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xWindow="13185" yWindow="0" windowWidth="15555" windowHeight="11385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9" l="1"/>
  <c r="B16" i="9"/>
  <c r="B15" i="9"/>
  <c r="B14" i="9"/>
  <c r="B13" i="9"/>
  <c r="B12" i="9"/>
  <c r="B11" i="9"/>
  <c r="B10" i="9"/>
  <c r="B9" i="9"/>
  <c r="B8" i="9"/>
  <c r="B7" i="9"/>
  <c r="B6" i="9"/>
  <c r="G5" i="9"/>
  <c r="F5" i="9"/>
  <c r="E5" i="9"/>
  <c r="D5" i="9"/>
  <c r="C5" i="9"/>
  <c r="B5" i="9" l="1"/>
  <c r="B17" i="8"/>
  <c r="B16" i="8"/>
  <c r="B15" i="8"/>
  <c r="B14" i="8"/>
  <c r="B13" i="8"/>
  <c r="B12" i="8"/>
  <c r="B11" i="8"/>
  <c r="B10" i="8"/>
  <c r="B9" i="8"/>
  <c r="B8" i="8"/>
  <c r="B7" i="8"/>
  <c r="B6" i="8"/>
  <c r="G5" i="8"/>
  <c r="F5" i="8"/>
  <c r="E5" i="8"/>
  <c r="D5" i="8"/>
  <c r="C5" i="8"/>
  <c r="B5" i="8" l="1"/>
  <c r="B7" i="5"/>
  <c r="B8" i="5"/>
  <c r="B9" i="5"/>
  <c r="B6" i="5"/>
  <c r="N5" i="5"/>
  <c r="B10" i="7" l="1"/>
  <c r="B9" i="7"/>
  <c r="B8" i="7"/>
  <c r="B7" i="7"/>
  <c r="B6" i="7"/>
  <c r="N5" i="7"/>
  <c r="M5" i="7"/>
  <c r="L5" i="7"/>
  <c r="K5" i="7"/>
  <c r="J5" i="7"/>
  <c r="I5" i="7"/>
  <c r="H5" i="7"/>
  <c r="G5" i="7"/>
  <c r="F5" i="7"/>
  <c r="E5" i="7"/>
  <c r="D5" i="7"/>
  <c r="C5" i="7"/>
  <c r="B5" i="7" l="1"/>
  <c r="B10" i="6"/>
  <c r="B9" i="6"/>
  <c r="B8" i="6"/>
  <c r="B7" i="6"/>
  <c r="N5" i="6"/>
  <c r="M5" i="6"/>
  <c r="L5" i="6"/>
  <c r="J5" i="6"/>
  <c r="I5" i="6"/>
  <c r="H5" i="6"/>
  <c r="G5" i="6"/>
  <c r="F5" i="6"/>
  <c r="E5" i="6"/>
  <c r="D5" i="6"/>
  <c r="C5" i="6"/>
  <c r="M5" i="5" l="1"/>
  <c r="L5" i="5"/>
  <c r="J5" i="5"/>
  <c r="I5" i="5"/>
  <c r="H5" i="5"/>
  <c r="G5" i="5"/>
  <c r="F5" i="5"/>
  <c r="E5" i="5"/>
  <c r="D5" i="5"/>
  <c r="C5" i="5"/>
  <c r="B5" i="5" s="1"/>
  <c r="B9" i="1" l="1"/>
  <c r="B8" i="1"/>
  <c r="B7" i="1"/>
  <c r="B6" i="1"/>
  <c r="N5" i="1"/>
  <c r="M5" i="1"/>
  <c r="L5" i="1"/>
  <c r="K5" i="1"/>
  <c r="J5" i="1"/>
  <c r="I5" i="1"/>
  <c r="H5" i="1"/>
  <c r="G5" i="1"/>
  <c r="F5" i="1"/>
  <c r="E5" i="1"/>
  <c r="D5" i="1"/>
  <c r="C5" i="1"/>
  <c r="M8" i="4"/>
  <c r="B5" i="4"/>
  <c r="N5" i="4"/>
  <c r="M5" i="4"/>
  <c r="L5" i="4"/>
  <c r="K5" i="4"/>
  <c r="J5" i="4"/>
  <c r="I5" i="4"/>
  <c r="H5" i="4"/>
  <c r="G5" i="4"/>
  <c r="F5" i="4"/>
  <c r="E5" i="4"/>
  <c r="D5" i="4"/>
  <c r="C5" i="4"/>
  <c r="B5" i="1" l="1"/>
  <c r="B5" i="3"/>
  <c r="N5" i="3"/>
  <c r="M5" i="3"/>
  <c r="L5" i="3"/>
  <c r="K5" i="3"/>
  <c r="J5" i="3"/>
  <c r="I5" i="3"/>
  <c r="H5" i="3"/>
  <c r="G5" i="3"/>
  <c r="F5" i="3"/>
  <c r="E5" i="3"/>
  <c r="D5" i="3"/>
  <c r="C5" i="3"/>
  <c r="B9" i="2" l="1"/>
  <c r="B8" i="2"/>
  <c r="B7" i="2"/>
  <c r="B6" i="2"/>
  <c r="N5" i="2"/>
  <c r="M5" i="2"/>
  <c r="L5" i="2"/>
  <c r="K5" i="2"/>
  <c r="J5" i="2"/>
  <c r="I5" i="2"/>
  <c r="H5" i="2"/>
  <c r="G5" i="2"/>
  <c r="F5" i="2"/>
  <c r="E5" i="2"/>
  <c r="D5" i="2"/>
  <c r="C5" i="2"/>
  <c r="B5" i="2" l="1"/>
</calcChain>
</file>

<file path=xl/sharedStrings.xml><?xml version="1.0" encoding="utf-8"?>
<sst xmlns="http://schemas.openxmlformats.org/spreadsheetml/2006/main" count="208" uniqueCount="44">
  <si>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</si>
  <si>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</si>
  <si>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</si>
  <si>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</si>
  <si>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</si>
  <si>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</si>
  <si>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</si>
  <si>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</si>
  <si>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</si>
  <si>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</si>
  <si>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Otubre</t>
  </si>
  <si>
    <t>Noviembre</t>
  </si>
  <si>
    <t>Diciembre</t>
  </si>
  <si>
    <t>Total</t>
  </si>
  <si>
    <t>Ordinaria</t>
  </si>
  <si>
    <t>Certificada</t>
  </si>
  <si>
    <t>Mensajería expresa</t>
  </si>
  <si>
    <t>Máquina franqueadora</t>
  </si>
  <si>
    <t xml:space="preserve"> Fuente: Registros administrativos, unidad de estadísticcas, Instituto Postal Dominicano, INPOSDOM</t>
  </si>
  <si>
    <t xml:space="preserve">  Fuente: Registros administrativos,Unidad de estadísticcas, Instituto Postal Dominicano (INPOSDOM)</t>
  </si>
  <si>
    <t>Octubre</t>
  </si>
  <si>
    <t xml:space="preserve">Bulto Postal </t>
  </si>
  <si>
    <t xml:space="preserve">Colis Postal </t>
  </si>
  <si>
    <t>EMS</t>
  </si>
  <si>
    <t>Mensajeria expresa</t>
  </si>
  <si>
    <t>Bulto Postal</t>
  </si>
  <si>
    <t>Colis Postal</t>
  </si>
  <si>
    <t>No disponible: Correspondencia Ordinaria y Máquina Franqueadora  a partir del año 2022</t>
  </si>
  <si>
    <t>* Cifras sujetas a rectificación</t>
  </si>
  <si>
    <t>Nota: En los Meses de Febrero y Marzo el volmunen de correspondencia despachadas por  mensajeria expessa, aumentó porque se le dió un servicio especial a ARS Banreservas</t>
  </si>
  <si>
    <t>Nota: No disponible: Correspondencia Ordinaria y Máquina Franqueadora  a partir del año 2021</t>
  </si>
  <si>
    <t>Fuente: Registros administrativos,Unidad de estadísticcas, Instituto Postal Dominicano (INPOSDOM)</t>
  </si>
  <si>
    <t>*Cifras sujetas a rectificacion</t>
  </si>
  <si>
    <t>Nota: n/d: informacion no disponible</t>
  </si>
  <si>
    <r>
      <rPr>
        <b/>
        <sz val="9"/>
        <rFont val="Roboto Black"/>
      </rPr>
      <t>Cuadro 7.21</t>
    </r>
    <r>
      <rPr>
        <sz val="9"/>
        <rFont val="Roboto Black"/>
      </rPr>
      <t xml:space="preserve"> REPÚBLICA DOMINICANA: Correspondencia nacional despachada por mes, según tipo, 2015*</t>
    </r>
  </si>
  <si>
    <r>
      <rPr>
        <b/>
        <sz val="9"/>
        <rFont val="Roboto Black"/>
      </rPr>
      <t xml:space="preserve">Cuadro 7.21 </t>
    </r>
    <r>
      <rPr>
        <sz val="9"/>
        <rFont val="Roboto Black"/>
      </rPr>
      <t>REPÚBLICA DOMINICANA: Correspondencia nacional despachada por mes, según tipo, 2016 *</t>
    </r>
  </si>
  <si>
    <r>
      <rPr>
        <b/>
        <sz val="9"/>
        <rFont val="Roboto Black"/>
      </rPr>
      <t>Cuadro 7.21</t>
    </r>
    <r>
      <rPr>
        <sz val="9"/>
        <rFont val="Roboto Black"/>
      </rPr>
      <t xml:space="preserve"> REPÚBLICA DOMINICANA: Correspondencia nacional despachada por mes, según tipo, 2017*</t>
    </r>
  </si>
  <si>
    <r>
      <rPr>
        <b/>
        <sz val="9"/>
        <rFont val="Roboto Black"/>
      </rPr>
      <t>Cuadro 7.21</t>
    </r>
    <r>
      <rPr>
        <sz val="9"/>
        <rFont val="Roboto Black"/>
      </rPr>
      <t xml:space="preserve"> REPÚBLICA DOMINICANA: Correspondencia nacional despachada por mes, según tipo, 2018*</t>
    </r>
  </si>
  <si>
    <r>
      <rPr>
        <b/>
        <sz val="9"/>
        <rFont val="Roboto"/>
      </rPr>
      <t>Cuadro 7.21</t>
    </r>
    <r>
      <rPr>
        <sz val="9"/>
        <rFont val="Roboto"/>
      </rPr>
      <t xml:space="preserve"> REPÚBLICA DOMINICANA: Correspondencia nacional despachada por mes, según tipo,  2019*</t>
    </r>
  </si>
  <si>
    <r>
      <rPr>
        <b/>
        <sz val="9"/>
        <color theme="1"/>
        <rFont val="Roboto"/>
      </rPr>
      <t>Cuadro 7.21</t>
    </r>
    <r>
      <rPr>
        <sz val="9"/>
        <color theme="1"/>
        <rFont val="Roboto"/>
      </rPr>
      <t xml:space="preserve"> REPÚBLICA DOMINICANA: Correspondencia nacional despachada por mes,según tipo, 2020*</t>
    </r>
  </si>
  <si>
    <r>
      <rPr>
        <b/>
        <sz val="9"/>
        <color theme="1"/>
        <rFont val="Roboto"/>
      </rPr>
      <t xml:space="preserve"> Cuadro 7.21</t>
    </r>
    <r>
      <rPr>
        <sz val="9"/>
        <color theme="1"/>
        <rFont val="Roboto"/>
      </rPr>
      <t xml:space="preserve"> REPÚBLICA DOMINICANA: Correspondencia nacional despachada por mes, según tipo, 2021*</t>
    </r>
  </si>
  <si>
    <r>
      <rPr>
        <b/>
        <sz val="9"/>
        <rFont val="Roboto regular"/>
      </rPr>
      <t>Cuadro 7.21</t>
    </r>
    <r>
      <rPr>
        <sz val="9"/>
        <rFont val="Roboto regular"/>
      </rPr>
      <t xml:space="preserve"> REPÚBLICA DOMINICANA: Correspondencia nacional despachada por tipo, según mes, 2022*</t>
    </r>
  </si>
  <si>
    <t>Fuente: Registros administrativos, Unidad de estadísticas, Instituto Postal Dominicano (INPOSDOM)</t>
  </si>
  <si>
    <r>
      <rPr>
        <b/>
        <sz val="9"/>
        <rFont val="Roboto regular"/>
      </rPr>
      <t>Cuadro 7.21</t>
    </r>
    <r>
      <rPr>
        <sz val="9"/>
        <rFont val="Roboto regular"/>
      </rPr>
      <t xml:space="preserve"> REPÚBLICA DOMINICANA: Correspondencia nacional despachada por tipo, según mes enero-junio,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</si>
</sst>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\-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8"/>
      <color rgb="FFFF0000"/>
      <name val="Franklin Gothic Book"/>
      <family val="2"/>
    </font>
    <font>
      <sz val="9"/>
      <name val="Roboto"/>
    </font>
    <font>
      <sz val="11"/>
      <color theme="1"/>
      <name val="Franklin Gothic Book"/>
      <family val="2"/>
    </font>
    <font>
      <sz val="11"/>
      <color theme="1"/>
      <name val="Franklin Gothic Demi"/>
      <family val="2"/>
    </font>
    <font>
      <b/>
      <sz val="9"/>
      <name val="Franklin Gothic Demi"/>
      <family val="2"/>
    </font>
    <font>
      <sz val="11"/>
      <color theme="1"/>
      <name val="Roboto"/>
    </font>
    <font>
      <sz val="9"/>
      <color theme="1"/>
      <name val="Roboto"/>
    </font>
    <font>
      <sz val="8"/>
      <name val="Roboto"/>
    </font>
    <font>
      <sz val="7"/>
      <name val="Roboto"/>
    </font>
    <font>
      <b/>
      <sz val="9"/>
      <name val="Roboto"/>
    </font>
    <font>
      <sz val="7"/>
      <color theme="1"/>
      <name val="Roboto"/>
    </font>
    <font>
      <b/>
      <sz val="9"/>
      <color theme="1"/>
      <name val="Roboto"/>
    </font>
    <font>
      <b/>
      <sz val="9"/>
      <name val="Roboto Black"/>
    </font>
    <font>
      <b/>
      <sz val="9"/>
      <color theme="1"/>
      <name val="Roboto Black"/>
    </font>
    <font>
      <sz val="11"/>
      <color theme="1"/>
      <name val="Roboto Black"/>
    </font>
    <font>
      <sz val="9"/>
      <name val="Roboto regular"/>
    </font>
    <font>
      <sz val="9"/>
      <name val="Roboto Black"/>
    </font>
    <font>
      <sz val="7"/>
      <color theme="1"/>
      <name val="Roboto regular"/>
    </font>
    <font>
      <b/>
      <sz val="9"/>
      <name val="Roboto regular"/>
    </font>
    <font>
      <sz val="10"/>
      <name val="Tahoma"/>
      <family val="2"/>
    </font>
    <font>
      <sz val="7"/>
      <name val="Roboto Blac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6" fillId="2" borderId="0" xfId="2" applyFont="1" applyFill="1" applyAlignment="1">
      <alignment horizontal="left" vertical="center"/>
    </xf>
    <xf numFmtId="3" fontId="7" fillId="2" borderId="0" xfId="2" applyNumberFormat="1" applyFont="1" applyFill="1"/>
    <xf numFmtId="3" fontId="4" fillId="2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5" fillId="2" borderId="0" xfId="1" applyNumberFormat="1" applyFont="1" applyFill="1" applyBorder="1" applyAlignment="1">
      <alignment horizontal="right" vertical="center" indent="2"/>
    </xf>
    <xf numFmtId="165" fontId="5" fillId="4" borderId="0" xfId="4" applyNumberFormat="1" applyFont="1" applyFill="1" applyBorder="1" applyAlignment="1" applyProtection="1"/>
    <xf numFmtId="0" fontId="9" fillId="2" borderId="0" xfId="0" applyFont="1" applyFill="1"/>
    <xf numFmtId="0" fontId="10" fillId="2" borderId="0" xfId="0" applyFont="1" applyFill="1"/>
    <xf numFmtId="0" fontId="10" fillId="0" borderId="0" xfId="0" applyFont="1"/>
    <xf numFmtId="0" fontId="11" fillId="3" borderId="0" xfId="0" applyFont="1" applyFill="1"/>
    <xf numFmtId="0" fontId="12" fillId="2" borderId="0" xfId="0" applyFont="1" applyFill="1"/>
    <xf numFmtId="0" fontId="13" fillId="2" borderId="0" xfId="0" applyFont="1" applyFill="1"/>
    <xf numFmtId="3" fontId="14" fillId="2" borderId="0" xfId="2" applyNumberFormat="1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3" fontId="16" fillId="2" borderId="0" xfId="2" applyNumberFormat="1" applyFont="1" applyFill="1" applyAlignment="1">
      <alignment vertical="center"/>
    </xf>
    <xf numFmtId="0" fontId="17" fillId="2" borderId="0" xfId="0" applyFont="1" applyFill="1"/>
    <xf numFmtId="0" fontId="20" fillId="2" borderId="0" xfId="0" applyFont="1" applyFill="1"/>
    <xf numFmtId="0" fontId="20" fillId="0" borderId="0" xfId="0" applyFont="1"/>
    <xf numFmtId="0" fontId="21" fillId="2" borderId="0" xfId="0" applyFont="1" applyFill="1"/>
    <xf numFmtId="0" fontId="21" fillId="0" borderId="0" xfId="0" applyFont="1"/>
    <xf numFmtId="3" fontId="19" fillId="2" borderId="0" xfId="2" applyNumberFormat="1" applyFont="1" applyFill="1" applyAlignment="1">
      <alignment vertical="center"/>
    </xf>
    <xf numFmtId="165" fontId="19" fillId="3" borderId="0" xfId="4" applyNumberFormat="1" applyFont="1" applyFill="1" applyBorder="1" applyAlignment="1" applyProtection="1"/>
    <xf numFmtId="165" fontId="19" fillId="3" borderId="2" xfId="4" applyNumberFormat="1" applyFont="1" applyFill="1" applyBorder="1" applyAlignment="1" applyProtection="1"/>
    <xf numFmtId="165" fontId="22" fillId="3" borderId="0" xfId="4" applyNumberFormat="1" applyFont="1" applyFill="1" applyBorder="1" applyAlignment="1" applyProtection="1"/>
    <xf numFmtId="165" fontId="22" fillId="3" borderId="2" xfId="4" applyNumberFormat="1" applyFont="1" applyFill="1" applyBorder="1" applyAlignment="1" applyProtection="1"/>
    <xf numFmtId="3" fontId="19" fillId="2" borderId="1" xfId="2" applyNumberFormat="1" applyFont="1" applyFill="1" applyBorder="1" applyAlignment="1">
      <alignment horizontal="left" vertical="center"/>
    </xf>
    <xf numFmtId="3" fontId="23" fillId="2" borderId="0" xfId="2" applyNumberFormat="1" applyFont="1" applyFill="1" applyAlignment="1">
      <alignment horizontal="left" vertical="center"/>
    </xf>
    <xf numFmtId="165" fontId="23" fillId="3" borderId="0" xfId="4" applyNumberFormat="1" applyFont="1" applyFill="1" applyBorder="1" applyAlignment="1" applyProtection="1"/>
    <xf numFmtId="165" fontId="23" fillId="3" borderId="2" xfId="4" applyNumberFormat="1" applyFont="1" applyFill="1" applyBorder="1" applyAlignment="1" applyProtection="1"/>
    <xf numFmtId="0" fontId="24" fillId="2" borderId="0" xfId="0" applyFont="1" applyFill="1"/>
    <xf numFmtId="0" fontId="22" fillId="0" borderId="0" xfId="2" applyFont="1" applyAlignment="1">
      <alignment vertical="center"/>
    </xf>
    <xf numFmtId="0" fontId="23" fillId="2" borderId="3" xfId="7" applyFont="1" applyFill="1" applyBorder="1" applyAlignment="1">
      <alignment vertical="center"/>
    </xf>
    <xf numFmtId="0" fontId="17" fillId="2" borderId="0" xfId="0" applyFont="1" applyFill="1" applyAlignment="1">
      <alignment wrapText="1"/>
    </xf>
    <xf numFmtId="165" fontId="27" fillId="3" borderId="0" xfId="4" applyNumberFormat="1" applyFont="1" applyFill="1" applyBorder="1" applyAlignment="1" applyProtection="1"/>
    <xf numFmtId="165" fontId="22" fillId="3" borderId="0" xfId="4" applyNumberFormat="1" applyFont="1" applyFill="1" applyBorder="1" applyAlignment="1" applyProtection="1">
      <alignment horizontal="right"/>
    </xf>
    <xf numFmtId="165" fontId="22" fillId="3" borderId="2" xfId="4" applyNumberFormat="1" applyFont="1" applyFill="1" applyBorder="1" applyAlignment="1" applyProtection="1">
      <alignment horizontal="right"/>
    </xf>
    <xf numFmtId="165" fontId="19" fillId="3" borderId="0" xfId="4" applyNumberFormat="1" applyFont="1" applyFill="1" applyBorder="1" applyAlignment="1" applyProtection="1">
      <alignment horizontal="right"/>
    </xf>
    <xf numFmtId="165" fontId="19" fillId="3" borderId="2" xfId="4" applyNumberFormat="1" applyFont="1" applyFill="1" applyBorder="1" applyAlignment="1" applyProtection="1">
      <alignment horizontal="right"/>
    </xf>
    <xf numFmtId="3" fontId="19" fillId="2" borderId="0" xfId="2" applyNumberFormat="1" applyFont="1" applyFill="1" applyAlignment="1">
      <alignment horizontal="right"/>
    </xf>
    <xf numFmtId="165" fontId="22" fillId="3" borderId="0" xfId="4" applyNumberFormat="1" applyFont="1" applyFill="1" applyBorder="1" applyAlignment="1" applyProtection="1">
      <alignment horizontal="left"/>
    </xf>
    <xf numFmtId="165" fontId="22" fillId="3" borderId="2" xfId="4" applyNumberFormat="1" applyFont="1" applyFill="1" applyBorder="1" applyAlignment="1" applyProtection="1">
      <alignment horizontal="left"/>
    </xf>
    <xf numFmtId="3" fontId="8" fillId="2" borderId="0" xfId="2" applyNumberFormat="1" applyFont="1" applyFill="1" applyAlignment="1">
      <alignment horizontal="left" vertical="center"/>
    </xf>
    <xf numFmtId="3" fontId="19" fillId="2" borderId="0" xfId="2" applyNumberFormat="1" applyFont="1" applyFill="1" applyAlignment="1">
      <alignment horizontal="right" vertical="center"/>
    </xf>
    <xf numFmtId="3" fontId="19" fillId="2" borderId="1" xfId="2" applyNumberFormat="1" applyFont="1" applyFill="1" applyBorder="1" applyAlignment="1">
      <alignment horizontal="center" vertical="center"/>
    </xf>
    <xf numFmtId="165" fontId="22" fillId="3" borderId="0" xfId="4" applyNumberFormat="1" applyFont="1" applyFill="1" applyBorder="1" applyAlignment="1" applyProtection="1">
      <alignment horizontal="center"/>
    </xf>
    <xf numFmtId="0" fontId="16" fillId="2" borderId="1" xfId="7" applyFont="1" applyFill="1" applyBorder="1" applyAlignment="1">
      <alignment horizontal="left" vertical="center" wrapText="1"/>
    </xf>
    <xf numFmtId="3" fontId="16" fillId="2" borderId="1" xfId="2" applyNumberFormat="1" applyFont="1" applyFill="1" applyBorder="1" applyAlignment="1">
      <alignment horizontal="left" vertical="center"/>
    </xf>
    <xf numFmtId="165" fontId="16" fillId="3" borderId="1" xfId="8" applyNumberFormat="1" applyFont="1" applyFill="1" applyBorder="1" applyAlignment="1" applyProtection="1">
      <alignment vertical="center"/>
    </xf>
    <xf numFmtId="165" fontId="16" fillId="3" borderId="1" xfId="8" applyNumberFormat="1" applyFont="1" applyFill="1" applyBorder="1" applyAlignment="1" applyProtection="1">
      <alignment horizontal="center" vertical="center"/>
    </xf>
    <xf numFmtId="165" fontId="16" fillId="3" borderId="1" xfId="8" applyNumberFormat="1" applyFont="1" applyFill="1" applyBorder="1" applyAlignment="1" applyProtection="1">
      <alignment vertical="center" wrapText="1"/>
    </xf>
    <xf numFmtId="0" fontId="16" fillId="2" borderId="0" xfId="7" applyFont="1" applyFill="1" applyAlignment="1">
      <alignment horizontal="left" vertical="center" wrapText="1"/>
    </xf>
    <xf numFmtId="3" fontId="16" fillId="2" borderId="0" xfId="9" applyNumberFormat="1" applyFont="1" applyFill="1" applyBorder="1" applyAlignment="1">
      <alignment horizontal="right" vertical="center"/>
    </xf>
    <xf numFmtId="3" fontId="8" fillId="2" borderId="0" xfId="9" applyNumberFormat="1" applyFont="1" applyFill="1" applyBorder="1" applyAlignment="1">
      <alignment horizontal="right" vertical="center"/>
    </xf>
    <xf numFmtId="3" fontId="16" fillId="2" borderId="2" xfId="9" applyNumberFormat="1" applyFont="1" applyFill="1" applyBorder="1" applyAlignment="1">
      <alignment horizontal="right" vertical="center"/>
    </xf>
    <xf numFmtId="3" fontId="8" fillId="2" borderId="2" xfId="9" applyNumberFormat="1" applyFont="1" applyFill="1" applyBorder="1" applyAlignment="1">
      <alignment horizontal="right" vertical="center"/>
    </xf>
    <xf numFmtId="0" fontId="16" fillId="2" borderId="2" xfId="7" applyFont="1" applyFill="1" applyBorder="1" applyAlignment="1">
      <alignment horizontal="left" vertical="center" wrapText="1"/>
    </xf>
    <xf numFmtId="3" fontId="0" fillId="2" borderId="0" xfId="0" applyNumberFormat="1" applyFill="1"/>
    <xf numFmtId="0" fontId="17" fillId="2" borderId="0" xfId="0" applyFont="1" applyFill="1" applyAlignment="1">
      <alignment horizontal="left" wrapText="1"/>
    </xf>
    <xf numFmtId="0" fontId="22" fillId="0" borderId="0" xfId="2" applyFont="1" applyAlignment="1">
      <alignment horizontal="left" vertical="distributed"/>
    </xf>
  </cellXfs>
  <cellStyles count="10">
    <cellStyle name="Comma 10" xfId="4"/>
    <cellStyle name="Comma 10 4" xfId="8"/>
    <cellStyle name="Millares" xfId="1" builtinId="3"/>
    <cellStyle name="Millares 2" xfId="6"/>
    <cellStyle name="Millares 3 3" xfId="9"/>
    <cellStyle name="Normal" xfId="0" builtinId="0"/>
    <cellStyle name="Normal 10 2" xfId="3"/>
    <cellStyle name="Normal 10 2 9" xfId="7"/>
    <cellStyle name="Normal 124 2" xfId="5"/>
    <cellStyle name="Normal 2 21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239617</xdr:colOff>
      <xdr:row>2</xdr:row>
      <xdr:rowOff>67950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196396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239617</xdr:colOff>
      <xdr:row>2</xdr:row>
      <xdr:rowOff>67950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196396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239617</xdr:colOff>
      <xdr:row>2</xdr:row>
      <xdr:rowOff>67950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190500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239617</xdr:colOff>
      <xdr:row>2</xdr:row>
      <xdr:rowOff>67950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190500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695325</xdr:colOff>
      <xdr:row>0</xdr:row>
      <xdr:rowOff>85725</xdr:rowOff>
    </xdr:from>
    <xdr:to>
      <xdr:col>14</xdr:col>
      <xdr:colOff>172942</xdr:colOff>
      <xdr:row>2</xdr:row>
      <xdr:rowOff>153675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85725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239617</xdr:colOff>
      <xdr:row>2</xdr:row>
      <xdr:rowOff>77475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0" y="190500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0</xdr:row>
      <xdr:rowOff>0</xdr:rowOff>
    </xdr:from>
    <xdr:to>
      <xdr:col>13</xdr:col>
      <xdr:colOff>582517</xdr:colOff>
      <xdr:row>2</xdr:row>
      <xdr:rowOff>77475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8400" y="381000"/>
          <a:ext cx="1001617" cy="46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1</xdr:row>
      <xdr:rowOff>200024</xdr:rowOff>
    </xdr:from>
    <xdr:to>
      <xdr:col>6</xdr:col>
      <xdr:colOff>629839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0BA95A-ACFA-44DA-BC36-496BC457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390524"/>
          <a:ext cx="677464" cy="266701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1</xdr:row>
      <xdr:rowOff>161925</xdr:rowOff>
    </xdr:from>
    <xdr:to>
      <xdr:col>6</xdr:col>
      <xdr:colOff>620314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BA95A-ACFA-44DA-BC36-496BC457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352425"/>
          <a:ext cx="677464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7"/>
  <sheetViews>
    <sheetView showGridLines="0" workbookViewId="0"/>
  </sheetViews>
  <sheetFormatPr baseColWidth="10" defaultColWidth="9.140625" defaultRowHeight="15"/>
  <cols>
    <col min="1" max="1" width="20" customWidth="1"/>
    <col min="2" max="14" width="11.42578125" customWidth="1"/>
  </cols>
  <sheetData>
    <row r="1" spans="1:38" s="14" customFormat="1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14" customFormat="1" ht="15.75">
      <c r="A2" s="32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20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26">
        <f>+C5+D5+E5+G5+F5+H5+I5+J5+K5+L5+M5+N5</f>
        <v>811424.31999999983</v>
      </c>
      <c r="C5" s="26">
        <f t="shared" ref="C5:N5" si="0">+C6+C7+C8+C9</f>
        <v>52205.056992585844</v>
      </c>
      <c r="D5" s="26">
        <f t="shared" si="0"/>
        <v>49946.295236914499</v>
      </c>
      <c r="E5" s="26">
        <f t="shared" si="0"/>
        <v>64370.048285121025</v>
      </c>
      <c r="F5" s="26">
        <f t="shared" si="0"/>
        <v>54906.978209667679</v>
      </c>
      <c r="G5" s="26">
        <f t="shared" si="0"/>
        <v>68532.671976905403</v>
      </c>
      <c r="H5" s="26">
        <f t="shared" si="0"/>
        <v>52836.465405553477</v>
      </c>
      <c r="I5" s="26">
        <f t="shared" si="0"/>
        <v>79047.523670747963</v>
      </c>
      <c r="J5" s="26">
        <f t="shared" si="0"/>
        <v>108804.14798799089</v>
      </c>
      <c r="K5" s="26">
        <f t="shared" si="0"/>
        <v>58836.620261227195</v>
      </c>
      <c r="L5" s="26">
        <f t="shared" si="0"/>
        <v>57846.646714811919</v>
      </c>
      <c r="M5" s="26">
        <f t="shared" si="0"/>
        <v>65831.82119408068</v>
      </c>
      <c r="N5" s="26">
        <f t="shared" si="0"/>
        <v>98260.044064393325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14</v>
      </c>
      <c r="B6" s="27">
        <f>+C6+D6+E6+G6+F6+H6+I6+J6+K6+L6+M6+N6</f>
        <v>570698.83224147372</v>
      </c>
      <c r="C6" s="29">
        <v>39410.599037467677</v>
      </c>
      <c r="D6" s="29">
        <v>39418.997846526756</v>
      </c>
      <c r="E6" s="29">
        <v>53403.023320292225</v>
      </c>
      <c r="F6" s="29">
        <v>39418.992252914315</v>
      </c>
      <c r="G6" s="29">
        <v>53403.023320292225</v>
      </c>
      <c r="H6" s="29">
        <v>39605.262343538008</v>
      </c>
      <c r="I6" s="29">
        <v>39556.930735362941</v>
      </c>
      <c r="J6" s="29">
        <v>67387.054387670141</v>
      </c>
      <c r="K6" s="29">
        <v>35758.646949772228</v>
      </c>
      <c r="L6" s="29">
        <v>39418.156007856487</v>
      </c>
      <c r="M6" s="29">
        <v>43372.356146236059</v>
      </c>
      <c r="N6" s="29">
        <v>80545.789893544585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f>+C7+D7+E7+G7+F7+H7+I7+J7+K7+L7+M7+N7</f>
        <v>12034.403541042304</v>
      </c>
      <c r="C7" s="29">
        <v>831.05663761095798</v>
      </c>
      <c r="D7" s="29">
        <v>831.23374443468174</v>
      </c>
      <c r="E7" s="29">
        <v>1126.1167828641392</v>
      </c>
      <c r="F7" s="29">
        <v>831.23362648141904</v>
      </c>
      <c r="G7" s="29">
        <v>1126.1167828641392</v>
      </c>
      <c r="H7" s="29">
        <v>835.16152910106803</v>
      </c>
      <c r="I7" s="29">
        <v>834.14235393597824</v>
      </c>
      <c r="J7" s="29">
        <v>1420.9999392468596</v>
      </c>
      <c r="K7" s="29">
        <v>754.04742950856041</v>
      </c>
      <c r="L7" s="29">
        <v>831.21599246866731</v>
      </c>
      <c r="M7" s="29">
        <v>914.59874613649038</v>
      </c>
      <c r="N7" s="29">
        <v>1698.4799763893404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16</v>
      </c>
      <c r="B8" s="27">
        <f>+C8+D8+E8+G8+F8+H8+I8+J8+K8+L8+M8+N8</f>
        <v>161054.81699282097</v>
      </c>
      <c r="C8" s="29">
        <v>4986.2494847915214</v>
      </c>
      <c r="D8" s="29">
        <v>8562.8681583328871</v>
      </c>
      <c r="E8" s="29">
        <v>7342.5766098429922</v>
      </c>
      <c r="F8" s="29">
        <v>10557.557291512254</v>
      </c>
      <c r="G8" s="29">
        <v>10852.926541418261</v>
      </c>
      <c r="H8" s="29">
        <v>7035.8470041713654</v>
      </c>
      <c r="I8" s="29">
        <v>31143.468635121826</v>
      </c>
      <c r="J8" s="29">
        <v>17575.417065721398</v>
      </c>
      <c r="K8" s="29">
        <v>19722.524305422772</v>
      </c>
      <c r="L8" s="29">
        <v>14729.647946434647</v>
      </c>
      <c r="M8" s="29">
        <v>18389.575895590518</v>
      </c>
      <c r="N8" s="29">
        <v>10156.158054460497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17</v>
      </c>
      <c r="B9" s="28">
        <f>+C9+D9+E9+G9+F9+H9+I9+J9+K9+L9+M9+N9</f>
        <v>67636.267224662995</v>
      </c>
      <c r="C9" s="30">
        <v>6977.1518327156846</v>
      </c>
      <c r="D9" s="30">
        <v>1133.1954876201728</v>
      </c>
      <c r="E9" s="30">
        <v>2498.3315721216677</v>
      </c>
      <c r="F9" s="30">
        <v>4099.1950387596889</v>
      </c>
      <c r="G9" s="30">
        <v>3150.6053323307729</v>
      </c>
      <c r="H9" s="30">
        <v>5360.194528743039</v>
      </c>
      <c r="I9" s="30">
        <v>7512.981946327227</v>
      </c>
      <c r="J9" s="30">
        <v>22420.676595352492</v>
      </c>
      <c r="K9" s="30">
        <v>2601.4015765236295</v>
      </c>
      <c r="L9" s="30">
        <v>2867.6267680521228</v>
      </c>
      <c r="M9" s="30">
        <v>3155.2904061176027</v>
      </c>
      <c r="N9" s="30">
        <v>5859.6161399989032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9" t="s">
        <v>32</v>
      </c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7"/>
  <sheetViews>
    <sheetView showGridLines="0" workbookViewId="0">
      <selection activeCell="A2" sqref="A2"/>
    </sheetView>
  </sheetViews>
  <sheetFormatPr baseColWidth="10" defaultRowHeight="15"/>
  <cols>
    <col min="1" max="1" width="20" customWidth="1"/>
    <col min="2" max="14" width="11.42578125" customWidth="1"/>
  </cols>
  <sheetData>
    <row r="1" spans="1:38" s="14" customFormat="1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14" customFormat="1" ht="15.75">
      <c r="A2" s="32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20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26">
        <f>SUM(C5:N5)</f>
        <v>795195.8335999999</v>
      </c>
      <c r="C5" s="26">
        <f>SUM(C6:C9)</f>
        <v>51160.955852734121</v>
      </c>
      <c r="D5" s="26">
        <f>SUM(D6:D9)</f>
        <v>48947.369332176204</v>
      </c>
      <c r="E5" s="26">
        <f t="shared" ref="E5:N5" si="0">SUM(E6:E9)</f>
        <v>63082.647319418596</v>
      </c>
      <c r="F5" s="26">
        <f t="shared" si="0"/>
        <v>53808.838645474323</v>
      </c>
      <c r="G5" s="26">
        <f t="shared" si="0"/>
        <v>67162.018537367287</v>
      </c>
      <c r="H5" s="26">
        <f t="shared" si="0"/>
        <v>51779.736097442423</v>
      </c>
      <c r="I5" s="26">
        <f t="shared" si="0"/>
        <v>77466.573197333011</v>
      </c>
      <c r="J5" s="26">
        <f t="shared" si="0"/>
        <v>106628.06502823105</v>
      </c>
      <c r="K5" s="26">
        <f t="shared" si="0"/>
        <v>57659.88785600265</v>
      </c>
      <c r="L5" s="26">
        <f t="shared" si="0"/>
        <v>56689.713780515682</v>
      </c>
      <c r="M5" s="26">
        <f t="shared" si="0"/>
        <v>64515.184770199063</v>
      </c>
      <c r="N5" s="26">
        <f t="shared" si="0"/>
        <v>96294.843183105462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14</v>
      </c>
      <c r="B6" s="27">
        <f>SUM(C6:N6)</f>
        <v>559284.85559664411</v>
      </c>
      <c r="C6" s="29">
        <v>38622.387056718318</v>
      </c>
      <c r="D6" s="29">
        <v>38630.617889596222</v>
      </c>
      <c r="E6" s="29">
        <v>52334.962853886376</v>
      </c>
      <c r="F6" s="29">
        <v>38630.612407856024</v>
      </c>
      <c r="G6" s="29">
        <v>52334.962853886369</v>
      </c>
      <c r="H6" s="29">
        <v>38813.157096667252</v>
      </c>
      <c r="I6" s="29">
        <v>38765.792120655671</v>
      </c>
      <c r="J6" s="29">
        <v>66039.313299916728</v>
      </c>
      <c r="K6" s="29">
        <v>35043.474010776779</v>
      </c>
      <c r="L6" s="29">
        <v>38629.792887699354</v>
      </c>
      <c r="M6" s="29">
        <v>42504.909023311338</v>
      </c>
      <c r="N6" s="29">
        <v>78934.874095673702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f>SUM(C7:N7)</f>
        <v>11793.715470221454</v>
      </c>
      <c r="C7" s="29">
        <v>814.43550485873891</v>
      </c>
      <c r="D7" s="29">
        <v>814.60906954598806</v>
      </c>
      <c r="E7" s="29">
        <v>1103.5944472068563</v>
      </c>
      <c r="F7" s="29">
        <v>814.60895395179068</v>
      </c>
      <c r="G7" s="29">
        <v>1103.5944472068563</v>
      </c>
      <c r="H7" s="29">
        <v>818.45829851904659</v>
      </c>
      <c r="I7" s="29">
        <v>817.45950685725848</v>
      </c>
      <c r="J7" s="29">
        <v>1392.5799404619224</v>
      </c>
      <c r="K7" s="29">
        <v>738.96648091838927</v>
      </c>
      <c r="L7" s="29">
        <v>814.59167261929406</v>
      </c>
      <c r="M7" s="29">
        <v>896.3067712137605</v>
      </c>
      <c r="N7" s="29">
        <v>1664.5103768615538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16</v>
      </c>
      <c r="B8" s="27">
        <f>SUM(C8:N8)</f>
        <v>157833.72065296452</v>
      </c>
      <c r="C8" s="29">
        <v>4886.5244950956912</v>
      </c>
      <c r="D8" s="29">
        <v>8391.6107951662289</v>
      </c>
      <c r="E8" s="29">
        <v>7195.7250776461324</v>
      </c>
      <c r="F8" s="29">
        <v>10346.406145682009</v>
      </c>
      <c r="G8" s="29">
        <v>10635.868010589898</v>
      </c>
      <c r="H8" s="29">
        <v>6895.130064087939</v>
      </c>
      <c r="I8" s="29">
        <v>30520.599262419397</v>
      </c>
      <c r="J8" s="29">
        <v>17223.908724406971</v>
      </c>
      <c r="K8" s="29">
        <v>19328.073819314322</v>
      </c>
      <c r="L8" s="29">
        <v>14435.054987505953</v>
      </c>
      <c r="M8" s="29">
        <v>18021.784377678709</v>
      </c>
      <c r="N8" s="29">
        <v>9953.0348933712867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17</v>
      </c>
      <c r="B9" s="28">
        <f>SUM(C9:N9)</f>
        <v>66283.541880169752</v>
      </c>
      <c r="C9" s="30">
        <v>6837.6087960613713</v>
      </c>
      <c r="D9" s="30">
        <v>1110.5315778677696</v>
      </c>
      <c r="E9" s="30">
        <v>2448.3649406792347</v>
      </c>
      <c r="F9" s="30">
        <v>4017.2111379844955</v>
      </c>
      <c r="G9" s="30">
        <v>3087.5932256841575</v>
      </c>
      <c r="H9" s="30">
        <v>5252.9906381681785</v>
      </c>
      <c r="I9" s="30">
        <v>7362.7223074006815</v>
      </c>
      <c r="J9" s="30">
        <v>21972.263063445444</v>
      </c>
      <c r="K9" s="30">
        <v>2549.3735449931569</v>
      </c>
      <c r="L9" s="30">
        <v>2810.2742326910807</v>
      </c>
      <c r="M9" s="30">
        <v>3092.1845979952504</v>
      </c>
      <c r="N9" s="30">
        <v>5742.4238171989255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9" t="s">
        <v>32</v>
      </c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"/>
      <c r="P14" s="1"/>
      <c r="Q14" s="1"/>
      <c r="R14" s="1"/>
      <c r="S14" s="1"/>
      <c r="T14" s="1"/>
      <c r="U14" s="1"/>
      <c r="V14" s="1"/>
    </row>
    <row r="15" spans="1:38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"/>
      <c r="P15" s="1"/>
      <c r="Q15" s="1"/>
      <c r="R15" s="1"/>
      <c r="S15" s="1"/>
      <c r="T15" s="1"/>
      <c r="U15" s="1"/>
      <c r="V15" s="1"/>
    </row>
    <row r="16" spans="1:38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"/>
      <c r="P16" s="1"/>
      <c r="Q16" s="1"/>
      <c r="R16" s="1"/>
      <c r="S16" s="1"/>
      <c r="T16" s="1"/>
      <c r="U16" s="1"/>
      <c r="V16" s="1"/>
    </row>
    <row r="17" spans="1:22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"/>
      <c r="P17" s="1"/>
      <c r="Q17" s="1"/>
      <c r="R17" s="1"/>
      <c r="S17" s="1"/>
      <c r="T17" s="1"/>
      <c r="U17" s="1"/>
      <c r="V17" s="1"/>
    </row>
    <row r="18" spans="1:22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4"/>
  <sheetViews>
    <sheetView showGridLines="0" workbookViewId="0">
      <selection activeCell="A2" sqref="A2"/>
    </sheetView>
  </sheetViews>
  <sheetFormatPr baseColWidth="10" defaultRowHeight="15"/>
  <cols>
    <col min="1" max="1" width="20" customWidth="1"/>
  </cols>
  <sheetData>
    <row r="1" spans="1:38" s="14" customFormat="1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14" customFormat="1" ht="15.75">
      <c r="A2" s="32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26">
        <f t="shared" ref="B5:N5" si="0">SUM(B6:B9)</f>
        <v>779291.91692800005</v>
      </c>
      <c r="C5" s="26">
        <f t="shared" si="0"/>
        <v>50137.736735679435</v>
      </c>
      <c r="D5" s="26">
        <f t="shared" si="0"/>
        <v>47968.421945532682</v>
      </c>
      <c r="E5" s="26">
        <f t="shared" si="0"/>
        <v>61820.994373030226</v>
      </c>
      <c r="F5" s="26">
        <f t="shared" si="0"/>
        <v>52732.66187256483</v>
      </c>
      <c r="G5" s="26">
        <f t="shared" si="0"/>
        <v>65818.778166619915</v>
      </c>
      <c r="H5" s="26">
        <f t="shared" si="0"/>
        <v>50744.141375493571</v>
      </c>
      <c r="I5" s="26">
        <f t="shared" si="0"/>
        <v>75917.241733386341</v>
      </c>
      <c r="J5" s="26">
        <f t="shared" si="0"/>
        <v>104495.50372766645</v>
      </c>
      <c r="K5" s="26">
        <f t="shared" si="0"/>
        <v>56506.690098882595</v>
      </c>
      <c r="L5" s="26">
        <f t="shared" si="0"/>
        <v>55555.919504905367</v>
      </c>
      <c r="M5" s="26">
        <f t="shared" si="0"/>
        <v>63224.881074795063</v>
      </c>
      <c r="N5" s="26">
        <f t="shared" si="0"/>
        <v>94368.946319443334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14</v>
      </c>
      <c r="B6" s="27">
        <v>548099.15848471131</v>
      </c>
      <c r="C6" s="29">
        <v>37849.93931558395</v>
      </c>
      <c r="D6" s="29">
        <v>37858.005531804294</v>
      </c>
      <c r="E6" s="29">
        <v>51288.263596808647</v>
      </c>
      <c r="F6" s="29">
        <v>37858.000159698902</v>
      </c>
      <c r="G6" s="29">
        <v>51288.263596808625</v>
      </c>
      <c r="H6" s="29">
        <v>38036.893954733911</v>
      </c>
      <c r="I6" s="29">
        <v>37990.476278242561</v>
      </c>
      <c r="J6" s="29">
        <v>64718.527033918399</v>
      </c>
      <c r="K6" s="29">
        <v>34342.604530561242</v>
      </c>
      <c r="L6" s="29">
        <v>37857.197029945368</v>
      </c>
      <c r="M6" s="29">
        <v>41654.810842845101</v>
      </c>
      <c r="N6" s="29">
        <v>77356.176613760195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v>11557.841160817025</v>
      </c>
      <c r="C7" s="40">
        <v>798.14679476156402</v>
      </c>
      <c r="D7" s="40">
        <v>798.31688815506834</v>
      </c>
      <c r="E7" s="40">
        <v>1081.5225582627193</v>
      </c>
      <c r="F7" s="29">
        <v>798.31677487275488</v>
      </c>
      <c r="G7" s="29">
        <v>1081.5225582627193</v>
      </c>
      <c r="H7" s="29">
        <v>802.08913254866559</v>
      </c>
      <c r="I7" s="29">
        <v>801.11031672011336</v>
      </c>
      <c r="J7" s="29">
        <v>1364.7283416526841</v>
      </c>
      <c r="K7" s="29">
        <v>724.18715130002147</v>
      </c>
      <c r="L7" s="29">
        <v>798.29983916690821</v>
      </c>
      <c r="M7" s="29">
        <v>878.38063578948538</v>
      </c>
      <c r="N7" s="29">
        <v>1631.2201693243228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16</v>
      </c>
      <c r="B8" s="27">
        <v>154677.04623990526</v>
      </c>
      <c r="C8" s="40">
        <v>4788.7940051937776</v>
      </c>
      <c r="D8" s="40">
        <v>8223.7785792629056</v>
      </c>
      <c r="E8" s="40">
        <v>7051.8105760932103</v>
      </c>
      <c r="F8" s="29">
        <v>10139.47802276837</v>
      </c>
      <c r="G8" s="29">
        <v>10423.1506503781</v>
      </c>
      <c r="H8" s="29">
        <v>6757.2274628061805</v>
      </c>
      <c r="I8" s="29">
        <v>29910.187277171008</v>
      </c>
      <c r="J8" s="29">
        <v>16879.430549918834</v>
      </c>
      <c r="K8" s="29">
        <v>18941.512342928036</v>
      </c>
      <c r="L8" s="29">
        <v>14146.353887755833</v>
      </c>
      <c r="M8" s="29">
        <v>17661.348690125134</v>
      </c>
      <c r="N8" s="29">
        <v>9753.9741955038626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17</v>
      </c>
      <c r="B9" s="28">
        <v>64957.871042566345</v>
      </c>
      <c r="C9" s="41">
        <v>6700.8566201401436</v>
      </c>
      <c r="D9" s="41">
        <v>1088.3209463104142</v>
      </c>
      <c r="E9" s="41">
        <v>2399.3976418656498</v>
      </c>
      <c r="F9" s="30">
        <v>3936.8669152248058</v>
      </c>
      <c r="G9" s="30">
        <v>3025.8413611704746</v>
      </c>
      <c r="H9" s="30">
        <v>5147.9308254048156</v>
      </c>
      <c r="I9" s="30">
        <v>7215.4678612526686</v>
      </c>
      <c r="J9" s="30">
        <v>21532.817802176534</v>
      </c>
      <c r="K9" s="30">
        <v>2498.3860740932942</v>
      </c>
      <c r="L9" s="30">
        <v>2754.068748037259</v>
      </c>
      <c r="M9" s="30">
        <v>3030.3409060353451</v>
      </c>
      <c r="N9" s="30">
        <v>5627.5753408549463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9" t="s">
        <v>32</v>
      </c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3"/>
      <c r="B16" s="3"/>
      <c r="C16" s="3"/>
      <c r="D16" s="3"/>
      <c r="E16" s="3"/>
      <c r="F16" s="3"/>
      <c r="G16" s="3"/>
      <c r="H16" s="3"/>
      <c r="I16" s="6"/>
      <c r="J16" s="3"/>
      <c r="K16" s="8"/>
      <c r="L16" s="3"/>
      <c r="M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0"/>
      <c r="C17" s="10"/>
      <c r="D17" s="10"/>
      <c r="E17" s="10"/>
      <c r="F17" s="10"/>
      <c r="G17" s="10"/>
      <c r="H17" s="10"/>
      <c r="I17" s="6"/>
      <c r="J17" s="10"/>
      <c r="K17" s="10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3"/>
      <c r="B18" s="10"/>
      <c r="C18" s="10"/>
      <c r="D18" s="10"/>
      <c r="E18" s="10"/>
      <c r="F18" s="10"/>
      <c r="G18" s="10"/>
      <c r="H18" s="10"/>
      <c r="I18" s="6"/>
      <c r="J18" s="10"/>
      <c r="K18" s="10"/>
      <c r="L18" s="3"/>
      <c r="M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/>
      <c r="M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4"/>
  <sheetViews>
    <sheetView showGridLines="0" workbookViewId="0">
      <selection activeCell="A2" sqref="A2"/>
    </sheetView>
  </sheetViews>
  <sheetFormatPr baseColWidth="10" defaultRowHeight="15"/>
  <cols>
    <col min="1" max="1" width="20" customWidth="1"/>
  </cols>
  <sheetData>
    <row r="1" spans="1:38" s="14" customFormat="1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14" customFormat="1" ht="15.75">
      <c r="A2" s="32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26">
        <f t="shared" ref="B5:N5" si="0">SUM(B6:B9)</f>
        <v>787070.82155777665</v>
      </c>
      <c r="C5" s="26">
        <f t="shared" si="0"/>
        <v>65818.778166619915</v>
      </c>
      <c r="D5" s="26">
        <f t="shared" si="0"/>
        <v>50744.141375493571</v>
      </c>
      <c r="E5" s="26">
        <f t="shared" si="0"/>
        <v>35669.50458436722</v>
      </c>
      <c r="F5" s="48">
        <f t="shared" si="0"/>
        <v>33070</v>
      </c>
      <c r="G5" s="26">
        <f t="shared" si="0"/>
        <v>30470.49541563278</v>
      </c>
      <c r="H5" s="26">
        <f t="shared" si="0"/>
        <v>56506.690098882595</v>
      </c>
      <c r="I5" s="26">
        <f t="shared" si="0"/>
        <v>75917.241733386341</v>
      </c>
      <c r="J5" s="26">
        <f t="shared" si="0"/>
        <v>95327.793367890001</v>
      </c>
      <c r="K5" s="26">
        <f t="shared" si="0"/>
        <v>114738.34500239379</v>
      </c>
      <c r="L5" s="26">
        <f t="shared" si="0"/>
        <v>75917.241733386341</v>
      </c>
      <c r="M5" s="26">
        <f t="shared" si="0"/>
        <v>76420.346870114081</v>
      </c>
      <c r="N5" s="26">
        <f t="shared" si="0"/>
        <v>76470.243209610067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14</v>
      </c>
      <c r="B6" s="27">
        <v>446705.52196866996</v>
      </c>
      <c r="C6" s="29">
        <v>51288.263596808625</v>
      </c>
      <c r="D6" s="29">
        <v>38036.893954733911</v>
      </c>
      <c r="E6" s="29">
        <v>24785.524312659199</v>
      </c>
      <c r="F6" s="29">
        <v>23854</v>
      </c>
      <c r="G6" s="29">
        <v>22922.475687340801</v>
      </c>
      <c r="H6" s="29">
        <v>34342.604530561242</v>
      </c>
      <c r="I6" s="29">
        <v>37990.476278242561</v>
      </c>
      <c r="J6" s="29">
        <v>41638.3480259239</v>
      </c>
      <c r="K6" s="29">
        <v>45286.219773605197</v>
      </c>
      <c r="L6" s="29">
        <v>37990.476278242561</v>
      </c>
      <c r="M6" s="29">
        <v>44176.167901487701</v>
      </c>
      <c r="N6" s="29">
        <v>44394.071629064303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v>10290.197476264013</v>
      </c>
      <c r="C7" s="29">
        <v>1081.5225582627193</v>
      </c>
      <c r="D7" s="29">
        <v>802.08913254866559</v>
      </c>
      <c r="E7" s="29">
        <v>522.65570683461203</v>
      </c>
      <c r="F7" s="29">
        <v>784</v>
      </c>
      <c r="G7" s="29">
        <v>1045.3442931653899</v>
      </c>
      <c r="H7" s="29">
        <v>724.18715130002147</v>
      </c>
      <c r="I7" s="29">
        <v>801.11031672011336</v>
      </c>
      <c r="J7" s="29">
        <v>878.03348214020502</v>
      </c>
      <c r="K7" s="29">
        <v>954.95664756029703</v>
      </c>
      <c r="L7" s="29">
        <v>801.11031672011336</v>
      </c>
      <c r="M7" s="29">
        <v>944.41894518491199</v>
      </c>
      <c r="N7" s="29">
        <v>950.76892582696303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16</v>
      </c>
      <c r="B8" s="27">
        <v>247886.06878764194</v>
      </c>
      <c r="C8" s="29">
        <v>10423.1506503781</v>
      </c>
      <c r="D8" s="29">
        <v>6757.2274628061805</v>
      </c>
      <c r="E8" s="29">
        <v>3091.3042752342599</v>
      </c>
      <c r="F8" s="29">
        <v>4587</v>
      </c>
      <c r="G8" s="29">
        <v>6082.6957247657401</v>
      </c>
      <c r="H8" s="29">
        <v>18941.512342928036</v>
      </c>
      <c r="I8" s="29">
        <v>29910.187277171008</v>
      </c>
      <c r="J8" s="29">
        <v>40878.8622114139</v>
      </c>
      <c r="K8" s="29">
        <v>51847.537145656897</v>
      </c>
      <c r="L8" s="29">
        <v>29910.187277171008</v>
      </c>
      <c r="M8" s="29">
        <f>20887.7134381079+2168</f>
        <v>23055.713438107901</v>
      </c>
      <c r="N8" s="29">
        <v>22400.690982008899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17</v>
      </c>
      <c r="B9" s="28">
        <v>82189.033325200813</v>
      </c>
      <c r="C9" s="30">
        <v>3025.8413611704746</v>
      </c>
      <c r="D9" s="30">
        <v>5147.9308254048156</v>
      </c>
      <c r="E9" s="30">
        <v>7270.0202896391502</v>
      </c>
      <c r="F9" s="30">
        <v>3845</v>
      </c>
      <c r="G9" s="30">
        <v>419.97971036084999</v>
      </c>
      <c r="H9" s="30">
        <v>2498.3860740932942</v>
      </c>
      <c r="I9" s="30">
        <v>7215.4678612526686</v>
      </c>
      <c r="J9" s="30">
        <v>11932.549648411999</v>
      </c>
      <c r="K9" s="30">
        <v>16649.631435571398</v>
      </c>
      <c r="L9" s="30">
        <v>7215.4678612526686</v>
      </c>
      <c r="M9" s="30">
        <v>8244.0465853335809</v>
      </c>
      <c r="N9" s="30">
        <v>8724.7116727099001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9" t="s">
        <v>32</v>
      </c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>
      <c r="A13" s="1"/>
      <c r="B13" s="1"/>
      <c r="C13" s="1"/>
      <c r="D13" s="1"/>
      <c r="E13" s="1"/>
      <c r="F13" s="1"/>
      <c r="G13" s="1"/>
      <c r="H13" s="1"/>
      <c r="I13" s="7"/>
      <c r="J13" s="1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8">
      <c r="A14" s="3"/>
      <c r="B14" s="3"/>
      <c r="C14" s="3"/>
      <c r="D14" s="3"/>
      <c r="E14" s="3"/>
      <c r="F14" s="3"/>
      <c r="G14" s="3"/>
      <c r="H14" s="3"/>
      <c r="I14" s="5"/>
      <c r="J14" s="3"/>
      <c r="K14" s="9"/>
      <c r="L14" s="3"/>
      <c r="M14" s="3"/>
      <c r="N14" s="9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8">
      <c r="A15" s="1"/>
      <c r="B15" s="1"/>
      <c r="C15" s="1"/>
      <c r="D15" s="1"/>
      <c r="E15" s="1"/>
      <c r="F15" s="1"/>
      <c r="G15" s="1"/>
      <c r="H15" s="1"/>
      <c r="I15" s="6"/>
      <c r="J15" s="1"/>
      <c r="K15" s="9"/>
      <c r="L15" s="1"/>
      <c r="M15" s="1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8">
      <c r="A16" s="3"/>
      <c r="B16" s="3"/>
      <c r="C16" s="3"/>
      <c r="D16" s="3"/>
      <c r="E16" s="3"/>
      <c r="F16" s="3"/>
      <c r="G16" s="3"/>
      <c r="H16" s="3"/>
      <c r="I16" s="6"/>
      <c r="J16" s="3"/>
      <c r="K16" s="8"/>
      <c r="L16" s="3"/>
      <c r="M16" s="3"/>
      <c r="N16" s="8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0"/>
      <c r="C17" s="10"/>
      <c r="D17" s="10"/>
      <c r="E17" s="10"/>
      <c r="F17" s="10"/>
      <c r="G17" s="10"/>
      <c r="H17" s="10"/>
      <c r="I17" s="6"/>
      <c r="J17" s="10"/>
      <c r="K17" s="10"/>
      <c r="L17" s="1"/>
      <c r="M17" s="1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3"/>
      <c r="B18" s="10"/>
      <c r="C18" s="10"/>
      <c r="D18" s="10"/>
      <c r="E18" s="10"/>
      <c r="F18" s="10"/>
      <c r="G18" s="10"/>
      <c r="H18" s="10"/>
      <c r="I18" s="6"/>
      <c r="J18" s="10"/>
      <c r="K18" s="10"/>
      <c r="L18" s="3"/>
      <c r="M18" s="3"/>
      <c r="N18" s="10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"/>
      <c r="M19" s="1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/>
      <c r="M20" s="3"/>
      <c r="N20" s="10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9"/>
      <c r="O22" s="3"/>
      <c r="P22" s="3"/>
      <c r="Q22" s="3"/>
      <c r="R22" s="3"/>
      <c r="S22" s="3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5"/>
  <sheetViews>
    <sheetView showGridLines="0" workbookViewId="0">
      <selection activeCell="I25" sqref="I25"/>
    </sheetView>
  </sheetViews>
  <sheetFormatPr baseColWidth="10" defaultRowHeight="15"/>
  <cols>
    <col min="1" max="1" width="20" customWidth="1"/>
  </cols>
  <sheetData>
    <row r="1" spans="1:38" s="14" customFormat="1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14" customFormat="1" ht="15.75">
      <c r="A2" s="4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20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26">
        <f>+C5+D5+E5+F5+G5+H5+I5+J5+K5+L5+M5+N5</f>
        <v>480087.18468527519</v>
      </c>
      <c r="C5" s="26">
        <f>SUM(C6:C9)</f>
        <v>62792.673208640816</v>
      </c>
      <c r="D5" s="26">
        <f t="shared" ref="D5:N5" si="0">SUM(D6:D9)</f>
        <v>45596.316595354845</v>
      </c>
      <c r="E5" s="26">
        <f t="shared" si="0"/>
        <v>35669.50458436722</v>
      </c>
      <c r="F5" s="26">
        <f t="shared" si="0"/>
        <v>47346</v>
      </c>
      <c r="G5" s="26">
        <f t="shared" si="0"/>
        <v>53980</v>
      </c>
      <c r="H5" s="26">
        <f t="shared" si="0"/>
        <v>49188</v>
      </c>
      <c r="I5" s="26">
        <f t="shared" si="0"/>
        <v>30681</v>
      </c>
      <c r="J5" s="26">
        <f t="shared" si="0"/>
        <v>28961</v>
      </c>
      <c r="K5" s="26">
        <v>22543</v>
      </c>
      <c r="L5" s="26">
        <f t="shared" si="0"/>
        <v>26252</v>
      </c>
      <c r="M5" s="26">
        <f t="shared" si="0"/>
        <v>29856</v>
      </c>
      <c r="N5" s="26">
        <f t="shared" si="0"/>
        <v>47221.690296912318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14</v>
      </c>
      <c r="B6" s="27">
        <f>C6+D6+E6+F6+G6+H6+I6+J6+K6+L6+M6+N6</f>
        <v>340612.38151040382</v>
      </c>
      <c r="C6" s="29">
        <v>51288</v>
      </c>
      <c r="D6" s="29">
        <v>38037</v>
      </c>
      <c r="E6" s="29">
        <v>24785.524312659199</v>
      </c>
      <c r="F6" s="29">
        <v>34578</v>
      </c>
      <c r="G6" s="29">
        <v>39765</v>
      </c>
      <c r="H6" s="29">
        <v>36823</v>
      </c>
      <c r="I6" s="29">
        <v>20449</v>
      </c>
      <c r="J6" s="29">
        <v>18226</v>
      </c>
      <c r="K6" s="29">
        <v>12956</v>
      </c>
      <c r="L6" s="29">
        <v>14002</v>
      </c>
      <c r="M6" s="29">
        <v>16200</v>
      </c>
      <c r="N6" s="29">
        <v>33502.857197744641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f t="shared" ref="B7:B9" si="1">C7+D7+E7+F7+G7+H7+I7+J7+K7+L7+M7+N7</f>
        <v>16865.132931934651</v>
      </c>
      <c r="C7" s="29">
        <v>1081.5225582627193</v>
      </c>
      <c r="D7" s="29">
        <v>802.08913254866559</v>
      </c>
      <c r="E7" s="29">
        <v>522.65570683461203</v>
      </c>
      <c r="F7" s="29">
        <v>779</v>
      </c>
      <c r="G7" s="29">
        <v>3489</v>
      </c>
      <c r="H7" s="29">
        <v>2728</v>
      </c>
      <c r="I7" s="29">
        <v>1478</v>
      </c>
      <c r="J7" s="29">
        <v>1260</v>
      </c>
      <c r="K7" s="29">
        <v>925</v>
      </c>
      <c r="L7" s="29">
        <v>1020</v>
      </c>
      <c r="M7" s="29">
        <v>1121</v>
      </c>
      <c r="N7" s="29">
        <v>1658.8655342886541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16</v>
      </c>
      <c r="B8" s="27">
        <f t="shared" si="1"/>
        <v>114546.55683079148</v>
      </c>
      <c r="C8" s="29">
        <v>10423.1506503781</v>
      </c>
      <c r="D8" s="29">
        <v>6757.2274628061805</v>
      </c>
      <c r="E8" s="29">
        <v>3091.3042752342599</v>
      </c>
      <c r="F8" s="29">
        <v>11989</v>
      </c>
      <c r="G8" s="29">
        <v>10726</v>
      </c>
      <c r="H8" s="29">
        <v>9637</v>
      </c>
      <c r="I8" s="50">
        <v>8754</v>
      </c>
      <c r="J8" s="29">
        <v>9475</v>
      </c>
      <c r="K8" s="29">
        <v>8662</v>
      </c>
      <c r="L8" s="29">
        <v>11230</v>
      </c>
      <c r="M8" s="29">
        <v>12535</v>
      </c>
      <c r="N8" s="29">
        <v>11266.874442372933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17</v>
      </c>
      <c r="B9" s="28">
        <f t="shared" si="1"/>
        <v>8063.1134121452396</v>
      </c>
      <c r="C9" s="30">
        <v>0</v>
      </c>
      <c r="D9" s="30">
        <v>0</v>
      </c>
      <c r="E9" s="30">
        <v>7270.0202896391502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793.093122506089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9" t="s">
        <v>32</v>
      </c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9" t="s">
        <v>33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35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3"/>
      <c r="B15" s="3"/>
      <c r="C15" s="3"/>
      <c r="D15" s="3"/>
      <c r="E15" s="3"/>
      <c r="F15" s="3"/>
      <c r="G15" s="3"/>
      <c r="H15" s="3"/>
      <c r="I15" s="5"/>
      <c r="J15" s="3"/>
      <c r="K15" s="9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>
      <c r="A16" s="1"/>
      <c r="B16" s="1"/>
      <c r="C16" s="1"/>
      <c r="D16" s="1"/>
      <c r="E16" s="1"/>
      <c r="F16" s="1"/>
      <c r="G16" s="1"/>
      <c r="H16" s="1"/>
      <c r="I16" s="6"/>
      <c r="J16" s="1"/>
      <c r="K16" s="9"/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3"/>
      <c r="B17" s="3"/>
      <c r="C17" s="3"/>
      <c r="D17" s="8"/>
      <c r="E17" s="3"/>
      <c r="F17" s="3"/>
      <c r="G17" s="3"/>
      <c r="H17" s="3"/>
      <c r="I17" s="6"/>
      <c r="J17" s="3"/>
      <c r="K17" s="8"/>
      <c r="L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/>
      <c r="B18" s="10"/>
      <c r="C18" s="10"/>
      <c r="D18" s="10"/>
      <c r="E18" s="10"/>
      <c r="F18" s="10"/>
      <c r="G18" s="10"/>
      <c r="H18" s="10"/>
      <c r="I18" s="6"/>
      <c r="J18" s="10"/>
      <c r="K18" s="10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3"/>
      <c r="B19" s="10"/>
      <c r="C19" s="10"/>
      <c r="D19" s="10"/>
      <c r="E19" s="10"/>
      <c r="F19" s="10"/>
      <c r="G19" s="10"/>
      <c r="H19" s="10"/>
      <c r="I19" s="6"/>
      <c r="J19" s="10"/>
      <c r="K19" s="10"/>
      <c r="L19" s="3"/>
      <c r="N19" s="3"/>
      <c r="O19" s="3"/>
      <c r="P19" s="3"/>
      <c r="Q19" s="3"/>
      <c r="R19" s="3"/>
      <c r="S19" s="3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/>
      <c r="N21" s="3"/>
      <c r="O21" s="3"/>
      <c r="P21" s="3"/>
      <c r="Q21" s="3"/>
      <c r="R21" s="3"/>
      <c r="S21" s="3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1"/>
      <c r="C24" s="1"/>
      <c r="D24" s="1"/>
      <c r="E24" s="1"/>
      <c r="F24" s="1"/>
      <c r="G24" s="1"/>
      <c r="H24" s="1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3"/>
      <c r="B25" s="3"/>
      <c r="C25" s="3"/>
      <c r="D25" s="3"/>
      <c r="E25" s="3"/>
      <c r="F25" s="3"/>
      <c r="G25" s="3"/>
      <c r="H25" s="3"/>
      <c r="I25" s="2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1"/>
      <c r="C26" s="1"/>
      <c r="D26" s="1"/>
      <c r="E26" s="1"/>
      <c r="F26" s="1"/>
      <c r="G26" s="1"/>
      <c r="H26" s="1"/>
      <c r="I26" s="2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3"/>
      <c r="B27" s="3"/>
      <c r="C27" s="3"/>
      <c r="D27" s="3"/>
      <c r="E27" s="3"/>
      <c r="F27" s="3"/>
      <c r="G27" s="3"/>
      <c r="H27" s="3"/>
      <c r="I27" s="2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3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3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3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3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5"/>
  <sheetViews>
    <sheetView showGridLines="0" workbookViewId="0">
      <selection activeCell="E27" sqref="E27"/>
    </sheetView>
  </sheetViews>
  <sheetFormatPr baseColWidth="10" defaultRowHeight="15"/>
  <cols>
    <col min="1" max="1" width="20" customWidth="1"/>
  </cols>
  <sheetData>
    <row r="1" spans="1:38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4" customFormat="1" ht="15.75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s="14" customFormat="1" ht="15.75">
      <c r="A3" s="3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20</v>
      </c>
      <c r="M4" s="49" t="s">
        <v>11</v>
      </c>
      <c r="N4" s="49" t="s">
        <v>12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>
      <c r="A5" s="20" t="s">
        <v>13</v>
      </c>
      <c r="B5" s="44">
        <v>137950</v>
      </c>
      <c r="C5" s="44">
        <f t="shared" ref="C5:J5" si="0">SUM(C6:C10)</f>
        <v>34808</v>
      </c>
      <c r="D5" s="44">
        <f t="shared" si="0"/>
        <v>25142</v>
      </c>
      <c r="E5" s="44">
        <f t="shared" si="0"/>
        <v>9632</v>
      </c>
      <c r="F5" s="44">
        <f t="shared" si="0"/>
        <v>311</v>
      </c>
      <c r="G5" s="44">
        <f t="shared" si="0"/>
        <v>3053</v>
      </c>
      <c r="H5" s="44">
        <f t="shared" si="0"/>
        <v>2941</v>
      </c>
      <c r="I5" s="44">
        <f t="shared" si="0"/>
        <v>7509</v>
      </c>
      <c r="J5" s="44">
        <f t="shared" si="0"/>
        <v>8974</v>
      </c>
      <c r="K5" s="44">
        <v>22543</v>
      </c>
      <c r="L5" s="44">
        <f>SUM(L6:L10)</f>
        <v>13949</v>
      </c>
      <c r="M5" s="44">
        <f>SUM(M6:M10)</f>
        <v>11353</v>
      </c>
      <c r="N5" s="44">
        <f>SUM(N6:N10)</f>
        <v>11672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33" t="s">
        <v>21</v>
      </c>
      <c r="B6" s="42">
        <v>49903</v>
      </c>
      <c r="C6" s="45">
        <v>11051</v>
      </c>
      <c r="D6" s="45">
        <v>10259</v>
      </c>
      <c r="E6" s="45">
        <v>3289</v>
      </c>
      <c r="F6" s="45">
        <v>76</v>
      </c>
      <c r="G6" s="45">
        <v>676</v>
      </c>
      <c r="H6" s="45">
        <v>996</v>
      </c>
      <c r="I6" s="45">
        <v>3208</v>
      </c>
      <c r="J6" s="45">
        <v>2021</v>
      </c>
      <c r="K6" s="45">
        <v>2695</v>
      </c>
      <c r="L6" s="45">
        <v>4923</v>
      </c>
      <c r="M6" s="45">
        <v>5306</v>
      </c>
      <c r="N6" s="45">
        <v>5403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42">
        <f>+C7+D7+E7+F7+G7+H7+I7+J7+K7+L7+M7+N7</f>
        <v>40173</v>
      </c>
      <c r="C7" s="45">
        <v>9099</v>
      </c>
      <c r="D7" s="45">
        <v>5577</v>
      </c>
      <c r="E7" s="45">
        <v>2365</v>
      </c>
      <c r="F7" s="45">
        <v>0</v>
      </c>
      <c r="G7" s="45">
        <v>505</v>
      </c>
      <c r="H7" s="45">
        <v>626</v>
      </c>
      <c r="I7" s="45">
        <v>2989</v>
      </c>
      <c r="J7" s="45">
        <v>4895</v>
      </c>
      <c r="K7" s="45">
        <v>4495</v>
      </c>
      <c r="L7" s="45">
        <v>4729</v>
      </c>
      <c r="M7" s="45">
        <v>2403</v>
      </c>
      <c r="N7" s="45">
        <v>2490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22</v>
      </c>
      <c r="B8" s="42">
        <f>+C8+D8+E8+F8+G8+H8+I8+J8+K8+L8+M8+N8</f>
        <v>14004</v>
      </c>
      <c r="C8" s="45">
        <v>3391</v>
      </c>
      <c r="D8" s="45">
        <v>2172</v>
      </c>
      <c r="E8" s="45">
        <v>1188</v>
      </c>
      <c r="F8" s="45">
        <v>231</v>
      </c>
      <c r="G8" s="45">
        <v>460</v>
      </c>
      <c r="H8" s="45">
        <v>107</v>
      </c>
      <c r="I8" s="45">
        <v>405</v>
      </c>
      <c r="J8" s="45">
        <v>724</v>
      </c>
      <c r="K8" s="45">
        <v>0</v>
      </c>
      <c r="L8" s="45">
        <v>1563</v>
      </c>
      <c r="M8" s="45">
        <v>1861</v>
      </c>
      <c r="N8" s="45">
        <v>1902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3" t="s">
        <v>23</v>
      </c>
      <c r="B9" s="42">
        <f>+C9+D9+E9+F9+G9+H9+I9+J9+K9+L9+M9+N9</f>
        <v>3142</v>
      </c>
      <c r="C9" s="45">
        <v>804</v>
      </c>
      <c r="D9" s="45">
        <v>539</v>
      </c>
      <c r="E9" s="45">
        <v>348</v>
      </c>
      <c r="F9" s="45">
        <v>4</v>
      </c>
      <c r="G9" s="45">
        <v>107</v>
      </c>
      <c r="H9" s="45">
        <v>11</v>
      </c>
      <c r="I9" s="45">
        <v>75</v>
      </c>
      <c r="J9" s="45">
        <v>150</v>
      </c>
      <c r="K9" s="45">
        <v>282</v>
      </c>
      <c r="L9" s="45">
        <v>318</v>
      </c>
      <c r="M9" s="45">
        <v>226</v>
      </c>
      <c r="N9" s="45">
        <v>278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4" t="s">
        <v>24</v>
      </c>
      <c r="B10" s="43">
        <f>+C10+D10+E10+F10+G10+H10+I10+J10+K10+L10+M10+N10</f>
        <v>30728</v>
      </c>
      <c r="C10" s="46">
        <v>10463</v>
      </c>
      <c r="D10" s="46">
        <v>6595</v>
      </c>
      <c r="E10" s="46">
        <v>2442</v>
      </c>
      <c r="F10" s="46">
        <v>0</v>
      </c>
      <c r="G10" s="46">
        <v>1305</v>
      </c>
      <c r="H10" s="46">
        <v>1201</v>
      </c>
      <c r="I10" s="46">
        <v>832</v>
      </c>
      <c r="J10" s="46">
        <v>1184</v>
      </c>
      <c r="K10" s="46">
        <v>1134</v>
      </c>
      <c r="L10" s="46">
        <v>2416</v>
      </c>
      <c r="M10" s="46">
        <v>1557</v>
      </c>
      <c r="N10" s="46">
        <v>1599</v>
      </c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9" t="s">
        <v>32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35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>
      <c r="A14" s="1"/>
      <c r="B14" s="1"/>
      <c r="C14" s="1"/>
      <c r="D14" s="1"/>
      <c r="E14" s="1"/>
      <c r="F14" s="1"/>
      <c r="G14" s="1"/>
      <c r="H14" s="1"/>
      <c r="I14" s="7"/>
      <c r="J14" s="1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3"/>
      <c r="B15" s="3"/>
      <c r="C15" s="3"/>
      <c r="D15" s="3"/>
      <c r="E15" s="3"/>
      <c r="F15" s="3"/>
      <c r="G15" s="3"/>
      <c r="H15" s="3"/>
      <c r="I15" s="5"/>
      <c r="J15" s="3"/>
      <c r="K15" s="9"/>
      <c r="L15" s="3"/>
      <c r="M15" s="3"/>
      <c r="N15" s="3"/>
      <c r="O15" s="3"/>
      <c r="P15" s="3"/>
      <c r="Q15" s="3"/>
      <c r="R15" s="3"/>
      <c r="S15" s="3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3"/>
      <c r="Q17" s="3"/>
      <c r="R17" s="3"/>
      <c r="S17" s="3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3"/>
      <c r="Q21" s="3"/>
      <c r="R21" s="3"/>
      <c r="S21" s="3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  <c r="Q23" s="3"/>
      <c r="R23" s="3"/>
      <c r="S23" s="3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3"/>
      <c r="Q27" s="3"/>
      <c r="R27" s="3"/>
      <c r="S27" s="3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3"/>
      <c r="Q29" s="3"/>
      <c r="R29" s="3"/>
      <c r="S29" s="3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3"/>
      <c r="Q31" s="3"/>
      <c r="R31" s="3"/>
      <c r="S31" s="3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  <c r="Q33" s="3"/>
      <c r="R33" s="3"/>
      <c r="S33" s="3"/>
      <c r="T33" s="3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</row>
    <row r="42" spans="1:3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</row>
    <row r="43" spans="1:3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</row>
    <row r="44" spans="1:3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</row>
    <row r="45" spans="1:3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  <c r="Q45" s="3"/>
      <c r="R45" s="3"/>
      <c r="S45" s="3"/>
      <c r="T45" s="3"/>
      <c r="U45" s="3"/>
    </row>
    <row r="46" spans="1:3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</row>
    <row r="47" spans="1:3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</row>
    <row r="48" spans="1:3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  <c r="Q53" s="3"/>
      <c r="R53" s="3"/>
      <c r="S53" s="3"/>
      <c r="T53" s="3"/>
      <c r="U53" s="3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  <c r="Q55" s="3"/>
      <c r="R55" s="3"/>
      <c r="S55" s="3"/>
      <c r="T55" s="3"/>
      <c r="U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  <c r="Q57" s="3"/>
      <c r="R57" s="3"/>
      <c r="S57" s="3"/>
      <c r="T57" s="3"/>
      <c r="U57" s="3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  <c r="Q59" s="3"/>
      <c r="R59" s="3"/>
      <c r="S59" s="3"/>
      <c r="T59" s="3"/>
      <c r="U59" s="3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  <c r="Q61" s="3"/>
      <c r="R61" s="3"/>
      <c r="S61" s="3"/>
      <c r="T61" s="3"/>
      <c r="U61" s="3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3"/>
      <c r="R63" s="3"/>
      <c r="S63" s="3"/>
      <c r="T63" s="3"/>
      <c r="U63" s="3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3"/>
      <c r="R65" s="3"/>
      <c r="S65" s="3"/>
      <c r="T65" s="3"/>
      <c r="U65" s="3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  <c r="Q67" s="3"/>
      <c r="R67" s="3"/>
      <c r="S67" s="3"/>
      <c r="T67" s="3"/>
      <c r="U67" s="3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  <c r="Q69" s="3"/>
      <c r="R69" s="3"/>
      <c r="S69" s="3"/>
      <c r="T69" s="3"/>
      <c r="U69" s="3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  <c r="Q71" s="3"/>
      <c r="R71" s="3"/>
      <c r="S71" s="3"/>
      <c r="T71" s="3"/>
      <c r="U71" s="3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  <c r="Q73" s="3"/>
      <c r="R73" s="3"/>
      <c r="S73" s="3"/>
      <c r="T73" s="3"/>
      <c r="U73" s="3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3"/>
      <c r="T75" s="3"/>
      <c r="U75" s="3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3"/>
      <c r="T77" s="3"/>
      <c r="U77" s="3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  <c r="Q79" s="3"/>
      <c r="R79" s="3"/>
      <c r="S79" s="3"/>
      <c r="T79" s="3"/>
      <c r="U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3"/>
      <c r="Q81" s="3"/>
      <c r="R81" s="3"/>
      <c r="S81" s="3"/>
      <c r="T81" s="3"/>
      <c r="U81" s="3"/>
    </row>
    <row r="82" spans="1:2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3"/>
      <c r="T83" s="3"/>
      <c r="U83" s="3"/>
    </row>
    <row r="84" spans="1:2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3"/>
      <c r="Q85" s="3"/>
      <c r="R85" s="3"/>
      <c r="S85" s="3"/>
      <c r="T85" s="3"/>
      <c r="U85" s="3"/>
    </row>
    <row r="86" spans="1:2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3"/>
      <c r="Q87" s="3"/>
      <c r="R87" s="3"/>
      <c r="S87" s="3"/>
      <c r="T87" s="3"/>
      <c r="U87" s="3"/>
    </row>
    <row r="88" spans="1:2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3"/>
      <c r="T89" s="3"/>
      <c r="U89" s="3"/>
    </row>
    <row r="90" spans="1:2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"/>
      <c r="P91" s="3"/>
      <c r="Q91" s="3"/>
      <c r="R91" s="3"/>
      <c r="S91" s="3"/>
      <c r="T91" s="3"/>
      <c r="U91" s="3"/>
    </row>
    <row r="92" spans="1:2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"/>
      <c r="P93" s="3"/>
      <c r="Q93" s="3"/>
      <c r="R93" s="3"/>
      <c r="S93" s="3"/>
      <c r="T93" s="3"/>
      <c r="U93" s="3"/>
    </row>
    <row r="94" spans="1:2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3"/>
      <c r="Q95" s="3"/>
      <c r="R95" s="3"/>
      <c r="S95" s="3"/>
      <c r="T95" s="3"/>
      <c r="U95" s="3"/>
    </row>
    <row r="96" spans="1:2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3"/>
      <c r="Q97" s="3"/>
      <c r="R97" s="3"/>
      <c r="S97" s="3"/>
      <c r="T97" s="3"/>
      <c r="U97" s="3"/>
    </row>
    <row r="98" spans="1:2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3"/>
      <c r="Q99" s="3"/>
      <c r="R99" s="3"/>
      <c r="S99" s="3"/>
      <c r="T99" s="3"/>
      <c r="U99" s="3"/>
    </row>
    <row r="100" spans="1:2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3"/>
      <c r="Q101" s="3"/>
      <c r="R101" s="3"/>
      <c r="S101" s="3"/>
      <c r="T101" s="3"/>
      <c r="U101" s="3"/>
    </row>
    <row r="102" spans="1:2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</row>
    <row r="104" spans="1:2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3"/>
      <c r="Q105" s="3"/>
      <c r="R105" s="3"/>
      <c r="S105" s="3"/>
      <c r="T105" s="3"/>
      <c r="U105" s="3"/>
    </row>
    <row r="106" spans="1: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3"/>
      <c r="Q107" s="3"/>
      <c r="R107" s="3"/>
      <c r="S107" s="3"/>
      <c r="T107" s="3"/>
      <c r="U107" s="3"/>
    </row>
    <row r="108" spans="1:2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/>
      <c r="P109" s="3"/>
      <c r="Q109" s="3"/>
      <c r="R109" s="3"/>
      <c r="S109" s="3"/>
      <c r="T109" s="3"/>
      <c r="U109" s="3"/>
    </row>
    <row r="110" spans="1: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"/>
      <c r="P111" s="3"/>
      <c r="Q111" s="3"/>
      <c r="R111" s="3"/>
      <c r="S111" s="3"/>
      <c r="T111" s="3"/>
      <c r="U111" s="3"/>
    </row>
    <row r="112" spans="1:2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/>
      <c r="P113" s="3"/>
      <c r="Q113" s="3"/>
      <c r="R113" s="3"/>
      <c r="S113" s="3"/>
      <c r="T113" s="3"/>
      <c r="U113" s="3"/>
    </row>
    <row r="114" spans="1: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3"/>
      <c r="Q115" s="3"/>
      <c r="R115" s="3"/>
      <c r="S115" s="3"/>
      <c r="T115" s="3"/>
      <c r="U115" s="3"/>
    </row>
    <row r="116" spans="1:2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/>
      <c r="P117" s="3"/>
      <c r="Q117" s="3"/>
      <c r="R117" s="3"/>
      <c r="S117" s="3"/>
      <c r="T117" s="3"/>
      <c r="U117" s="3"/>
    </row>
    <row r="118" spans="1:2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3"/>
      <c r="Q119" s="3"/>
      <c r="R119" s="3"/>
      <c r="S119" s="3"/>
      <c r="T119" s="3"/>
      <c r="U119" s="3"/>
    </row>
    <row r="120" spans="1:2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/>
      <c r="P121" s="3"/>
      <c r="Q121" s="3"/>
      <c r="R121" s="3"/>
      <c r="S121" s="3"/>
      <c r="T121" s="3"/>
      <c r="U121" s="3"/>
    </row>
    <row r="122" spans="1:2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"/>
      <c r="P123" s="3"/>
      <c r="Q123" s="3"/>
      <c r="R123" s="3"/>
      <c r="S123" s="3"/>
      <c r="T123" s="3"/>
      <c r="U123" s="3"/>
    </row>
    <row r="124" spans="1:2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/>
      <c r="P125" s="3"/>
      <c r="Q125" s="3"/>
      <c r="R125" s="3"/>
      <c r="S125" s="3"/>
      <c r="T125" s="3"/>
      <c r="U125" s="3"/>
    </row>
    <row r="126" spans="1:2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"/>
      <c r="P127" s="3"/>
      <c r="Q127" s="3"/>
      <c r="R127" s="3"/>
      <c r="S127" s="3"/>
      <c r="T127" s="3"/>
      <c r="U127" s="3"/>
    </row>
    <row r="128" spans="1:2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/>
      <c r="P129" s="3"/>
      <c r="Q129" s="3"/>
      <c r="R129" s="3"/>
      <c r="S129" s="3"/>
      <c r="T129" s="3"/>
      <c r="U129" s="3"/>
    </row>
    <row r="130" spans="1:2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"/>
      <c r="P131" s="3"/>
      <c r="Q131" s="3"/>
      <c r="R131" s="3"/>
      <c r="S131" s="3"/>
      <c r="T131" s="3"/>
      <c r="U131" s="3"/>
    </row>
    <row r="132" spans="1:2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"/>
      <c r="P133" s="3"/>
      <c r="Q133" s="3"/>
      <c r="R133" s="3"/>
      <c r="S133" s="3"/>
      <c r="T133" s="3"/>
      <c r="U133" s="3"/>
    </row>
    <row r="134" spans="1:2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"/>
      <c r="P135" s="3"/>
      <c r="Q135" s="3"/>
      <c r="R135" s="3"/>
      <c r="S135" s="3"/>
      <c r="T135" s="3"/>
      <c r="U135" s="3"/>
    </row>
    <row r="136" spans="1:2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/>
      <c r="P137" s="3"/>
      <c r="Q137" s="3"/>
      <c r="R137" s="3"/>
      <c r="S137" s="3"/>
      <c r="T137" s="3"/>
      <c r="U137" s="3"/>
    </row>
    <row r="138" spans="1:2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"/>
      <c r="P139" s="3"/>
      <c r="Q139" s="3"/>
      <c r="R139" s="3"/>
      <c r="S139" s="3"/>
      <c r="T139" s="3"/>
      <c r="U139" s="3"/>
    </row>
    <row r="140" spans="1:2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/>
      <c r="P141" s="3"/>
      <c r="Q141" s="3"/>
      <c r="R141" s="3"/>
      <c r="S141" s="3"/>
      <c r="T141" s="3"/>
      <c r="U141" s="3"/>
    </row>
    <row r="142" spans="1:2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"/>
      <c r="P143" s="3"/>
      <c r="Q143" s="3"/>
      <c r="R143" s="3"/>
      <c r="S143" s="3"/>
      <c r="T143" s="3"/>
      <c r="U143" s="3"/>
    </row>
    <row r="144" spans="1:2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/>
      <c r="P145" s="3"/>
      <c r="Q145" s="3"/>
      <c r="R145" s="3"/>
      <c r="S145" s="3"/>
      <c r="T145" s="3"/>
      <c r="U145" s="3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"/>
      <c r="P147" s="3"/>
      <c r="Q147" s="3"/>
      <c r="R147" s="3"/>
      <c r="S147" s="3"/>
      <c r="T147" s="3"/>
      <c r="U147" s="3"/>
    </row>
    <row r="148" spans="1:2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/>
      <c r="P149" s="3"/>
      <c r="Q149" s="3"/>
      <c r="R149" s="3"/>
      <c r="S149" s="3"/>
      <c r="T149" s="3"/>
      <c r="U149" s="3"/>
    </row>
    <row r="150" spans="1:2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"/>
      <c r="P151" s="3"/>
      <c r="Q151" s="3"/>
      <c r="R151" s="3"/>
      <c r="S151" s="3"/>
      <c r="T151" s="3"/>
      <c r="U151" s="3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/>
      <c r="P153" s="3"/>
      <c r="Q153" s="3"/>
      <c r="R153" s="3"/>
      <c r="S153" s="3"/>
      <c r="T153" s="3"/>
      <c r="U153" s="3"/>
    </row>
    <row r="154" spans="1:2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"/>
      <c r="P155" s="3"/>
      <c r="Q155" s="3"/>
      <c r="R155" s="3"/>
      <c r="S155" s="3"/>
      <c r="T155" s="3"/>
      <c r="U155" s="3"/>
    </row>
    <row r="156" spans="1:2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/>
      <c r="P157" s="3"/>
      <c r="Q157" s="3"/>
      <c r="R157" s="3"/>
      <c r="S157" s="3"/>
      <c r="T157" s="3"/>
      <c r="U157" s="3"/>
    </row>
    <row r="158" spans="1:2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"/>
      <c r="P159" s="3"/>
      <c r="Q159" s="3"/>
      <c r="R159" s="3"/>
      <c r="S159" s="3"/>
      <c r="T159" s="3"/>
      <c r="U159" s="3"/>
    </row>
    <row r="160" spans="1:2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/>
      <c r="P161" s="3"/>
      <c r="Q161" s="3"/>
      <c r="R161" s="3"/>
      <c r="S161" s="3"/>
      <c r="T161" s="3"/>
      <c r="U161" s="3"/>
    </row>
    <row r="162" spans="1:2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"/>
      <c r="P163" s="3"/>
      <c r="Q163" s="3"/>
      <c r="R163" s="3"/>
      <c r="S163" s="3"/>
      <c r="T163" s="3"/>
      <c r="U163" s="3"/>
    </row>
    <row r="164" spans="1:2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/>
      <c r="P165" s="3"/>
      <c r="Q165" s="3"/>
      <c r="R165" s="3"/>
      <c r="S165" s="3"/>
      <c r="T165" s="3"/>
      <c r="U165" s="3"/>
    </row>
    <row r="166" spans="1:2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"/>
      <c r="P167" s="3"/>
      <c r="Q167" s="3"/>
      <c r="R167" s="3"/>
      <c r="S167" s="3"/>
      <c r="T167" s="3"/>
      <c r="U167" s="3"/>
    </row>
    <row r="168" spans="1:2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"/>
      <c r="P169" s="3"/>
      <c r="Q169" s="3"/>
      <c r="R169" s="3"/>
      <c r="S169" s="3"/>
      <c r="T169" s="3"/>
      <c r="U169" s="3"/>
    </row>
    <row r="170" spans="1:2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3"/>
      <c r="Q171" s="3"/>
      <c r="R171" s="3"/>
      <c r="S171" s="3"/>
      <c r="T171" s="3"/>
      <c r="U171" s="3"/>
    </row>
    <row r="172" spans="1:2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/>
      <c r="P173" s="3"/>
      <c r="Q173" s="3"/>
      <c r="R173" s="3"/>
      <c r="S173" s="3"/>
      <c r="T173" s="3"/>
      <c r="U173" s="3"/>
    </row>
    <row r="174" spans="1:2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"/>
      <c r="P175" s="3"/>
      <c r="Q175" s="3"/>
      <c r="R175" s="3"/>
      <c r="S175" s="3"/>
      <c r="T175" s="3"/>
      <c r="U175" s="3"/>
    </row>
    <row r="176" spans="1:2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/>
      <c r="P177" s="3"/>
      <c r="Q177" s="3"/>
      <c r="R177" s="3"/>
      <c r="S177" s="3"/>
      <c r="T177" s="3"/>
      <c r="U177" s="3"/>
    </row>
    <row r="178" spans="1:2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"/>
      <c r="P179" s="3"/>
      <c r="Q179" s="3"/>
      <c r="R179" s="3"/>
      <c r="S179" s="3"/>
      <c r="T179" s="3"/>
      <c r="U179" s="3"/>
    </row>
    <row r="180" spans="1:2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/>
      <c r="P181" s="3"/>
      <c r="Q181" s="3"/>
      <c r="R181" s="3"/>
      <c r="S181" s="3"/>
      <c r="T181" s="3"/>
      <c r="U181" s="3"/>
    </row>
    <row r="182" spans="1:2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"/>
      <c r="P183" s="3"/>
      <c r="Q183" s="3"/>
      <c r="R183" s="3"/>
      <c r="S183" s="3"/>
      <c r="T183" s="3"/>
      <c r="U183" s="3"/>
    </row>
    <row r="184" spans="1:2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"/>
      <c r="P185" s="3"/>
      <c r="Q185" s="3"/>
      <c r="R185" s="3"/>
      <c r="S185" s="3"/>
      <c r="T185" s="3"/>
      <c r="U185" s="3"/>
    </row>
    <row r="186" spans="1:2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</row>
    <row r="188" spans="1:2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</row>
    <row r="190" spans="1:2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</row>
    <row r="192" spans="1:2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/>
      <c r="P193" s="3"/>
      <c r="Q193" s="3"/>
      <c r="R193" s="3"/>
      <c r="S193" s="3"/>
      <c r="T193" s="3"/>
      <c r="U193" s="3"/>
    </row>
    <row r="194" spans="1:2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"/>
      <c r="P195" s="3"/>
      <c r="Q195" s="3"/>
      <c r="R195" s="3"/>
      <c r="S195" s="3"/>
      <c r="T195" s="3"/>
      <c r="U195" s="3"/>
    </row>
    <row r="196" spans="1:2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/>
      <c r="P197" s="3"/>
      <c r="Q197" s="3"/>
      <c r="R197" s="3"/>
      <c r="S197" s="3"/>
      <c r="T197" s="3"/>
      <c r="U197" s="3"/>
    </row>
    <row r="198" spans="1:2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"/>
      <c r="P199" s="3"/>
      <c r="Q199" s="3"/>
      <c r="R199" s="3"/>
      <c r="S199" s="3"/>
      <c r="T199" s="3"/>
      <c r="U199" s="3"/>
    </row>
    <row r="200" spans="1:2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/>
      <c r="P201" s="3"/>
      <c r="Q201" s="3"/>
      <c r="R201" s="3"/>
      <c r="S201" s="3"/>
      <c r="T201" s="3"/>
      <c r="U201" s="3"/>
    </row>
    <row r="202" spans="1:2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"/>
      <c r="P203" s="3"/>
      <c r="Q203" s="3"/>
      <c r="R203" s="3"/>
      <c r="S203" s="3"/>
      <c r="T203" s="3"/>
      <c r="U203" s="3"/>
    </row>
    <row r="204" spans="1:2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/>
      <c r="P205" s="3"/>
      <c r="Q205" s="3"/>
      <c r="R205" s="3"/>
      <c r="S205" s="3"/>
      <c r="T205" s="3"/>
      <c r="U205" s="3"/>
    </row>
    <row r="206" spans="1:2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"/>
      <c r="P207" s="3"/>
      <c r="Q207" s="3"/>
      <c r="R207" s="3"/>
      <c r="S207" s="3"/>
      <c r="T207" s="3"/>
      <c r="U207" s="3"/>
    </row>
    <row r="208" spans="1:2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/>
      <c r="P209" s="3"/>
      <c r="Q209" s="3"/>
      <c r="R209" s="3"/>
      <c r="S209" s="3"/>
      <c r="T209" s="3"/>
      <c r="U209" s="3"/>
    </row>
    <row r="210" spans="1:2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"/>
      <c r="P211" s="3"/>
      <c r="Q211" s="3"/>
      <c r="R211" s="3"/>
      <c r="S211" s="3"/>
      <c r="T211" s="3"/>
      <c r="U211" s="3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/>
      <c r="P213" s="3"/>
      <c r="Q213" s="3"/>
      <c r="R213" s="3"/>
      <c r="S213" s="3"/>
      <c r="T213" s="3"/>
      <c r="U213" s="3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"/>
      <c r="P215" s="3"/>
      <c r="Q215" s="3"/>
      <c r="R215" s="3"/>
      <c r="S215" s="3"/>
      <c r="T215" s="3"/>
      <c r="U215" s="3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/>
      <c r="P217" s="3"/>
      <c r="Q217" s="3"/>
      <c r="R217" s="3"/>
      <c r="S217" s="3"/>
      <c r="T217" s="3"/>
      <c r="U217" s="3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"/>
      <c r="P219" s="3"/>
      <c r="Q219" s="3"/>
      <c r="R219" s="3"/>
      <c r="S219" s="3"/>
      <c r="T219" s="3"/>
      <c r="U219" s="3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/>
      <c r="P221" s="3"/>
      <c r="Q221" s="3"/>
      <c r="R221" s="3"/>
      <c r="S221" s="3"/>
      <c r="T221" s="3"/>
      <c r="U221" s="3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"/>
      <c r="P223" s="3"/>
      <c r="Q223" s="3"/>
      <c r="R223" s="3"/>
      <c r="S223" s="3"/>
      <c r="T223" s="3"/>
      <c r="U223" s="3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"/>
      <c r="P225" s="3"/>
      <c r="Q225" s="3"/>
      <c r="R225" s="3"/>
      <c r="S225" s="3"/>
      <c r="T225" s="3"/>
      <c r="U225" s="3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"/>
      <c r="P227" s="3"/>
      <c r="Q227" s="3"/>
      <c r="R227" s="3"/>
      <c r="S227" s="3"/>
      <c r="T227" s="3"/>
      <c r="U227" s="3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/>
      <c r="P229" s="3"/>
      <c r="Q229" s="3"/>
      <c r="R229" s="3"/>
      <c r="S229" s="3"/>
      <c r="T229" s="3"/>
      <c r="U229" s="3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/>
      <c r="P231" s="3"/>
      <c r="Q231" s="3"/>
      <c r="R231" s="3"/>
      <c r="S231" s="3"/>
      <c r="T231" s="3"/>
      <c r="U231" s="3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/>
      <c r="P233" s="3"/>
      <c r="Q233" s="3"/>
      <c r="R233" s="3"/>
      <c r="S233" s="3"/>
      <c r="T233" s="3"/>
      <c r="U233" s="3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"/>
      <c r="P235" s="3"/>
      <c r="Q235" s="3"/>
      <c r="R235" s="3"/>
      <c r="S235" s="3"/>
      <c r="T235" s="3"/>
      <c r="U235" s="3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/>
      <c r="P237" s="3"/>
      <c r="Q237" s="3"/>
      <c r="R237" s="3"/>
      <c r="S237" s="3"/>
      <c r="T237" s="3"/>
      <c r="U237" s="3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3"/>
      <c r="Q239" s="3"/>
      <c r="R239" s="3"/>
      <c r="S239" s="3"/>
      <c r="T239" s="3"/>
      <c r="U239" s="3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/>
      <c r="P241" s="3"/>
      <c r="Q241" s="3"/>
      <c r="R241" s="3"/>
      <c r="S241" s="3"/>
      <c r="T241" s="3"/>
      <c r="U241" s="3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"/>
      <c r="P243" s="3"/>
      <c r="Q243" s="3"/>
      <c r="R243" s="3"/>
      <c r="S243" s="3"/>
      <c r="T243" s="3"/>
      <c r="U243" s="3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/>
      <c r="P245" s="3"/>
      <c r="Q245" s="3"/>
      <c r="R245" s="3"/>
      <c r="S245" s="3"/>
      <c r="T245" s="3"/>
      <c r="U245" s="3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"/>
      <c r="P247" s="3"/>
      <c r="Q247" s="3"/>
      <c r="R247" s="3"/>
      <c r="S247" s="3"/>
      <c r="T247" s="3"/>
      <c r="U247" s="3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/>
      <c r="P249" s="3"/>
      <c r="Q249" s="3"/>
      <c r="R249" s="3"/>
      <c r="S249" s="3"/>
      <c r="T249" s="3"/>
      <c r="U249" s="3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"/>
      <c r="P251" s="3"/>
      <c r="Q251" s="3"/>
      <c r="R251" s="3"/>
      <c r="S251" s="3"/>
      <c r="T251" s="3"/>
      <c r="U251" s="3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"/>
      <c r="P253" s="3"/>
      <c r="Q253" s="3"/>
      <c r="R253" s="3"/>
      <c r="S253" s="3"/>
      <c r="T253" s="3"/>
      <c r="U253" s="3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"/>
      <c r="P255" s="3"/>
      <c r="Q255" s="3"/>
      <c r="R255" s="3"/>
      <c r="S255" s="3"/>
      <c r="T255" s="3"/>
      <c r="U255" s="3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/>
      <c r="P257" s="3"/>
      <c r="Q257" s="3"/>
      <c r="R257" s="3"/>
      <c r="S257" s="3"/>
      <c r="T257" s="3"/>
      <c r="U257" s="3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3"/>
      <c r="Q259" s="3"/>
      <c r="R259" s="3"/>
      <c r="S259" s="3"/>
      <c r="T259" s="3"/>
      <c r="U259" s="3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/>
      <c r="P261" s="3"/>
      <c r="Q261" s="3"/>
      <c r="R261" s="3"/>
      <c r="S261" s="3"/>
      <c r="T261" s="3"/>
      <c r="U261" s="3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"/>
      <c r="P263" s="3"/>
      <c r="Q263" s="3"/>
      <c r="R263" s="3"/>
      <c r="S263" s="3"/>
      <c r="T263" s="3"/>
      <c r="U263" s="3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/>
      <c r="P265" s="3"/>
      <c r="Q265" s="3"/>
      <c r="R265" s="3"/>
      <c r="S265" s="3"/>
      <c r="T265" s="3"/>
      <c r="U265" s="3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"/>
      <c r="P267" s="3"/>
      <c r="Q267" s="3"/>
      <c r="R267" s="3"/>
      <c r="S267" s="3"/>
      <c r="T267" s="3"/>
      <c r="U267" s="3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/>
      <c r="P269" s="3"/>
      <c r="Q269" s="3"/>
      <c r="R269" s="3"/>
      <c r="S269" s="3"/>
      <c r="T269" s="3"/>
      <c r="U269" s="3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"/>
      <c r="P271" s="3"/>
      <c r="Q271" s="3"/>
      <c r="R271" s="3"/>
      <c r="S271" s="3"/>
      <c r="T271" s="3"/>
      <c r="U271" s="3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/>
      <c r="P273" s="3"/>
      <c r="Q273" s="3"/>
      <c r="R273" s="3"/>
      <c r="S273" s="3"/>
      <c r="T273" s="3"/>
      <c r="U273" s="3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"/>
      <c r="P275" s="3"/>
      <c r="Q275" s="3"/>
      <c r="R275" s="3"/>
      <c r="S275" s="3"/>
      <c r="T275" s="3"/>
      <c r="U275" s="3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/>
      <c r="P277" s="3"/>
      <c r="Q277" s="3"/>
      <c r="R277" s="3"/>
      <c r="S277" s="3"/>
      <c r="T277" s="3"/>
      <c r="U277" s="3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"/>
      <c r="P279" s="3"/>
      <c r="Q279" s="3"/>
      <c r="R279" s="3"/>
      <c r="S279" s="3"/>
      <c r="T279" s="3"/>
      <c r="U279" s="3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/>
      <c r="P281" s="3"/>
      <c r="Q281" s="3"/>
      <c r="R281" s="3"/>
      <c r="S281" s="3"/>
      <c r="T281" s="3"/>
      <c r="U281" s="3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"/>
      <c r="P283" s="3"/>
      <c r="Q283" s="3"/>
      <c r="R283" s="3"/>
      <c r="S283" s="3"/>
      <c r="T283" s="3"/>
      <c r="U283" s="3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/>
      <c r="P285" s="3"/>
      <c r="Q285" s="3"/>
      <c r="R285" s="3"/>
      <c r="S285" s="3"/>
      <c r="T285" s="3"/>
      <c r="U285" s="3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/>
      <c r="P287" s="3"/>
      <c r="Q287" s="3"/>
      <c r="R287" s="3"/>
      <c r="S287" s="3"/>
      <c r="T287" s="3"/>
      <c r="U287" s="3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/>
      <c r="P289" s="3"/>
      <c r="Q289" s="3"/>
      <c r="R289" s="3"/>
      <c r="S289" s="3"/>
      <c r="T289" s="3"/>
      <c r="U289" s="3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"/>
      <c r="P291" s="3"/>
      <c r="Q291" s="3"/>
      <c r="R291" s="3"/>
      <c r="S291" s="3"/>
      <c r="T291" s="3"/>
      <c r="U291" s="3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/>
      <c r="P293" s="3"/>
      <c r="Q293" s="3"/>
      <c r="R293" s="3"/>
      <c r="S293" s="3"/>
      <c r="T293" s="3"/>
      <c r="U293" s="3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"/>
      <c r="P295" s="3"/>
      <c r="Q295" s="3"/>
      <c r="R295" s="3"/>
      <c r="S295" s="3"/>
      <c r="T295" s="3"/>
      <c r="U295" s="3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/>
      <c r="P297" s="3"/>
      <c r="Q297" s="3"/>
      <c r="R297" s="3"/>
      <c r="S297" s="3"/>
      <c r="T297" s="3"/>
      <c r="U297" s="3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"/>
      <c r="P299" s="3"/>
      <c r="Q299" s="3"/>
      <c r="R299" s="3"/>
      <c r="S299" s="3"/>
      <c r="T299" s="3"/>
      <c r="U299" s="3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/>
      <c r="P301" s="3"/>
      <c r="Q301" s="3"/>
      <c r="R301" s="3"/>
      <c r="S301" s="3"/>
      <c r="T301" s="3"/>
      <c r="U301" s="3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"/>
      <c r="P303" s="3"/>
      <c r="Q303" s="3"/>
      <c r="R303" s="3"/>
      <c r="S303" s="3"/>
      <c r="T303" s="3"/>
      <c r="U303" s="3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/>
      <c r="P305" s="3"/>
      <c r="Q305" s="3"/>
      <c r="R305" s="3"/>
      <c r="S305" s="3"/>
      <c r="T305" s="3"/>
      <c r="U305" s="3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"/>
      <c r="P307" s="3"/>
      <c r="Q307" s="3"/>
      <c r="R307" s="3"/>
      <c r="S307" s="3"/>
      <c r="T307" s="3"/>
      <c r="U307" s="3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/>
      <c r="P309" s="3"/>
      <c r="Q309" s="3"/>
      <c r="R309" s="3"/>
      <c r="S309" s="3"/>
      <c r="T309" s="3"/>
      <c r="U309" s="3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"/>
      <c r="P311" s="3"/>
      <c r="Q311" s="3"/>
      <c r="R311" s="3"/>
      <c r="S311" s="3"/>
      <c r="T311" s="3"/>
      <c r="U311" s="3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/>
      <c r="P313" s="3"/>
      <c r="Q313" s="3"/>
      <c r="R313" s="3"/>
      <c r="S313" s="3"/>
      <c r="T313" s="3"/>
      <c r="U313" s="3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"/>
      <c r="P315" s="3"/>
      <c r="Q315" s="3"/>
      <c r="R315" s="3"/>
      <c r="S315" s="3"/>
      <c r="T315" s="3"/>
      <c r="U315" s="3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"/>
      <c r="P317" s="3"/>
      <c r="Q317" s="3"/>
      <c r="R317" s="3"/>
      <c r="S317" s="3"/>
      <c r="T317" s="3"/>
      <c r="U317" s="3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"/>
      <c r="P319" s="3"/>
      <c r="Q319" s="3"/>
      <c r="R319" s="3"/>
      <c r="S319" s="3"/>
      <c r="T319" s="3"/>
      <c r="U319" s="3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"/>
      <c r="P321" s="3"/>
      <c r="Q321" s="3"/>
      <c r="R321" s="3"/>
      <c r="S321" s="3"/>
      <c r="T321" s="3"/>
      <c r="U321" s="3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"/>
      <c r="P323" s="3"/>
      <c r="Q323" s="3"/>
      <c r="R323" s="3"/>
      <c r="S323" s="3"/>
      <c r="T323" s="3"/>
      <c r="U323" s="3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/>
      <c r="P325" s="3"/>
      <c r="Q325" s="3"/>
      <c r="R325" s="3"/>
      <c r="S325" s="3"/>
      <c r="T325" s="3"/>
      <c r="U325" s="3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"/>
      <c r="P327" s="3"/>
      <c r="Q327" s="3"/>
      <c r="R327" s="3"/>
      <c r="S327" s="3"/>
      <c r="T327" s="3"/>
      <c r="U327" s="3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/>
      <c r="P329" s="3"/>
      <c r="Q329" s="3"/>
      <c r="R329" s="3"/>
      <c r="S329" s="3"/>
      <c r="T329" s="3"/>
      <c r="U329" s="3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"/>
      <c r="P331" s="3"/>
      <c r="Q331" s="3"/>
      <c r="R331" s="3"/>
      <c r="S331" s="3"/>
      <c r="T331" s="3"/>
      <c r="U331" s="3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/>
      <c r="P333" s="3"/>
      <c r="Q333" s="3"/>
      <c r="R333" s="3"/>
      <c r="S333" s="3"/>
      <c r="T333" s="3"/>
      <c r="U333" s="3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"/>
      <c r="P335" s="3"/>
      <c r="Q335" s="3"/>
      <c r="R335" s="3"/>
      <c r="S335" s="3"/>
      <c r="T335" s="3"/>
      <c r="U335" s="3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/>
      <c r="P337" s="3"/>
      <c r="Q337" s="3"/>
      <c r="R337" s="3"/>
      <c r="S337" s="3"/>
      <c r="T337" s="3"/>
      <c r="U337" s="3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"/>
      <c r="P339" s="3"/>
      <c r="Q339" s="3"/>
      <c r="R339" s="3"/>
      <c r="S339" s="3"/>
      <c r="T339" s="3"/>
      <c r="U339" s="3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"/>
      <c r="P341" s="3"/>
      <c r="Q341" s="3"/>
      <c r="R341" s="3"/>
      <c r="S341" s="3"/>
      <c r="T341" s="3"/>
      <c r="U341" s="3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"/>
      <c r="P343" s="3"/>
      <c r="Q343" s="3"/>
      <c r="R343" s="3"/>
      <c r="S343" s="3"/>
      <c r="T343" s="3"/>
      <c r="U343" s="3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/>
      <c r="P345" s="3"/>
      <c r="Q345" s="3"/>
      <c r="R345" s="3"/>
      <c r="S345" s="3"/>
      <c r="T345" s="3"/>
      <c r="U345" s="3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/>
      <c r="P347" s="3"/>
      <c r="Q347" s="3"/>
      <c r="R347" s="3"/>
      <c r="S347" s="3"/>
      <c r="T347" s="3"/>
      <c r="U347" s="3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"/>
      <c r="P349" s="3"/>
      <c r="Q349" s="3"/>
      <c r="R349" s="3"/>
      <c r="S349" s="3"/>
      <c r="T349" s="3"/>
      <c r="U349" s="3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"/>
      <c r="P351" s="3"/>
      <c r="Q351" s="3"/>
      <c r="R351" s="3"/>
      <c r="S351" s="3"/>
      <c r="T351" s="3"/>
      <c r="U351" s="3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"/>
      <c r="P353" s="3"/>
      <c r="Q353" s="3"/>
      <c r="R353" s="3"/>
      <c r="S353" s="3"/>
      <c r="T353" s="3"/>
      <c r="U353" s="3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"/>
      <c r="P355" s="3"/>
      <c r="Q355" s="3"/>
      <c r="R355" s="3"/>
      <c r="S355" s="3"/>
      <c r="T355" s="3"/>
      <c r="U355" s="3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"/>
      <c r="P357" s="3"/>
      <c r="Q357" s="3"/>
      <c r="R357" s="3"/>
      <c r="S357" s="3"/>
      <c r="T357" s="3"/>
      <c r="U357" s="3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"/>
      <c r="P359" s="3"/>
      <c r="Q359" s="3"/>
      <c r="R359" s="3"/>
      <c r="S359" s="3"/>
      <c r="T359" s="3"/>
      <c r="U359" s="3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"/>
      <c r="P361" s="3"/>
      <c r="Q361" s="3"/>
      <c r="R361" s="3"/>
      <c r="S361" s="3"/>
      <c r="T361" s="3"/>
      <c r="U361" s="3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"/>
      <c r="P363" s="3"/>
      <c r="Q363" s="3"/>
      <c r="R363" s="3"/>
      <c r="S363" s="3"/>
      <c r="T363" s="3"/>
      <c r="U363" s="3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"/>
      <c r="P365" s="3"/>
      <c r="Q365" s="3"/>
      <c r="R365" s="3"/>
      <c r="S365" s="3"/>
      <c r="T365" s="3"/>
      <c r="U365" s="3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"/>
      <c r="P367" s="3"/>
      <c r="Q367" s="3"/>
      <c r="R367" s="3"/>
      <c r="S367" s="3"/>
      <c r="T367" s="3"/>
      <c r="U367" s="3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"/>
      <c r="P369" s="3"/>
      <c r="Q369" s="3"/>
      <c r="R369" s="3"/>
      <c r="S369" s="3"/>
      <c r="T369" s="3"/>
      <c r="U369" s="3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"/>
      <c r="P371" s="3"/>
      <c r="Q371" s="3"/>
      <c r="R371" s="3"/>
      <c r="S371" s="3"/>
      <c r="T371" s="3"/>
      <c r="U371" s="3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"/>
      <c r="P373" s="3"/>
      <c r="Q373" s="3"/>
      <c r="R373" s="3"/>
      <c r="S373" s="3"/>
      <c r="T373" s="3"/>
      <c r="U373" s="3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"/>
      <c r="P375" s="3"/>
      <c r="Q375" s="3"/>
      <c r="R375" s="3"/>
      <c r="S375" s="3"/>
      <c r="T375" s="3"/>
      <c r="U375" s="3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"/>
      <c r="P377" s="3"/>
      <c r="Q377" s="3"/>
      <c r="R377" s="3"/>
      <c r="S377" s="3"/>
      <c r="T377" s="3"/>
      <c r="U377" s="3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"/>
      <c r="P379" s="3"/>
      <c r="Q379" s="3"/>
      <c r="R379" s="3"/>
      <c r="S379" s="3"/>
      <c r="T379" s="3"/>
      <c r="U379" s="3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"/>
      <c r="P381" s="3"/>
      <c r="Q381" s="3"/>
      <c r="R381" s="3"/>
      <c r="S381" s="3"/>
      <c r="T381" s="3"/>
      <c r="U381" s="3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"/>
      <c r="P383" s="3"/>
      <c r="Q383" s="3"/>
      <c r="R383" s="3"/>
      <c r="S383" s="3"/>
      <c r="T383" s="3"/>
      <c r="U383" s="3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"/>
      <c r="P385" s="3"/>
      <c r="Q385" s="3"/>
      <c r="R385" s="3"/>
      <c r="S385" s="3"/>
      <c r="T385" s="3"/>
      <c r="U385" s="3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"/>
      <c r="P387" s="3"/>
      <c r="Q387" s="3"/>
      <c r="R387" s="3"/>
      <c r="S387" s="3"/>
      <c r="T387" s="3"/>
      <c r="U387" s="3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"/>
      <c r="P389" s="3"/>
      <c r="Q389" s="3"/>
      <c r="R389" s="3"/>
      <c r="S389" s="3"/>
      <c r="T389" s="3"/>
      <c r="U389" s="3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"/>
      <c r="P391" s="3"/>
      <c r="Q391" s="3"/>
      <c r="R391" s="3"/>
      <c r="S391" s="3"/>
      <c r="T391" s="3"/>
      <c r="U391" s="3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"/>
      <c r="P393" s="3"/>
      <c r="Q393" s="3"/>
      <c r="R393" s="3"/>
      <c r="S393" s="3"/>
      <c r="T393" s="3"/>
      <c r="U393" s="3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"/>
      <c r="P395" s="3"/>
      <c r="Q395" s="3"/>
      <c r="R395" s="3"/>
      <c r="S395" s="3"/>
      <c r="T395" s="3"/>
      <c r="U395" s="3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"/>
      <c r="P397" s="3"/>
      <c r="Q397" s="3"/>
      <c r="R397" s="3"/>
      <c r="S397" s="3"/>
      <c r="T397" s="3"/>
      <c r="U397" s="3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"/>
      <c r="P399" s="3"/>
      <c r="Q399" s="3"/>
      <c r="R399" s="3"/>
      <c r="S399" s="3"/>
      <c r="T399" s="3"/>
      <c r="U399" s="3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"/>
      <c r="P401" s="3"/>
      <c r="Q401" s="3"/>
      <c r="R401" s="3"/>
      <c r="S401" s="3"/>
      <c r="T401" s="3"/>
      <c r="U401" s="3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/>
      <c r="P403" s="3"/>
      <c r="Q403" s="3"/>
      <c r="R403" s="3"/>
      <c r="S403" s="3"/>
      <c r="T403" s="3"/>
      <c r="U403" s="3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/>
      <c r="P405" s="3"/>
      <c r="Q405" s="3"/>
      <c r="R405" s="3"/>
      <c r="S405" s="3"/>
      <c r="T405" s="3"/>
      <c r="U405" s="3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"/>
      <c r="P407" s="3"/>
      <c r="Q407" s="3"/>
      <c r="R407" s="3"/>
      <c r="S407" s="3"/>
      <c r="T407" s="3"/>
      <c r="U407" s="3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"/>
      <c r="P409" s="3"/>
      <c r="Q409" s="3"/>
      <c r="R409" s="3"/>
      <c r="S409" s="3"/>
      <c r="T409" s="3"/>
      <c r="U409" s="3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"/>
      <c r="P411" s="3"/>
      <c r="Q411" s="3"/>
      <c r="R411" s="3"/>
      <c r="S411" s="3"/>
      <c r="T411" s="3"/>
      <c r="U411" s="3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"/>
      <c r="P413" s="3"/>
      <c r="Q413" s="3"/>
      <c r="R413" s="3"/>
      <c r="S413" s="3"/>
      <c r="T413" s="3"/>
      <c r="U413" s="3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"/>
      <c r="P415" s="3"/>
      <c r="Q415" s="3"/>
      <c r="R415" s="3"/>
      <c r="S415" s="3"/>
      <c r="T415" s="3"/>
      <c r="U415" s="3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"/>
      <c r="P417" s="3"/>
      <c r="Q417" s="3"/>
      <c r="R417" s="3"/>
      <c r="S417" s="3"/>
      <c r="T417" s="3"/>
      <c r="U417" s="3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3"/>
      <c r="Q419" s="3"/>
      <c r="R419" s="3"/>
      <c r="S419" s="3"/>
      <c r="T419" s="3"/>
      <c r="U419" s="3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"/>
      <c r="P421" s="3"/>
      <c r="Q421" s="3"/>
      <c r="R421" s="3"/>
      <c r="S421" s="3"/>
      <c r="T421" s="3"/>
      <c r="U421" s="3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"/>
      <c r="P423" s="3"/>
      <c r="Q423" s="3"/>
      <c r="R423" s="3"/>
      <c r="S423" s="3"/>
      <c r="T423" s="3"/>
      <c r="U423" s="3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"/>
      <c r="P425" s="3"/>
      <c r="Q425" s="3"/>
      <c r="R425" s="3"/>
      <c r="S425" s="3"/>
      <c r="T425" s="3"/>
      <c r="U425" s="3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"/>
      <c r="P427" s="3"/>
      <c r="Q427" s="3"/>
      <c r="R427" s="3"/>
      <c r="S427" s="3"/>
      <c r="T427" s="3"/>
      <c r="U427" s="3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"/>
      <c r="P429" s="3"/>
      <c r="Q429" s="3"/>
      <c r="R429" s="3"/>
      <c r="S429" s="3"/>
      <c r="T429" s="3"/>
      <c r="U429" s="3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"/>
      <c r="P431" s="3"/>
      <c r="Q431" s="3"/>
      <c r="R431" s="3"/>
      <c r="S431" s="3"/>
      <c r="T431" s="3"/>
      <c r="U431" s="3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"/>
      <c r="P433" s="3"/>
      <c r="Q433" s="3"/>
      <c r="R433" s="3"/>
      <c r="S433" s="3"/>
      <c r="T433" s="3"/>
      <c r="U433" s="3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"/>
      <c r="P435" s="3"/>
      <c r="Q435" s="3"/>
      <c r="R435" s="3"/>
      <c r="S435" s="3"/>
      <c r="T435" s="3"/>
      <c r="U435" s="3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"/>
      <c r="P437" s="3"/>
      <c r="Q437" s="3"/>
      <c r="R437" s="3"/>
      <c r="S437" s="3"/>
      <c r="T437" s="3"/>
      <c r="U437" s="3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"/>
      <c r="P439" s="3"/>
      <c r="Q439" s="3"/>
      <c r="R439" s="3"/>
      <c r="S439" s="3"/>
      <c r="T439" s="3"/>
      <c r="U439" s="3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"/>
      <c r="P441" s="3"/>
      <c r="Q441" s="3"/>
      <c r="R441" s="3"/>
      <c r="S441" s="3"/>
      <c r="T441" s="3"/>
      <c r="U441" s="3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"/>
      <c r="P443" s="3"/>
      <c r="Q443" s="3"/>
      <c r="R443" s="3"/>
      <c r="S443" s="3"/>
      <c r="T443" s="3"/>
      <c r="U443" s="3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"/>
      <c r="P445" s="3"/>
      <c r="Q445" s="3"/>
      <c r="R445" s="3"/>
      <c r="S445" s="3"/>
      <c r="T445" s="3"/>
      <c r="U445" s="3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"/>
      <c r="P447" s="3"/>
      <c r="Q447" s="3"/>
      <c r="R447" s="3"/>
      <c r="S447" s="3"/>
      <c r="T447" s="3"/>
      <c r="U447" s="3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"/>
      <c r="P449" s="3"/>
      <c r="Q449" s="3"/>
      <c r="R449" s="3"/>
      <c r="S449" s="3"/>
      <c r="T449" s="3"/>
      <c r="U449" s="3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"/>
      <c r="P451" s="3"/>
      <c r="Q451" s="3"/>
      <c r="R451" s="3"/>
      <c r="S451" s="3"/>
      <c r="T451" s="3"/>
      <c r="U451" s="3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"/>
      <c r="P453" s="3"/>
      <c r="Q453" s="3"/>
      <c r="R453" s="3"/>
      <c r="S453" s="3"/>
      <c r="T453" s="3"/>
      <c r="U453" s="3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"/>
      <c r="P455" s="3"/>
      <c r="Q455" s="3"/>
      <c r="R455" s="3"/>
      <c r="S455" s="3"/>
      <c r="T455" s="3"/>
      <c r="U455" s="3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"/>
      <c r="P457" s="3"/>
      <c r="Q457" s="3"/>
      <c r="R457" s="3"/>
      <c r="S457" s="3"/>
      <c r="T457" s="3"/>
      <c r="U457" s="3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"/>
      <c r="P459" s="3"/>
      <c r="Q459" s="3"/>
      <c r="R459" s="3"/>
      <c r="S459" s="3"/>
      <c r="T459" s="3"/>
      <c r="U459" s="3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/>
      <c r="P461" s="3"/>
      <c r="Q461" s="3"/>
      <c r="R461" s="3"/>
      <c r="S461" s="3"/>
      <c r="T461" s="3"/>
      <c r="U461" s="3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/>
      <c r="P463" s="3"/>
      <c r="Q463" s="3"/>
      <c r="R463" s="3"/>
      <c r="S463" s="3"/>
      <c r="T463" s="3"/>
      <c r="U463" s="3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"/>
      <c r="P465" s="3"/>
      <c r="Q465" s="3"/>
      <c r="R465" s="3"/>
      <c r="S465" s="3"/>
      <c r="T465" s="3"/>
      <c r="U465" s="3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"/>
      <c r="P467" s="3"/>
      <c r="Q467" s="3"/>
      <c r="R467" s="3"/>
      <c r="S467" s="3"/>
      <c r="T467" s="3"/>
      <c r="U467" s="3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"/>
      <c r="P469" s="3"/>
      <c r="Q469" s="3"/>
      <c r="R469" s="3"/>
      <c r="S469" s="3"/>
      <c r="T469" s="3"/>
      <c r="U469" s="3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"/>
      <c r="P471" s="3"/>
      <c r="Q471" s="3"/>
      <c r="R471" s="3"/>
      <c r="S471" s="3"/>
      <c r="T471" s="3"/>
      <c r="U471" s="3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"/>
      <c r="P473" s="3"/>
      <c r="Q473" s="3"/>
      <c r="R473" s="3"/>
      <c r="S473" s="3"/>
      <c r="T473" s="3"/>
      <c r="U473" s="3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"/>
      <c r="P475" s="3"/>
      <c r="Q475" s="3"/>
      <c r="R475" s="3"/>
      <c r="S475" s="3"/>
      <c r="T475" s="3"/>
      <c r="U475" s="3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"/>
      <c r="P477" s="3"/>
      <c r="Q477" s="3"/>
      <c r="R477" s="3"/>
      <c r="S477" s="3"/>
      <c r="T477" s="3"/>
      <c r="U477" s="3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"/>
      <c r="P479" s="3"/>
      <c r="Q479" s="3"/>
      <c r="R479" s="3"/>
      <c r="S479" s="3"/>
      <c r="T479" s="3"/>
      <c r="U479" s="3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"/>
      <c r="P481" s="3"/>
      <c r="Q481" s="3"/>
      <c r="R481" s="3"/>
      <c r="S481" s="3"/>
      <c r="T481" s="3"/>
      <c r="U481" s="3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"/>
      <c r="P483" s="3"/>
      <c r="Q483" s="3"/>
      <c r="R483" s="3"/>
      <c r="S483" s="3"/>
      <c r="T483" s="3"/>
      <c r="U483" s="3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"/>
      <c r="P485" s="3"/>
      <c r="Q485" s="3"/>
      <c r="R485" s="3"/>
      <c r="S485" s="3"/>
      <c r="T485" s="3"/>
      <c r="U485" s="3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"/>
      <c r="P487" s="3"/>
      <c r="Q487" s="3"/>
      <c r="R487" s="3"/>
      <c r="S487" s="3"/>
      <c r="T487" s="3"/>
      <c r="U487" s="3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"/>
      <c r="P489" s="3"/>
      <c r="Q489" s="3"/>
      <c r="R489" s="3"/>
      <c r="S489" s="3"/>
      <c r="T489" s="3"/>
      <c r="U489" s="3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"/>
      <c r="P491" s="3"/>
      <c r="Q491" s="3"/>
      <c r="R491" s="3"/>
      <c r="S491" s="3"/>
      <c r="T491" s="3"/>
      <c r="U491" s="3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"/>
      <c r="P493" s="3"/>
      <c r="Q493" s="3"/>
      <c r="R493" s="3"/>
      <c r="S493" s="3"/>
      <c r="T493" s="3"/>
      <c r="U493" s="3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"/>
      <c r="P495" s="3"/>
      <c r="Q495" s="3"/>
      <c r="R495" s="3"/>
      <c r="S495" s="3"/>
      <c r="T495" s="3"/>
      <c r="U495" s="3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"/>
      <c r="P497" s="3"/>
      <c r="Q497" s="3"/>
      <c r="R497" s="3"/>
      <c r="S497" s="3"/>
      <c r="T497" s="3"/>
      <c r="U497" s="3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"/>
      <c r="P499" s="3"/>
      <c r="Q499" s="3"/>
      <c r="R499" s="3"/>
      <c r="S499" s="3"/>
      <c r="T499" s="3"/>
      <c r="U499" s="3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"/>
      <c r="P501" s="3"/>
      <c r="Q501" s="3"/>
      <c r="R501" s="3"/>
      <c r="S501" s="3"/>
      <c r="T501" s="3"/>
      <c r="U501" s="3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"/>
      <c r="P503" s="3"/>
      <c r="Q503" s="3"/>
      <c r="R503" s="3"/>
      <c r="S503" s="3"/>
      <c r="T503" s="3"/>
      <c r="U503" s="3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"/>
      <c r="P505" s="3"/>
      <c r="Q505" s="3"/>
      <c r="R505" s="3"/>
      <c r="S505" s="3"/>
      <c r="T505" s="3"/>
      <c r="U505" s="3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"/>
      <c r="P507" s="3"/>
      <c r="Q507" s="3"/>
      <c r="R507" s="3"/>
      <c r="S507" s="3"/>
      <c r="T507" s="3"/>
      <c r="U507" s="3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"/>
      <c r="P509" s="3"/>
      <c r="Q509" s="3"/>
      <c r="R509" s="3"/>
      <c r="S509" s="3"/>
      <c r="T509" s="3"/>
      <c r="U509" s="3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"/>
      <c r="P511" s="3"/>
      <c r="Q511" s="3"/>
      <c r="R511" s="3"/>
      <c r="S511" s="3"/>
      <c r="T511" s="3"/>
      <c r="U511" s="3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"/>
      <c r="P513" s="3"/>
      <c r="Q513" s="3"/>
      <c r="R513" s="3"/>
      <c r="S513" s="3"/>
      <c r="T513" s="3"/>
      <c r="U513" s="3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"/>
      <c r="P515" s="3"/>
      <c r="Q515" s="3"/>
      <c r="R515" s="3"/>
      <c r="S515" s="3"/>
      <c r="T515" s="3"/>
      <c r="U515" s="3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"/>
      <c r="P517" s="3"/>
      <c r="Q517" s="3"/>
      <c r="R517" s="3"/>
      <c r="S517" s="3"/>
      <c r="T517" s="3"/>
      <c r="U517" s="3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/>
      <c r="P519" s="3"/>
      <c r="Q519" s="3"/>
      <c r="R519" s="3"/>
      <c r="S519" s="3"/>
      <c r="T519" s="3"/>
      <c r="U519" s="3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/>
      <c r="P521" s="3"/>
      <c r="Q521" s="3"/>
      <c r="R521" s="3"/>
      <c r="S521" s="3"/>
      <c r="T521" s="3"/>
      <c r="U521" s="3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"/>
      <c r="P523" s="3"/>
      <c r="Q523" s="3"/>
      <c r="R523" s="3"/>
      <c r="S523" s="3"/>
      <c r="T523" s="3"/>
      <c r="U523" s="3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"/>
      <c r="P525" s="3"/>
      <c r="Q525" s="3"/>
      <c r="R525" s="3"/>
      <c r="S525" s="3"/>
      <c r="T525" s="3"/>
      <c r="U525" s="3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"/>
      <c r="P527" s="3"/>
      <c r="Q527" s="3"/>
      <c r="R527" s="3"/>
      <c r="S527" s="3"/>
      <c r="T527" s="3"/>
      <c r="U527" s="3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"/>
      <c r="P529" s="3"/>
      <c r="Q529" s="3"/>
      <c r="R529" s="3"/>
      <c r="S529" s="3"/>
      <c r="T529" s="3"/>
      <c r="U529" s="3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"/>
      <c r="P531" s="3"/>
      <c r="Q531" s="3"/>
      <c r="R531" s="3"/>
      <c r="S531" s="3"/>
      <c r="T531" s="3"/>
      <c r="U531" s="3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"/>
      <c r="P533" s="3"/>
      <c r="Q533" s="3"/>
      <c r="R533" s="3"/>
      <c r="S533" s="3"/>
      <c r="T533" s="3"/>
      <c r="U533" s="3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"/>
      <c r="P535" s="3"/>
      <c r="Q535" s="3"/>
      <c r="R535" s="3"/>
      <c r="S535" s="3"/>
      <c r="T535" s="3"/>
      <c r="U535" s="3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"/>
      <c r="P537" s="3"/>
      <c r="Q537" s="3"/>
      <c r="R537" s="3"/>
      <c r="S537" s="3"/>
      <c r="T537" s="3"/>
      <c r="U537" s="3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"/>
      <c r="P539" s="3"/>
      <c r="Q539" s="3"/>
      <c r="R539" s="3"/>
      <c r="S539" s="3"/>
      <c r="T539" s="3"/>
      <c r="U539" s="3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"/>
      <c r="P541" s="3"/>
      <c r="Q541" s="3"/>
      <c r="R541" s="3"/>
      <c r="S541" s="3"/>
      <c r="T541" s="3"/>
      <c r="U541" s="3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"/>
      <c r="P543" s="3"/>
      <c r="Q543" s="3"/>
      <c r="R543" s="3"/>
      <c r="S543" s="3"/>
      <c r="T543" s="3"/>
      <c r="U543" s="3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"/>
      <c r="P545" s="3"/>
      <c r="Q545" s="3"/>
      <c r="R545" s="3"/>
      <c r="S545" s="3"/>
      <c r="T545" s="3"/>
      <c r="U545" s="3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"/>
      <c r="P547" s="3"/>
      <c r="Q547" s="3"/>
      <c r="R547" s="3"/>
      <c r="S547" s="3"/>
      <c r="T547" s="3"/>
      <c r="U547" s="3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"/>
      <c r="P549" s="3"/>
      <c r="Q549" s="3"/>
      <c r="R549" s="3"/>
      <c r="S549" s="3"/>
      <c r="T549" s="3"/>
      <c r="U549" s="3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"/>
      <c r="P551" s="3"/>
      <c r="Q551" s="3"/>
      <c r="R551" s="3"/>
      <c r="S551" s="3"/>
      <c r="T551" s="3"/>
      <c r="U551" s="3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"/>
      <c r="P553" s="3"/>
      <c r="Q553" s="3"/>
      <c r="R553" s="3"/>
      <c r="S553" s="3"/>
      <c r="T553" s="3"/>
      <c r="U553" s="3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"/>
      <c r="P555" s="3"/>
      <c r="Q555" s="3"/>
      <c r="R555" s="3"/>
      <c r="S555" s="3"/>
      <c r="T555" s="3"/>
      <c r="U555" s="3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"/>
      <c r="P557" s="3"/>
      <c r="Q557" s="3"/>
      <c r="R557" s="3"/>
      <c r="S557" s="3"/>
      <c r="T557" s="3"/>
      <c r="U557" s="3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"/>
      <c r="P559" s="3"/>
      <c r="Q559" s="3"/>
      <c r="R559" s="3"/>
      <c r="S559" s="3"/>
      <c r="T559" s="3"/>
      <c r="U559" s="3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"/>
      <c r="P561" s="3"/>
      <c r="Q561" s="3"/>
      <c r="R561" s="3"/>
      <c r="S561" s="3"/>
      <c r="T561" s="3"/>
      <c r="U561" s="3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"/>
      <c r="P563" s="3"/>
      <c r="Q563" s="3"/>
      <c r="R563" s="3"/>
      <c r="S563" s="3"/>
      <c r="T563" s="3"/>
      <c r="U563" s="3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"/>
      <c r="P565" s="3"/>
      <c r="Q565" s="3"/>
      <c r="R565" s="3"/>
      <c r="S565" s="3"/>
      <c r="T565" s="3"/>
      <c r="U565" s="3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"/>
      <c r="P567" s="3"/>
      <c r="Q567" s="3"/>
      <c r="R567" s="3"/>
      <c r="S567" s="3"/>
      <c r="T567" s="3"/>
      <c r="U567" s="3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"/>
      <c r="P569" s="3"/>
      <c r="Q569" s="3"/>
      <c r="R569" s="3"/>
      <c r="S569" s="3"/>
      <c r="T569" s="3"/>
      <c r="U569" s="3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3"/>
      <c r="Q571" s="3"/>
      <c r="R571" s="3"/>
      <c r="S571" s="3"/>
      <c r="T571" s="3"/>
      <c r="U571" s="3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3"/>
      <c r="Q573" s="3"/>
      <c r="R573" s="3"/>
      <c r="S573" s="3"/>
      <c r="T573" s="3"/>
      <c r="U573" s="3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"/>
      <c r="P575" s="3"/>
      <c r="Q575" s="3"/>
      <c r="R575" s="3"/>
      <c r="S575" s="3"/>
      <c r="T575" s="3"/>
      <c r="U575" s="3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/>
      <c r="P577" s="3"/>
      <c r="Q577" s="3"/>
      <c r="R577" s="3"/>
      <c r="S577" s="3"/>
      <c r="T577" s="3"/>
      <c r="U577" s="3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/>
      <c r="P579" s="3"/>
      <c r="Q579" s="3"/>
      <c r="R579" s="3"/>
      <c r="S579" s="3"/>
      <c r="T579" s="3"/>
      <c r="U579" s="3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"/>
      <c r="P581" s="3"/>
      <c r="Q581" s="3"/>
      <c r="R581" s="3"/>
      <c r="S581" s="3"/>
      <c r="T581" s="3"/>
      <c r="U581" s="3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"/>
      <c r="P583" s="3"/>
      <c r="Q583" s="3"/>
      <c r="R583" s="3"/>
      <c r="S583" s="3"/>
      <c r="T583" s="3"/>
      <c r="U583" s="3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"/>
      <c r="P585" s="3"/>
      <c r="Q585" s="3"/>
      <c r="R585" s="3"/>
      <c r="S585" s="3"/>
      <c r="T585" s="3"/>
      <c r="U585" s="3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"/>
      <c r="P587" s="3"/>
      <c r="Q587" s="3"/>
      <c r="R587" s="3"/>
      <c r="S587" s="3"/>
      <c r="T587" s="3"/>
      <c r="U587" s="3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"/>
      <c r="P589" s="3"/>
      <c r="Q589" s="3"/>
      <c r="R589" s="3"/>
      <c r="S589" s="3"/>
      <c r="T589" s="3"/>
      <c r="U589" s="3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3"/>
      <c r="P591" s="3"/>
      <c r="Q591" s="3"/>
      <c r="R591" s="3"/>
      <c r="S591" s="3"/>
      <c r="T591" s="3"/>
      <c r="U591" s="3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"/>
      <c r="P593" s="3"/>
      <c r="Q593" s="3"/>
      <c r="R593" s="3"/>
      <c r="S593" s="3"/>
      <c r="T593" s="3"/>
      <c r="U593" s="3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3"/>
      <c r="P595" s="3"/>
      <c r="Q595" s="3"/>
      <c r="R595" s="3"/>
      <c r="S595" s="3"/>
      <c r="T595" s="3"/>
      <c r="U595" s="3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3"/>
      <c r="P597" s="3"/>
      <c r="Q597" s="3"/>
      <c r="R597" s="3"/>
      <c r="S597" s="3"/>
      <c r="T597" s="3"/>
      <c r="U597" s="3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3"/>
      <c r="P599" s="3"/>
      <c r="Q599" s="3"/>
      <c r="R599" s="3"/>
      <c r="S599" s="3"/>
      <c r="T599" s="3"/>
      <c r="U599" s="3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3"/>
      <c r="P601" s="3"/>
      <c r="Q601" s="3"/>
      <c r="R601" s="3"/>
      <c r="S601" s="3"/>
      <c r="T601" s="3"/>
      <c r="U601" s="3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3"/>
      <c r="P603" s="3"/>
      <c r="Q603" s="3"/>
      <c r="R603" s="3"/>
      <c r="S603" s="3"/>
      <c r="T603" s="3"/>
      <c r="U603" s="3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3"/>
      <c r="P605" s="3"/>
      <c r="Q605" s="3"/>
      <c r="R605" s="3"/>
      <c r="S605" s="3"/>
      <c r="T605" s="3"/>
      <c r="U605" s="3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3"/>
      <c r="P607" s="3"/>
      <c r="Q607" s="3"/>
      <c r="R607" s="3"/>
      <c r="S607" s="3"/>
      <c r="T607" s="3"/>
      <c r="U607" s="3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3"/>
      <c r="P609" s="3"/>
      <c r="Q609" s="3"/>
      <c r="R609" s="3"/>
      <c r="S609" s="3"/>
      <c r="T609" s="3"/>
      <c r="U609" s="3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3"/>
      <c r="P611" s="3"/>
      <c r="Q611" s="3"/>
      <c r="R611" s="3"/>
      <c r="S611" s="3"/>
      <c r="T611" s="3"/>
      <c r="U611" s="3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3"/>
      <c r="P613" s="3"/>
      <c r="Q613" s="3"/>
      <c r="R613" s="3"/>
      <c r="S613" s="3"/>
      <c r="T613" s="3"/>
      <c r="U613" s="3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3"/>
      <c r="P615" s="3"/>
      <c r="Q615" s="3"/>
      <c r="R615" s="3"/>
      <c r="S615" s="3"/>
      <c r="T615" s="3"/>
      <c r="U615" s="3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3"/>
      <c r="P617" s="3"/>
      <c r="Q617" s="3"/>
      <c r="R617" s="3"/>
      <c r="S617" s="3"/>
      <c r="T617" s="3"/>
      <c r="U617" s="3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3"/>
      <c r="P619" s="3"/>
      <c r="Q619" s="3"/>
      <c r="R619" s="3"/>
      <c r="S619" s="3"/>
      <c r="T619" s="3"/>
      <c r="U619" s="3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3"/>
      <c r="P621" s="3"/>
      <c r="Q621" s="3"/>
      <c r="R621" s="3"/>
      <c r="S621" s="3"/>
      <c r="T621" s="3"/>
      <c r="U621" s="3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3"/>
      <c r="P623" s="3"/>
      <c r="Q623" s="3"/>
      <c r="R623" s="3"/>
      <c r="S623" s="3"/>
      <c r="T623" s="3"/>
      <c r="U623" s="3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3"/>
      <c r="P625" s="3"/>
      <c r="Q625" s="3"/>
      <c r="R625" s="3"/>
      <c r="S625" s="3"/>
      <c r="T625" s="3"/>
      <c r="U625" s="3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3"/>
      <c r="P627" s="3"/>
      <c r="Q627" s="3"/>
      <c r="R627" s="3"/>
      <c r="S627" s="3"/>
      <c r="T627" s="3"/>
      <c r="U627" s="3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3"/>
      <c r="P629" s="3"/>
      <c r="Q629" s="3"/>
      <c r="R629" s="3"/>
      <c r="S629" s="3"/>
      <c r="T629" s="3"/>
      <c r="U629" s="3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"/>
      <c r="P631" s="3"/>
      <c r="Q631" s="3"/>
      <c r="R631" s="3"/>
      <c r="S631" s="3"/>
      <c r="T631" s="3"/>
      <c r="U631" s="3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3"/>
      <c r="P633" s="3"/>
      <c r="Q633" s="3"/>
      <c r="R633" s="3"/>
      <c r="S633" s="3"/>
      <c r="T633" s="3"/>
      <c r="U633" s="3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/>
      <c r="P635" s="3"/>
      <c r="Q635" s="3"/>
      <c r="R635" s="3"/>
      <c r="S635" s="3"/>
      <c r="T635" s="3"/>
      <c r="U635" s="3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/>
      <c r="P637" s="3"/>
      <c r="Q637" s="3"/>
      <c r="R637" s="3"/>
      <c r="S637" s="3"/>
      <c r="T637" s="3"/>
      <c r="U637" s="3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"/>
      <c r="P639" s="3"/>
      <c r="Q639" s="3"/>
      <c r="R639" s="3"/>
      <c r="S639" s="3"/>
      <c r="T639" s="3"/>
      <c r="U639" s="3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3"/>
      <c r="P641" s="3"/>
      <c r="Q641" s="3"/>
      <c r="R641" s="3"/>
      <c r="S641" s="3"/>
      <c r="T641" s="3"/>
      <c r="U641" s="3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3"/>
      <c r="P643" s="3"/>
      <c r="Q643" s="3"/>
      <c r="R643" s="3"/>
      <c r="S643" s="3"/>
      <c r="T643" s="3"/>
      <c r="U643" s="3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3"/>
      <c r="P645" s="3"/>
      <c r="Q645" s="3"/>
      <c r="R645" s="3"/>
      <c r="S645" s="3"/>
      <c r="T645" s="3"/>
      <c r="U645" s="3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3"/>
      <c r="P647" s="3"/>
      <c r="Q647" s="3"/>
      <c r="R647" s="3"/>
      <c r="S647" s="3"/>
      <c r="T647" s="3"/>
      <c r="U647" s="3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3"/>
      <c r="P649" s="3"/>
      <c r="Q649" s="3"/>
      <c r="R649" s="3"/>
      <c r="S649" s="3"/>
      <c r="T649" s="3"/>
      <c r="U649" s="3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3"/>
      <c r="P651" s="3"/>
      <c r="Q651" s="3"/>
      <c r="R651" s="3"/>
      <c r="S651" s="3"/>
      <c r="T651" s="3"/>
      <c r="U651" s="3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3"/>
      <c r="P653" s="3"/>
      <c r="Q653" s="3"/>
      <c r="R653" s="3"/>
      <c r="S653" s="3"/>
      <c r="T653" s="3"/>
      <c r="U653" s="3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3"/>
      <c r="P655" s="3"/>
      <c r="Q655" s="3"/>
      <c r="R655" s="3"/>
      <c r="S655" s="3"/>
      <c r="T655" s="3"/>
      <c r="U655" s="3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3"/>
      <c r="P657" s="3"/>
      <c r="Q657" s="3"/>
      <c r="R657" s="3"/>
      <c r="S657" s="3"/>
      <c r="T657" s="3"/>
      <c r="U657" s="3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3"/>
      <c r="P659" s="3"/>
      <c r="Q659" s="3"/>
      <c r="R659" s="3"/>
      <c r="S659" s="3"/>
      <c r="T659" s="3"/>
      <c r="U659" s="3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3"/>
      <c r="P661" s="3"/>
      <c r="Q661" s="3"/>
      <c r="R661" s="3"/>
      <c r="S661" s="3"/>
      <c r="T661" s="3"/>
      <c r="U661" s="3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3"/>
      <c r="P663" s="3"/>
      <c r="Q663" s="3"/>
      <c r="R663" s="3"/>
      <c r="S663" s="3"/>
      <c r="T663" s="3"/>
      <c r="U663" s="3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3"/>
      <c r="P665" s="3"/>
      <c r="Q665" s="3"/>
      <c r="R665" s="3"/>
      <c r="S665" s="3"/>
      <c r="T665" s="3"/>
      <c r="U665" s="3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3"/>
      <c r="P667" s="3"/>
      <c r="Q667" s="3"/>
      <c r="R667" s="3"/>
      <c r="S667" s="3"/>
      <c r="T667" s="3"/>
      <c r="U667" s="3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3"/>
      <c r="P669" s="3"/>
      <c r="Q669" s="3"/>
      <c r="R669" s="3"/>
      <c r="S669" s="3"/>
      <c r="T669" s="3"/>
      <c r="U669" s="3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3"/>
      <c r="P671" s="3"/>
      <c r="Q671" s="3"/>
      <c r="R671" s="3"/>
      <c r="S671" s="3"/>
      <c r="T671" s="3"/>
      <c r="U671" s="3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3"/>
      <c r="P673" s="3"/>
      <c r="Q673" s="3"/>
      <c r="R673" s="3"/>
      <c r="S673" s="3"/>
      <c r="T673" s="3"/>
      <c r="U673" s="3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3"/>
      <c r="P675" s="3"/>
      <c r="Q675" s="3"/>
      <c r="R675" s="3"/>
      <c r="S675" s="3"/>
      <c r="T675" s="3"/>
      <c r="U675" s="3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3"/>
      <c r="P677" s="3"/>
      <c r="Q677" s="3"/>
      <c r="R677" s="3"/>
      <c r="S677" s="3"/>
      <c r="T677" s="3"/>
      <c r="U677" s="3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3"/>
      <c r="P679" s="3"/>
      <c r="Q679" s="3"/>
      <c r="R679" s="3"/>
      <c r="S679" s="3"/>
      <c r="T679" s="3"/>
      <c r="U679" s="3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3"/>
      <c r="P681" s="3"/>
      <c r="Q681" s="3"/>
      <c r="R681" s="3"/>
      <c r="S681" s="3"/>
      <c r="T681" s="3"/>
      <c r="U681" s="3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3"/>
      <c r="P683" s="3"/>
      <c r="Q683" s="3"/>
      <c r="R683" s="3"/>
      <c r="S683" s="3"/>
      <c r="T683" s="3"/>
      <c r="U683" s="3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3"/>
      <c r="P685" s="3"/>
      <c r="Q685" s="3"/>
      <c r="R685" s="3"/>
      <c r="S685" s="3"/>
      <c r="T685" s="3"/>
      <c r="U685" s="3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3"/>
      <c r="P687" s="3"/>
      <c r="Q687" s="3"/>
      <c r="R687" s="3"/>
      <c r="S687" s="3"/>
      <c r="T687" s="3"/>
      <c r="U687" s="3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3"/>
      <c r="P689" s="3"/>
      <c r="Q689" s="3"/>
      <c r="R689" s="3"/>
      <c r="S689" s="3"/>
      <c r="T689" s="3"/>
      <c r="U689" s="3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3"/>
      <c r="P691" s="3"/>
      <c r="Q691" s="3"/>
      <c r="R691" s="3"/>
      <c r="S691" s="3"/>
      <c r="T691" s="3"/>
      <c r="U691" s="3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/>
      <c r="P693" s="3"/>
      <c r="Q693" s="3"/>
      <c r="R693" s="3"/>
      <c r="S693" s="3"/>
      <c r="T693" s="3"/>
      <c r="U693" s="3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/>
      <c r="P695" s="3"/>
      <c r="Q695" s="3"/>
      <c r="R695" s="3"/>
      <c r="S695" s="3"/>
      <c r="T695" s="3"/>
      <c r="U695" s="3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3"/>
      <c r="P697" s="3"/>
      <c r="Q697" s="3"/>
      <c r="R697" s="3"/>
      <c r="S697" s="3"/>
      <c r="T697" s="3"/>
      <c r="U697" s="3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3"/>
      <c r="P699" s="3"/>
      <c r="Q699" s="3"/>
      <c r="R699" s="3"/>
      <c r="S699" s="3"/>
      <c r="T699" s="3"/>
      <c r="U699" s="3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3"/>
      <c r="P701" s="3"/>
      <c r="Q701" s="3"/>
      <c r="R701" s="3"/>
      <c r="S701" s="3"/>
      <c r="T701" s="3"/>
      <c r="U701" s="3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3"/>
      <c r="P703" s="3"/>
      <c r="Q703" s="3"/>
      <c r="R703" s="3"/>
      <c r="S703" s="3"/>
      <c r="T703" s="3"/>
      <c r="U703" s="3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3"/>
      <c r="P705" s="3"/>
      <c r="Q705" s="3"/>
      <c r="R705" s="3"/>
      <c r="S705" s="3"/>
      <c r="T705" s="3"/>
      <c r="U705" s="3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3"/>
      <c r="P707" s="3"/>
      <c r="Q707" s="3"/>
      <c r="R707" s="3"/>
      <c r="S707" s="3"/>
      <c r="T707" s="3"/>
      <c r="U707" s="3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</row>
    <row r="709" spans="1:21">
      <c r="O709" s="3"/>
      <c r="P709" s="3"/>
      <c r="Q709" s="3"/>
      <c r="R709" s="3"/>
      <c r="S709" s="3"/>
      <c r="T709" s="3"/>
      <c r="U709" s="3"/>
    </row>
    <row r="710" spans="1:21">
      <c r="O710" s="1"/>
      <c r="P710" s="1"/>
      <c r="Q710" s="1"/>
      <c r="R710" s="1"/>
      <c r="S710" s="1"/>
      <c r="T710" s="1"/>
      <c r="U710" s="1"/>
    </row>
    <row r="711" spans="1:21">
      <c r="O711" s="3"/>
      <c r="P711" s="3"/>
      <c r="Q711" s="3"/>
      <c r="R711" s="3"/>
      <c r="S711" s="3"/>
      <c r="T711" s="3"/>
      <c r="U711" s="3"/>
    </row>
    <row r="712" spans="1:21">
      <c r="O712" s="1"/>
      <c r="P712" s="1"/>
      <c r="Q712" s="1"/>
      <c r="R712" s="1"/>
      <c r="S712" s="1"/>
      <c r="T712" s="1"/>
      <c r="U712" s="1"/>
    </row>
    <row r="713" spans="1:21">
      <c r="O713" s="3"/>
      <c r="P713" s="3"/>
      <c r="Q713" s="3"/>
      <c r="R713" s="3"/>
      <c r="S713" s="3"/>
      <c r="T713" s="3"/>
      <c r="U713" s="3"/>
    </row>
    <row r="714" spans="1:21">
      <c r="O714" s="1"/>
      <c r="P714" s="1"/>
      <c r="Q714" s="1"/>
      <c r="R714" s="1"/>
      <c r="S714" s="1"/>
      <c r="T714" s="1"/>
      <c r="U714" s="1"/>
    </row>
    <row r="715" spans="1:21">
      <c r="O715" s="3"/>
      <c r="P715" s="3"/>
      <c r="Q715" s="3"/>
      <c r="R715" s="3"/>
      <c r="S715" s="3"/>
      <c r="T715" s="3"/>
      <c r="U715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714"/>
  <sheetViews>
    <sheetView showGridLines="0" workbookViewId="0">
      <selection activeCell="A2" sqref="A2"/>
    </sheetView>
  </sheetViews>
  <sheetFormatPr baseColWidth="10" defaultRowHeight="15"/>
  <cols>
    <col min="1" max="1" width="20" customWidth="1"/>
  </cols>
  <sheetData>
    <row r="1" spans="1:38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4" customFormat="1" ht="15.75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s="14" customFormat="1" ht="15.75">
      <c r="A3" s="3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23" customFormat="1">
      <c r="A4" s="31" t="s">
        <v>0</v>
      </c>
      <c r="B4" s="49" t="s">
        <v>13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20</v>
      </c>
      <c r="M4" s="49" t="s">
        <v>11</v>
      </c>
      <c r="N4" s="49" t="s">
        <v>12</v>
      </c>
      <c r="O4" s="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5" customFormat="1">
      <c r="A5" s="20" t="s">
        <v>13</v>
      </c>
      <c r="B5" s="26">
        <f t="shared" ref="B5:B10" si="0">SUM(C5:N5)</f>
        <v>125503</v>
      </c>
      <c r="C5" s="26">
        <f t="shared" ref="C5:K5" si="1">SUM(C6:C10)</f>
        <v>8345</v>
      </c>
      <c r="D5" s="26">
        <f t="shared" si="1"/>
        <v>13258</v>
      </c>
      <c r="E5" s="26">
        <f t="shared" si="1"/>
        <v>7922</v>
      </c>
      <c r="F5" s="26">
        <f t="shared" si="1"/>
        <v>9997</v>
      </c>
      <c r="G5" s="26">
        <f t="shared" si="1"/>
        <v>14875</v>
      </c>
      <c r="H5" s="26">
        <f t="shared" si="1"/>
        <v>10238</v>
      </c>
      <c r="I5" s="26">
        <f t="shared" si="1"/>
        <v>8604</v>
      </c>
      <c r="J5" s="26">
        <f t="shared" si="1"/>
        <v>10291</v>
      </c>
      <c r="K5" s="26">
        <f t="shared" si="1"/>
        <v>11391</v>
      </c>
      <c r="L5" s="26">
        <f>SUM(L6:L10)</f>
        <v>9690</v>
      </c>
      <c r="M5" s="26">
        <f>SUM(M6:M10)</f>
        <v>9381</v>
      </c>
      <c r="N5" s="26">
        <f>SUM(N6:N10)</f>
        <v>11511</v>
      </c>
      <c r="O5" s="1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>
      <c r="A6" s="33" t="s">
        <v>25</v>
      </c>
      <c r="B6" s="27">
        <f t="shared" si="0"/>
        <v>49941</v>
      </c>
      <c r="C6" s="29">
        <v>2452</v>
      </c>
      <c r="D6" s="29">
        <v>6007</v>
      </c>
      <c r="E6" s="29">
        <v>2361</v>
      </c>
      <c r="F6" s="29">
        <v>3504</v>
      </c>
      <c r="G6" s="29">
        <v>9523</v>
      </c>
      <c r="H6" s="29">
        <v>4054</v>
      </c>
      <c r="I6" s="29">
        <v>2132</v>
      </c>
      <c r="J6" s="29">
        <v>3874</v>
      </c>
      <c r="K6" s="29">
        <v>4620</v>
      </c>
      <c r="L6" s="29">
        <v>3331</v>
      </c>
      <c r="M6" s="29">
        <v>3752</v>
      </c>
      <c r="N6" s="29">
        <v>4331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33" t="s">
        <v>15</v>
      </c>
      <c r="B7" s="27">
        <f t="shared" si="0"/>
        <v>33693</v>
      </c>
      <c r="C7" s="29">
        <v>2496</v>
      </c>
      <c r="D7" s="29">
        <v>2981</v>
      </c>
      <c r="E7" s="29">
        <v>2064</v>
      </c>
      <c r="F7" s="29">
        <v>3694</v>
      </c>
      <c r="G7" s="29">
        <v>2444</v>
      </c>
      <c r="H7" s="29">
        <v>2544</v>
      </c>
      <c r="I7" s="29">
        <v>2025</v>
      </c>
      <c r="J7" s="29">
        <v>2721</v>
      </c>
      <c r="K7" s="29">
        <v>3260</v>
      </c>
      <c r="L7" s="29">
        <v>3101</v>
      </c>
      <c r="M7" s="29">
        <v>2761</v>
      </c>
      <c r="N7" s="29">
        <v>3602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33" t="s">
        <v>26</v>
      </c>
      <c r="B8" s="27">
        <f t="shared" si="0"/>
        <v>20149</v>
      </c>
      <c r="C8" s="29">
        <v>1923</v>
      </c>
      <c r="D8" s="29">
        <v>1582</v>
      </c>
      <c r="E8" s="29">
        <v>1559</v>
      </c>
      <c r="F8" s="29">
        <v>1772</v>
      </c>
      <c r="G8" s="29">
        <v>1553</v>
      </c>
      <c r="H8" s="29">
        <v>1621</v>
      </c>
      <c r="I8" s="29">
        <v>1114</v>
      </c>
      <c r="J8" s="29">
        <v>2060</v>
      </c>
      <c r="K8" s="29">
        <v>2057</v>
      </c>
      <c r="L8" s="29">
        <v>1697</v>
      </c>
      <c r="M8" s="29">
        <v>1503</v>
      </c>
      <c r="N8" s="29">
        <v>1708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3" t="s">
        <v>23</v>
      </c>
      <c r="B9" s="27">
        <f t="shared" si="0"/>
        <v>5777</v>
      </c>
      <c r="C9" s="29">
        <v>187</v>
      </c>
      <c r="D9" s="29">
        <v>387</v>
      </c>
      <c r="E9" s="29">
        <v>373</v>
      </c>
      <c r="F9" s="29">
        <v>261</v>
      </c>
      <c r="G9" s="29">
        <v>200</v>
      </c>
      <c r="H9" s="29">
        <v>373</v>
      </c>
      <c r="I9" s="29">
        <v>466</v>
      </c>
      <c r="J9" s="29">
        <v>606</v>
      </c>
      <c r="K9" s="29">
        <v>703</v>
      </c>
      <c r="L9" s="29">
        <v>680</v>
      </c>
      <c r="M9" s="29">
        <v>661</v>
      </c>
      <c r="N9" s="29">
        <v>880</v>
      </c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4" t="s">
        <v>16</v>
      </c>
      <c r="B10" s="28">
        <f t="shared" si="0"/>
        <v>15943</v>
      </c>
      <c r="C10" s="30">
        <v>1287</v>
      </c>
      <c r="D10" s="30">
        <v>2301</v>
      </c>
      <c r="E10" s="30">
        <v>1565</v>
      </c>
      <c r="F10" s="30">
        <v>766</v>
      </c>
      <c r="G10" s="30">
        <v>1155</v>
      </c>
      <c r="H10" s="30">
        <v>1646</v>
      </c>
      <c r="I10" s="30">
        <v>2867</v>
      </c>
      <c r="J10" s="30">
        <v>1030</v>
      </c>
      <c r="K10" s="30">
        <v>751</v>
      </c>
      <c r="L10" s="30">
        <v>881</v>
      </c>
      <c r="M10" s="30">
        <v>704</v>
      </c>
      <c r="N10" s="30">
        <v>990</v>
      </c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 t="s">
        <v>32</v>
      </c>
      <c r="B11" s="1"/>
      <c r="C11" s="1"/>
      <c r="D11" s="1"/>
      <c r="E11" s="1"/>
      <c r="F11" s="1"/>
      <c r="G11" s="1"/>
      <c r="H11" s="1"/>
      <c r="I11" s="7"/>
      <c r="J11" s="1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A12" s="35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21" customFormat="1" ht="9">
      <c r="A13" s="35" t="s">
        <v>31</v>
      </c>
    </row>
    <row r="14" spans="1:38">
      <c r="A14" s="3"/>
      <c r="B14" s="3"/>
      <c r="C14" s="3"/>
      <c r="D14" s="3"/>
      <c r="E14" s="3"/>
      <c r="F14" s="3"/>
      <c r="G14" s="3"/>
      <c r="H14" s="3"/>
      <c r="I14" s="5"/>
      <c r="J14" s="3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>
      <c r="A15" s="1"/>
      <c r="B15" s="1"/>
      <c r="C15" s="1"/>
      <c r="D15" s="1"/>
      <c r="E15" s="1"/>
      <c r="F15" s="1"/>
      <c r="G15" s="1"/>
      <c r="H15" s="1"/>
      <c r="I15" s="6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11"/>
      <c r="B16" s="3"/>
      <c r="C16" s="3"/>
      <c r="D16" s="8"/>
      <c r="E16" s="3"/>
      <c r="F16" s="3"/>
      <c r="G16" s="3"/>
      <c r="H16" s="3"/>
      <c r="I16" s="6"/>
      <c r="J16" s="3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>
      <c r="A17" s="11"/>
      <c r="B17" s="10"/>
      <c r="C17" s="10"/>
      <c r="D17" s="10"/>
      <c r="E17" s="10"/>
      <c r="F17" s="10"/>
      <c r="G17" s="10"/>
      <c r="H17" s="10"/>
      <c r="I17" s="6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1"/>
      <c r="B18" s="10"/>
      <c r="C18" s="10"/>
      <c r="D18" s="10"/>
      <c r="E18" s="10"/>
      <c r="F18" s="10"/>
      <c r="G18" s="10"/>
      <c r="H18" s="10"/>
      <c r="I18" s="6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3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3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3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3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1"/>
  <sheetViews>
    <sheetView workbookViewId="0">
      <selection activeCell="C11" sqref="C11"/>
    </sheetView>
  </sheetViews>
  <sheetFormatPr baseColWidth="10" defaultColWidth="11.42578125" defaultRowHeight="15"/>
  <cols>
    <col min="1" max="1" width="11.42578125" style="1"/>
    <col min="2" max="2" width="10.140625" style="1" customWidth="1"/>
    <col min="3" max="3" width="13.140625" style="1" customWidth="1"/>
    <col min="4" max="13" width="10.140625" style="1" customWidth="1"/>
    <col min="14" max="16384" width="11.42578125" style="1"/>
  </cols>
  <sheetData>
    <row r="2" spans="1:14" ht="24.75" customHeight="1">
      <c r="A2" s="64" t="s">
        <v>41</v>
      </c>
      <c r="B2" s="64"/>
      <c r="C2" s="64"/>
      <c r="D2" s="64"/>
      <c r="E2" s="64"/>
      <c r="F2" s="64"/>
      <c r="G2" s="64"/>
      <c r="N2" s="36"/>
    </row>
    <row r="3" spans="1:14">
      <c r="B3" s="62"/>
      <c r="C3" s="62"/>
      <c r="D3" s="62"/>
      <c r="E3" s="62"/>
      <c r="F3" s="62"/>
      <c r="G3" s="62"/>
    </row>
    <row r="4" spans="1:14" ht="36">
      <c r="A4" s="51" t="s">
        <v>0</v>
      </c>
      <c r="B4" s="52" t="s">
        <v>13</v>
      </c>
      <c r="C4" s="53" t="s">
        <v>25</v>
      </c>
      <c r="D4" s="53" t="s">
        <v>15</v>
      </c>
      <c r="E4" s="53" t="s">
        <v>26</v>
      </c>
      <c r="F4" s="54" t="s">
        <v>23</v>
      </c>
      <c r="G4" s="55" t="s">
        <v>16</v>
      </c>
    </row>
    <row r="5" spans="1:14">
      <c r="A5" s="56" t="s">
        <v>13</v>
      </c>
      <c r="B5" s="57">
        <f t="shared" ref="B5:G5" si="0">SUM(B6:B17)</f>
        <v>175611</v>
      </c>
      <c r="C5" s="57">
        <f t="shared" si="0"/>
        <v>46072</v>
      </c>
      <c r="D5" s="57">
        <f t="shared" si="0"/>
        <v>45999</v>
      </c>
      <c r="E5" s="57">
        <f t="shared" si="0"/>
        <v>32208</v>
      </c>
      <c r="F5" s="57">
        <f t="shared" si="0"/>
        <v>7263</v>
      </c>
      <c r="G5" s="57">
        <f t="shared" si="0"/>
        <v>44069</v>
      </c>
      <c r="H5" s="62"/>
    </row>
    <row r="6" spans="1:14">
      <c r="A6" s="56" t="s">
        <v>1</v>
      </c>
      <c r="B6" s="57">
        <f t="shared" ref="B6:B17" si="1">SUM(C6:G6)</f>
        <v>8942</v>
      </c>
      <c r="C6" s="58">
        <v>3256</v>
      </c>
      <c r="D6" s="58">
        <v>2356</v>
      </c>
      <c r="E6" s="58">
        <v>2292</v>
      </c>
      <c r="F6" s="58">
        <v>537</v>
      </c>
      <c r="G6" s="58">
        <v>501</v>
      </c>
      <c r="H6" s="62"/>
    </row>
    <row r="7" spans="1:14">
      <c r="A7" s="56" t="s">
        <v>2</v>
      </c>
      <c r="B7" s="57">
        <f t="shared" si="1"/>
        <v>26611</v>
      </c>
      <c r="C7" s="58">
        <v>2669</v>
      </c>
      <c r="D7" s="58">
        <v>3146</v>
      </c>
      <c r="E7" s="58">
        <v>1786</v>
      </c>
      <c r="F7" s="58">
        <v>370</v>
      </c>
      <c r="G7" s="58">
        <v>18640</v>
      </c>
      <c r="H7" s="62"/>
    </row>
    <row r="8" spans="1:14">
      <c r="A8" s="56" t="s">
        <v>3</v>
      </c>
      <c r="B8" s="57">
        <f t="shared" si="1"/>
        <v>27209</v>
      </c>
      <c r="C8" s="58">
        <v>2465</v>
      </c>
      <c r="D8" s="58">
        <v>2882</v>
      </c>
      <c r="E8" s="58">
        <v>1756</v>
      </c>
      <c r="F8" s="58">
        <v>599</v>
      </c>
      <c r="G8" s="58">
        <v>19507</v>
      </c>
      <c r="H8" s="62"/>
    </row>
    <row r="9" spans="1:14">
      <c r="A9" s="56" t="s">
        <v>4</v>
      </c>
      <c r="B9" s="57">
        <f t="shared" si="1"/>
        <v>7974</v>
      </c>
      <c r="C9" s="58">
        <v>1920</v>
      </c>
      <c r="D9" s="58">
        <v>2870</v>
      </c>
      <c r="E9" s="58">
        <v>1755</v>
      </c>
      <c r="F9" s="58">
        <v>514</v>
      </c>
      <c r="G9" s="58">
        <v>915</v>
      </c>
      <c r="H9" s="62"/>
    </row>
    <row r="10" spans="1:14">
      <c r="A10" s="56" t="s">
        <v>5</v>
      </c>
      <c r="B10" s="57">
        <f t="shared" si="1"/>
        <v>7759</v>
      </c>
      <c r="C10" s="58">
        <v>2662</v>
      </c>
      <c r="D10" s="58">
        <v>2234</v>
      </c>
      <c r="E10" s="58">
        <v>1711</v>
      </c>
      <c r="F10" s="58">
        <v>471</v>
      </c>
      <c r="G10" s="58">
        <v>681</v>
      </c>
      <c r="H10" s="62"/>
    </row>
    <row r="11" spans="1:14">
      <c r="A11" s="56" t="s">
        <v>6</v>
      </c>
      <c r="B11" s="57">
        <f t="shared" si="1"/>
        <v>8329</v>
      </c>
      <c r="C11" s="58">
        <v>2807</v>
      </c>
      <c r="D11" s="58">
        <v>2212</v>
      </c>
      <c r="E11" s="58">
        <v>1830</v>
      </c>
      <c r="F11" s="58">
        <v>704</v>
      </c>
      <c r="G11" s="58">
        <v>776</v>
      </c>
      <c r="H11" s="62"/>
    </row>
    <row r="12" spans="1:14" ht="12.75" customHeight="1">
      <c r="A12" s="56" t="s">
        <v>7</v>
      </c>
      <c r="B12" s="57">
        <f t="shared" si="1"/>
        <v>12481</v>
      </c>
      <c r="C12" s="58">
        <v>4500</v>
      </c>
      <c r="D12" s="58">
        <v>3441</v>
      </c>
      <c r="E12" s="58">
        <v>3460</v>
      </c>
      <c r="F12" s="58">
        <v>662</v>
      </c>
      <c r="G12" s="58">
        <v>418</v>
      </c>
      <c r="H12" s="62"/>
    </row>
    <row r="13" spans="1:14" ht="9.75" customHeight="1">
      <c r="A13" s="56" t="s">
        <v>8</v>
      </c>
      <c r="B13" s="57">
        <f t="shared" si="1"/>
        <v>12466</v>
      </c>
      <c r="C13" s="58">
        <v>4289</v>
      </c>
      <c r="D13" s="58">
        <v>3521</v>
      </c>
      <c r="E13" s="58">
        <v>3518</v>
      </c>
      <c r="F13" s="58">
        <v>658</v>
      </c>
      <c r="G13" s="58">
        <v>480</v>
      </c>
      <c r="H13" s="62"/>
    </row>
    <row r="14" spans="1:14">
      <c r="A14" s="56" t="s">
        <v>9</v>
      </c>
      <c r="B14" s="57">
        <f t="shared" si="1"/>
        <v>12481</v>
      </c>
      <c r="C14" s="58">
        <v>4950</v>
      </c>
      <c r="D14" s="58">
        <v>4245</v>
      </c>
      <c r="E14" s="58">
        <v>2221</v>
      </c>
      <c r="F14" s="58">
        <v>587</v>
      </c>
      <c r="G14" s="58">
        <v>478</v>
      </c>
      <c r="H14" s="62"/>
    </row>
    <row r="15" spans="1:14">
      <c r="A15" s="56" t="s">
        <v>20</v>
      </c>
      <c r="B15" s="57">
        <f t="shared" si="1"/>
        <v>15815</v>
      </c>
      <c r="C15" s="58">
        <v>5450</v>
      </c>
      <c r="D15" s="58">
        <v>5450</v>
      </c>
      <c r="E15" s="58">
        <v>3650</v>
      </c>
      <c r="F15" s="58">
        <v>705</v>
      </c>
      <c r="G15" s="58">
        <v>560</v>
      </c>
      <c r="H15" s="62"/>
    </row>
    <row r="16" spans="1:14">
      <c r="A16" s="56" t="s">
        <v>11</v>
      </c>
      <c r="B16" s="57">
        <f t="shared" si="1"/>
        <v>16856</v>
      </c>
      <c r="C16" s="58">
        <v>5420</v>
      </c>
      <c r="D16" s="58">
        <v>6721</v>
      </c>
      <c r="E16" s="58">
        <v>3412</v>
      </c>
      <c r="F16" s="58">
        <v>778</v>
      </c>
      <c r="G16" s="58">
        <v>525</v>
      </c>
      <c r="H16" s="62"/>
    </row>
    <row r="17" spans="1:8">
      <c r="A17" s="61" t="s">
        <v>12</v>
      </c>
      <c r="B17" s="59">
        <f t="shared" si="1"/>
        <v>18688</v>
      </c>
      <c r="C17" s="60">
        <v>5684</v>
      </c>
      <c r="D17" s="58">
        <v>6921</v>
      </c>
      <c r="E17" s="58">
        <v>4817</v>
      </c>
      <c r="F17" s="58">
        <v>678</v>
      </c>
      <c r="G17" s="58">
        <v>588</v>
      </c>
      <c r="H17" s="62"/>
    </row>
    <row r="18" spans="1:8">
      <c r="A18" s="35" t="s">
        <v>28</v>
      </c>
      <c r="D18" s="37"/>
      <c r="E18" s="37"/>
      <c r="F18" s="37"/>
      <c r="G18" s="37"/>
    </row>
    <row r="19" spans="1:8">
      <c r="A19" s="35" t="s">
        <v>27</v>
      </c>
      <c r="B19" s="35"/>
      <c r="C19" s="35"/>
      <c r="D19" s="35"/>
      <c r="E19" s="35"/>
      <c r="F19" s="35"/>
      <c r="G19" s="35"/>
    </row>
    <row r="20" spans="1:8" s="38" customFormat="1" ht="17.25" customHeight="1">
      <c r="A20" s="63" t="s">
        <v>29</v>
      </c>
      <c r="B20" s="63"/>
      <c r="C20" s="63"/>
      <c r="D20" s="63"/>
      <c r="E20" s="63"/>
      <c r="F20" s="63"/>
      <c r="G20" s="63"/>
    </row>
    <row r="21" spans="1:8">
      <c r="A21" s="63" t="s">
        <v>42</v>
      </c>
      <c r="B21" s="63"/>
      <c r="C21" s="63"/>
      <c r="D21" s="63"/>
      <c r="E21" s="63"/>
      <c r="F21" s="63"/>
      <c r="G21" s="63"/>
    </row>
  </sheetData>
  <mergeCells count="3">
    <mergeCell ref="A21:G21"/>
    <mergeCell ref="A2:G2"/>
    <mergeCell ref="A20:G2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1"/>
  <sheetViews>
    <sheetView tabSelected="1" workbookViewId="0">
      <selection activeCell="Q9" sqref="Q9"/>
    </sheetView>
  </sheetViews>
  <sheetFormatPr baseColWidth="10" defaultColWidth="11.42578125" defaultRowHeight="15"/>
  <cols>
    <col min="1" max="1" width="11.42578125" style="1"/>
    <col min="2" max="2" width="10.140625" style="1" customWidth="1"/>
    <col min="3" max="3" width="13.140625" style="1" customWidth="1"/>
    <col min="4" max="13" width="10.140625" style="1" customWidth="1"/>
    <col min="14" max="16384" width="11.42578125" style="1"/>
  </cols>
  <sheetData>
    <row r="2" spans="1:14" ht="24.75" customHeight="1">
      <c r="A2" s="64" t="s">
        <v>43</v>
      </c>
      <c r="B2" s="64"/>
      <c r="C2" s="64"/>
      <c r="D2" s="64"/>
      <c r="E2" s="64"/>
      <c r="F2" s="64"/>
      <c r="G2" s="64"/>
      <c r="N2" s="36"/>
    </row>
    <row r="3" spans="1:14">
      <c r="B3" s="62"/>
      <c r="C3" s="62"/>
      <c r="D3" s="62"/>
      <c r="E3" s="62"/>
      <c r="F3" s="62"/>
      <c r="G3" s="62"/>
    </row>
    <row r="4" spans="1:14" ht="36">
      <c r="A4" s="51" t="s">
        <v>0</v>
      </c>
      <c r="B4" s="52" t="s">
        <v>13</v>
      </c>
      <c r="C4" s="53" t="s">
        <v>25</v>
      </c>
      <c r="D4" s="53" t="s">
        <v>15</v>
      </c>
      <c r="E4" s="53" t="s">
        <v>26</v>
      </c>
      <c r="F4" s="54" t="s">
        <v>23</v>
      </c>
      <c r="G4" s="55" t="s">
        <v>16</v>
      </c>
    </row>
    <row r="5" spans="1:14">
      <c r="A5" s="56" t="s">
        <v>13</v>
      </c>
      <c r="B5" s="57">
        <f t="shared" ref="B5:G5" si="0">SUM(B6:B17)</f>
        <v>17011</v>
      </c>
      <c r="C5" s="57">
        <f t="shared" si="0"/>
        <v>2500</v>
      </c>
      <c r="D5" s="57">
        <f t="shared" si="0"/>
        <v>3560</v>
      </c>
      <c r="E5" s="57">
        <f t="shared" si="0"/>
        <v>5167</v>
      </c>
      <c r="F5" s="57">
        <f t="shared" si="0"/>
        <v>4396</v>
      </c>
      <c r="G5" s="57">
        <f t="shared" si="0"/>
        <v>1388</v>
      </c>
      <c r="H5" s="62"/>
    </row>
    <row r="6" spans="1:14">
      <c r="A6" s="56" t="s">
        <v>1</v>
      </c>
      <c r="B6" s="57">
        <f t="shared" ref="B6:B17" si="1">SUM(C6:G6)</f>
        <v>2382</v>
      </c>
      <c r="C6" s="58">
        <v>393</v>
      </c>
      <c r="D6" s="58">
        <v>620</v>
      </c>
      <c r="E6" s="58">
        <v>922</v>
      </c>
      <c r="F6" s="58">
        <v>267</v>
      </c>
      <c r="G6" s="58">
        <v>180</v>
      </c>
      <c r="H6" s="62"/>
    </row>
    <row r="7" spans="1:14">
      <c r="A7" s="56" t="s">
        <v>2</v>
      </c>
      <c r="B7" s="57">
        <f t="shared" si="1"/>
        <v>2140</v>
      </c>
      <c r="C7" s="58">
        <v>285</v>
      </c>
      <c r="D7" s="58">
        <v>465</v>
      </c>
      <c r="E7" s="58">
        <v>921</v>
      </c>
      <c r="F7" s="58">
        <v>267</v>
      </c>
      <c r="G7" s="58">
        <v>202</v>
      </c>
      <c r="H7" s="62"/>
    </row>
    <row r="8" spans="1:14">
      <c r="A8" s="56" t="s">
        <v>3</v>
      </c>
      <c r="B8" s="57">
        <f t="shared" si="1"/>
        <v>2635</v>
      </c>
      <c r="C8" s="58">
        <v>432</v>
      </c>
      <c r="D8" s="58">
        <v>482</v>
      </c>
      <c r="E8" s="58">
        <v>1062</v>
      </c>
      <c r="F8" s="58">
        <v>338</v>
      </c>
      <c r="G8" s="58">
        <v>321</v>
      </c>
      <c r="H8" s="62"/>
    </row>
    <row r="9" spans="1:14">
      <c r="A9" s="56" t="s">
        <v>4</v>
      </c>
      <c r="B9" s="57">
        <f t="shared" si="1"/>
        <v>2292</v>
      </c>
      <c r="C9" s="58">
        <v>370</v>
      </c>
      <c r="D9" s="58">
        <v>460</v>
      </c>
      <c r="E9" s="58">
        <v>916</v>
      </c>
      <c r="F9" s="58">
        <v>262</v>
      </c>
      <c r="G9" s="58">
        <v>284</v>
      </c>
      <c r="H9" s="62"/>
    </row>
    <row r="10" spans="1:14">
      <c r="A10" s="56" t="s">
        <v>5</v>
      </c>
      <c r="B10" s="57">
        <f t="shared" si="1"/>
        <v>2242</v>
      </c>
      <c r="C10" s="58">
        <v>433</v>
      </c>
      <c r="D10" s="58">
        <v>653</v>
      </c>
      <c r="E10" s="58">
        <v>673</v>
      </c>
      <c r="F10" s="58">
        <v>291</v>
      </c>
      <c r="G10" s="58">
        <v>192</v>
      </c>
      <c r="H10" s="62"/>
    </row>
    <row r="11" spans="1:14">
      <c r="A11" s="56" t="s">
        <v>6</v>
      </c>
      <c r="B11" s="57">
        <f t="shared" si="1"/>
        <v>5320</v>
      </c>
      <c r="C11" s="58">
        <v>587</v>
      </c>
      <c r="D11" s="58">
        <v>880</v>
      </c>
      <c r="E11" s="58">
        <v>673</v>
      </c>
      <c r="F11" s="58">
        <v>2971</v>
      </c>
      <c r="G11" s="58">
        <v>209</v>
      </c>
      <c r="H11" s="62"/>
    </row>
    <row r="12" spans="1:14" ht="12.75" customHeight="1">
      <c r="A12" s="56" t="s">
        <v>7</v>
      </c>
      <c r="B12" s="57">
        <f t="shared" si="1"/>
        <v>0</v>
      </c>
      <c r="C12" s="58"/>
      <c r="D12" s="58"/>
      <c r="E12" s="58"/>
      <c r="F12" s="58"/>
      <c r="G12" s="58"/>
      <c r="H12" s="62"/>
    </row>
    <row r="13" spans="1:14" ht="9.75" customHeight="1">
      <c r="A13" s="56" t="s">
        <v>8</v>
      </c>
      <c r="B13" s="57">
        <f t="shared" si="1"/>
        <v>0</v>
      </c>
      <c r="C13" s="58"/>
      <c r="D13" s="58"/>
      <c r="E13" s="58"/>
      <c r="F13" s="58"/>
      <c r="G13" s="58"/>
      <c r="H13" s="62"/>
    </row>
    <row r="14" spans="1:14">
      <c r="A14" s="56" t="s">
        <v>9</v>
      </c>
      <c r="B14" s="57">
        <f t="shared" si="1"/>
        <v>0</v>
      </c>
      <c r="C14" s="58"/>
      <c r="D14" s="58"/>
      <c r="E14" s="58"/>
      <c r="F14" s="58"/>
      <c r="G14" s="58"/>
      <c r="H14" s="62"/>
    </row>
    <row r="15" spans="1:14">
      <c r="A15" s="56" t="s">
        <v>20</v>
      </c>
      <c r="B15" s="57">
        <f t="shared" si="1"/>
        <v>0</v>
      </c>
      <c r="C15" s="58"/>
      <c r="D15" s="58"/>
      <c r="E15" s="58"/>
      <c r="F15" s="58"/>
      <c r="G15" s="58"/>
      <c r="H15" s="62"/>
    </row>
    <row r="16" spans="1:14">
      <c r="A16" s="56" t="s">
        <v>11</v>
      </c>
      <c r="B16" s="57">
        <f t="shared" si="1"/>
        <v>0</v>
      </c>
      <c r="C16" s="58"/>
      <c r="D16" s="58"/>
      <c r="E16" s="58"/>
      <c r="F16" s="58"/>
      <c r="G16" s="58"/>
      <c r="H16" s="62"/>
    </row>
    <row r="17" spans="1:8">
      <c r="A17" s="61" t="s">
        <v>12</v>
      </c>
      <c r="B17" s="59">
        <f t="shared" si="1"/>
        <v>0</v>
      </c>
      <c r="C17" s="60"/>
      <c r="D17" s="58"/>
      <c r="E17" s="58"/>
      <c r="F17" s="58"/>
      <c r="G17" s="58"/>
      <c r="H17" s="62"/>
    </row>
    <row r="18" spans="1:8">
      <c r="A18" s="35" t="s">
        <v>28</v>
      </c>
      <c r="D18" s="37"/>
      <c r="E18" s="37"/>
      <c r="F18" s="37"/>
      <c r="G18" s="37"/>
    </row>
    <row r="19" spans="1:8">
      <c r="A19" s="35" t="s">
        <v>27</v>
      </c>
      <c r="B19" s="35"/>
      <c r="C19" s="35"/>
      <c r="D19" s="35"/>
      <c r="E19" s="35"/>
      <c r="F19" s="35"/>
      <c r="G19" s="35"/>
    </row>
    <row r="20" spans="1:8" s="38" customFormat="1" ht="17.25" customHeight="1">
      <c r="A20" s="63" t="s">
        <v>29</v>
      </c>
      <c r="B20" s="63"/>
      <c r="C20" s="63"/>
      <c r="D20" s="63"/>
      <c r="E20" s="63"/>
      <c r="F20" s="63"/>
      <c r="G20" s="63"/>
    </row>
    <row r="21" spans="1:8">
      <c r="A21" s="63" t="s">
        <v>42</v>
      </c>
      <c r="B21" s="63"/>
      <c r="C21" s="63"/>
      <c r="D21" s="63"/>
      <c r="E21" s="63"/>
      <c r="F21" s="63"/>
      <c r="G21" s="63"/>
    </row>
  </sheetData>
  <mergeCells count="3">
    <mergeCell ref="A2:G2"/>
    <mergeCell ref="A20:G20"/>
    <mergeCell ref="A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2023-12-11T15:48:57Z</dcterms:modified>
</cp:coreProperties>
</file>