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PRESUPUESTOS DE GASTOS APROBADO 2025\"/>
    </mc:Choice>
  </mc:AlternateContent>
  <xr:revisionPtr revIDLastSave="0" documentId="13_ncr:1_{5DB97A73-25DD-48AC-B4B4-9EB4D1FF80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onSEPT 2025" sheetId="8" r:id="rId1"/>
    <sheet name="Hoja1" sheetId="9" r:id="rId2"/>
  </sheets>
  <definedNames>
    <definedName name="_xlnm.Print_Area" localSheetId="0">'Plantilla EjecucionSEPT 2025'!$B$1:$H$61</definedName>
    <definedName name="_xlnm.Print_Titles" localSheetId="0">'Plantilla EjecucionSEPT 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8" l="1"/>
  <c r="D38" i="8"/>
  <c r="D35" i="8"/>
  <c r="E42" i="8"/>
  <c r="E37" i="8"/>
  <c r="D10" i="8" l="1"/>
  <c r="C10" i="8"/>
  <c r="E40" i="8" l="1"/>
  <c r="E43" i="8"/>
  <c r="E39" i="8"/>
  <c r="E36" i="8"/>
  <c r="E28" i="8"/>
  <c r="E29" i="8"/>
  <c r="E30" i="8"/>
  <c r="E31" i="8"/>
  <c r="E32" i="8"/>
  <c r="E33" i="8"/>
  <c r="E34" i="8"/>
  <c r="E27" i="8"/>
  <c r="E18" i="8"/>
  <c r="E19" i="8"/>
  <c r="E20" i="8"/>
  <c r="E21" i="8"/>
  <c r="E22" i="8"/>
  <c r="E23" i="8"/>
  <c r="E24" i="8"/>
  <c r="E25" i="8"/>
  <c r="E17" i="8"/>
  <c r="E12" i="8"/>
  <c r="E13" i="8"/>
  <c r="E14" i="8"/>
  <c r="E15" i="8"/>
  <c r="E11" i="8"/>
  <c r="G26" i="8"/>
  <c r="D16" i="8" l="1"/>
  <c r="F16" i="8" l="1"/>
  <c r="C38" i="8" l="1"/>
  <c r="C35" i="8"/>
  <c r="C26" i="8"/>
  <c r="C16" i="8"/>
  <c r="E16" i="8" s="1"/>
  <c r="E10" i="8"/>
  <c r="E38" i="8" l="1"/>
  <c r="C44" i="8"/>
  <c r="F10" i="8"/>
  <c r="G10" i="8"/>
  <c r="H10" i="8"/>
  <c r="G16" i="8"/>
  <c r="H16" i="8"/>
  <c r="D26" i="8"/>
  <c r="E26" i="8" s="1"/>
  <c r="F26" i="8"/>
  <c r="H26" i="8"/>
  <c r="F35" i="8"/>
  <c r="G35" i="8"/>
  <c r="H35" i="8"/>
  <c r="F38" i="8"/>
  <c r="G38" i="8"/>
  <c r="H38" i="8"/>
  <c r="D44" i="8" l="1"/>
  <c r="E35" i="8"/>
  <c r="C47" i="8"/>
  <c r="H44" i="8"/>
  <c r="G44" i="8"/>
  <c r="F44" i="8"/>
  <c r="E44" i="8" l="1"/>
  <c r="D47" i="8"/>
  <c r="E47" i="8" s="1"/>
  <c r="H47" i="8"/>
  <c r="G47" i="8" l="1"/>
  <c r="F47" i="8"/>
</calcChain>
</file>

<file path=xl/sharedStrings.xml><?xml version="1.0" encoding="utf-8"?>
<sst xmlns="http://schemas.openxmlformats.org/spreadsheetml/2006/main" count="52" uniqueCount="52">
  <si>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</si>
  <si>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</si>
  <si>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</si>
  <si>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</si>
  <si>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</si>
  <si>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</si>
  <si>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</si>
  <si>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</si>
  <si>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</si>
  <si>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</si>
  <si>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</si>
  <si>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</si>
  <si>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</si>
  <si>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</si>
  <si>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</si>
  <si>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</si>
  <si>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</si>
  <si>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</si>
  <si>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</si>
  <si>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</si>
  <si>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</si>
  <si>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</si>
  <si>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</si>
  <si>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</si>
  <si>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</si>
  <si>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</si>
  <si>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</si>
  <si>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</si>
  <si>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</si>
  <si>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</si>
  <si>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 xml:space="preserve">Octubre </t>
  </si>
  <si>
    <t>Noviembre</t>
  </si>
  <si>
    <t>Diciembre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</si>
  <si>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</si>
  <si>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</si>
  <si>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</si>
  <si>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</si>
  <si>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</si>
  <si>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</si>
  <si>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</si>
  <si>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</si>
  <si>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>Presupuesto Aprobado</t>
  </si>
  <si>
    <t>Modificaciones Presupuestaria</t>
  </si>
  <si>
    <t>Fuente: Sistema de Informacion de la Gestion Financiera (SIGEF)</t>
  </si>
  <si>
    <t>Presupuesto Vigente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</si>
  <si>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</si>
  <si>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</si>
  <si>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</si>
  <si>
    <t>2.4.7 - TRANSFERENCIAS CORRIENTES AL SECTOR EXTERNO</t>
  </si>
  <si>
    <t>2.6.4 - VEHICULOS Y EQUIPO DE TRANSPORTE,TRACCION Y ELEVACION</t>
  </si>
  <si>
    <t>2.6.3- EQUIPO E INSTRUMENTAL,CIENTIFICO Y LABORATORIO</t>
  </si>
  <si>
    <t>Presupuesto de Gastos y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</si>
</sst>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1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5" borderId="4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3" borderId="2" xfId="1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indent="18"/>
    </xf>
    <xf numFmtId="0" fontId="2" fillId="0" borderId="0" xfId="0" applyFont="1" applyAlignment="1">
      <alignment horizontal="center"/>
    </xf>
    <xf numFmtId="43" fontId="7" fillId="0" borderId="5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4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1" fillId="6" borderId="4" xfId="1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7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164" fontId="1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</xdr:row>
      <xdr:rowOff>38099</xdr:rowOff>
    </xdr:from>
    <xdr:to>
      <xdr:col>4</xdr:col>
      <xdr:colOff>1419225</xdr:colOff>
      <xdr:row>4</xdr:row>
      <xdr:rowOff>190499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276224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0</xdr:row>
      <xdr:rowOff>164224</xdr:rowOff>
    </xdr:from>
    <xdr:to>
      <xdr:col>5</xdr:col>
      <xdr:colOff>0</xdr:colOff>
      <xdr:row>4</xdr:row>
      <xdr:rowOff>146707</xdr:rowOff>
    </xdr:to>
    <xdr:pic>
      <xdr:nvPicPr>
        <xdr:cNvPr id="4" name="Imagen 43" descr="logo oficial de la O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461" y="164224"/>
          <a:ext cx="0" cy="113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874060</xdr:colOff>
      <xdr:row>58</xdr:row>
      <xdr:rowOff>78442</xdr:rowOff>
    </xdr:from>
    <xdr:to>
      <xdr:col>4</xdr:col>
      <xdr:colOff>1485426</xdr:colOff>
      <xdr:row>60</xdr:row>
      <xdr:rowOff>131738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3766" y="32866854"/>
          <a:ext cx="609685" cy="485843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57</xdr:row>
      <xdr:rowOff>9524</xdr:rowOff>
    </xdr:from>
    <xdr:to>
      <xdr:col>4</xdr:col>
      <xdr:colOff>1962150</xdr:colOff>
      <xdr:row>60</xdr:row>
      <xdr:rowOff>171448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96025" y="17335499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1</xdr:col>
      <xdr:colOff>2781300</xdr:colOff>
      <xdr:row>53</xdr:row>
      <xdr:rowOff>95250</xdr:rowOff>
    </xdr:from>
    <xdr:to>
      <xdr:col>3</xdr:col>
      <xdr:colOff>438151</xdr:colOff>
      <xdr:row>58</xdr:row>
      <xdr:rowOff>47625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90900" y="16621125"/>
          <a:ext cx="2886076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2391891</xdr:colOff>
      <xdr:row>4</xdr:row>
      <xdr:rowOff>156720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56</xdr:row>
      <xdr:rowOff>152400</xdr:rowOff>
    </xdr:from>
    <xdr:to>
      <xdr:col>1</xdr:col>
      <xdr:colOff>2400300</xdr:colOff>
      <xdr:row>60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FB0EEDE-095D-4B21-9907-7F167859C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7278350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S76"/>
  <sheetViews>
    <sheetView showGridLines="0" tabSelected="1" showWhiteSpace="0" view="pageBreakPreview" topLeftCell="B37" zoomScaleNormal="100" zoomScaleSheetLayoutView="100" workbookViewId="0">
      <selection activeCell="D50" sqref="D50"/>
    </sheetView>
  </sheetViews>
  <sheetFormatPr baseColWidth="10" defaultColWidth="9.140625" defaultRowHeight="15" x14ac:dyDescent="0.25"/>
  <cols>
    <col min="2" max="2" width="54.7109375" customWidth="1"/>
    <col min="3" max="3" width="23.7109375" customWidth="1"/>
    <col min="4" max="4" width="23.85546875" customWidth="1"/>
    <col min="5" max="5" width="30.7109375" customWidth="1"/>
    <col min="6" max="6" width="11.140625" style="5" hidden="1" customWidth="1"/>
    <col min="7" max="7" width="14" style="5" hidden="1" customWidth="1"/>
    <col min="8" max="8" width="10.85546875" style="5" hidden="1" customWidth="1"/>
    <col min="9" max="9" width="11.7109375" customWidth="1"/>
    <col min="10" max="10" width="16.85546875" bestFit="1" customWidth="1"/>
    <col min="11" max="11" width="14.140625" bestFit="1" customWidth="1"/>
    <col min="12" max="12" width="6.5703125" bestFit="1" customWidth="1"/>
    <col min="13" max="13" width="7.28515625" bestFit="1" customWidth="1"/>
    <col min="14" max="15" width="14.140625" bestFit="1" customWidth="1"/>
    <col min="16" max="17" width="7.28515625" bestFit="1" customWidth="1"/>
    <col min="18" max="18" width="8" bestFit="1" customWidth="1"/>
    <col min="19" max="19" width="8.7109375" bestFit="1" customWidth="1"/>
  </cols>
  <sheetData>
    <row r="1" spans="1:19" ht="18.75" customHeight="1" x14ac:dyDescent="0.25">
      <c r="B1" s="48" t="s">
        <v>33</v>
      </c>
      <c r="C1" s="48"/>
      <c r="D1" s="48"/>
      <c r="E1" s="48"/>
      <c r="F1" s="48"/>
      <c r="G1" s="48"/>
      <c r="H1" s="48"/>
      <c r="I1" s="36"/>
    </row>
    <row r="2" spans="1:19" ht="18.75" customHeight="1" x14ac:dyDescent="0.25">
      <c r="B2" s="48" t="s">
        <v>34</v>
      </c>
      <c r="C2" s="48"/>
      <c r="D2" s="48"/>
      <c r="E2" s="48"/>
      <c r="F2" s="48"/>
      <c r="G2" s="48"/>
      <c r="H2" s="48"/>
      <c r="I2" s="36"/>
    </row>
    <row r="3" spans="1:19" ht="18.75" customHeight="1" x14ac:dyDescent="0.25">
      <c r="B3" s="48">
        <v>2025</v>
      </c>
      <c r="C3" s="48"/>
      <c r="D3" s="48"/>
      <c r="E3" s="48"/>
      <c r="F3" s="48"/>
      <c r="G3" s="48"/>
      <c r="H3" s="48"/>
    </row>
    <row r="4" spans="1:19" ht="18.75" x14ac:dyDescent="0.25">
      <c r="B4" s="48" t="s">
        <v>51</v>
      </c>
      <c r="C4" s="48"/>
      <c r="D4" s="48"/>
      <c r="E4" s="48"/>
      <c r="F4" s="48"/>
      <c r="G4" s="48"/>
      <c r="H4" s="48"/>
      <c r="I4" s="36"/>
    </row>
    <row r="5" spans="1:19" ht="15.75" customHeight="1" x14ac:dyDescent="0.3">
      <c r="B5" s="49" t="s">
        <v>28</v>
      </c>
      <c r="C5" s="49"/>
      <c r="D5" s="49"/>
      <c r="E5" s="49"/>
      <c r="F5" s="49"/>
      <c r="G5" s="49"/>
      <c r="H5" s="49"/>
      <c r="I5" s="36"/>
    </row>
    <row r="6" spans="1:19" ht="19.5" thickBot="1" x14ac:dyDescent="0.35">
      <c r="B6" s="6"/>
      <c r="C6" s="6"/>
      <c r="D6" s="6"/>
      <c r="E6" s="6"/>
      <c r="F6" s="7"/>
      <c r="G6" s="7"/>
      <c r="H6" s="7"/>
      <c r="I6" s="37"/>
    </row>
    <row r="7" spans="1:19" ht="16.5" thickBot="1" x14ac:dyDescent="0.3">
      <c r="A7" s="6"/>
      <c r="B7" s="52" t="s">
        <v>0</v>
      </c>
      <c r="C7" s="54" t="s">
        <v>41</v>
      </c>
      <c r="D7" s="50" t="s">
        <v>42</v>
      </c>
      <c r="E7" s="50" t="s">
        <v>44</v>
      </c>
      <c r="F7" s="56"/>
      <c r="G7" s="56"/>
      <c r="H7" s="31"/>
    </row>
    <row r="8" spans="1:19" ht="24.75" customHeight="1" thickBot="1" x14ac:dyDescent="0.3">
      <c r="A8" s="6"/>
      <c r="B8" s="53"/>
      <c r="C8" s="55"/>
      <c r="D8" s="51"/>
      <c r="E8" s="51"/>
      <c r="F8" s="34" t="s">
        <v>30</v>
      </c>
      <c r="G8" s="34" t="s">
        <v>31</v>
      </c>
      <c r="H8" s="35" t="s">
        <v>32</v>
      </c>
    </row>
    <row r="9" spans="1:19" ht="42.75" customHeight="1" x14ac:dyDescent="0.25">
      <c r="A9" s="6"/>
      <c r="B9" s="14" t="s">
        <v>1</v>
      </c>
      <c r="C9" s="26"/>
      <c r="D9" s="26"/>
      <c r="E9" s="38"/>
      <c r="F9" s="8"/>
      <c r="G9" s="8"/>
      <c r="H9" s="8"/>
      <c r="R9" s="4"/>
      <c r="S9" s="4"/>
    </row>
    <row r="10" spans="1:19" ht="15.75" x14ac:dyDescent="0.25">
      <c r="A10" s="6"/>
      <c r="B10" s="15" t="s">
        <v>2</v>
      </c>
      <c r="C10" s="28">
        <f>+SUM(C11:C15)</f>
        <v>483094416</v>
      </c>
      <c r="D10" s="28">
        <f>SUM(D11:D15)</f>
        <v>2041466.5999999996</v>
      </c>
      <c r="E10" s="28">
        <f>+C10+D10</f>
        <v>485135882.60000002</v>
      </c>
      <c r="F10" s="18">
        <f t="shared" ref="F10:G10" si="0">SUM(F11:F15)</f>
        <v>0</v>
      </c>
      <c r="G10" s="18">
        <f t="shared" si="0"/>
        <v>0</v>
      </c>
      <c r="H10" s="18">
        <f t="shared" ref="H10" si="1">SUM(H11:H15)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x14ac:dyDescent="0.25">
      <c r="A11" s="6"/>
      <c r="B11" s="9" t="s">
        <v>3</v>
      </c>
      <c r="C11" s="16">
        <v>371985686</v>
      </c>
      <c r="D11" s="16">
        <v>6615681.25</v>
      </c>
      <c r="E11" s="16">
        <f>+C11+D11</f>
        <v>378601367.25</v>
      </c>
      <c r="F11" s="16">
        <v>0</v>
      </c>
      <c r="G11" s="16">
        <v>0</v>
      </c>
      <c r="H11" s="16">
        <v>0</v>
      </c>
      <c r="J11" s="3"/>
    </row>
    <row r="12" spans="1:19" ht="15.75" x14ac:dyDescent="0.25">
      <c r="A12" s="6"/>
      <c r="B12" s="9" t="s">
        <v>4</v>
      </c>
      <c r="C12" s="16">
        <v>63853314</v>
      </c>
      <c r="D12" s="16">
        <v>-4574214.6500000004</v>
      </c>
      <c r="E12" s="16">
        <f t="shared" ref="E12:E15" si="2">+C12+D12</f>
        <v>59279099.350000001</v>
      </c>
      <c r="F12" s="16">
        <v>0</v>
      </c>
      <c r="G12" s="16">
        <v>0</v>
      </c>
      <c r="H12" s="16">
        <v>0</v>
      </c>
    </row>
    <row r="13" spans="1:19" ht="21" customHeight="1" x14ac:dyDescent="0.25">
      <c r="A13" s="6"/>
      <c r="B13" s="9" t="s">
        <v>29</v>
      </c>
      <c r="C13" s="16">
        <v>0</v>
      </c>
      <c r="D13" s="16">
        <v>0</v>
      </c>
      <c r="E13" s="16">
        <f t="shared" si="2"/>
        <v>0</v>
      </c>
      <c r="F13" s="16">
        <v>0</v>
      </c>
      <c r="G13" s="16">
        <v>0</v>
      </c>
      <c r="H13" s="16">
        <v>0</v>
      </c>
      <c r="Q13" s="6"/>
    </row>
    <row r="14" spans="1:19" ht="24" customHeight="1" x14ac:dyDescent="0.25">
      <c r="A14" s="6"/>
      <c r="B14" s="9" t="s">
        <v>36</v>
      </c>
      <c r="C14" s="16">
        <v>0</v>
      </c>
      <c r="D14" s="16">
        <v>0</v>
      </c>
      <c r="E14" s="16">
        <f t="shared" si="2"/>
        <v>0</v>
      </c>
      <c r="F14" s="16">
        <v>0</v>
      </c>
      <c r="G14" s="16">
        <v>0</v>
      </c>
      <c r="H14" s="16">
        <v>0</v>
      </c>
    </row>
    <row r="15" spans="1:19" ht="31.5" customHeight="1" x14ac:dyDescent="0.25">
      <c r="A15" s="6"/>
      <c r="B15" s="9" t="s">
        <v>5</v>
      </c>
      <c r="C15" s="16">
        <v>47255416</v>
      </c>
      <c r="D15" s="16">
        <v>0</v>
      </c>
      <c r="E15" s="16">
        <f t="shared" si="2"/>
        <v>47255416</v>
      </c>
      <c r="F15" s="16">
        <v>0</v>
      </c>
      <c r="G15" s="16">
        <v>0</v>
      </c>
      <c r="H15" s="16">
        <v>0</v>
      </c>
    </row>
    <row r="16" spans="1:19" ht="15.75" x14ac:dyDescent="0.25">
      <c r="A16" s="6"/>
      <c r="B16" s="15" t="s">
        <v>6</v>
      </c>
      <c r="C16" s="28">
        <f>+SUM(C17:C25)</f>
        <v>190202562</v>
      </c>
      <c r="D16" s="28">
        <f>SUM(D17:D25)</f>
        <v>-7542900.8400000148</v>
      </c>
      <c r="E16" s="28">
        <f>+C16+D16</f>
        <v>182659661.16</v>
      </c>
      <c r="F16" s="18">
        <f t="shared" ref="F16:G16" si="3">SUM(F17:F25)</f>
        <v>0</v>
      </c>
      <c r="G16" s="18">
        <f t="shared" si="3"/>
        <v>0</v>
      </c>
      <c r="H16" s="18">
        <f t="shared" ref="H16" si="4">SUM(H17:H25)</f>
        <v>0</v>
      </c>
    </row>
    <row r="17" spans="1:15" ht="28.9" customHeight="1" x14ac:dyDescent="0.25">
      <c r="A17" s="6"/>
      <c r="B17" s="9" t="s">
        <v>7</v>
      </c>
      <c r="C17" s="16">
        <v>20422404</v>
      </c>
      <c r="D17" s="16">
        <v>-474500</v>
      </c>
      <c r="E17" s="16">
        <f>+C17+D17</f>
        <v>19947904</v>
      </c>
      <c r="F17" s="16">
        <v>0</v>
      </c>
      <c r="G17" s="16">
        <v>0</v>
      </c>
      <c r="H17" s="16">
        <v>0</v>
      </c>
    </row>
    <row r="18" spans="1:15" ht="30.75" customHeight="1" x14ac:dyDescent="0.25">
      <c r="A18" s="6"/>
      <c r="B18" s="9" t="s">
        <v>8</v>
      </c>
      <c r="C18" s="16">
        <v>2242046</v>
      </c>
      <c r="D18" s="16">
        <v>-1862795.03</v>
      </c>
      <c r="E18" s="16">
        <f t="shared" ref="E18:E25" si="5">+C18+D18</f>
        <v>379250.97</v>
      </c>
      <c r="F18" s="16">
        <v>0</v>
      </c>
      <c r="G18" s="16">
        <v>0</v>
      </c>
      <c r="H18" s="16">
        <v>0</v>
      </c>
    </row>
    <row r="19" spans="1:15" ht="32.25" customHeight="1" x14ac:dyDescent="0.25">
      <c r="A19" s="6"/>
      <c r="B19" s="9" t="s">
        <v>9</v>
      </c>
      <c r="C19" s="16">
        <v>54533620</v>
      </c>
      <c r="D19" s="16">
        <v>28027218.949999999</v>
      </c>
      <c r="E19" s="16">
        <f t="shared" si="5"/>
        <v>82560838.950000003</v>
      </c>
      <c r="F19" s="16">
        <v>0</v>
      </c>
      <c r="G19" s="16">
        <v>0</v>
      </c>
      <c r="H19" s="16">
        <v>0</v>
      </c>
    </row>
    <row r="20" spans="1:15" ht="27.75" customHeight="1" x14ac:dyDescent="0.25">
      <c r="A20" s="6"/>
      <c r="B20" s="9" t="s">
        <v>10</v>
      </c>
      <c r="C20" s="16">
        <v>10937304</v>
      </c>
      <c r="D20" s="16">
        <v>9809952.6799999997</v>
      </c>
      <c r="E20" s="16">
        <f t="shared" si="5"/>
        <v>20747256.68</v>
      </c>
      <c r="F20" s="16">
        <v>0</v>
      </c>
      <c r="G20" s="16">
        <v>0</v>
      </c>
      <c r="H20" s="16">
        <v>0</v>
      </c>
    </row>
    <row r="21" spans="1:15" ht="28.5" customHeight="1" x14ac:dyDescent="0.25">
      <c r="A21" s="6"/>
      <c r="B21" s="9" t="s">
        <v>11</v>
      </c>
      <c r="C21" s="16">
        <v>12444000</v>
      </c>
      <c r="D21" s="16">
        <v>-1226037.0900000001</v>
      </c>
      <c r="E21" s="16">
        <f t="shared" si="5"/>
        <v>11217962.91</v>
      </c>
      <c r="F21" s="16">
        <v>0</v>
      </c>
      <c r="G21" s="16">
        <v>0</v>
      </c>
      <c r="H21" s="16">
        <v>0</v>
      </c>
    </row>
    <row r="22" spans="1:15" ht="24" customHeight="1" x14ac:dyDescent="0.25">
      <c r="A22" s="6"/>
      <c r="B22" s="9" t="s">
        <v>12</v>
      </c>
      <c r="C22" s="27">
        <v>10230000</v>
      </c>
      <c r="D22" s="16">
        <v>-2113192.44</v>
      </c>
      <c r="E22" s="16">
        <f t="shared" si="5"/>
        <v>8116807.5600000005</v>
      </c>
      <c r="F22" s="16">
        <v>0</v>
      </c>
      <c r="G22" s="16">
        <v>0</v>
      </c>
      <c r="H22" s="16">
        <v>0</v>
      </c>
    </row>
    <row r="23" spans="1:15" ht="26.25" customHeight="1" x14ac:dyDescent="0.25">
      <c r="A23" s="6"/>
      <c r="B23" s="9" t="s">
        <v>13</v>
      </c>
      <c r="C23" s="27">
        <v>3884430</v>
      </c>
      <c r="D23" s="16">
        <v>1324835.02</v>
      </c>
      <c r="E23" s="16">
        <f t="shared" si="5"/>
        <v>5209265.0199999996</v>
      </c>
      <c r="F23" s="16">
        <v>0</v>
      </c>
      <c r="G23" s="16">
        <v>0</v>
      </c>
      <c r="H23" s="16">
        <v>0</v>
      </c>
    </row>
    <row r="24" spans="1:15" ht="46.5" customHeight="1" x14ac:dyDescent="0.25">
      <c r="A24" s="6"/>
      <c r="B24" s="9" t="s">
        <v>14</v>
      </c>
      <c r="C24" s="27">
        <v>71591660</v>
      </c>
      <c r="D24" s="16">
        <v>-41811711.840000004</v>
      </c>
      <c r="E24" s="16">
        <f t="shared" si="5"/>
        <v>29779948.159999996</v>
      </c>
      <c r="F24" s="16">
        <v>0</v>
      </c>
      <c r="G24" s="16">
        <v>0</v>
      </c>
      <c r="H24" s="16">
        <v>0</v>
      </c>
    </row>
    <row r="25" spans="1:15" ht="42" customHeight="1" x14ac:dyDescent="0.25">
      <c r="A25" s="6"/>
      <c r="B25" s="9" t="s">
        <v>40</v>
      </c>
      <c r="C25" s="27">
        <v>3917098</v>
      </c>
      <c r="D25" s="16">
        <v>783328.91</v>
      </c>
      <c r="E25" s="16">
        <f t="shared" si="5"/>
        <v>4700426.91</v>
      </c>
      <c r="F25" s="16">
        <v>0</v>
      </c>
      <c r="G25" s="16">
        <v>0</v>
      </c>
      <c r="H25" s="16">
        <v>0</v>
      </c>
    </row>
    <row r="26" spans="1:15" ht="15.75" x14ac:dyDescent="0.25">
      <c r="A26" s="6"/>
      <c r="B26" s="15" t="s">
        <v>15</v>
      </c>
      <c r="C26" s="28">
        <f>+SUM(C27:C34)</f>
        <v>18572311</v>
      </c>
      <c r="D26" s="28">
        <f>SUM(D27:D34)</f>
        <v>2931824.49</v>
      </c>
      <c r="E26" s="28">
        <f>+C26+D26</f>
        <v>21504135.490000002</v>
      </c>
      <c r="F26" s="18">
        <f t="shared" ref="F26:H26" si="6">SUM(F27:F34)</f>
        <v>0</v>
      </c>
      <c r="G26" s="18">
        <f t="shared" si="6"/>
        <v>0</v>
      </c>
      <c r="H26" s="18">
        <f t="shared" si="6"/>
        <v>0</v>
      </c>
    </row>
    <row r="27" spans="1:15" ht="15.75" x14ac:dyDescent="0.25">
      <c r="A27" s="6"/>
      <c r="B27" s="9" t="s">
        <v>16</v>
      </c>
      <c r="C27" s="27">
        <v>1218393</v>
      </c>
      <c r="D27" s="16">
        <v>-5550</v>
      </c>
      <c r="E27" s="16">
        <f>+C27+D27</f>
        <v>1212843</v>
      </c>
      <c r="F27" s="16">
        <v>0</v>
      </c>
      <c r="G27" s="16">
        <v>0</v>
      </c>
      <c r="H27" s="16">
        <v>0</v>
      </c>
    </row>
    <row r="28" spans="1:15" ht="15.75" x14ac:dyDescent="0.25">
      <c r="A28" s="6"/>
      <c r="B28" s="9" t="s">
        <v>17</v>
      </c>
      <c r="C28" s="27">
        <v>869000</v>
      </c>
      <c r="D28" s="16">
        <v>-553600</v>
      </c>
      <c r="E28" s="16">
        <f t="shared" ref="E28:E34" si="7">+C28+D28</f>
        <v>315400</v>
      </c>
      <c r="F28" s="16">
        <v>0</v>
      </c>
      <c r="G28" s="16">
        <v>0</v>
      </c>
      <c r="H28" s="16">
        <v>0</v>
      </c>
    </row>
    <row r="29" spans="1:15" ht="30.75" customHeight="1" x14ac:dyDescent="0.25">
      <c r="A29" s="6"/>
      <c r="B29" s="9" t="s">
        <v>18</v>
      </c>
      <c r="C29" s="27">
        <v>1932690</v>
      </c>
      <c r="D29" s="16">
        <v>-541392</v>
      </c>
      <c r="E29" s="16">
        <f t="shared" si="7"/>
        <v>1391298</v>
      </c>
      <c r="F29" s="16">
        <v>0</v>
      </c>
      <c r="G29" s="16">
        <v>0</v>
      </c>
      <c r="H29" s="16">
        <v>0</v>
      </c>
      <c r="O29" s="2"/>
    </row>
    <row r="30" spans="1:15" ht="27.75" customHeight="1" x14ac:dyDescent="0.25">
      <c r="A30" s="6"/>
      <c r="B30" s="9" t="s">
        <v>19</v>
      </c>
      <c r="C30" s="27">
        <v>79714</v>
      </c>
      <c r="D30" s="16">
        <v>-44191.99</v>
      </c>
      <c r="E30" s="16">
        <f t="shared" si="7"/>
        <v>35522.01</v>
      </c>
      <c r="F30" s="16">
        <v>0</v>
      </c>
      <c r="G30" s="16">
        <v>0</v>
      </c>
      <c r="H30" s="16">
        <v>0</v>
      </c>
    </row>
    <row r="31" spans="1:15" ht="25.5" customHeight="1" x14ac:dyDescent="0.25">
      <c r="A31" s="6"/>
      <c r="B31" s="9" t="s">
        <v>20</v>
      </c>
      <c r="C31" s="27">
        <v>2000</v>
      </c>
      <c r="D31" s="16">
        <v>0</v>
      </c>
      <c r="E31" s="16">
        <f t="shared" si="7"/>
        <v>2000</v>
      </c>
      <c r="F31" s="16">
        <v>0</v>
      </c>
      <c r="G31" s="16">
        <v>0</v>
      </c>
      <c r="H31" s="16">
        <v>0</v>
      </c>
    </row>
    <row r="32" spans="1:15" ht="31.5" x14ac:dyDescent="0.25">
      <c r="A32" s="6"/>
      <c r="B32" s="9" t="s">
        <v>37</v>
      </c>
      <c r="C32" s="27">
        <v>8500</v>
      </c>
      <c r="D32" s="16">
        <v>7000.01</v>
      </c>
      <c r="E32" s="16">
        <f t="shared" si="7"/>
        <v>15500.01</v>
      </c>
      <c r="F32" s="16">
        <v>0</v>
      </c>
      <c r="G32" s="16">
        <v>0</v>
      </c>
      <c r="H32" s="16">
        <v>0</v>
      </c>
    </row>
    <row r="33" spans="1:8" ht="46.5" customHeight="1" x14ac:dyDescent="0.25">
      <c r="A33" s="6"/>
      <c r="B33" s="9" t="s">
        <v>21</v>
      </c>
      <c r="C33" s="27">
        <v>9947200</v>
      </c>
      <c r="D33" s="16">
        <v>1918600.01</v>
      </c>
      <c r="E33" s="16">
        <f t="shared" si="7"/>
        <v>11865800.01</v>
      </c>
      <c r="F33" s="16">
        <v>0</v>
      </c>
      <c r="G33" s="16">
        <v>0</v>
      </c>
      <c r="H33" s="16">
        <v>0</v>
      </c>
    </row>
    <row r="34" spans="1:8" ht="42" customHeight="1" x14ac:dyDescent="0.25">
      <c r="A34" s="6"/>
      <c r="B34" s="9" t="s">
        <v>22</v>
      </c>
      <c r="C34" s="27">
        <v>4514814</v>
      </c>
      <c r="D34" s="16">
        <v>2150958.46</v>
      </c>
      <c r="E34" s="16">
        <f t="shared" si="7"/>
        <v>6665772.46</v>
      </c>
      <c r="F34" s="16">
        <v>0</v>
      </c>
      <c r="G34" s="16">
        <v>0</v>
      </c>
      <c r="H34" s="16">
        <v>0</v>
      </c>
    </row>
    <row r="35" spans="1:8" ht="15.75" x14ac:dyDescent="0.25">
      <c r="A35" s="6"/>
      <c r="B35" s="15" t="s">
        <v>38</v>
      </c>
      <c r="C35" s="28">
        <f>+SUM(C36:C36)</f>
        <v>600000</v>
      </c>
      <c r="D35" s="28">
        <f>SUM(D36:D37)</f>
        <v>-462000</v>
      </c>
      <c r="E35" s="28">
        <f>+C35+D35</f>
        <v>138000</v>
      </c>
      <c r="F35" s="18">
        <f t="shared" ref="F35:H35" si="8">SUM(F36:F36)</f>
        <v>0</v>
      </c>
      <c r="G35" s="18">
        <f t="shared" si="8"/>
        <v>0</v>
      </c>
      <c r="H35" s="18">
        <f t="shared" si="8"/>
        <v>0</v>
      </c>
    </row>
    <row r="36" spans="1:8" ht="31.5" x14ac:dyDescent="0.25">
      <c r="A36" s="6"/>
      <c r="B36" s="9" t="s">
        <v>39</v>
      </c>
      <c r="C36" s="16">
        <v>600000</v>
      </c>
      <c r="D36" s="16">
        <v>-545000</v>
      </c>
      <c r="E36" s="16">
        <f>+C36+D36</f>
        <v>55000</v>
      </c>
      <c r="F36" s="16"/>
      <c r="G36" s="16">
        <v>0</v>
      </c>
      <c r="H36" s="16">
        <v>0</v>
      </c>
    </row>
    <row r="37" spans="1:8" ht="31.5" x14ac:dyDescent="0.25">
      <c r="A37" s="6"/>
      <c r="B37" s="9" t="s">
        <v>48</v>
      </c>
      <c r="C37" s="27">
        <v>0</v>
      </c>
      <c r="D37" s="27">
        <v>83000</v>
      </c>
      <c r="E37" s="27">
        <f>+C37+D37</f>
        <v>83000</v>
      </c>
      <c r="F37" s="16"/>
      <c r="G37" s="16">
        <v>0</v>
      </c>
      <c r="H37" s="16">
        <v>0</v>
      </c>
    </row>
    <row r="38" spans="1:8" ht="15.75" x14ac:dyDescent="0.25">
      <c r="A38" s="6"/>
      <c r="B38" s="15" t="s">
        <v>23</v>
      </c>
      <c r="C38" s="28">
        <f>+SUM(C39:C43)</f>
        <v>2027500</v>
      </c>
      <c r="D38" s="33">
        <f>SUM(D39:D43)</f>
        <v>1031609.75</v>
      </c>
      <c r="E38" s="33">
        <f>+C38+D38</f>
        <v>3059109.75</v>
      </c>
      <c r="F38" s="18">
        <f t="shared" ref="F38:H38" si="9">SUM(F39:F43)</f>
        <v>0</v>
      </c>
      <c r="G38" s="18">
        <f t="shared" si="9"/>
        <v>0</v>
      </c>
      <c r="H38" s="18">
        <f t="shared" si="9"/>
        <v>0</v>
      </c>
    </row>
    <row r="39" spans="1:8" ht="15.75" x14ac:dyDescent="0.25">
      <c r="A39" s="6"/>
      <c r="B39" s="9" t="s">
        <v>24</v>
      </c>
      <c r="C39" s="16">
        <v>1402500</v>
      </c>
      <c r="D39" s="16">
        <v>-14590.25</v>
      </c>
      <c r="E39" s="16">
        <f>+C39+D39</f>
        <v>1387909.75</v>
      </c>
      <c r="F39" s="16">
        <v>0</v>
      </c>
      <c r="G39" s="16">
        <v>0</v>
      </c>
      <c r="H39" s="16">
        <v>0</v>
      </c>
    </row>
    <row r="40" spans="1:8" ht="33" customHeight="1" x14ac:dyDescent="0.25">
      <c r="A40" s="6"/>
      <c r="B40" s="9" t="s">
        <v>25</v>
      </c>
      <c r="C40" s="16">
        <v>125000</v>
      </c>
      <c r="D40" s="16">
        <v>155000</v>
      </c>
      <c r="E40" s="16">
        <f t="shared" ref="E40:E43" si="10">+C40+D40</f>
        <v>280000</v>
      </c>
      <c r="F40" s="16">
        <v>0</v>
      </c>
      <c r="G40" s="16">
        <v>0</v>
      </c>
      <c r="H40" s="16">
        <v>0</v>
      </c>
    </row>
    <row r="41" spans="1:8" ht="33" customHeight="1" x14ac:dyDescent="0.25">
      <c r="A41" s="6"/>
      <c r="B41" s="9" t="s">
        <v>50</v>
      </c>
      <c r="C41" s="16">
        <v>0</v>
      </c>
      <c r="D41" s="16">
        <v>60000</v>
      </c>
      <c r="E41" s="16">
        <f t="shared" ref="E41" si="11">+C41+D41</f>
        <v>60000</v>
      </c>
      <c r="F41" s="16">
        <v>0</v>
      </c>
      <c r="G41" s="16">
        <v>0</v>
      </c>
      <c r="H41" s="16">
        <v>0</v>
      </c>
    </row>
    <row r="42" spans="1:8" ht="31.5" x14ac:dyDescent="0.25">
      <c r="A42" s="6"/>
      <c r="B42" s="9" t="s">
        <v>49</v>
      </c>
      <c r="C42" s="27">
        <v>0</v>
      </c>
      <c r="D42" s="27">
        <v>211600</v>
      </c>
      <c r="E42" s="27">
        <f t="shared" ref="E42" si="12">+C42+D42</f>
        <v>211600</v>
      </c>
      <c r="F42" s="16">
        <v>0</v>
      </c>
      <c r="G42" s="16">
        <v>0</v>
      </c>
      <c r="H42" s="16">
        <v>0</v>
      </c>
    </row>
    <row r="43" spans="1:8" ht="31.5" x14ac:dyDescent="0.25">
      <c r="A43" s="6"/>
      <c r="B43" s="9" t="s">
        <v>26</v>
      </c>
      <c r="C43" s="16">
        <v>500000</v>
      </c>
      <c r="D43" s="16">
        <v>619600</v>
      </c>
      <c r="E43" s="16">
        <f t="shared" si="10"/>
        <v>1119600</v>
      </c>
      <c r="F43" s="16">
        <v>0</v>
      </c>
      <c r="G43" s="16">
        <v>0</v>
      </c>
      <c r="H43" s="16">
        <v>0</v>
      </c>
    </row>
    <row r="44" spans="1:8" ht="15.75" x14ac:dyDescent="0.25">
      <c r="A44" s="6"/>
      <c r="B44" s="47" t="s">
        <v>27</v>
      </c>
      <c r="C44" s="46">
        <f>+C38+C35+C26+C16+C10</f>
        <v>694496789</v>
      </c>
      <c r="D44" s="46">
        <f>+D38+D35+D26+D16+D10</f>
        <v>-2000000.0000000149</v>
      </c>
      <c r="E44" s="46">
        <f>+C44+D44</f>
        <v>692496789</v>
      </c>
      <c r="F44" s="46" t="e">
        <f>+#REF!+#REF!+#REF!+F38+#REF!+F35+F26+F16+F10</f>
        <v>#REF!</v>
      </c>
      <c r="G44" s="46" t="e">
        <f>+#REF!+#REF!+#REF!+G38+#REF!+G35+G26+G16+G10</f>
        <v>#REF!</v>
      </c>
      <c r="H44" s="46" t="e">
        <f>+#REF!+#REF!+#REF!+H38+#REF!+H35+H26+H16+H10</f>
        <v>#REF!</v>
      </c>
    </row>
    <row r="45" spans="1:8" ht="15.75" x14ac:dyDescent="0.25">
      <c r="A45" s="6"/>
      <c r="B45" s="47"/>
      <c r="C45" s="46"/>
      <c r="D45" s="46"/>
      <c r="E45" s="46"/>
      <c r="F45" s="46"/>
      <c r="G45" s="46"/>
      <c r="H45" s="46"/>
    </row>
    <row r="46" spans="1:8" ht="15.75" x14ac:dyDescent="0.25">
      <c r="A46" s="23"/>
      <c r="B46" s="6"/>
      <c r="C46" s="16"/>
      <c r="D46" s="29"/>
      <c r="E46" s="29"/>
      <c r="F46" s="16"/>
      <c r="G46" s="16"/>
      <c r="H46" s="16"/>
    </row>
    <row r="47" spans="1:8" ht="15.75" x14ac:dyDescent="0.25">
      <c r="A47" s="23"/>
      <c r="B47" s="1" t="s">
        <v>35</v>
      </c>
      <c r="C47" s="19">
        <f>+C44</f>
        <v>694496789</v>
      </c>
      <c r="D47" s="19">
        <f>+D44</f>
        <v>-2000000.0000000149</v>
      </c>
      <c r="E47" s="30">
        <f>+C47+D47</f>
        <v>692496789</v>
      </c>
      <c r="F47" s="20" t="e">
        <f>SUM(F44:F46)</f>
        <v>#REF!</v>
      </c>
      <c r="G47" s="20" t="e">
        <f>+#REF!+#REF!+#REF!+G44</f>
        <v>#REF!</v>
      </c>
      <c r="H47" s="20" t="e">
        <f>+#REF!+#REF!+#REF!+H44</f>
        <v>#REF!</v>
      </c>
    </row>
    <row r="48" spans="1:8" ht="15.75" x14ac:dyDescent="0.25">
      <c r="A48" s="23"/>
      <c r="B48" s="57" t="s">
        <v>43</v>
      </c>
      <c r="C48" s="57"/>
      <c r="D48" s="23"/>
      <c r="E48" s="23"/>
      <c r="F48" s="7"/>
      <c r="G48" s="7"/>
      <c r="H48" s="7"/>
    </row>
    <row r="49" spans="1:19" ht="15.75" x14ac:dyDescent="0.25">
      <c r="A49" s="23"/>
      <c r="B49" s="41" t="s">
        <v>45</v>
      </c>
      <c r="C49" s="42"/>
      <c r="D49" s="39"/>
      <c r="E49" s="39"/>
      <c r="F49" s="7"/>
      <c r="G49" s="7"/>
      <c r="H49" s="7"/>
    </row>
    <row r="50" spans="1:19" ht="48.75" customHeight="1" x14ac:dyDescent="0.25">
      <c r="A50" s="23"/>
      <c r="B50" s="43" t="s">
        <v>46</v>
      </c>
      <c r="C50" s="44"/>
      <c r="D50" s="42"/>
      <c r="E50" s="42"/>
      <c r="F50" s="7"/>
      <c r="G50" s="7"/>
      <c r="H50" s="7"/>
      <c r="J50" s="4"/>
    </row>
    <row r="51" spans="1:19" ht="15.75" customHeight="1" x14ac:dyDescent="0.25">
      <c r="A51" s="23"/>
      <c r="B51" s="43" t="s">
        <v>47</v>
      </c>
      <c r="C51" s="43"/>
      <c r="D51" s="44"/>
      <c r="E51" s="44"/>
      <c r="F51" s="7"/>
      <c r="G51" s="7"/>
      <c r="H51" s="7"/>
    </row>
    <row r="52" spans="1:19" ht="15.75" customHeight="1" x14ac:dyDescent="0.25">
      <c r="A52" s="23"/>
      <c r="B52" s="43"/>
      <c r="C52" s="43"/>
      <c r="D52" s="43"/>
      <c r="E52" s="43"/>
      <c r="F52" s="7"/>
      <c r="G52" s="7"/>
      <c r="H52" s="7"/>
      <c r="J52" s="4"/>
    </row>
    <row r="53" spans="1:19" ht="15.75" x14ac:dyDescent="0.25">
      <c r="A53" s="23"/>
      <c r="B53" s="43"/>
      <c r="C53" s="43"/>
      <c r="D53" s="43"/>
      <c r="E53" s="43"/>
      <c r="F53" s="7"/>
      <c r="G53" s="7"/>
      <c r="H53" s="7"/>
    </row>
    <row r="54" spans="1:19" ht="15.75" x14ac:dyDescent="0.25">
      <c r="A54" s="23"/>
      <c r="B54" s="23"/>
      <c r="C54" s="23"/>
      <c r="D54" s="43"/>
      <c r="E54" s="43"/>
      <c r="F54" s="7"/>
      <c r="G54" s="7"/>
      <c r="H54" s="7"/>
      <c r="K54" s="4"/>
    </row>
    <row r="55" spans="1:19" ht="15.75" x14ac:dyDescent="0.25">
      <c r="A55" s="23"/>
      <c r="B55" s="23"/>
      <c r="C55" s="23"/>
      <c r="D55" s="32"/>
      <c r="E55" s="32"/>
      <c r="F55" s="7"/>
      <c r="G55" s="7"/>
      <c r="H55" s="7"/>
    </row>
    <row r="56" spans="1:19" ht="15.75" x14ac:dyDescent="0.25">
      <c r="A56" s="23"/>
      <c r="B56" s="39"/>
      <c r="C56" s="39"/>
      <c r="D56" s="23"/>
      <c r="E56" s="23"/>
      <c r="F56" s="7"/>
      <c r="G56" s="7"/>
      <c r="H56" s="7"/>
    </row>
    <row r="57" spans="1:19" ht="15.75" x14ac:dyDescent="0.25">
      <c r="A57" s="23"/>
      <c r="B57" s="40"/>
      <c r="C57" s="40"/>
      <c r="D57" s="39"/>
      <c r="E57" s="39"/>
      <c r="F57" s="7"/>
      <c r="G57" s="22"/>
      <c r="H57" s="7"/>
    </row>
    <row r="58" spans="1:19" ht="18.75" x14ac:dyDescent="0.3">
      <c r="A58" s="25"/>
      <c r="D58" s="40"/>
      <c r="E58" s="40"/>
      <c r="F58" s="25"/>
      <c r="G58" s="25"/>
      <c r="H58" s="22"/>
    </row>
    <row r="59" spans="1:19" ht="18.75" x14ac:dyDescent="0.25">
      <c r="A59" s="6"/>
      <c r="F59" s="21"/>
      <c r="G59" s="10"/>
      <c r="H59" s="7"/>
    </row>
    <row r="60" spans="1:19" ht="15.75" x14ac:dyDescent="0.25">
      <c r="A60" s="6"/>
    </row>
    <row r="61" spans="1:19" s="5" customFormat="1" ht="15.75" customHeight="1" x14ac:dyDescent="0.3">
      <c r="A61"/>
      <c r="B61" s="17"/>
      <c r="C61" s="17"/>
      <c r="D61"/>
      <c r="E61"/>
      <c r="I61"/>
      <c r="J61"/>
      <c r="K61"/>
      <c r="L61"/>
      <c r="M61"/>
      <c r="N61"/>
      <c r="O61"/>
      <c r="P61"/>
      <c r="Q61"/>
      <c r="R61"/>
      <c r="S61"/>
    </row>
    <row r="62" spans="1:19" s="5" customFormat="1" ht="18.75" x14ac:dyDescent="0.3">
      <c r="A62"/>
      <c r="B62" s="17"/>
      <c r="C62" s="17"/>
      <c r="D62" s="17"/>
      <c r="E62" s="17"/>
      <c r="G62" s="11"/>
      <c r="I62"/>
      <c r="J62"/>
      <c r="K62"/>
      <c r="L62"/>
      <c r="M62"/>
      <c r="N62"/>
      <c r="O62"/>
      <c r="P62"/>
      <c r="Q62"/>
      <c r="R62"/>
      <c r="S62"/>
    </row>
    <row r="63" spans="1:19" s="5" customFormat="1" ht="18.75" x14ac:dyDescent="0.3">
      <c r="A63"/>
      <c r="B63" s="24"/>
      <c r="C63" s="24"/>
      <c r="D63" s="17"/>
      <c r="E63" s="17"/>
      <c r="I63"/>
      <c r="J63" s="4"/>
      <c r="K63"/>
      <c r="L63"/>
      <c r="M63"/>
      <c r="N63"/>
      <c r="O63"/>
      <c r="P63"/>
      <c r="Q63"/>
      <c r="R63"/>
      <c r="S63"/>
    </row>
    <row r="64" spans="1:19" s="5" customFormat="1" ht="18.75" x14ac:dyDescent="0.3">
      <c r="A64"/>
      <c r="B64" s="13"/>
      <c r="C64" s="13"/>
      <c r="D64" s="24"/>
      <c r="E64" s="24"/>
      <c r="I64"/>
      <c r="J64"/>
      <c r="K64"/>
      <c r="L64"/>
      <c r="M64"/>
      <c r="N64"/>
      <c r="O64"/>
      <c r="P64"/>
      <c r="Q64"/>
      <c r="R64"/>
      <c r="S64"/>
    </row>
    <row r="65" spans="1:19" s="5" customFormat="1" ht="18.75" x14ac:dyDescent="0.3">
      <c r="A65"/>
      <c r="B65"/>
      <c r="C65"/>
      <c r="D65" s="13"/>
      <c r="E65" s="13"/>
      <c r="G65" s="11"/>
      <c r="I65"/>
      <c r="J65"/>
      <c r="K65"/>
      <c r="L65"/>
      <c r="M65"/>
      <c r="N65"/>
      <c r="O65"/>
      <c r="P65"/>
      <c r="Q65"/>
      <c r="R65"/>
      <c r="S65"/>
    </row>
    <row r="66" spans="1:19" s="5" customFormat="1" x14ac:dyDescent="0.25">
      <c r="A66"/>
      <c r="B66"/>
      <c r="C66"/>
      <c r="D66"/>
      <c r="E66"/>
      <c r="I66"/>
      <c r="J66"/>
      <c r="K66"/>
      <c r="L66"/>
      <c r="M66"/>
      <c r="N66"/>
      <c r="O66"/>
      <c r="P66"/>
      <c r="Q66"/>
      <c r="R66"/>
      <c r="S66"/>
    </row>
    <row r="67" spans="1:19" s="5" customFormat="1" x14ac:dyDescent="0.25">
      <c r="A67"/>
      <c r="B67"/>
      <c r="C67"/>
      <c r="D67"/>
      <c r="E67"/>
      <c r="I67"/>
      <c r="J67"/>
      <c r="K67"/>
      <c r="L67"/>
      <c r="M67"/>
      <c r="N67"/>
      <c r="O67"/>
      <c r="P67"/>
      <c r="Q67"/>
      <c r="R67"/>
      <c r="S67"/>
    </row>
    <row r="68" spans="1:19" s="5" customFormat="1" x14ac:dyDescent="0.25">
      <c r="A68"/>
      <c r="B68"/>
      <c r="C68"/>
      <c r="D68"/>
      <c r="E68"/>
      <c r="I68"/>
      <c r="J68"/>
      <c r="K68"/>
      <c r="L68"/>
      <c r="M68"/>
      <c r="N68"/>
      <c r="O68"/>
      <c r="P68"/>
      <c r="Q68"/>
      <c r="R68"/>
      <c r="S68"/>
    </row>
    <row r="69" spans="1:19" s="5" customFormat="1" x14ac:dyDescent="0.25">
      <c r="A69"/>
      <c r="B69"/>
      <c r="C69"/>
      <c r="D69"/>
      <c r="E69"/>
      <c r="I69"/>
      <c r="J69"/>
      <c r="K69"/>
      <c r="L69"/>
      <c r="M69"/>
      <c r="N69"/>
      <c r="O69"/>
      <c r="P69"/>
      <c r="Q69"/>
      <c r="R69"/>
      <c r="S69"/>
    </row>
    <row r="70" spans="1:19" s="5" customFormat="1" x14ac:dyDescent="0.25">
      <c r="A70"/>
      <c r="B70"/>
      <c r="C70"/>
      <c r="D70"/>
      <c r="E70"/>
      <c r="I70"/>
      <c r="J70"/>
      <c r="K70"/>
      <c r="L70"/>
      <c r="M70"/>
      <c r="N70"/>
      <c r="O70"/>
      <c r="P70"/>
      <c r="Q70"/>
      <c r="R70"/>
      <c r="S70"/>
    </row>
    <row r="74" spans="1:19" s="5" customFormat="1" x14ac:dyDescent="0.25">
      <c r="A74"/>
      <c r="B74"/>
      <c r="C74"/>
      <c r="D74"/>
      <c r="E74"/>
      <c r="I74"/>
      <c r="J74"/>
      <c r="K74"/>
      <c r="L74"/>
      <c r="M74"/>
      <c r="N74"/>
      <c r="O74"/>
      <c r="P74"/>
      <c r="Q74"/>
      <c r="R74"/>
      <c r="S74"/>
    </row>
    <row r="75" spans="1:19" s="5" customFormat="1" x14ac:dyDescent="0.25">
      <c r="A75"/>
      <c r="B75"/>
      <c r="C75"/>
      <c r="D75"/>
      <c r="E75"/>
      <c r="I75"/>
      <c r="J75"/>
      <c r="K75"/>
      <c r="L75"/>
      <c r="M75"/>
      <c r="N75"/>
      <c r="O75"/>
      <c r="P75"/>
      <c r="Q75"/>
      <c r="R75"/>
      <c r="S75"/>
    </row>
    <row r="76" spans="1:19" s="5" customFormat="1" x14ac:dyDescent="0.25">
      <c r="A76"/>
      <c r="B76"/>
      <c r="C76"/>
      <c r="D76"/>
      <c r="E76"/>
      <c r="I76"/>
      <c r="J76"/>
      <c r="K76"/>
      <c r="L76"/>
      <c r="M76"/>
      <c r="N76"/>
      <c r="O76"/>
      <c r="P76"/>
      <c r="Q76"/>
      <c r="R76"/>
      <c r="S76"/>
    </row>
  </sheetData>
  <mergeCells count="18">
    <mergeCell ref="B48:C48"/>
    <mergeCell ref="G44:G45"/>
    <mergeCell ref="B1:H1"/>
    <mergeCell ref="B2:H2"/>
    <mergeCell ref="B3:H3"/>
    <mergeCell ref="B4:H4"/>
    <mergeCell ref="B5:H5"/>
    <mergeCell ref="D7:D8"/>
    <mergeCell ref="B7:B8"/>
    <mergeCell ref="C7:C8"/>
    <mergeCell ref="F7:G7"/>
    <mergeCell ref="E7:E8"/>
    <mergeCell ref="H44:H45"/>
    <mergeCell ref="B44:B45"/>
    <mergeCell ref="C44:C45"/>
    <mergeCell ref="E44:E45"/>
    <mergeCell ref="D44:D45"/>
    <mergeCell ref="F44:F45"/>
  </mergeCells>
  <printOptions horizontalCentered="1"/>
  <pageMargins left="0.51" right="0.34" top="0.56999999999999995" bottom="0.51" header="0.31496062992125984" footer="0.31496062992125984"/>
  <pageSetup scale="73" fitToHeight="0" orientation="portrait" r:id="rId1"/>
  <headerFooter>
    <oddFooter>&amp;RPág. &amp;P / &amp;N</oddFooter>
  </headerFooter>
  <rowBreaks count="2" manualBreakCount="2">
    <brk id="37" min="1" max="17" man="1"/>
    <brk id="61" min="1" max="17" man="1"/>
  </rowBreaks>
  <ignoredErrors>
    <ignoredError sqref="E10 E16 E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E6AD-AA10-47CC-8731-86BAD1FDB2D6}">
  <dimension ref="A1:G12"/>
  <sheetViews>
    <sheetView workbookViewId="0">
      <selection activeCell="G10" sqref="G10"/>
    </sheetView>
  </sheetViews>
  <sheetFormatPr baseColWidth="10" defaultRowHeight="15" x14ac:dyDescent="0.25"/>
  <cols>
    <col min="7" max="7" width="22.28515625" customWidth="1"/>
  </cols>
  <sheetData>
    <row r="1" spans="1:7" x14ac:dyDescent="0.25">
      <c r="A1" s="45"/>
    </row>
    <row r="8" spans="1:7" ht="15.75" x14ac:dyDescent="0.25">
      <c r="G8" s="16"/>
    </row>
    <row r="9" spans="1:7" ht="15.75" x14ac:dyDescent="0.25">
      <c r="G9" s="16"/>
    </row>
    <row r="10" spans="1:7" ht="15.75" x14ac:dyDescent="0.25">
      <c r="G10" s="27"/>
    </row>
    <row r="11" spans="1:7" ht="15.75" x14ac:dyDescent="0.25">
      <c r="G11" s="16"/>
    </row>
    <row r="12" spans="1:7" x14ac:dyDescent="0.25">
      <c r="G1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EjecucionSEPT 2025</vt:lpstr>
      <vt:lpstr>Hoja1</vt:lpstr>
      <vt:lpstr>'Plantilla EjecucionSEPT 2025'!Área_de_impresión</vt:lpstr>
      <vt:lpstr>'Plantilla EjecucionSEPT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2025-10-10T13:47:22Z</cp:lastPrinted>
  <dcterms:created xsi:type="dcterms:W3CDTF">2018-04-17T18:57:16Z</dcterms:created>
  <dcterms:modified xsi:type="dcterms:W3CDTF">2025-10-10T13:51:37Z</dcterms:modified>
</cp:coreProperties>
</file>