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DD731ABC-B716-4F9F-9A58-08BD86445CA3}" xr6:coauthVersionLast="47" xr6:coauthVersionMax="47" xr10:uidLastSave="{00000000-0000-0000-0000-000000000000}"/>
  <bookViews>
    <workbookView xWindow="-23148" yWindow="720" windowWidth="23256" windowHeight="12576" activeTab="2" xr2:uid="{0B183A94-5569-4E7F-AEE0-5AE7E46304B0}"/>
  </bookViews>
  <sheets>
    <sheet name="2023" sheetId="1" r:id="rId1"/>
    <sheet name="2024" sheetId="2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E5" i="3"/>
  <c r="F5" i="3"/>
  <c r="G5" i="3"/>
  <c r="H5" i="3"/>
  <c r="I5" i="3"/>
  <c r="J5" i="3"/>
  <c r="K5" i="3"/>
  <c r="L5" i="3"/>
  <c r="M5" i="3"/>
  <c r="N5" i="3"/>
  <c r="D6" i="3"/>
  <c r="E6" i="3"/>
  <c r="F6" i="3"/>
  <c r="G6" i="3"/>
  <c r="H6" i="3"/>
  <c r="I6" i="3"/>
  <c r="J6" i="3"/>
  <c r="K6" i="3"/>
  <c r="L6" i="3"/>
  <c r="M6" i="3"/>
  <c r="N6" i="3"/>
  <c r="D7" i="3"/>
  <c r="E7" i="3"/>
  <c r="F7" i="3"/>
  <c r="G7" i="3"/>
  <c r="H7" i="3"/>
  <c r="I7" i="3"/>
  <c r="J7" i="3"/>
  <c r="K7" i="3"/>
  <c r="L7" i="3"/>
  <c r="M7" i="3"/>
  <c r="N7" i="3"/>
  <c r="C7" i="3"/>
  <c r="C6" i="3"/>
  <c r="C5" i="3"/>
  <c r="B5" i="3" s="1"/>
  <c r="D5" i="1"/>
  <c r="E5" i="1"/>
  <c r="F5" i="1"/>
  <c r="G5" i="1"/>
  <c r="H5" i="1"/>
  <c r="I5" i="1"/>
  <c r="B5" i="1" s="1"/>
  <c r="J5" i="1"/>
  <c r="K5" i="1"/>
  <c r="L5" i="1"/>
  <c r="M5" i="1"/>
  <c r="N5" i="1"/>
  <c r="D6" i="1"/>
  <c r="E6" i="1"/>
  <c r="F6" i="1"/>
  <c r="G6" i="1"/>
  <c r="H6" i="1"/>
  <c r="I6" i="1"/>
  <c r="J6" i="1"/>
  <c r="K6" i="1"/>
  <c r="L6" i="1"/>
  <c r="M6" i="1"/>
  <c r="N6" i="1"/>
  <c r="D7" i="1"/>
  <c r="E7" i="1"/>
  <c r="F7" i="1"/>
  <c r="G7" i="1"/>
  <c r="H7" i="1"/>
  <c r="I7" i="1"/>
  <c r="J7" i="1"/>
  <c r="K7" i="1"/>
  <c r="L7" i="1"/>
  <c r="M7" i="1"/>
  <c r="N7" i="1"/>
  <c r="C6" i="1"/>
  <c r="C7" i="1"/>
  <c r="C5" i="1"/>
  <c r="B47" i="1"/>
  <c r="B46" i="1"/>
  <c r="B45" i="1"/>
  <c r="B43" i="1"/>
  <c r="B42" i="1"/>
  <c r="B41" i="1"/>
  <c r="B39" i="1"/>
  <c r="B38" i="1"/>
  <c r="B37" i="1"/>
  <c r="B35" i="1"/>
  <c r="B34" i="1"/>
  <c r="B33" i="1"/>
  <c r="B31" i="1"/>
  <c r="B30" i="1"/>
  <c r="B29" i="1"/>
  <c r="B27" i="1"/>
  <c r="B26" i="1"/>
  <c r="B25" i="1"/>
  <c r="B23" i="1"/>
  <c r="B22" i="1"/>
  <c r="B21" i="1"/>
  <c r="B19" i="1"/>
  <c r="B18" i="1"/>
  <c r="B17" i="1"/>
  <c r="B15" i="1"/>
  <c r="B14" i="1"/>
  <c r="B13" i="1"/>
  <c r="B11" i="1"/>
  <c r="B10" i="1"/>
  <c r="B9" i="1"/>
  <c r="B47" i="2"/>
  <c r="B46" i="2"/>
  <c r="B45" i="2"/>
  <c r="B43" i="2"/>
  <c r="B42" i="2"/>
  <c r="B41" i="2"/>
  <c r="B39" i="2"/>
  <c r="B38" i="2"/>
  <c r="B37" i="2"/>
  <c r="B35" i="2"/>
  <c r="B34" i="2"/>
  <c r="B33" i="2"/>
  <c r="B31" i="2"/>
  <c r="B30" i="2"/>
  <c r="B29" i="2"/>
  <c r="B27" i="2"/>
  <c r="B26" i="2"/>
  <c r="B25" i="2"/>
  <c r="B23" i="2"/>
  <c r="B22" i="2"/>
  <c r="B21" i="2"/>
  <c r="B19" i="2"/>
  <c r="B18" i="2"/>
  <c r="B17" i="2"/>
  <c r="B15" i="2"/>
  <c r="B14" i="2"/>
  <c r="B13" i="2"/>
  <c r="B11" i="2"/>
  <c r="B10" i="2"/>
  <c r="B9" i="2"/>
  <c r="B7" i="2"/>
  <c r="B6" i="2"/>
  <c r="B5" i="2"/>
  <c r="B41" i="3"/>
  <c r="B47" i="3"/>
  <c r="B46" i="3"/>
  <c r="B45" i="3"/>
  <c r="B43" i="3"/>
  <c r="B42" i="3"/>
  <c r="B39" i="3"/>
  <c r="B38" i="3"/>
  <c r="B37" i="3"/>
  <c r="B35" i="3"/>
  <c r="B34" i="3"/>
  <c r="B33" i="3"/>
  <c r="B31" i="3"/>
  <c r="B30" i="3"/>
  <c r="B29" i="3"/>
  <c r="B27" i="3"/>
  <c r="B26" i="3"/>
  <c r="B25" i="3"/>
  <c r="B23" i="3"/>
  <c r="B22" i="3"/>
  <c r="B21" i="3"/>
  <c r="B19" i="3"/>
  <c r="B18" i="3"/>
  <c r="B17" i="3"/>
  <c r="B15" i="3"/>
  <c r="B14" i="3"/>
  <c r="B13" i="3"/>
  <c r="B11" i="3"/>
  <c r="B10" i="3"/>
  <c r="B9" i="3"/>
  <c r="D5" i="2"/>
  <c r="E5" i="2"/>
  <c r="F5" i="2"/>
  <c r="G5" i="2"/>
  <c r="H5" i="2"/>
  <c r="I5" i="2"/>
  <c r="J5" i="2"/>
  <c r="K5" i="2"/>
  <c r="L5" i="2"/>
  <c r="M5" i="2"/>
  <c r="N5" i="2"/>
  <c r="D6" i="2"/>
  <c r="E6" i="2"/>
  <c r="F6" i="2"/>
  <c r="G6" i="2"/>
  <c r="H6" i="2"/>
  <c r="I6" i="2"/>
  <c r="J6" i="2"/>
  <c r="K6" i="2"/>
  <c r="L6" i="2"/>
  <c r="M6" i="2"/>
  <c r="N6" i="2"/>
  <c r="D7" i="2"/>
  <c r="E7" i="2"/>
  <c r="F7" i="2"/>
  <c r="G7" i="2"/>
  <c r="H7" i="2"/>
  <c r="I7" i="2"/>
  <c r="J7" i="2"/>
  <c r="K7" i="2"/>
  <c r="L7" i="2"/>
  <c r="M7" i="2"/>
  <c r="N7" i="2"/>
  <c r="C7" i="2"/>
  <c r="C6" i="2"/>
  <c r="C5" i="2"/>
  <c r="B6" i="3" l="1"/>
  <c r="B7" i="3"/>
  <c r="B7" i="1"/>
  <c r="B6" i="1"/>
</calcChain>
</file>

<file path=xl/sharedStrings.xml><?xml version="1.0" encoding="utf-8"?>
<sst xmlns="http://schemas.openxmlformats.org/spreadsheetml/2006/main" count="199" uniqueCount="39">
  <si>
    <t>Generación (GWH)</t>
  </si>
  <si>
    <t>Disponibilidad real promedio (MW)</t>
  </si>
  <si>
    <t>Capacidad instalada (MW)</t>
  </si>
  <si>
    <t>Yuma</t>
  </si>
  <si>
    <t>Valdesia</t>
  </si>
  <si>
    <t>Ozama o Metropolitana</t>
  </si>
  <si>
    <t>Higuamo</t>
  </si>
  <si>
    <t>Enriquillo</t>
  </si>
  <si>
    <t>El Valle</t>
  </si>
  <si>
    <t>Cibao Sur</t>
  </si>
  <si>
    <t>Cibao Norte</t>
  </si>
  <si>
    <t>Cibao Noroeste</t>
  </si>
  <si>
    <t>Cibao Nordeste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</si>
  <si>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</si>
  <si>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</si>
  <si>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</si>
  <si>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</si>
  <si>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</si>
  <si>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</si>
  <si>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</si>
  <si>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</si>
  <si>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</si>
  <si>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</si>
  <si>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</si>
  <si>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</si>
  <si>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Total</t>
  </si>
  <si>
    <t>Región</t>
  </si>
  <si>
    <t>Nota: Total  capacidad instalada,  promedio simple</t>
  </si>
  <si>
    <t>Total disponibilidad real promedio, promedio simple</t>
  </si>
  <si>
    <t>Total de generación de energía eléctrica se calcula con la suma de los meses correspondientes</t>
  </si>
  <si>
    <t>SENI: Sistema Elétrico Nacional Interconectado</t>
  </si>
  <si>
    <t xml:space="preserve">gwh : Gigawatts hora  </t>
  </si>
  <si>
    <t>mw: Megawatts</t>
  </si>
  <si>
    <t>Fuente:  Registros administrativos, Sector Energía, Informe mensual de operaciones, Organismo Coordinador del Sistema Eléctrico Nacional Interconectado</t>
  </si>
  <si>
    <t xml:space="preserve">*Cifras sujetas a rectificación </t>
  </si>
  <si>
    <r>
      <rPr>
        <b/>
        <sz val="9"/>
        <color theme="1"/>
        <rFont val="Roboto"/>
      </rPr>
      <t>Cuadro 2.11</t>
    </r>
    <r>
      <rPr>
        <sz val="9"/>
        <color theme="1"/>
        <rFont val="Roboto"/>
      </rPr>
      <t xml:space="preserve"> REPÚBLICA DOMINICANA: Capacidad instalada, disponibilidad real promedio y generación del SENI por mes, según región, 2023*</t>
    </r>
  </si>
  <si>
    <r>
      <rPr>
        <b/>
        <sz val="9"/>
        <color theme="1"/>
        <rFont val="Roboto"/>
      </rPr>
      <t>Cuadro 2.11</t>
    </r>
    <r>
      <rPr>
        <sz val="9"/>
        <color theme="1"/>
        <rFont val="Roboto"/>
      </rPr>
      <t xml:space="preserve"> REPÚBLICA DOMINICANA: Capacidad instalada, disponibilidad real promedio y generación del SENI según región, por mes, 2024*</t>
    </r>
  </si>
  <si>
    <t>n/d: información no disponible</t>
  </si>
  <si>
    <r>
      <rPr>
        <b/>
        <sz val="9"/>
        <color theme="1"/>
        <rFont val="Roboto"/>
      </rPr>
      <t>Cuadro 2.11</t>
    </r>
    <r>
      <rPr>
        <sz val="9"/>
        <color theme="1"/>
        <rFont val="Roboto"/>
      </rPr>
      <t xml:space="preserve"> REPÚBLICA DOMINICANA: Capacidad instalada, disponibilidad real promedio y generación del SENI según región, por mes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</si>
</sst>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 applyAlignment="1">
      <alignment horizontal="left" vertical="center" indent="1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vertical="center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left" vertical="center" indent="1"/>
    </xf>
    <xf numFmtId="164" fontId="2" fillId="0" borderId="2" xfId="1" applyNumberFormat="1" applyFont="1" applyBorder="1"/>
    <xf numFmtId="0" fontId="4" fillId="0" borderId="0" xfId="0" applyFont="1"/>
    <xf numFmtId="164" fontId="2" fillId="0" borderId="2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5" fontId="2" fillId="0" borderId="0" xfId="0" applyNumberFormat="1" applyFont="1"/>
    <xf numFmtId="164" fontId="2" fillId="0" borderId="0" xfId="1" applyNumberFormat="1" applyFont="1" applyBorder="1"/>
    <xf numFmtId="0" fontId="2" fillId="2" borderId="0" xfId="0" applyFont="1" applyFill="1"/>
    <xf numFmtId="0" fontId="0" fillId="2" borderId="0" xfId="0" applyFill="1"/>
    <xf numFmtId="0" fontId="3" fillId="2" borderId="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164" fontId="2" fillId="2" borderId="0" xfId="0" applyNumberFormat="1" applyFont="1" applyFill="1"/>
    <xf numFmtId="0" fontId="2" fillId="2" borderId="2" xfId="0" applyFont="1" applyFill="1" applyBorder="1" applyAlignment="1">
      <alignment horizontal="left" vertical="center" indent="1"/>
    </xf>
    <xf numFmtId="0" fontId="4" fillId="2" borderId="0" xfId="0" applyFont="1" applyFill="1"/>
    <xf numFmtId="166" fontId="3" fillId="2" borderId="0" xfId="0" applyNumberFormat="1" applyFont="1" applyFill="1"/>
    <xf numFmtId="166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6" fontId="2" fillId="2" borderId="2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3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2" fillId="0" borderId="2" xfId="1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4" fontId="3" fillId="0" borderId="2" xfId="0" applyNumberFormat="1" applyFont="1" applyBorder="1"/>
    <xf numFmtId="166" fontId="3" fillId="0" borderId="2" xfId="0" applyNumberFormat="1" applyFont="1" applyBorder="1" applyAlignment="1">
      <alignment horizontal="right"/>
    </xf>
    <xf numFmtId="166" fontId="3" fillId="2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198119</xdr:colOff>
      <xdr:row>0</xdr:row>
      <xdr:rowOff>76200</xdr:rowOff>
    </xdr:from>
    <xdr:to>
      <xdr:col>14</xdr:col>
      <xdr:colOff>0</xdr:colOff>
      <xdr:row>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2B067-18EF-4ECA-A060-6436DDC6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1899" y="76200"/>
          <a:ext cx="563881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0</xdr:row>
      <xdr:rowOff>47625</xdr:rowOff>
    </xdr:from>
    <xdr:to>
      <xdr:col>13</xdr:col>
      <xdr:colOff>722832</xdr:colOff>
      <xdr:row>2</xdr:row>
      <xdr:rowOff>42705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C5C98-C470-45A9-8D4C-7A2E61578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8075" y="47625"/>
          <a:ext cx="646632" cy="3779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0</xdr:row>
      <xdr:rowOff>47625</xdr:rowOff>
    </xdr:from>
    <xdr:to>
      <xdr:col>13</xdr:col>
      <xdr:colOff>722832</xdr:colOff>
      <xdr:row>2</xdr:row>
      <xdr:rowOff>42705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AC08DF-4CBA-48A2-A95A-BE8DD0AD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9980" y="45720"/>
          <a:ext cx="646632" cy="377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78B6-7FA2-4E6B-AA08-ACAA58F33EF4}">
  <dimension ref="A2:O137"/>
  <sheetViews>
    <sheetView showGridLines="0" workbookViewId="0">
      <selection activeCell="B9" sqref="B9:B47"/>
    </sheetView>
  </sheetViews>
  <sheetFormatPr baseColWidth="10" defaultRowHeight="15" x14ac:dyDescent="0.25"/>
  <cols>
    <col min="1" max="1" width="30.7109375" style="1" customWidth="1"/>
    <col min="2" max="14" width="11.42578125" style="43"/>
  </cols>
  <sheetData>
    <row r="2" spans="1:15" x14ac:dyDescent="0.25">
      <c r="A2" s="1" t="s">
        <v>35</v>
      </c>
    </row>
    <row r="4" spans="1:15" s="1" customFormat="1" ht="12" x14ac:dyDescent="0.2">
      <c r="A4" s="12" t="s">
        <v>26</v>
      </c>
      <c r="B4" s="44" t="s">
        <v>25</v>
      </c>
      <c r="C4" s="44" t="s">
        <v>24</v>
      </c>
      <c r="D4" s="44" t="s">
        <v>23</v>
      </c>
      <c r="E4" s="44" t="s">
        <v>22</v>
      </c>
      <c r="F4" s="44" t="s">
        <v>21</v>
      </c>
      <c r="G4" s="44" t="s">
        <v>20</v>
      </c>
      <c r="H4" s="44" t="s">
        <v>19</v>
      </c>
      <c r="I4" s="44" t="s">
        <v>18</v>
      </c>
      <c r="J4" s="44" t="s">
        <v>17</v>
      </c>
      <c r="K4" s="44" t="s">
        <v>16</v>
      </c>
      <c r="L4" s="44" t="s">
        <v>15</v>
      </c>
      <c r="M4" s="44" t="s">
        <v>14</v>
      </c>
      <c r="N4" s="44" t="s">
        <v>13</v>
      </c>
    </row>
    <row r="5" spans="1:15" s="1" customFormat="1" ht="12" x14ac:dyDescent="0.2">
      <c r="A5" s="5" t="s">
        <v>2</v>
      </c>
      <c r="B5" s="45">
        <f>AVERAGEIF(C5:N5,"&lt;&gt;0")</f>
        <v>5498.7816666666658</v>
      </c>
      <c r="C5" s="46">
        <f>SUM(C9,C13,C17,C21,C25,C29,C33,C37,C41,C45)</f>
        <v>5058.335</v>
      </c>
      <c r="D5" s="46">
        <f t="shared" ref="D5:N5" si="0">SUM(D9,D13,D17,D21,D25,D29,D33,D37,D41,D45)</f>
        <v>5249.8150000000005</v>
      </c>
      <c r="E5" s="46">
        <f t="shared" si="0"/>
        <v>5249.8150000000005</v>
      </c>
      <c r="F5" s="46">
        <f t="shared" si="0"/>
        <v>5325.8150000000005</v>
      </c>
      <c r="G5" s="46">
        <f t="shared" si="0"/>
        <v>5565.0749999999998</v>
      </c>
      <c r="H5" s="46">
        <f t="shared" si="0"/>
        <v>5565.0749999999998</v>
      </c>
      <c r="I5" s="46">
        <f t="shared" si="0"/>
        <v>5611.0749999999998</v>
      </c>
      <c r="J5" s="46">
        <f t="shared" si="0"/>
        <v>5611.0749999999998</v>
      </c>
      <c r="K5" s="46">
        <f t="shared" si="0"/>
        <v>5691.0749999999998</v>
      </c>
      <c r="L5" s="46">
        <f t="shared" si="0"/>
        <v>5708.0749999999998</v>
      </c>
      <c r="M5" s="46">
        <f t="shared" si="0"/>
        <v>5675.0749999999998</v>
      </c>
      <c r="N5" s="46">
        <f t="shared" si="0"/>
        <v>5675.0749999999998</v>
      </c>
      <c r="O5" s="18"/>
    </row>
    <row r="6" spans="1:15" s="1" customFormat="1" ht="12" x14ac:dyDescent="0.2">
      <c r="A6" s="5" t="s">
        <v>1</v>
      </c>
      <c r="B6" s="45">
        <f>AVERAGEIF(C6:N6,"&lt;&gt;0")</f>
        <v>3702.9574445037597</v>
      </c>
      <c r="C6" s="46">
        <f t="shared" ref="C6:N7" si="1">SUM(C10,C14,C18,C22,C26,C30,C34,C38,C42,C46)</f>
        <v>3003.8414030017561</v>
      </c>
      <c r="D6" s="46">
        <f t="shared" si="1"/>
        <v>3076.0324352678226</v>
      </c>
      <c r="E6" s="46">
        <f t="shared" si="1"/>
        <v>3207.9190533825808</v>
      </c>
      <c r="F6" s="46">
        <f t="shared" si="1"/>
        <v>3397.3691625718047</v>
      </c>
      <c r="G6" s="46">
        <f t="shared" si="1"/>
        <v>3537.0427267024729</v>
      </c>
      <c r="H6" s="46">
        <f t="shared" si="1"/>
        <v>3697.292691597193</v>
      </c>
      <c r="I6" s="46">
        <f t="shared" si="1"/>
        <v>3845.1448601030093</v>
      </c>
      <c r="J6" s="46">
        <f t="shared" si="1"/>
        <v>4054.7325917338349</v>
      </c>
      <c r="K6" s="46">
        <f t="shared" si="1"/>
        <v>4012.315398842552</v>
      </c>
      <c r="L6" s="46">
        <f t="shared" si="1"/>
        <v>4168.19844881268</v>
      </c>
      <c r="M6" s="46">
        <f t="shared" si="1"/>
        <v>4182.3093013888483</v>
      </c>
      <c r="N6" s="46">
        <f t="shared" si="1"/>
        <v>4253.2912606405562</v>
      </c>
      <c r="O6" s="18"/>
    </row>
    <row r="7" spans="1:15" s="1" customFormat="1" ht="12" x14ac:dyDescent="0.2">
      <c r="A7" s="5" t="s">
        <v>0</v>
      </c>
      <c r="B7" s="45">
        <f>SUM(C7:N7)</f>
        <v>23912.548760000001</v>
      </c>
      <c r="C7" s="46">
        <f t="shared" si="1"/>
        <v>1729.39066</v>
      </c>
      <c r="D7" s="46">
        <f t="shared" si="1"/>
        <v>1610.1003499999999</v>
      </c>
      <c r="E7" s="46">
        <f t="shared" si="1"/>
        <v>1862.0063599999999</v>
      </c>
      <c r="F7" s="46">
        <f t="shared" si="1"/>
        <v>1832.94271</v>
      </c>
      <c r="G7" s="46">
        <f t="shared" si="1"/>
        <v>2042.8721100000002</v>
      </c>
      <c r="H7" s="46">
        <f t="shared" si="1"/>
        <v>2111.5697400000004</v>
      </c>
      <c r="I7" s="46">
        <f t="shared" si="1"/>
        <v>2197.4502299999999</v>
      </c>
      <c r="J7" s="46">
        <f t="shared" si="1"/>
        <v>2175.9965299999999</v>
      </c>
      <c r="K7" s="46">
        <f t="shared" si="1"/>
        <v>2212.7716800000003</v>
      </c>
      <c r="L7" s="46">
        <f t="shared" si="1"/>
        <v>2282.8805199999997</v>
      </c>
      <c r="M7" s="46">
        <f t="shared" si="1"/>
        <v>1978.1964500000001</v>
      </c>
      <c r="N7" s="46">
        <f t="shared" si="1"/>
        <v>1876.3714200000002</v>
      </c>
      <c r="O7" s="18"/>
    </row>
    <row r="8" spans="1:15" s="5" customFormat="1" ht="12" x14ac:dyDescent="0.2">
      <c r="A8" s="7" t="s">
        <v>12</v>
      </c>
      <c r="B8" s="45"/>
      <c r="C8" s="46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18"/>
    </row>
    <row r="9" spans="1:15" s="1" customFormat="1" ht="12" x14ac:dyDescent="0.2">
      <c r="A9" s="4" t="s">
        <v>2</v>
      </c>
      <c r="B9" s="45">
        <f>AVERAGEIF(C9:N9,"&lt;&gt;0")</f>
        <v>134.45500000000001</v>
      </c>
      <c r="C9" s="47">
        <v>111.45500000000001</v>
      </c>
      <c r="D9" s="47">
        <v>111.45500000000001</v>
      </c>
      <c r="E9" s="47">
        <v>111.45500000000001</v>
      </c>
      <c r="F9" s="47">
        <v>111.45500000000001</v>
      </c>
      <c r="G9" s="47">
        <v>111.45500000000001</v>
      </c>
      <c r="H9" s="47">
        <v>111.45500000000001</v>
      </c>
      <c r="I9" s="47">
        <v>157.45500000000001</v>
      </c>
      <c r="J9" s="47">
        <v>157.45500000000001</v>
      </c>
      <c r="K9" s="47">
        <v>157.45500000000001</v>
      </c>
      <c r="L9" s="47">
        <v>157.45500000000001</v>
      </c>
      <c r="M9" s="47">
        <v>157.45500000000001</v>
      </c>
      <c r="N9" s="47">
        <v>157.45500000000001</v>
      </c>
      <c r="O9" s="18"/>
    </row>
    <row r="10" spans="1:15" s="1" customFormat="1" ht="12" x14ac:dyDescent="0.2">
      <c r="A10" s="4" t="s">
        <v>1</v>
      </c>
      <c r="B10" s="45">
        <f>AVERAGEIF(C10:N10,"&lt;&gt;0")</f>
        <v>113.68342446823033</v>
      </c>
      <c r="C10" s="47">
        <v>89.412249551968998</v>
      </c>
      <c r="D10" s="47">
        <v>98.589903273808005</v>
      </c>
      <c r="E10" s="47">
        <v>99.458599484764989</v>
      </c>
      <c r="F10" s="47">
        <v>87.251051851850008</v>
      </c>
      <c r="G10" s="47">
        <v>90.061581541216</v>
      </c>
      <c r="H10" s="47">
        <v>102.83524074073901</v>
      </c>
      <c r="I10" s="47">
        <v>102.77497983870701</v>
      </c>
      <c r="J10" s="47">
        <v>135.37017921146699</v>
      </c>
      <c r="K10" s="47">
        <v>140.76627314814499</v>
      </c>
      <c r="L10" s="47">
        <v>145.23551971325998</v>
      </c>
      <c r="M10" s="47">
        <v>146.72170925925701</v>
      </c>
      <c r="N10" s="47">
        <v>125.72380600358099</v>
      </c>
      <c r="O10" s="18"/>
    </row>
    <row r="11" spans="1:15" s="1" customFormat="1" ht="12" x14ac:dyDescent="0.2">
      <c r="A11" s="4" t="s">
        <v>0</v>
      </c>
      <c r="B11" s="45">
        <f>SUM(C11:N11)</f>
        <v>593.16967000000011</v>
      </c>
      <c r="C11" s="47">
        <v>40.427410000000002</v>
      </c>
      <c r="D11" s="47">
        <v>34.727409999999999</v>
      </c>
      <c r="E11" s="47">
        <v>40.235789999999994</v>
      </c>
      <c r="F11" s="47">
        <v>37.46005000000001</v>
      </c>
      <c r="G11" s="47">
        <v>54.247149999999998</v>
      </c>
      <c r="H11" s="47">
        <v>64.311659999999989</v>
      </c>
      <c r="I11" s="47">
        <v>63.226840000000003</v>
      </c>
      <c r="J11" s="47">
        <v>57.224170000000001</v>
      </c>
      <c r="K11" s="47">
        <v>59.866210000000002</v>
      </c>
      <c r="L11" s="47">
        <v>61.113709999999998</v>
      </c>
      <c r="M11" s="47">
        <v>46.066590000000005</v>
      </c>
      <c r="N11" s="47">
        <v>34.262679999999996</v>
      </c>
      <c r="O11" s="18"/>
    </row>
    <row r="12" spans="1:15" s="5" customFormat="1" ht="12" x14ac:dyDescent="0.2">
      <c r="A12" s="7" t="s">
        <v>11</v>
      </c>
      <c r="B12" s="45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18"/>
    </row>
    <row r="13" spans="1:15" s="1" customFormat="1" ht="12" x14ac:dyDescent="0.2">
      <c r="A13" s="4" t="s">
        <v>2</v>
      </c>
      <c r="B13" s="45">
        <f>AVERAGEIF(C13:N13,"&lt;&gt;0")</f>
        <v>270.69999999999993</v>
      </c>
      <c r="C13" s="47">
        <v>213.7</v>
      </c>
      <c r="D13" s="47">
        <v>213.7</v>
      </c>
      <c r="E13" s="47">
        <v>213.7</v>
      </c>
      <c r="F13" s="47">
        <v>289.7</v>
      </c>
      <c r="G13" s="47">
        <v>289.7</v>
      </c>
      <c r="H13" s="47">
        <v>289.7</v>
      </c>
      <c r="I13" s="47">
        <v>289.7</v>
      </c>
      <c r="J13" s="47">
        <v>289.7</v>
      </c>
      <c r="K13" s="47">
        <v>289.7</v>
      </c>
      <c r="L13" s="47">
        <v>289.7</v>
      </c>
      <c r="M13" s="47">
        <v>289.7</v>
      </c>
      <c r="N13" s="47">
        <v>289.7</v>
      </c>
      <c r="O13" s="18"/>
    </row>
    <row r="14" spans="1:15" s="1" customFormat="1" ht="12" x14ac:dyDescent="0.2">
      <c r="A14" s="4" t="s">
        <v>1</v>
      </c>
      <c r="B14" s="45">
        <f>AVERAGEIF(C14:N14,"&lt;&gt;0")</f>
        <v>135.16159510878143</v>
      </c>
      <c r="C14" s="47">
        <v>93.122110215048991</v>
      </c>
      <c r="D14" s="47">
        <v>88.190781249997997</v>
      </c>
      <c r="E14" s="47">
        <v>87.036314964154997</v>
      </c>
      <c r="F14" s="47">
        <v>108.747032247763</v>
      </c>
      <c r="G14" s="47">
        <v>104.349327956987</v>
      </c>
      <c r="H14" s="47">
        <v>174.649682870367</v>
      </c>
      <c r="I14" s="47">
        <v>148.75961693548101</v>
      </c>
      <c r="J14" s="47">
        <v>165.50148969533799</v>
      </c>
      <c r="K14" s="47">
        <v>129.39721874999799</v>
      </c>
      <c r="L14" s="47">
        <v>129.114590053759</v>
      </c>
      <c r="M14" s="47">
        <v>172.811968749996</v>
      </c>
      <c r="N14" s="47">
        <v>220.259007616486</v>
      </c>
      <c r="O14" s="18"/>
    </row>
    <row r="15" spans="1:15" s="1" customFormat="1" ht="12" x14ac:dyDescent="0.2">
      <c r="A15" s="4" t="s">
        <v>0</v>
      </c>
      <c r="B15" s="45">
        <f>SUM(C15:N15)</f>
        <v>637.97508000000005</v>
      </c>
      <c r="C15" s="47">
        <v>49.766149999999996</v>
      </c>
      <c r="D15" s="47">
        <v>54.536649999999995</v>
      </c>
      <c r="E15" s="47">
        <v>51.558839999999996</v>
      </c>
      <c r="F15" s="47">
        <v>40.108339999999998</v>
      </c>
      <c r="G15" s="47">
        <v>35.390749999999997</v>
      </c>
      <c r="H15" s="47">
        <v>53.042390000000005</v>
      </c>
      <c r="I15" s="47">
        <v>75.600470000000001</v>
      </c>
      <c r="J15" s="47">
        <v>65.032440000000008</v>
      </c>
      <c r="K15" s="47">
        <v>53.331060000000001</v>
      </c>
      <c r="L15" s="47">
        <v>48.015589999999996</v>
      </c>
      <c r="M15" s="47">
        <v>56.230609999999999</v>
      </c>
      <c r="N15" s="47">
        <v>55.361789999999999</v>
      </c>
      <c r="O15" s="18"/>
    </row>
    <row r="16" spans="1:15" s="5" customFormat="1" ht="12" x14ac:dyDescent="0.2">
      <c r="A16" s="7" t="s">
        <v>10</v>
      </c>
      <c r="B16" s="45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18"/>
    </row>
    <row r="17" spans="1:15" s="1" customFormat="1" ht="12" x14ac:dyDescent="0.2">
      <c r="A17" s="4" t="s">
        <v>2</v>
      </c>
      <c r="B17" s="45">
        <f>AVERAGEIF(C17:N17,"&lt;&gt;0")</f>
        <v>114</v>
      </c>
      <c r="C17" s="47">
        <v>114</v>
      </c>
      <c r="D17" s="47">
        <v>114</v>
      </c>
      <c r="E17" s="47">
        <v>114</v>
      </c>
      <c r="F17" s="47">
        <v>114</v>
      </c>
      <c r="G17" s="47">
        <v>114</v>
      </c>
      <c r="H17" s="47">
        <v>114</v>
      </c>
      <c r="I17" s="47">
        <v>114</v>
      </c>
      <c r="J17" s="47">
        <v>114</v>
      </c>
      <c r="K17" s="47">
        <v>114</v>
      </c>
      <c r="L17" s="47">
        <v>114</v>
      </c>
      <c r="M17" s="47">
        <v>114</v>
      </c>
      <c r="N17" s="47">
        <v>114</v>
      </c>
      <c r="O17" s="18"/>
    </row>
    <row r="18" spans="1:15" s="1" customFormat="1" ht="12" x14ac:dyDescent="0.2">
      <c r="A18" s="4" t="s">
        <v>1</v>
      </c>
      <c r="B18" s="45">
        <f>AVERAGEIF(C18:N18,"&lt;&gt;0")</f>
        <v>72.626663726156167</v>
      </c>
      <c r="C18" s="47">
        <v>21.405801971323999</v>
      </c>
      <c r="D18" s="47">
        <v>13.160786210316001</v>
      </c>
      <c r="E18" s="47">
        <v>43.721115591395005</v>
      </c>
      <c r="F18" s="47">
        <v>50.785895833330997</v>
      </c>
      <c r="G18" s="47">
        <v>57.644137544801993</v>
      </c>
      <c r="H18" s="47">
        <v>84.669020648146002</v>
      </c>
      <c r="I18" s="47">
        <v>99.984366039423008</v>
      </c>
      <c r="J18" s="47">
        <v>101.556709229389</v>
      </c>
      <c r="K18" s="47">
        <v>100.47777083333099</v>
      </c>
      <c r="L18" s="47">
        <v>99.886530017916996</v>
      </c>
      <c r="M18" s="47">
        <v>99.152893518517004</v>
      </c>
      <c r="N18" s="47">
        <v>99.07493727598299</v>
      </c>
      <c r="O18" s="18"/>
    </row>
    <row r="19" spans="1:15" s="1" customFormat="1" ht="12" x14ac:dyDescent="0.2">
      <c r="A19" s="4" t="s">
        <v>0</v>
      </c>
      <c r="B19" s="45">
        <f>SUM(C19:N19)</f>
        <v>314.35050000000007</v>
      </c>
      <c r="C19" s="47">
        <v>24.9483</v>
      </c>
      <c r="D19" s="47">
        <v>28.0215</v>
      </c>
      <c r="E19" s="47">
        <v>27.409190000000002</v>
      </c>
      <c r="F19" s="47">
        <v>22.820190000000004</v>
      </c>
      <c r="G19" s="47">
        <v>14.680420000000002</v>
      </c>
      <c r="H19" s="47">
        <v>27.095690000000001</v>
      </c>
      <c r="I19" s="47">
        <v>46.144999999999996</v>
      </c>
      <c r="J19" s="47">
        <v>37.061710000000005</v>
      </c>
      <c r="K19" s="47">
        <v>20.426189999999998</v>
      </c>
      <c r="L19" s="47">
        <v>10.895849999999999</v>
      </c>
      <c r="M19" s="47">
        <v>26.026060000000001</v>
      </c>
      <c r="N19" s="47">
        <v>28.820399999999999</v>
      </c>
      <c r="O19" s="18"/>
    </row>
    <row r="20" spans="1:15" s="5" customFormat="1" ht="12" x14ac:dyDescent="0.2">
      <c r="A20" s="7" t="s">
        <v>9</v>
      </c>
      <c r="B20" s="45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18"/>
    </row>
    <row r="21" spans="1:15" s="1" customFormat="1" ht="12" x14ac:dyDescent="0.2">
      <c r="A21" s="4" t="s">
        <v>2</v>
      </c>
      <c r="B21" s="45">
        <f>AVERAGEIF(C21:N21,"&lt;&gt;0")</f>
        <v>301.86000000000007</v>
      </c>
      <c r="C21" s="47">
        <v>301.86</v>
      </c>
      <c r="D21" s="47">
        <v>301.86</v>
      </c>
      <c r="E21" s="47">
        <v>301.86</v>
      </c>
      <c r="F21" s="47">
        <v>301.86</v>
      </c>
      <c r="G21" s="47">
        <v>301.86</v>
      </c>
      <c r="H21" s="47">
        <v>301.86</v>
      </c>
      <c r="I21" s="47">
        <v>301.86</v>
      </c>
      <c r="J21" s="47">
        <v>301.86</v>
      </c>
      <c r="K21" s="47">
        <v>301.86</v>
      </c>
      <c r="L21" s="47">
        <v>301.86</v>
      </c>
      <c r="M21" s="47">
        <v>301.86</v>
      </c>
      <c r="N21" s="47">
        <v>301.86</v>
      </c>
      <c r="O21" s="18"/>
    </row>
    <row r="22" spans="1:15" s="1" customFormat="1" ht="12" x14ac:dyDescent="0.2">
      <c r="A22" s="4" t="s">
        <v>1</v>
      </c>
      <c r="B22" s="45">
        <f>AVERAGEIF(C22:N22,"&lt;&gt;0")</f>
        <v>130.74341513607342</v>
      </c>
      <c r="C22" s="47">
        <v>131.94814292114199</v>
      </c>
      <c r="D22" s="47">
        <v>128.84700148809</v>
      </c>
      <c r="E22" s="47">
        <v>113.28297043009999</v>
      </c>
      <c r="F22" s="47">
        <v>127.24738078703102</v>
      </c>
      <c r="G22" s="47">
        <v>113.32730779569302</v>
      </c>
      <c r="H22" s="47">
        <v>116.21306134258698</v>
      </c>
      <c r="I22" s="47">
        <v>123.87703629031701</v>
      </c>
      <c r="J22" s="47">
        <v>128.965604838703</v>
      </c>
      <c r="K22" s="47">
        <v>133.80601041665898</v>
      </c>
      <c r="L22" s="47">
        <v>148.60155689963298</v>
      </c>
      <c r="M22" s="47">
        <v>137.30847361110301</v>
      </c>
      <c r="N22" s="47">
        <v>165.49643481182298</v>
      </c>
      <c r="O22" s="18"/>
    </row>
    <row r="23" spans="1:15" s="1" customFormat="1" ht="12" x14ac:dyDescent="0.2">
      <c r="A23" s="4" t="s">
        <v>0</v>
      </c>
      <c r="B23" s="45">
        <f>SUM(C23:N23)</f>
        <v>835.51790000000005</v>
      </c>
      <c r="C23" s="47">
        <v>75.552109999999999</v>
      </c>
      <c r="D23" s="47">
        <v>47.745420000000003</v>
      </c>
      <c r="E23" s="47">
        <v>49.659650000000006</v>
      </c>
      <c r="F23" s="47">
        <v>54.017689999999995</v>
      </c>
      <c r="G23" s="47">
        <v>68.651389999999992</v>
      </c>
      <c r="H23" s="47">
        <v>74.299109999999985</v>
      </c>
      <c r="I23" s="47">
        <v>74.11018</v>
      </c>
      <c r="J23" s="47">
        <v>72.102550000000008</v>
      </c>
      <c r="K23" s="47">
        <v>79.193580000000011</v>
      </c>
      <c r="L23" s="47">
        <v>93.323909999999984</v>
      </c>
      <c r="M23" s="47">
        <v>73.090180000000004</v>
      </c>
      <c r="N23" s="47">
        <v>73.772130000000004</v>
      </c>
      <c r="O23" s="18"/>
    </row>
    <row r="24" spans="1:15" s="5" customFormat="1" ht="12" x14ac:dyDescent="0.2">
      <c r="A24" s="7" t="s">
        <v>8</v>
      </c>
      <c r="B24" s="45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18"/>
    </row>
    <row r="25" spans="1:15" s="1" customFormat="1" ht="12" x14ac:dyDescent="0.2">
      <c r="A25" s="4" t="s">
        <v>2</v>
      </c>
      <c r="B25" s="45">
        <f>AVERAGEIF(C25:N25,"&lt;&gt;0")</f>
        <v>349.02633333333341</v>
      </c>
      <c r="C25" s="47">
        <v>219.00300000000004</v>
      </c>
      <c r="D25" s="47">
        <v>219.00300000000004</v>
      </c>
      <c r="E25" s="47">
        <v>219.00300000000004</v>
      </c>
      <c r="F25" s="47">
        <v>219.00300000000004</v>
      </c>
      <c r="G25" s="47">
        <v>407.66300000000001</v>
      </c>
      <c r="H25" s="47">
        <v>407.66300000000001</v>
      </c>
      <c r="I25" s="47">
        <v>407.66300000000001</v>
      </c>
      <c r="J25" s="47">
        <v>407.66300000000001</v>
      </c>
      <c r="K25" s="47">
        <v>407.66300000000001</v>
      </c>
      <c r="L25" s="47">
        <v>424.66300000000001</v>
      </c>
      <c r="M25" s="47">
        <v>424.66300000000001</v>
      </c>
      <c r="N25" s="47">
        <v>424.66300000000001</v>
      </c>
      <c r="O25" s="18"/>
    </row>
    <row r="26" spans="1:15" s="1" customFormat="1" ht="12" x14ac:dyDescent="0.2">
      <c r="A26" s="4" t="s">
        <v>1</v>
      </c>
      <c r="B26" s="45">
        <f>AVERAGEIF(C26:N26,"&lt;&gt;0")</f>
        <v>189.53390513490157</v>
      </c>
      <c r="C26" s="47">
        <v>116.59187499999601</v>
      </c>
      <c r="D26" s="47">
        <v>100.29329861110601</v>
      </c>
      <c r="E26" s="47">
        <v>92.700609318991994</v>
      </c>
      <c r="F26" s="47">
        <v>81.828866203699988</v>
      </c>
      <c r="G26" s="47">
        <v>140.221964605728</v>
      </c>
      <c r="H26" s="47">
        <v>233.07040601851497</v>
      </c>
      <c r="I26" s="47">
        <v>236.43648745519198</v>
      </c>
      <c r="J26" s="47">
        <v>248.40369623655499</v>
      </c>
      <c r="K26" s="47">
        <v>264.41091481480896</v>
      </c>
      <c r="L26" s="47">
        <v>259.09570833332702</v>
      </c>
      <c r="M26" s="47">
        <v>238.10186342592098</v>
      </c>
      <c r="N26" s="47">
        <v>263.25117159497802</v>
      </c>
      <c r="O26" s="18"/>
    </row>
    <row r="27" spans="1:15" s="1" customFormat="1" ht="12" x14ac:dyDescent="0.2">
      <c r="A27" s="4" t="s">
        <v>0</v>
      </c>
      <c r="B27" s="45">
        <f>SUM(C27:N27)</f>
        <v>873.9755100000001</v>
      </c>
      <c r="C27" s="47">
        <v>77.785660000000007</v>
      </c>
      <c r="D27" s="47">
        <v>42.794770000000007</v>
      </c>
      <c r="E27" s="47">
        <v>43.090499999999999</v>
      </c>
      <c r="F27" s="47">
        <v>34.307639999999999</v>
      </c>
      <c r="G27" s="47">
        <v>90.660660000000007</v>
      </c>
      <c r="H27" s="47">
        <v>138.90145000000001</v>
      </c>
      <c r="I27" s="47">
        <v>83.419280000000001</v>
      </c>
      <c r="J27" s="47">
        <v>98.167090000000002</v>
      </c>
      <c r="K27" s="47">
        <v>89.566140000000004</v>
      </c>
      <c r="L27" s="47">
        <v>78.772030000000015</v>
      </c>
      <c r="M27" s="47">
        <v>52.385429999999999</v>
      </c>
      <c r="N27" s="47">
        <v>44.124859999999998</v>
      </c>
      <c r="O27" s="18"/>
    </row>
    <row r="28" spans="1:15" s="5" customFormat="1" ht="12" x14ac:dyDescent="0.2">
      <c r="A28" s="7" t="s">
        <v>7</v>
      </c>
      <c r="B28" s="45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18"/>
    </row>
    <row r="29" spans="1:15" s="1" customFormat="1" ht="12" x14ac:dyDescent="0.2">
      <c r="A29" s="4" t="s">
        <v>2</v>
      </c>
      <c r="B29" s="45">
        <f>AVERAGEIF(C29:N29,"&lt;&gt;0")</f>
        <v>268.75</v>
      </c>
      <c r="C29" s="47">
        <v>268.75</v>
      </c>
      <c r="D29" s="47">
        <v>268.75</v>
      </c>
      <c r="E29" s="47">
        <v>268.75</v>
      </c>
      <c r="F29" s="47">
        <v>268.75</v>
      </c>
      <c r="G29" s="47">
        <v>268.75</v>
      </c>
      <c r="H29" s="47">
        <v>268.75</v>
      </c>
      <c r="I29" s="47">
        <v>268.75</v>
      </c>
      <c r="J29" s="47">
        <v>268.75</v>
      </c>
      <c r="K29" s="47">
        <v>268.75</v>
      </c>
      <c r="L29" s="47">
        <v>268.75</v>
      </c>
      <c r="M29" s="47">
        <v>268.75</v>
      </c>
      <c r="N29" s="47">
        <v>268.75</v>
      </c>
      <c r="O29" s="18"/>
    </row>
    <row r="30" spans="1:15" s="1" customFormat="1" ht="12" x14ac:dyDescent="0.2">
      <c r="A30" s="4" t="s">
        <v>1</v>
      </c>
      <c r="B30" s="45">
        <f>AVERAGEIF(C30:N30,"&lt;&gt;0")</f>
        <v>172.66906329427107</v>
      </c>
      <c r="C30" s="47">
        <v>100.14437499999899</v>
      </c>
      <c r="D30" s="47">
        <v>94.038878968251993</v>
      </c>
      <c r="E30" s="47">
        <v>131.52638328853001</v>
      </c>
      <c r="F30" s="47">
        <v>190.91024999999598</v>
      </c>
      <c r="G30" s="47">
        <v>211.02781362007102</v>
      </c>
      <c r="H30" s="47">
        <v>213.764462962962</v>
      </c>
      <c r="I30" s="47">
        <v>211.59878360214998</v>
      </c>
      <c r="J30" s="47">
        <v>174.239698700714</v>
      </c>
      <c r="K30" s="47">
        <v>115.999138888887</v>
      </c>
      <c r="L30" s="47">
        <v>160.984052419351</v>
      </c>
      <c r="M30" s="47">
        <v>239.021855324071</v>
      </c>
      <c r="N30" s="47">
        <v>228.77306675627</v>
      </c>
      <c r="O30" s="18"/>
    </row>
    <row r="31" spans="1:15" s="1" customFormat="1" ht="12" x14ac:dyDescent="0.2">
      <c r="A31" s="4" t="s">
        <v>0</v>
      </c>
      <c r="B31" s="45">
        <f>SUM(C31:N31)</f>
        <v>775.59742999999992</v>
      </c>
      <c r="C31" s="47">
        <v>61.351219999999998</v>
      </c>
      <c r="D31" s="47">
        <v>66.276690000000002</v>
      </c>
      <c r="E31" s="47">
        <v>51.394680000000001</v>
      </c>
      <c r="F31" s="47">
        <v>38.614260000000002</v>
      </c>
      <c r="G31" s="47">
        <v>50.831940000000003</v>
      </c>
      <c r="H31" s="47">
        <v>77.510199999999998</v>
      </c>
      <c r="I31" s="47">
        <v>102.30010999999999</v>
      </c>
      <c r="J31" s="47">
        <v>79.034549999999996</v>
      </c>
      <c r="K31" s="47">
        <v>57.464570000000002</v>
      </c>
      <c r="L31" s="47">
        <v>46.716309999999993</v>
      </c>
      <c r="M31" s="47">
        <v>77.263959999999983</v>
      </c>
      <c r="N31" s="47">
        <v>66.838940000000008</v>
      </c>
      <c r="O31" s="18"/>
    </row>
    <row r="32" spans="1:15" s="5" customFormat="1" ht="12" x14ac:dyDescent="0.2">
      <c r="A32" s="7" t="s">
        <v>6</v>
      </c>
      <c r="B32" s="45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18"/>
    </row>
    <row r="33" spans="1:15" s="1" customFormat="1" ht="12" x14ac:dyDescent="0.2">
      <c r="A33" s="4" t="s">
        <v>2</v>
      </c>
      <c r="B33" s="45">
        <f>AVERAGEIF(C33:N33,"&lt;&gt;0")</f>
        <v>1024.902</v>
      </c>
      <c r="C33" s="47">
        <v>1030.402</v>
      </c>
      <c r="D33" s="47">
        <v>1030.402</v>
      </c>
      <c r="E33" s="47">
        <v>1030.402</v>
      </c>
      <c r="F33" s="47">
        <v>1030.402</v>
      </c>
      <c r="G33" s="47">
        <v>1030.402</v>
      </c>
      <c r="H33" s="47">
        <v>1030.402</v>
      </c>
      <c r="I33" s="47">
        <v>1030.402</v>
      </c>
      <c r="J33" s="47">
        <v>1030.402</v>
      </c>
      <c r="K33" s="47">
        <v>1030.402</v>
      </c>
      <c r="L33" s="47">
        <v>1030.402</v>
      </c>
      <c r="M33" s="47">
        <v>997.40199999999993</v>
      </c>
      <c r="N33" s="47">
        <v>997.40199999999993</v>
      </c>
      <c r="O33" s="18"/>
    </row>
    <row r="34" spans="1:15" s="1" customFormat="1" ht="12" x14ac:dyDescent="0.2">
      <c r="A34" s="4" t="s">
        <v>1</v>
      </c>
      <c r="B34" s="45">
        <f>AVERAGEIF(C34:N34,"&lt;&gt;0")</f>
        <v>826.56119589528782</v>
      </c>
      <c r="C34" s="47">
        <v>780.27483669354308</v>
      </c>
      <c r="D34" s="47">
        <v>788.52511408729697</v>
      </c>
      <c r="E34" s="47">
        <v>813.54787410393783</v>
      </c>
      <c r="F34" s="47">
        <v>831.96724814814399</v>
      </c>
      <c r="G34" s="47">
        <v>855.04829480286196</v>
      </c>
      <c r="H34" s="47">
        <v>823.55572384258994</v>
      </c>
      <c r="I34" s="47">
        <v>814.556581541215</v>
      </c>
      <c r="J34" s="47">
        <v>877.05059363798694</v>
      </c>
      <c r="K34" s="47">
        <v>910.49280601851183</v>
      </c>
      <c r="L34" s="47">
        <v>813.01603405017283</v>
      </c>
      <c r="M34" s="47">
        <v>742.11772499999404</v>
      </c>
      <c r="N34" s="47">
        <v>868.58151881719925</v>
      </c>
      <c r="O34" s="18"/>
    </row>
    <row r="35" spans="1:15" s="1" customFormat="1" ht="12" x14ac:dyDescent="0.2">
      <c r="A35" s="4" t="s">
        <v>0</v>
      </c>
      <c r="B35" s="45">
        <f>SUM(C35:N35)</f>
        <v>5699.1438800000005</v>
      </c>
      <c r="C35" s="47">
        <v>483.28001999999998</v>
      </c>
      <c r="D35" s="47">
        <v>418.67646999999999</v>
      </c>
      <c r="E35" s="47">
        <v>489.28988000000004</v>
      </c>
      <c r="F35" s="47">
        <v>478.42261000000002</v>
      </c>
      <c r="G35" s="47">
        <v>531.92235000000005</v>
      </c>
      <c r="H35" s="47">
        <v>491.79919000000007</v>
      </c>
      <c r="I35" s="47">
        <v>475.21363000000002</v>
      </c>
      <c r="J35" s="47">
        <v>493.8734399999999</v>
      </c>
      <c r="K35" s="47">
        <v>521.87350000000004</v>
      </c>
      <c r="L35" s="47">
        <v>488.90322000000003</v>
      </c>
      <c r="M35" s="47">
        <v>396.82096000000001</v>
      </c>
      <c r="N35" s="47">
        <v>429.06861000000004</v>
      </c>
      <c r="O35" s="18"/>
    </row>
    <row r="36" spans="1:15" s="5" customFormat="1" ht="12" x14ac:dyDescent="0.2">
      <c r="A36" s="7" t="s">
        <v>5</v>
      </c>
      <c r="B36" s="45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18"/>
    </row>
    <row r="37" spans="1:15" s="1" customFormat="1" ht="12" x14ac:dyDescent="0.2">
      <c r="A37" s="4" t="s">
        <v>2</v>
      </c>
      <c r="B37" s="45">
        <f>AVERAGEIF(C37:N37,"&lt;&gt;0")</f>
        <v>1328.7483333333332</v>
      </c>
      <c r="C37" s="47">
        <v>1153.2249999999999</v>
      </c>
      <c r="D37" s="47">
        <v>1344.7049999999999</v>
      </c>
      <c r="E37" s="47">
        <v>1344.7049999999999</v>
      </c>
      <c r="F37" s="47">
        <v>1344.7049999999999</v>
      </c>
      <c r="G37" s="47">
        <v>1344.7049999999999</v>
      </c>
      <c r="H37" s="47">
        <v>1344.7049999999999</v>
      </c>
      <c r="I37" s="47">
        <v>1344.7049999999999</v>
      </c>
      <c r="J37" s="47">
        <v>1344.7049999999999</v>
      </c>
      <c r="K37" s="47">
        <v>1344.7049999999999</v>
      </c>
      <c r="L37" s="47">
        <v>1344.7049999999999</v>
      </c>
      <c r="M37" s="47">
        <v>1344.7049999999999</v>
      </c>
      <c r="N37" s="47">
        <v>1344.7049999999999</v>
      </c>
      <c r="O37" s="18"/>
    </row>
    <row r="38" spans="1:15" s="1" customFormat="1" ht="12" x14ac:dyDescent="0.2">
      <c r="A38" s="4" t="s">
        <v>1</v>
      </c>
      <c r="B38" s="45">
        <f>AVERAGEIF(C38:N38,"&lt;&gt;0")</f>
        <v>1001.15775991569</v>
      </c>
      <c r="C38" s="47">
        <v>742.58220878135796</v>
      </c>
      <c r="D38" s="47">
        <v>819.36235119047205</v>
      </c>
      <c r="E38" s="47">
        <v>880.46597249103604</v>
      </c>
      <c r="F38" s="47">
        <v>835.00424999999598</v>
      </c>
      <c r="G38" s="47">
        <v>930.96419086021297</v>
      </c>
      <c r="H38" s="47">
        <v>1121.6940700231451</v>
      </c>
      <c r="I38" s="47">
        <v>1120.8857091173788</v>
      </c>
      <c r="J38" s="47">
        <v>1119.6326125672022</v>
      </c>
      <c r="K38" s="47">
        <v>1011.5032638888862</v>
      </c>
      <c r="L38" s="47">
        <v>1157.649228830642</v>
      </c>
      <c r="M38" s="47">
        <v>1126.609303240735</v>
      </c>
      <c r="N38" s="47">
        <v>1147.5399579972168</v>
      </c>
      <c r="O38" s="18"/>
    </row>
    <row r="39" spans="1:15" s="1" customFormat="1" ht="12" x14ac:dyDescent="0.2">
      <c r="A39" s="4" t="s">
        <v>0</v>
      </c>
      <c r="B39" s="45">
        <f>SUM(C39:N39)</f>
        <v>5880.7228100000002</v>
      </c>
      <c r="C39" s="47">
        <v>229.08340999999996</v>
      </c>
      <c r="D39" s="47">
        <v>295.48816999999997</v>
      </c>
      <c r="E39" s="47">
        <v>450.85979999999995</v>
      </c>
      <c r="F39" s="47">
        <v>424.32847999999996</v>
      </c>
      <c r="G39" s="47">
        <v>551.37529000000006</v>
      </c>
      <c r="H39" s="47">
        <v>661.75671</v>
      </c>
      <c r="I39" s="47">
        <v>609.21402999999998</v>
      </c>
      <c r="J39" s="47">
        <v>539.81322999999998</v>
      </c>
      <c r="K39" s="47">
        <v>577.83936000000006</v>
      </c>
      <c r="L39" s="47">
        <v>646.03627999999992</v>
      </c>
      <c r="M39" s="47">
        <v>474.80502000000013</v>
      </c>
      <c r="N39" s="47">
        <v>420.12303000000003</v>
      </c>
      <c r="O39" s="18"/>
    </row>
    <row r="40" spans="1:15" s="5" customFormat="1" ht="12" x14ac:dyDescent="0.2">
      <c r="A40" s="7" t="s">
        <v>4</v>
      </c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18"/>
    </row>
    <row r="41" spans="1:15" s="1" customFormat="1" ht="12" x14ac:dyDescent="0.2">
      <c r="A41" s="4" t="s">
        <v>2</v>
      </c>
      <c r="B41" s="45">
        <f>AVERAGEIF(C41:N41,"&lt;&gt;0")</f>
        <v>1679.6733333333339</v>
      </c>
      <c r="C41" s="47">
        <v>1645.94</v>
      </c>
      <c r="D41" s="47">
        <v>1645.94</v>
      </c>
      <c r="E41" s="47">
        <v>1645.94</v>
      </c>
      <c r="F41" s="47">
        <v>1645.94</v>
      </c>
      <c r="G41" s="47">
        <v>1696.54</v>
      </c>
      <c r="H41" s="47">
        <v>1696.54</v>
      </c>
      <c r="I41" s="47">
        <v>1696.54</v>
      </c>
      <c r="J41" s="47">
        <v>1696.54</v>
      </c>
      <c r="K41" s="47">
        <v>1696.54</v>
      </c>
      <c r="L41" s="47">
        <v>1696.54</v>
      </c>
      <c r="M41" s="47">
        <v>1696.54</v>
      </c>
      <c r="N41" s="47">
        <v>1696.54</v>
      </c>
      <c r="O41" s="18"/>
    </row>
    <row r="42" spans="1:15" s="1" customFormat="1" ht="12" x14ac:dyDescent="0.2">
      <c r="A42" s="4" t="s">
        <v>1</v>
      </c>
      <c r="B42" s="45">
        <f>AVERAGEIF(C42:N42,"&lt;&gt;0")</f>
        <v>1054.5489310836267</v>
      </c>
      <c r="C42" s="47">
        <v>928.35980286737606</v>
      </c>
      <c r="D42" s="47">
        <v>945.0243201884839</v>
      </c>
      <c r="E42" s="47">
        <v>946.17921370966985</v>
      </c>
      <c r="F42" s="47">
        <v>1083.6271874999939</v>
      </c>
      <c r="G42" s="47">
        <v>1034.398107974901</v>
      </c>
      <c r="H42" s="47">
        <v>826.84102314814197</v>
      </c>
      <c r="I42" s="47">
        <v>986.27129928314514</v>
      </c>
      <c r="J42" s="47">
        <v>1104.0120076164801</v>
      </c>
      <c r="K42" s="47">
        <v>1190.204113194437</v>
      </c>
      <c r="L42" s="47">
        <v>1234.6152284946179</v>
      </c>
      <c r="M42" s="47">
        <v>1260.4635092592539</v>
      </c>
      <c r="N42" s="47">
        <v>1114.591359767019</v>
      </c>
      <c r="O42" s="18"/>
    </row>
    <row r="43" spans="1:15" s="1" customFormat="1" ht="12" x14ac:dyDescent="0.2">
      <c r="A43" s="4" t="s">
        <v>0</v>
      </c>
      <c r="B43" s="45">
        <f>SUM(C43:N43)</f>
        <v>8251.0945100000008</v>
      </c>
      <c r="C43" s="47">
        <v>687.19637999999998</v>
      </c>
      <c r="D43" s="47">
        <v>621.83326999999997</v>
      </c>
      <c r="E43" s="47">
        <v>658.50802999999996</v>
      </c>
      <c r="F43" s="47">
        <v>702.86345000000006</v>
      </c>
      <c r="G43" s="47">
        <v>645.11216000000002</v>
      </c>
      <c r="H43" s="47">
        <v>522.85334</v>
      </c>
      <c r="I43" s="47">
        <v>668.22068999999999</v>
      </c>
      <c r="J43" s="47">
        <v>733.68735000000004</v>
      </c>
      <c r="K43" s="47">
        <v>742.8430800000001</v>
      </c>
      <c r="L43" s="47">
        <v>794.52725999999996</v>
      </c>
      <c r="M43" s="47">
        <v>762.12158999999997</v>
      </c>
      <c r="N43" s="47">
        <v>711.32790999999997</v>
      </c>
      <c r="O43" s="18"/>
    </row>
    <row r="44" spans="1:15" s="5" customFormat="1" ht="12" x14ac:dyDescent="0.2">
      <c r="A44" s="7" t="s">
        <v>3</v>
      </c>
      <c r="B44" s="45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18"/>
    </row>
    <row r="45" spans="1:15" s="1" customFormat="1" ht="12" x14ac:dyDescent="0.2">
      <c r="A45" s="4" t="s">
        <v>2</v>
      </c>
      <c r="B45" s="45">
        <f>AVERAGEIF(C45:N45,"&lt;&gt;0")</f>
        <v>80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7">
        <v>80</v>
      </c>
      <c r="L45" s="47">
        <v>80</v>
      </c>
      <c r="M45" s="47">
        <v>80</v>
      </c>
      <c r="N45" s="47">
        <v>80</v>
      </c>
      <c r="O45" s="18"/>
    </row>
    <row r="46" spans="1:15" s="1" customFormat="1" ht="12" x14ac:dyDescent="0.2">
      <c r="A46" s="4" t="s">
        <v>1</v>
      </c>
      <c r="B46" s="45">
        <f>AVERAGEIF(C46:N46,"&lt;&gt;0")</f>
        <v>18.814472222222001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7">
        <v>15.257888888888001</v>
      </c>
      <c r="L46" s="47">
        <v>20</v>
      </c>
      <c r="M46" s="47">
        <v>20</v>
      </c>
      <c r="N46" s="47">
        <v>20</v>
      </c>
      <c r="O46" s="18"/>
    </row>
    <row r="47" spans="1:15" s="1" customFormat="1" ht="12" x14ac:dyDescent="0.2">
      <c r="A47" s="13" t="s">
        <v>0</v>
      </c>
      <c r="B47" s="51">
        <f>SUM(C47:N47)</f>
        <v>51.001469999999998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10.367990000000001</v>
      </c>
      <c r="L47" s="42">
        <v>14.576360000000001</v>
      </c>
      <c r="M47" s="42">
        <v>13.386050000000001</v>
      </c>
      <c r="N47" s="42">
        <v>12.67107</v>
      </c>
      <c r="O47" s="18"/>
    </row>
    <row r="48" spans="1:15" ht="11.25" customHeight="1" x14ac:dyDescent="0.25">
      <c r="A48" s="15" t="s">
        <v>34</v>
      </c>
    </row>
    <row r="49" spans="1:14" ht="11.25" customHeight="1" x14ac:dyDescent="0.25">
      <c r="A49" s="15" t="s">
        <v>27</v>
      </c>
    </row>
    <row r="50" spans="1:14" ht="11.25" customHeight="1" x14ac:dyDescent="0.25">
      <c r="A50" s="15" t="s">
        <v>28</v>
      </c>
    </row>
    <row r="51" spans="1:14" ht="11.25" customHeight="1" x14ac:dyDescent="0.25">
      <c r="A51" s="15" t="s">
        <v>29</v>
      </c>
    </row>
    <row r="52" spans="1:14" ht="11.25" customHeight="1" x14ac:dyDescent="0.25">
      <c r="A52" s="15" t="s">
        <v>30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</row>
    <row r="53" spans="1:14" ht="11.25" customHeight="1" x14ac:dyDescent="0.25">
      <c r="A53" s="15" t="s">
        <v>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1:14" ht="11.25" customHeight="1" x14ac:dyDescent="0.25">
      <c r="A54" s="15" t="s">
        <v>32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</row>
    <row r="55" spans="1:14" ht="11.25" customHeight="1" x14ac:dyDescent="0.25">
      <c r="A55" s="15" t="s">
        <v>33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</row>
    <row r="56" spans="1:14" x14ac:dyDescent="0.25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</row>
    <row r="57" spans="1:14" x14ac:dyDescent="0.25"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</row>
    <row r="58" spans="1:14" x14ac:dyDescent="0.25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</row>
    <row r="59" spans="1:14" x14ac:dyDescent="0.25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</row>
    <row r="60" spans="1:14" x14ac:dyDescent="0.25"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</row>
    <row r="61" spans="1:14" x14ac:dyDescent="0.25"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 spans="1:14" x14ac:dyDescent="0.25"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 spans="1:14" x14ac:dyDescent="0.25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</row>
    <row r="64" spans="1:14" x14ac:dyDescent="0.25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2:14" x14ac:dyDescent="0.25"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2:14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2:14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</row>
    <row r="68" spans="2:14" x14ac:dyDescent="0.25"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</row>
    <row r="69" spans="2:14" x14ac:dyDescent="0.25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</row>
    <row r="70" spans="2:14" x14ac:dyDescent="0.25"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</row>
    <row r="71" spans="2:14" x14ac:dyDescent="0.25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</row>
    <row r="72" spans="2:14" x14ac:dyDescent="0.25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</row>
    <row r="73" spans="2:14" x14ac:dyDescent="0.25"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</row>
    <row r="74" spans="2:14" x14ac:dyDescent="0.25"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2:14" x14ac:dyDescent="0.25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 spans="2:14" x14ac:dyDescent="0.25"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</row>
    <row r="77" spans="2:14" x14ac:dyDescent="0.25"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2:14" x14ac:dyDescent="0.25"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2:14" x14ac:dyDescent="0.25"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</row>
    <row r="80" spans="2:14" x14ac:dyDescent="0.25"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 spans="2:14" x14ac:dyDescent="0.25"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</row>
    <row r="82" spans="2:14" x14ac:dyDescent="0.25"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</row>
    <row r="83" spans="2:14" x14ac:dyDescent="0.25"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</row>
    <row r="84" spans="2:14" x14ac:dyDescent="0.25"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</row>
    <row r="85" spans="2:14" x14ac:dyDescent="0.25"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</row>
    <row r="86" spans="2:14" x14ac:dyDescent="0.25"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</row>
    <row r="87" spans="2:14" x14ac:dyDescent="0.25"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</row>
    <row r="88" spans="2:14" x14ac:dyDescent="0.25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</row>
    <row r="89" spans="2:14" x14ac:dyDescent="0.25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</row>
    <row r="90" spans="2:14" x14ac:dyDescent="0.25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</row>
    <row r="91" spans="2:14" x14ac:dyDescent="0.25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</row>
    <row r="92" spans="2:14" x14ac:dyDescent="0.25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</row>
    <row r="93" spans="2:14" x14ac:dyDescent="0.25"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</row>
    <row r="94" spans="2:14" x14ac:dyDescent="0.25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</row>
    <row r="95" spans="2:14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</row>
    <row r="96" spans="2:14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</row>
    <row r="97" spans="2:14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</row>
    <row r="98" spans="2:14" x14ac:dyDescent="0.2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</row>
    <row r="99" spans="2:14" x14ac:dyDescent="0.2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</row>
    <row r="100" spans="2:14" x14ac:dyDescent="0.2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</row>
    <row r="101" spans="2:14" x14ac:dyDescent="0.2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</row>
    <row r="102" spans="2:14" x14ac:dyDescent="0.2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</row>
    <row r="103" spans="2:14" x14ac:dyDescent="0.2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</row>
    <row r="104" spans="2:14" x14ac:dyDescent="0.2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</row>
    <row r="105" spans="2:14" x14ac:dyDescent="0.2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</row>
    <row r="106" spans="2:14" x14ac:dyDescent="0.2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</row>
    <row r="107" spans="2:14" x14ac:dyDescent="0.2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</row>
    <row r="108" spans="2:14" x14ac:dyDescent="0.2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spans="2:14" x14ac:dyDescent="0.2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</row>
    <row r="110" spans="2:14" x14ac:dyDescent="0.2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</row>
    <row r="111" spans="2:14" x14ac:dyDescent="0.2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</row>
    <row r="112" spans="2:14" x14ac:dyDescent="0.2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</row>
    <row r="113" spans="3:14" x14ac:dyDescent="0.2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</row>
    <row r="114" spans="3:14" x14ac:dyDescent="0.2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</row>
    <row r="115" spans="3:14" x14ac:dyDescent="0.2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</row>
    <row r="116" spans="3:14" x14ac:dyDescent="0.25"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</row>
    <row r="117" spans="3:14" x14ac:dyDescent="0.25"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</row>
    <row r="118" spans="3:14" x14ac:dyDescent="0.25"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</row>
    <row r="119" spans="3:14" x14ac:dyDescent="0.25"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</row>
    <row r="120" spans="3:14" x14ac:dyDescent="0.25"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</row>
    <row r="121" spans="3:14" x14ac:dyDescent="0.25"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</row>
    <row r="122" spans="3:14" x14ac:dyDescent="0.25"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</row>
    <row r="123" spans="3:14" x14ac:dyDescent="0.25"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</row>
    <row r="124" spans="3:14" x14ac:dyDescent="0.25"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</row>
    <row r="125" spans="3:14" x14ac:dyDescent="0.25"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</row>
    <row r="126" spans="3:14" x14ac:dyDescent="0.25"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</row>
    <row r="127" spans="3:14" x14ac:dyDescent="0.25"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</row>
    <row r="128" spans="3:14" x14ac:dyDescent="0.25"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</row>
    <row r="129" spans="3:14" x14ac:dyDescent="0.25"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3:14" x14ac:dyDescent="0.25"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</row>
    <row r="131" spans="3:14" x14ac:dyDescent="0.25"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</row>
    <row r="132" spans="3:14" x14ac:dyDescent="0.25"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</row>
    <row r="133" spans="3:14" x14ac:dyDescent="0.25"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</row>
    <row r="134" spans="3:14" x14ac:dyDescent="0.25"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</row>
    <row r="135" spans="3:14" x14ac:dyDescent="0.25"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</row>
    <row r="136" spans="3:14" x14ac:dyDescent="0.25"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</row>
    <row r="137" spans="3:14" x14ac:dyDescent="0.25"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0248C-B444-4121-AF5C-BE7E9A259F65}">
  <dimension ref="A2:N146"/>
  <sheetViews>
    <sheetView showGridLines="0" workbookViewId="0">
      <selection activeCell="B9" sqref="B9:B47"/>
    </sheetView>
  </sheetViews>
  <sheetFormatPr baseColWidth="10" defaultRowHeight="15" x14ac:dyDescent="0.25"/>
  <cols>
    <col min="1" max="1" width="30.7109375" style="1" customWidth="1"/>
    <col min="2" max="14" width="11.42578125" style="1"/>
  </cols>
  <sheetData>
    <row r="2" spans="1:14" x14ac:dyDescent="0.25">
      <c r="A2" s="1" t="s">
        <v>36</v>
      </c>
    </row>
    <row r="4" spans="1:14" s="1" customFormat="1" ht="12" x14ac:dyDescent="0.2">
      <c r="A4" s="12" t="s">
        <v>26</v>
      </c>
      <c r="B4" s="12" t="s">
        <v>25</v>
      </c>
      <c r="C4" s="11" t="s">
        <v>24</v>
      </c>
      <c r="D4" s="11" t="s">
        <v>23</v>
      </c>
      <c r="E4" s="11" t="s">
        <v>22</v>
      </c>
      <c r="F4" s="11" t="s">
        <v>21</v>
      </c>
      <c r="G4" s="11" t="s">
        <v>20</v>
      </c>
      <c r="H4" s="11" t="s">
        <v>19</v>
      </c>
      <c r="I4" s="11" t="s">
        <v>18</v>
      </c>
      <c r="J4" s="11" t="s">
        <v>17</v>
      </c>
      <c r="K4" s="11" t="s">
        <v>16</v>
      </c>
      <c r="L4" s="11" t="s">
        <v>15</v>
      </c>
      <c r="M4" s="11" t="s">
        <v>14</v>
      </c>
      <c r="N4" s="11" t="s">
        <v>13</v>
      </c>
    </row>
    <row r="5" spans="1:14" s="1" customFormat="1" ht="12" x14ac:dyDescent="0.2">
      <c r="A5" s="5" t="s">
        <v>2</v>
      </c>
      <c r="B5" s="10">
        <f>AVERAGEIF(C5:N5,"&lt;&gt;0")</f>
        <v>5795.8563333333332</v>
      </c>
      <c r="C5" s="9">
        <f>SUM(C9+C13+C17+C21+C25+C29+C33+C37+C41+C45)</f>
        <v>5720.6829999999991</v>
      </c>
      <c r="D5" s="9">
        <f t="shared" ref="D5:N5" si="0">SUM(D9+D13+D17+D21+D25+D29+D33+D37+D41+D45)</f>
        <v>5720.6829999999991</v>
      </c>
      <c r="E5" s="9">
        <f t="shared" si="0"/>
        <v>5720.6829999999991</v>
      </c>
      <c r="F5" s="9">
        <f t="shared" si="0"/>
        <v>5720.6829999999991</v>
      </c>
      <c r="G5" s="9">
        <f t="shared" si="0"/>
        <v>5756.9429999999993</v>
      </c>
      <c r="H5" s="9">
        <f t="shared" si="0"/>
        <v>5766.9429999999993</v>
      </c>
      <c r="I5" s="9">
        <f t="shared" si="0"/>
        <v>5766.9429999999993</v>
      </c>
      <c r="J5" s="9">
        <f t="shared" si="0"/>
        <v>5835.3429999999989</v>
      </c>
      <c r="K5" s="9">
        <f t="shared" si="0"/>
        <v>5835.3429999999989</v>
      </c>
      <c r="L5" s="9">
        <f t="shared" si="0"/>
        <v>5835.3429999999989</v>
      </c>
      <c r="M5" s="9">
        <f t="shared" si="0"/>
        <v>5885.3429999999989</v>
      </c>
      <c r="N5" s="9">
        <f t="shared" si="0"/>
        <v>5985.3429999999989</v>
      </c>
    </row>
    <row r="6" spans="1:14" s="1" customFormat="1" ht="12" x14ac:dyDescent="0.2">
      <c r="A6" s="5" t="s">
        <v>1</v>
      </c>
      <c r="B6" s="10">
        <f>AVERAGEIF(C6:N6,"&lt;&gt;0")</f>
        <v>4507.1077953006616</v>
      </c>
      <c r="C6" s="9">
        <f>SUM(C10+C14+C18+C22+C26+C30+C34+C38+C42+C46)</f>
        <v>4436.2353916442216</v>
      </c>
      <c r="D6" s="9">
        <f t="shared" ref="D6:N6" si="1">SUM(D10+D14+D18+D22+D26+D30+D34+D38+D42+D46)</f>
        <v>4409.8785956656711</v>
      </c>
      <c r="E6" s="9">
        <f t="shared" si="1"/>
        <v>4263.2070502912684</v>
      </c>
      <c r="F6" s="9">
        <f t="shared" si="1"/>
        <v>4546.926745486071</v>
      </c>
      <c r="G6" s="9">
        <f t="shared" si="1"/>
        <v>4880.8553563924179</v>
      </c>
      <c r="H6" s="9">
        <f t="shared" si="1"/>
        <v>4444.9996473379197</v>
      </c>
      <c r="I6" s="9">
        <f t="shared" si="1"/>
        <v>4307.4810411065901</v>
      </c>
      <c r="J6" s="9">
        <f t="shared" si="1"/>
        <v>4675.4010348341862</v>
      </c>
      <c r="K6" s="9">
        <f t="shared" si="1"/>
        <v>4503.8197947916224</v>
      </c>
      <c r="L6" s="9">
        <f t="shared" si="1"/>
        <v>4634.8830315859786</v>
      </c>
      <c r="M6" s="9">
        <f t="shared" si="1"/>
        <v>4472.8516629397745</v>
      </c>
      <c r="N6" s="9">
        <f t="shared" si="1"/>
        <v>4508.7541915322199</v>
      </c>
    </row>
    <row r="7" spans="1:14" s="1" customFormat="1" ht="12" x14ac:dyDescent="0.2">
      <c r="A7" s="5" t="s">
        <v>0</v>
      </c>
      <c r="B7" s="10">
        <f>SUM(C7:N7)</f>
        <v>25397.1067</v>
      </c>
      <c r="C7" s="9">
        <f>SUM(C11+C15+C19+C23+C27+C31+C35+C39+C43+C47)</f>
        <v>1914.3962299999998</v>
      </c>
      <c r="D7" s="9">
        <f t="shared" ref="D7:N7" si="2">SUM(D11+D15+D19+D23+D27+D31+D35+D39+D43+D47)</f>
        <v>1760.9340300000001</v>
      </c>
      <c r="E7" s="9">
        <f t="shared" si="2"/>
        <v>2001.0975700000001</v>
      </c>
      <c r="F7" s="9">
        <f t="shared" si="2"/>
        <v>1972.8616099999999</v>
      </c>
      <c r="G7" s="9">
        <f t="shared" si="2"/>
        <v>2170.00731</v>
      </c>
      <c r="H7" s="9">
        <f t="shared" si="2"/>
        <v>2227.0559899999998</v>
      </c>
      <c r="I7" s="9">
        <f t="shared" si="2"/>
        <v>2290.9036499999997</v>
      </c>
      <c r="J7" s="9">
        <f t="shared" si="2"/>
        <v>2390.9781200000002</v>
      </c>
      <c r="K7" s="9">
        <f t="shared" si="2"/>
        <v>2296.2548000000002</v>
      </c>
      <c r="L7" s="9">
        <f t="shared" si="2"/>
        <v>2393.6298600000005</v>
      </c>
      <c r="M7" s="9">
        <f t="shared" si="2"/>
        <v>1962.9626599999999</v>
      </c>
      <c r="N7" s="9">
        <f t="shared" si="2"/>
        <v>2016.0248700000002</v>
      </c>
    </row>
    <row r="8" spans="1:14" s="5" customFormat="1" ht="12" x14ac:dyDescent="0.2">
      <c r="A8" s="7" t="s">
        <v>12</v>
      </c>
      <c r="C8" s="9"/>
    </row>
    <row r="9" spans="1:14" s="1" customFormat="1" ht="12" x14ac:dyDescent="0.2">
      <c r="A9" s="4" t="s">
        <v>2</v>
      </c>
      <c r="B9" s="10">
        <f>AVERAGEIF(C9:N9,"&lt;&gt;0")</f>
        <v>181.62833333333333</v>
      </c>
      <c r="C9" s="2">
        <v>157.45500000000001</v>
      </c>
      <c r="D9" s="2">
        <v>157.45500000000001</v>
      </c>
      <c r="E9" s="2">
        <v>157.45500000000001</v>
      </c>
      <c r="F9" s="2">
        <v>157.45500000000001</v>
      </c>
      <c r="G9" s="2">
        <v>193.715</v>
      </c>
      <c r="H9" s="2">
        <v>193.715</v>
      </c>
      <c r="I9" s="2">
        <v>193.715</v>
      </c>
      <c r="J9" s="2">
        <v>193.715</v>
      </c>
      <c r="K9" s="2">
        <v>193.715</v>
      </c>
      <c r="L9" s="2">
        <v>193.715</v>
      </c>
      <c r="M9" s="2">
        <v>193.715</v>
      </c>
      <c r="N9" s="2">
        <v>193.715</v>
      </c>
    </row>
    <row r="10" spans="1:14" s="1" customFormat="1" ht="12" x14ac:dyDescent="0.2">
      <c r="A10" s="4" t="s">
        <v>1</v>
      </c>
      <c r="B10" s="10">
        <f>AVERAGEIF(C10:N10,"&lt;&gt;0")</f>
        <v>157.51367612890951</v>
      </c>
      <c r="C10" s="2">
        <v>121.520860215052</v>
      </c>
      <c r="D10" s="2">
        <v>121.44128544061101</v>
      </c>
      <c r="E10" s="2">
        <v>133.13799283153901</v>
      </c>
      <c r="F10" s="2">
        <v>140.59046759259002</v>
      </c>
      <c r="G10" s="2">
        <v>148.94952508960401</v>
      </c>
      <c r="H10" s="2">
        <v>168.97997453703499</v>
      </c>
      <c r="I10" s="2">
        <v>175.615034274191</v>
      </c>
      <c r="J10" s="2">
        <v>181.54370564515901</v>
      </c>
      <c r="K10" s="2">
        <v>178.25368518518201</v>
      </c>
      <c r="L10" s="2">
        <v>177.64514336917199</v>
      </c>
      <c r="M10" s="2">
        <v>178.17371759258899</v>
      </c>
      <c r="N10" s="2">
        <v>164.31272177419001</v>
      </c>
    </row>
    <row r="11" spans="1:14" s="1" customFormat="1" ht="12" x14ac:dyDescent="0.2">
      <c r="A11" s="4" t="s">
        <v>0</v>
      </c>
      <c r="B11" s="10">
        <f>SUM(C11:N11)</f>
        <v>725.20021000000008</v>
      </c>
      <c r="C11" s="2">
        <v>34.296050000000001</v>
      </c>
      <c r="D11" s="2">
        <v>29.402200000000001</v>
      </c>
      <c r="E11" s="2">
        <v>50.128299999999996</v>
      </c>
      <c r="F11" s="2">
        <v>44.309929999999994</v>
      </c>
      <c r="G11" s="2">
        <v>52.508059999999993</v>
      </c>
      <c r="H11" s="2">
        <v>76.703969999999998</v>
      </c>
      <c r="I11" s="2">
        <v>84.057590000000019</v>
      </c>
      <c r="J11" s="2">
        <v>81.161590000000004</v>
      </c>
      <c r="K11" s="2">
        <v>81.445220000000006</v>
      </c>
      <c r="L11" s="2">
        <v>81.166540000000012</v>
      </c>
      <c r="M11" s="2">
        <v>64.234180000000009</v>
      </c>
      <c r="N11" s="2">
        <v>45.786580000000001</v>
      </c>
    </row>
    <row r="12" spans="1:14" s="5" customFormat="1" ht="12" x14ac:dyDescent="0.2">
      <c r="A12" s="7" t="s">
        <v>11</v>
      </c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s="1" customFormat="1" ht="12" x14ac:dyDescent="0.2">
      <c r="A13" s="4" t="s">
        <v>2</v>
      </c>
      <c r="B13" s="10">
        <f>AVERAGEIF(C13:N13,"&lt;&gt;0")</f>
        <v>289.69999999999993</v>
      </c>
      <c r="C13" s="2">
        <v>289.7</v>
      </c>
      <c r="D13" s="2">
        <v>289.7</v>
      </c>
      <c r="E13" s="2">
        <v>289.7</v>
      </c>
      <c r="F13" s="2">
        <v>289.7</v>
      </c>
      <c r="G13" s="2">
        <v>289.7</v>
      </c>
      <c r="H13" s="2">
        <v>289.7</v>
      </c>
      <c r="I13" s="2">
        <v>289.7</v>
      </c>
      <c r="J13" s="2">
        <v>289.7</v>
      </c>
      <c r="K13" s="2">
        <v>289.7</v>
      </c>
      <c r="L13" s="2">
        <v>289.7</v>
      </c>
      <c r="M13" s="2">
        <v>289.7</v>
      </c>
      <c r="N13" s="2">
        <v>289.7</v>
      </c>
    </row>
    <row r="14" spans="1:14" s="1" customFormat="1" ht="12" x14ac:dyDescent="0.2">
      <c r="A14" s="4" t="s">
        <v>1</v>
      </c>
      <c r="B14" s="10">
        <f>AVERAGEIF(C14:N14,"&lt;&gt;0")</f>
        <v>236.00137529514231</v>
      </c>
      <c r="C14" s="2">
        <v>228.56008064515697</v>
      </c>
      <c r="D14" s="2">
        <v>228.91673371647303</v>
      </c>
      <c r="E14" s="2">
        <v>229.91465277777496</v>
      </c>
      <c r="F14" s="2">
        <v>221.18611805555207</v>
      </c>
      <c r="G14" s="2">
        <v>216.93771953404797</v>
      </c>
      <c r="H14" s="2">
        <v>235.82359722221801</v>
      </c>
      <c r="I14" s="2">
        <v>243.69371079748902</v>
      </c>
      <c r="J14" s="2">
        <v>242.20755488351</v>
      </c>
      <c r="K14" s="2">
        <v>239.39731018518202</v>
      </c>
      <c r="L14" s="2">
        <v>244.41337253583799</v>
      </c>
      <c r="M14" s="2">
        <v>245.072019675924</v>
      </c>
      <c r="N14" s="2">
        <v>255.89363351254201</v>
      </c>
    </row>
    <row r="15" spans="1:14" s="1" customFormat="1" ht="12" x14ac:dyDescent="0.2">
      <c r="A15" s="4" t="s">
        <v>0</v>
      </c>
      <c r="B15" s="10">
        <f>SUM(C15:N15)</f>
        <v>697.26423000000011</v>
      </c>
      <c r="C15" s="2">
        <v>60.665879999999994</v>
      </c>
      <c r="D15" s="2">
        <v>51.330330000000004</v>
      </c>
      <c r="E15" s="2">
        <v>64.924279999999996</v>
      </c>
      <c r="F15" s="2">
        <v>62.527190000000004</v>
      </c>
      <c r="G15" s="2">
        <v>52.397300000000001</v>
      </c>
      <c r="H15" s="2">
        <v>55.596520000000005</v>
      </c>
      <c r="I15" s="2">
        <v>74.910570000000007</v>
      </c>
      <c r="J15" s="2">
        <v>72.106069999999988</v>
      </c>
      <c r="K15" s="2">
        <v>57.534199999999998</v>
      </c>
      <c r="L15" s="2">
        <v>48.737610000000004</v>
      </c>
      <c r="M15" s="2">
        <v>42.893540000000002</v>
      </c>
      <c r="N15" s="2">
        <v>53.640740000000001</v>
      </c>
    </row>
    <row r="16" spans="1:14" s="5" customFormat="1" ht="12" x14ac:dyDescent="0.2">
      <c r="A16" s="7" t="s">
        <v>10</v>
      </c>
      <c r="B16" s="10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s="1" customFormat="1" ht="12" x14ac:dyDescent="0.2">
      <c r="A17" s="4" t="s">
        <v>2</v>
      </c>
      <c r="B17" s="10">
        <f>AVERAGEIF(C17:N17,"&lt;&gt;0")</f>
        <v>142.5</v>
      </c>
      <c r="C17" s="2">
        <v>114</v>
      </c>
      <c r="D17" s="2">
        <v>114</v>
      </c>
      <c r="E17" s="2">
        <v>114</v>
      </c>
      <c r="F17" s="2">
        <v>114</v>
      </c>
      <c r="G17" s="2">
        <v>114</v>
      </c>
      <c r="H17" s="2">
        <v>114</v>
      </c>
      <c r="I17" s="2">
        <v>114</v>
      </c>
      <c r="J17" s="2">
        <v>182.39999999999998</v>
      </c>
      <c r="K17" s="2">
        <v>182.39999999999998</v>
      </c>
      <c r="L17" s="2">
        <v>182.39999999999998</v>
      </c>
      <c r="M17" s="2">
        <v>182.39999999999998</v>
      </c>
      <c r="N17" s="2">
        <v>182.39999999999998</v>
      </c>
    </row>
    <row r="18" spans="1:14" s="1" customFormat="1" ht="12" x14ac:dyDescent="0.2">
      <c r="A18" s="4" t="s">
        <v>1</v>
      </c>
      <c r="B18" s="10">
        <f>AVERAGEIF(C18:N18,"&lt;&gt;0")</f>
        <v>125.76121476430244</v>
      </c>
      <c r="C18" s="2">
        <v>99.957862903223997</v>
      </c>
      <c r="D18" s="2">
        <v>99.60907926245001</v>
      </c>
      <c r="E18" s="2">
        <v>99.245728046592987</v>
      </c>
      <c r="F18" s="2">
        <v>100.87923148148001</v>
      </c>
      <c r="G18" s="2">
        <v>107.56167338709399</v>
      </c>
      <c r="H18" s="2">
        <v>105.40748842592298</v>
      </c>
      <c r="I18" s="2">
        <v>103.859101702508</v>
      </c>
      <c r="J18" s="2">
        <v>117.96058691756099</v>
      </c>
      <c r="K18" s="2">
        <v>167.90723148147902</v>
      </c>
      <c r="L18" s="2">
        <v>168.16393593189702</v>
      </c>
      <c r="M18" s="2">
        <v>168.55842824074003</v>
      </c>
      <c r="N18" s="2">
        <v>170.02422939068001</v>
      </c>
    </row>
    <row r="19" spans="1:14" s="1" customFormat="1" ht="12" x14ac:dyDescent="0.2">
      <c r="A19" s="4" t="s">
        <v>0</v>
      </c>
      <c r="B19" s="10">
        <f>SUM(C19:N19)</f>
        <v>386.49486999999999</v>
      </c>
      <c r="C19" s="2">
        <v>33.957099999999997</v>
      </c>
      <c r="D19" s="2">
        <v>20.257660000000001</v>
      </c>
      <c r="E19" s="2">
        <v>26.96123</v>
      </c>
      <c r="F19" s="2">
        <v>31.922899999999998</v>
      </c>
      <c r="G19" s="2">
        <v>30.481899999999996</v>
      </c>
      <c r="H19" s="2">
        <v>31.871179999999995</v>
      </c>
      <c r="I19" s="2">
        <v>44.942509999999999</v>
      </c>
      <c r="J19" s="2">
        <v>34.899019999999993</v>
      </c>
      <c r="K19" s="2">
        <v>40.687609999999999</v>
      </c>
      <c r="L19" s="2">
        <v>26.290569999999999</v>
      </c>
      <c r="M19" s="2">
        <v>26.906199999999998</v>
      </c>
      <c r="N19" s="2">
        <v>37.316990000000004</v>
      </c>
    </row>
    <row r="20" spans="1:14" s="5" customFormat="1" ht="12" x14ac:dyDescent="0.2">
      <c r="A20" s="7" t="s">
        <v>9</v>
      </c>
      <c r="B20" s="1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s="1" customFormat="1" ht="12" x14ac:dyDescent="0.2">
      <c r="A21" s="4" t="s">
        <v>2</v>
      </c>
      <c r="B21" s="10">
        <f>AVERAGEIF(C21:N21,"&lt;&gt;0")</f>
        <v>301.86000000000007</v>
      </c>
      <c r="C21" s="2">
        <v>301.86</v>
      </c>
      <c r="D21" s="2">
        <v>301.86</v>
      </c>
      <c r="E21" s="2">
        <v>301.86</v>
      </c>
      <c r="F21" s="2">
        <v>301.86</v>
      </c>
      <c r="G21" s="2">
        <v>301.86</v>
      </c>
      <c r="H21" s="2">
        <v>301.86</v>
      </c>
      <c r="I21" s="2">
        <v>301.86</v>
      </c>
      <c r="J21" s="2">
        <v>301.86</v>
      </c>
      <c r="K21" s="2">
        <v>301.86</v>
      </c>
      <c r="L21" s="2">
        <v>301.86</v>
      </c>
      <c r="M21" s="2">
        <v>301.86</v>
      </c>
      <c r="N21" s="2">
        <v>301.86</v>
      </c>
    </row>
    <row r="22" spans="1:14" s="1" customFormat="1" ht="12" x14ac:dyDescent="0.2">
      <c r="A22" s="4" t="s">
        <v>1</v>
      </c>
      <c r="B22" s="10">
        <f>AVERAGEIF(C22:N22,"&lt;&gt;0")</f>
        <v>148.47877461582408</v>
      </c>
      <c r="C22" s="2">
        <v>153.27663642472299</v>
      </c>
      <c r="D22" s="2">
        <v>125.20521431991601</v>
      </c>
      <c r="E22" s="2">
        <v>129.17694444444001</v>
      </c>
      <c r="F22" s="2">
        <v>130.50402662036501</v>
      </c>
      <c r="G22" s="2">
        <v>204.73509744622999</v>
      </c>
      <c r="H22" s="2">
        <v>178.74074537036401</v>
      </c>
      <c r="I22" s="2">
        <v>156.882655017915</v>
      </c>
      <c r="J22" s="2">
        <v>151.72177195339799</v>
      </c>
      <c r="K22" s="2">
        <v>140.07478888888298</v>
      </c>
      <c r="L22" s="2">
        <v>122.44123207884699</v>
      </c>
      <c r="M22" s="2">
        <v>141.31786965277098</v>
      </c>
      <c r="N22" s="2">
        <v>147.66831317203696</v>
      </c>
    </row>
    <row r="23" spans="1:14" s="1" customFormat="1" ht="12" x14ac:dyDescent="0.2">
      <c r="A23" s="4" t="s">
        <v>0</v>
      </c>
      <c r="B23" s="10">
        <f>SUM(C23:N23)</f>
        <v>959.49009999999998</v>
      </c>
      <c r="C23" s="2">
        <v>65.658930000000012</v>
      </c>
      <c r="D23" s="2">
        <v>58.379769999999994</v>
      </c>
      <c r="E23" s="2">
        <v>71.502379999999988</v>
      </c>
      <c r="F23" s="2">
        <v>58.906910000000003</v>
      </c>
      <c r="G23" s="2">
        <v>116.93611</v>
      </c>
      <c r="H23" s="2">
        <v>110.59243000000001</v>
      </c>
      <c r="I23" s="2">
        <v>98.366320000000016</v>
      </c>
      <c r="J23" s="2">
        <v>87.593659999999971</v>
      </c>
      <c r="K23" s="2">
        <v>86.613070000000008</v>
      </c>
      <c r="L23" s="2">
        <v>72.90616</v>
      </c>
      <c r="M23" s="2">
        <v>66.222079999999991</v>
      </c>
      <c r="N23" s="2">
        <v>65.812280000000015</v>
      </c>
    </row>
    <row r="24" spans="1:14" s="5" customFormat="1" ht="12" x14ac:dyDescent="0.2">
      <c r="A24" s="7" t="s">
        <v>8</v>
      </c>
      <c r="B24" s="10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1" customFormat="1" ht="12" x14ac:dyDescent="0.2">
      <c r="A25" s="4" t="s">
        <v>2</v>
      </c>
      <c r="B25" s="10">
        <f>AVERAGEIF(C25:N25,"&lt;&gt;0")</f>
        <v>430.49633333333333</v>
      </c>
      <c r="C25" s="2">
        <v>424.66300000000001</v>
      </c>
      <c r="D25" s="2">
        <v>424.66300000000001</v>
      </c>
      <c r="E25" s="2">
        <v>424.66300000000001</v>
      </c>
      <c r="F25" s="2">
        <v>424.66300000000001</v>
      </c>
      <c r="G25" s="2">
        <v>424.66300000000001</v>
      </c>
      <c r="H25" s="2">
        <v>434.66300000000001</v>
      </c>
      <c r="I25" s="2">
        <v>434.66300000000001</v>
      </c>
      <c r="J25" s="2">
        <v>434.66300000000001</v>
      </c>
      <c r="K25" s="2">
        <v>434.66300000000001</v>
      </c>
      <c r="L25" s="2">
        <v>434.66300000000001</v>
      </c>
      <c r="M25" s="2">
        <v>434.66300000000001</v>
      </c>
      <c r="N25" s="2">
        <v>434.66300000000001</v>
      </c>
    </row>
    <row r="26" spans="1:14" s="1" customFormat="1" ht="12" x14ac:dyDescent="0.2">
      <c r="A26" s="4" t="s">
        <v>1</v>
      </c>
      <c r="B26" s="10">
        <f>AVERAGEIF(C26:N26,"&lt;&gt;0")</f>
        <v>298.3626918343715</v>
      </c>
      <c r="C26" s="2">
        <v>289.310232974906</v>
      </c>
      <c r="D26" s="2">
        <v>293.38675526819497</v>
      </c>
      <c r="E26" s="2">
        <v>315.96836245519307</v>
      </c>
      <c r="F26" s="2">
        <v>316.11054861110398</v>
      </c>
      <c r="G26" s="2">
        <v>309.87856406809397</v>
      </c>
      <c r="H26" s="2">
        <v>324.02890277777192</v>
      </c>
      <c r="I26" s="2">
        <v>290.42485439067508</v>
      </c>
      <c r="J26" s="2">
        <v>278.05730286737702</v>
      </c>
      <c r="K26" s="2">
        <v>318.15907175925406</v>
      </c>
      <c r="L26" s="2">
        <v>308.52335797490406</v>
      </c>
      <c r="M26" s="2">
        <v>264.72453703703297</v>
      </c>
      <c r="N26" s="2">
        <v>271.77981182795094</v>
      </c>
    </row>
    <row r="27" spans="1:14" s="1" customFormat="1" ht="12" x14ac:dyDescent="0.2">
      <c r="A27" s="4" t="s">
        <v>0</v>
      </c>
      <c r="B27" s="10">
        <f>SUM(C27:N27)</f>
        <v>1004.1798999999999</v>
      </c>
      <c r="C27" s="2">
        <v>28.231650000000002</v>
      </c>
      <c r="D27" s="2">
        <v>32.491470000000007</v>
      </c>
      <c r="E27" s="2">
        <v>56.332969999999996</v>
      </c>
      <c r="F27" s="2">
        <v>38.445439999999998</v>
      </c>
      <c r="G27" s="2">
        <v>79.385070000000013</v>
      </c>
      <c r="H27" s="2">
        <v>149.12984999999998</v>
      </c>
      <c r="I27" s="2">
        <v>133.43117000000001</v>
      </c>
      <c r="J27" s="2">
        <v>73.290929999999989</v>
      </c>
      <c r="K27" s="2">
        <v>141.39104</v>
      </c>
      <c r="L27" s="2">
        <v>148.56777</v>
      </c>
      <c r="M27" s="2">
        <v>73.823639999999983</v>
      </c>
      <c r="N27" s="2">
        <v>49.658900000000003</v>
      </c>
    </row>
    <row r="28" spans="1:14" s="5" customFormat="1" ht="12" x14ac:dyDescent="0.2">
      <c r="A28" s="7" t="s">
        <v>7</v>
      </c>
      <c r="B28" s="1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s="1" customFormat="1" ht="12" x14ac:dyDescent="0.2">
      <c r="A29" s="4" t="s">
        <v>2</v>
      </c>
      <c r="B29" s="10">
        <f>AVERAGEIF(C29:N29,"&lt;&gt;0")</f>
        <v>268.75</v>
      </c>
      <c r="C29" s="2">
        <v>268.75</v>
      </c>
      <c r="D29" s="2">
        <v>268.75</v>
      </c>
      <c r="E29" s="2">
        <v>268.75</v>
      </c>
      <c r="F29" s="2">
        <v>268.75</v>
      </c>
      <c r="G29" s="2">
        <v>268.75</v>
      </c>
      <c r="H29" s="2">
        <v>268.75</v>
      </c>
      <c r="I29" s="2">
        <v>268.75</v>
      </c>
      <c r="J29" s="2">
        <v>268.75</v>
      </c>
      <c r="K29" s="2">
        <v>268.75</v>
      </c>
      <c r="L29" s="2">
        <v>268.75</v>
      </c>
      <c r="M29" s="2">
        <v>268.75</v>
      </c>
      <c r="N29" s="2">
        <v>268.75</v>
      </c>
    </row>
    <row r="30" spans="1:14" s="1" customFormat="1" ht="12" x14ac:dyDescent="0.2">
      <c r="A30" s="4" t="s">
        <v>1</v>
      </c>
      <c r="B30" s="10">
        <f>AVERAGEIF(C30:N30,"&lt;&gt;0")</f>
        <v>241.88275495434087</v>
      </c>
      <c r="C30" s="2">
        <v>230.17269265232898</v>
      </c>
      <c r="D30" s="2">
        <v>253.65265565133799</v>
      </c>
      <c r="E30" s="2">
        <v>237.816292562722</v>
      </c>
      <c r="F30" s="2">
        <v>246.93694212962799</v>
      </c>
      <c r="G30" s="2">
        <v>253.46203629032098</v>
      </c>
      <c r="H30" s="2">
        <v>254.31749305555201</v>
      </c>
      <c r="I30" s="2">
        <v>248.08606182795398</v>
      </c>
      <c r="J30" s="2">
        <v>258.94675179211299</v>
      </c>
      <c r="K30" s="2">
        <v>256.45744374999606</v>
      </c>
      <c r="L30" s="2">
        <v>253.44519265232796</v>
      </c>
      <c r="M30" s="2">
        <v>223.25760416666395</v>
      </c>
      <c r="N30" s="2">
        <v>186.04189292114603</v>
      </c>
    </row>
    <row r="31" spans="1:14" s="1" customFormat="1" ht="12" x14ac:dyDescent="0.2">
      <c r="A31" s="4" t="s">
        <v>0</v>
      </c>
      <c r="B31" s="10">
        <f>SUM(C31:N31)</f>
        <v>810.96804999999995</v>
      </c>
      <c r="C31" s="2">
        <v>89.896990000000017</v>
      </c>
      <c r="D31" s="2">
        <v>60.38062</v>
      </c>
      <c r="E31" s="2">
        <v>62.175069999999998</v>
      </c>
      <c r="F31" s="2">
        <v>59.730640000000008</v>
      </c>
      <c r="G31" s="2">
        <v>63.429140000000004</v>
      </c>
      <c r="H31" s="2">
        <v>78.686019999999999</v>
      </c>
      <c r="I31" s="2">
        <v>98.400880000000001</v>
      </c>
      <c r="J31" s="2">
        <v>81.566759999999988</v>
      </c>
      <c r="K31" s="2">
        <v>67.612599999999986</v>
      </c>
      <c r="L31" s="2">
        <v>54.749090000000002</v>
      </c>
      <c r="M31" s="2">
        <v>43.899410000000003</v>
      </c>
      <c r="N31" s="2">
        <v>50.440829999999998</v>
      </c>
    </row>
    <row r="32" spans="1:14" s="5" customFormat="1" ht="12" x14ac:dyDescent="0.2">
      <c r="A32" s="7" t="s">
        <v>6</v>
      </c>
      <c r="B32" s="10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1" customFormat="1" ht="12" x14ac:dyDescent="0.2">
      <c r="A33" s="4" t="s">
        <v>2</v>
      </c>
      <c r="B33" s="10">
        <f>AVERAGEIF(C33:N33,"&lt;&gt;0")</f>
        <v>1027.402</v>
      </c>
      <c r="C33" s="2">
        <v>1027.402</v>
      </c>
      <c r="D33" s="2">
        <v>1027.402</v>
      </c>
      <c r="E33" s="2">
        <v>1027.402</v>
      </c>
      <c r="F33" s="2">
        <v>1027.402</v>
      </c>
      <c r="G33" s="2">
        <v>1027.402</v>
      </c>
      <c r="H33" s="2">
        <v>1027.402</v>
      </c>
      <c r="I33" s="2">
        <v>1027.402</v>
      </c>
      <c r="J33" s="2">
        <v>1027.402</v>
      </c>
      <c r="K33" s="2">
        <v>1027.402</v>
      </c>
      <c r="L33" s="2">
        <v>1027.402</v>
      </c>
      <c r="M33" s="2">
        <v>1027.402</v>
      </c>
      <c r="N33" s="2">
        <v>1027.402</v>
      </c>
    </row>
    <row r="34" spans="1:14" s="1" customFormat="1" ht="12" x14ac:dyDescent="0.2">
      <c r="A34" s="4" t="s">
        <v>1</v>
      </c>
      <c r="B34" s="10">
        <f>AVERAGEIF(C34:N34,"&lt;&gt;0")</f>
        <v>865.10084465628677</v>
      </c>
      <c r="C34" s="2">
        <v>884.679449820782</v>
      </c>
      <c r="D34" s="2">
        <v>877.31688697317588</v>
      </c>
      <c r="E34" s="2">
        <v>794.12702732974299</v>
      </c>
      <c r="F34" s="2">
        <v>832.45631944443812</v>
      </c>
      <c r="G34" s="2">
        <v>864.85858422938395</v>
      </c>
      <c r="H34" s="2">
        <v>877.3812986111061</v>
      </c>
      <c r="I34" s="2">
        <v>840.92946012544007</v>
      </c>
      <c r="J34" s="2">
        <v>883.02305331540583</v>
      </c>
      <c r="K34" s="2">
        <v>915.05136111110687</v>
      </c>
      <c r="L34" s="2">
        <v>893.53407930107107</v>
      </c>
      <c r="M34" s="2">
        <v>839.68092430554907</v>
      </c>
      <c r="N34" s="2">
        <v>878.171691308238</v>
      </c>
    </row>
    <row r="35" spans="1:14" s="1" customFormat="1" ht="12" x14ac:dyDescent="0.2">
      <c r="A35" s="4" t="s">
        <v>0</v>
      </c>
      <c r="B35" s="10">
        <f>SUM(C35:N35)</f>
        <v>5906.8288799999982</v>
      </c>
      <c r="C35" s="2">
        <v>445.16516000000001</v>
      </c>
      <c r="D35" s="2">
        <v>453.71384</v>
      </c>
      <c r="E35" s="2">
        <v>459.66262999999998</v>
      </c>
      <c r="F35" s="2">
        <v>451.01930999999996</v>
      </c>
      <c r="G35" s="2">
        <v>492.78940999999998</v>
      </c>
      <c r="H35" s="2">
        <v>522.27217999999993</v>
      </c>
      <c r="I35" s="2">
        <v>514.53089999999997</v>
      </c>
      <c r="J35" s="2">
        <v>531.69514000000004</v>
      </c>
      <c r="K35" s="2">
        <v>544.86676999999997</v>
      </c>
      <c r="L35" s="2">
        <v>534.12483000000009</v>
      </c>
      <c r="M35" s="2">
        <v>469.95277000000004</v>
      </c>
      <c r="N35" s="2">
        <v>487.03593999999998</v>
      </c>
    </row>
    <row r="36" spans="1:14" s="5" customFormat="1" ht="12" x14ac:dyDescent="0.2">
      <c r="A36" s="7" t="s">
        <v>5</v>
      </c>
      <c r="B36" s="10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s="1" customFormat="1" ht="12" x14ac:dyDescent="0.2">
      <c r="A37" s="4" t="s">
        <v>2</v>
      </c>
      <c r="B37" s="10">
        <f>AVERAGEIF(C37:N37,"&lt;&gt;0")</f>
        <v>1361.3796666666665</v>
      </c>
      <c r="C37" s="2">
        <v>1344.713</v>
      </c>
      <c r="D37" s="2">
        <v>1344.713</v>
      </c>
      <c r="E37" s="2">
        <v>1344.713</v>
      </c>
      <c r="F37" s="2">
        <v>1344.713</v>
      </c>
      <c r="G37" s="2">
        <v>1344.713</v>
      </c>
      <c r="H37" s="2">
        <v>1344.713</v>
      </c>
      <c r="I37" s="2">
        <v>1344.713</v>
      </c>
      <c r="J37" s="2">
        <v>1344.713</v>
      </c>
      <c r="K37" s="2">
        <v>1344.713</v>
      </c>
      <c r="L37" s="2">
        <v>1344.713</v>
      </c>
      <c r="M37" s="2">
        <v>1394.713</v>
      </c>
      <c r="N37" s="2">
        <v>1494.713</v>
      </c>
    </row>
    <row r="38" spans="1:14" s="1" customFormat="1" ht="12" x14ac:dyDescent="0.2">
      <c r="A38" s="4" t="s">
        <v>1</v>
      </c>
      <c r="B38" s="10">
        <f>AVERAGEIF(C38:N38,"&lt;&gt;0")</f>
        <v>1166.6024537571925</v>
      </c>
      <c r="C38" s="2">
        <v>1136.2706539650471</v>
      </c>
      <c r="D38" s="2">
        <v>1213.4667929837124</v>
      </c>
      <c r="E38" s="2">
        <v>1095.6112102375362</v>
      </c>
      <c r="F38" s="2">
        <v>1181.8253744212898</v>
      </c>
      <c r="G38" s="2">
        <v>1408.2883754336701</v>
      </c>
      <c r="H38" s="2">
        <v>1173.9242008101789</v>
      </c>
      <c r="I38" s="2">
        <v>1150.9936239919302</v>
      </c>
      <c r="J38" s="2">
        <v>1181.485751008056</v>
      </c>
      <c r="K38" s="2">
        <v>1014.407006365734</v>
      </c>
      <c r="L38" s="2">
        <v>1134.6552060931829</v>
      </c>
      <c r="M38" s="2">
        <v>1181.3211736111039</v>
      </c>
      <c r="N38" s="2">
        <v>1126.980076164868</v>
      </c>
    </row>
    <row r="39" spans="1:14" s="1" customFormat="1" ht="12" x14ac:dyDescent="0.2">
      <c r="A39" s="4" t="s">
        <v>0</v>
      </c>
      <c r="B39" s="10">
        <f>SUM(C39:N39)</f>
        <v>6484.06185</v>
      </c>
      <c r="C39" s="2">
        <v>413.56410999999997</v>
      </c>
      <c r="D39" s="2">
        <v>456.75383000000005</v>
      </c>
      <c r="E39" s="2">
        <v>558.73220000000015</v>
      </c>
      <c r="F39" s="2">
        <v>445.71400999999992</v>
      </c>
      <c r="G39" s="2">
        <v>505.87947999999994</v>
      </c>
      <c r="H39" s="2">
        <v>622.20145000000002</v>
      </c>
      <c r="I39" s="2">
        <v>631.82234999999991</v>
      </c>
      <c r="J39" s="2">
        <v>609.61065000000019</v>
      </c>
      <c r="K39" s="2">
        <v>560.82304999999997</v>
      </c>
      <c r="L39" s="2">
        <v>670.61590999999999</v>
      </c>
      <c r="M39" s="2">
        <v>518.66743999999994</v>
      </c>
      <c r="N39" s="2">
        <v>489.67737</v>
      </c>
    </row>
    <row r="40" spans="1:14" s="5" customFormat="1" ht="12" x14ac:dyDescent="0.2">
      <c r="A40" s="7" t="s">
        <v>4</v>
      </c>
      <c r="B40" s="10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s="1" customFormat="1" ht="12" x14ac:dyDescent="0.2">
      <c r="A41" s="4" t="s">
        <v>2</v>
      </c>
      <c r="B41" s="10">
        <f>AVERAGEIF(C41:N41,"&lt;&gt;0")</f>
        <v>1712.1399999999996</v>
      </c>
      <c r="C41" s="2">
        <v>1712.1399999999999</v>
      </c>
      <c r="D41" s="2">
        <v>1712.1399999999999</v>
      </c>
      <c r="E41" s="2">
        <v>1712.1399999999999</v>
      </c>
      <c r="F41" s="2">
        <v>1712.1399999999999</v>
      </c>
      <c r="G41" s="2">
        <v>1712.1399999999999</v>
      </c>
      <c r="H41" s="2">
        <v>1712.1399999999999</v>
      </c>
      <c r="I41" s="2">
        <v>1712.1399999999999</v>
      </c>
      <c r="J41" s="2">
        <v>1712.1399999999999</v>
      </c>
      <c r="K41" s="2">
        <v>1712.1399999999999</v>
      </c>
      <c r="L41" s="2">
        <v>1712.1399999999999</v>
      </c>
      <c r="M41" s="2">
        <v>1712.1399999999999</v>
      </c>
      <c r="N41" s="2">
        <v>1712.1399999999999</v>
      </c>
    </row>
    <row r="42" spans="1:14" s="1" customFormat="1" ht="12" x14ac:dyDescent="0.2">
      <c r="A42" s="4" t="s">
        <v>1</v>
      </c>
      <c r="B42" s="10">
        <f>AVERAGEIF(C42:N42,"&lt;&gt;0")</f>
        <v>1187.5179373856902</v>
      </c>
      <c r="C42" s="2">
        <v>1213.4714650537549</v>
      </c>
      <c r="D42" s="2">
        <v>1116.8831920498001</v>
      </c>
      <c r="E42" s="2">
        <v>1148.208839605727</v>
      </c>
      <c r="F42" s="2">
        <v>1296.4377171296239</v>
      </c>
      <c r="G42" s="2">
        <v>1286.1837809139729</v>
      </c>
      <c r="H42" s="2">
        <v>1046.4542798611042</v>
      </c>
      <c r="I42" s="2">
        <v>1016.9965389784882</v>
      </c>
      <c r="J42" s="2">
        <v>1300.4545564516059</v>
      </c>
      <c r="K42" s="2">
        <v>1194.3452293981388</v>
      </c>
      <c r="L42" s="2">
        <v>1252.1045224014283</v>
      </c>
      <c r="M42" s="2">
        <v>1150.7933053240679</v>
      </c>
      <c r="N42" s="2">
        <v>1227.8818214605681</v>
      </c>
    </row>
    <row r="43" spans="1:14" s="1" customFormat="1" ht="12" x14ac:dyDescent="0.2">
      <c r="A43" s="4" t="s">
        <v>0</v>
      </c>
      <c r="B43" s="10">
        <f>SUM(C43:N43)</f>
        <v>8238.3297300000013</v>
      </c>
      <c r="C43" s="2">
        <v>728.83531999999991</v>
      </c>
      <c r="D43" s="2">
        <v>583.49441999999999</v>
      </c>
      <c r="E43" s="2">
        <v>632.67397000000005</v>
      </c>
      <c r="F43" s="2">
        <v>763.28291999999999</v>
      </c>
      <c r="G43" s="2">
        <v>759.54748000000006</v>
      </c>
      <c r="H43" s="2">
        <v>564.08091999999999</v>
      </c>
      <c r="I43" s="2">
        <v>594.25654000000009</v>
      </c>
      <c r="J43" s="2">
        <v>801.69548999999995</v>
      </c>
      <c r="K43" s="2">
        <v>699.33549000000028</v>
      </c>
      <c r="L43" s="2">
        <v>741.51289000000031</v>
      </c>
      <c r="M43" s="2">
        <v>645.44200000000012</v>
      </c>
      <c r="N43" s="2">
        <v>724.17229000000009</v>
      </c>
    </row>
    <row r="44" spans="1:14" s="5" customFormat="1" ht="12" x14ac:dyDescent="0.2">
      <c r="A44" s="7" t="s">
        <v>3</v>
      </c>
      <c r="B44" s="10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s="1" customFormat="1" ht="12" x14ac:dyDescent="0.2">
      <c r="A45" s="4" t="s">
        <v>2</v>
      </c>
      <c r="B45" s="10">
        <f>AVERAGEIF(C45:N45,"&lt;&gt;0")</f>
        <v>80</v>
      </c>
      <c r="C45" s="8">
        <v>80</v>
      </c>
      <c r="D45" s="8">
        <v>80</v>
      </c>
      <c r="E45" s="8">
        <v>80</v>
      </c>
      <c r="F45" s="8">
        <v>80</v>
      </c>
      <c r="G45" s="8">
        <v>80</v>
      </c>
      <c r="H45" s="8">
        <v>80</v>
      </c>
      <c r="I45" s="8">
        <v>80</v>
      </c>
      <c r="J45" s="8">
        <v>80</v>
      </c>
      <c r="K45" s="2">
        <v>80</v>
      </c>
      <c r="L45" s="2">
        <v>80</v>
      </c>
      <c r="M45" s="2">
        <v>80</v>
      </c>
      <c r="N45" s="2">
        <v>80</v>
      </c>
    </row>
    <row r="46" spans="1:14" s="1" customFormat="1" ht="12" x14ac:dyDescent="0.2">
      <c r="A46" s="4" t="s">
        <v>1</v>
      </c>
      <c r="B46" s="10">
        <f>AVERAGEIF(C46:N46,"&lt;&gt;0")</f>
        <v>79.886071908601906</v>
      </c>
      <c r="C46" s="17">
        <v>79.015456989246999</v>
      </c>
      <c r="D46" s="17">
        <v>80</v>
      </c>
      <c r="E46" s="17">
        <v>80</v>
      </c>
      <c r="F46" s="17">
        <v>80</v>
      </c>
      <c r="G46" s="17">
        <v>80</v>
      </c>
      <c r="H46" s="17">
        <v>79.941666666665995</v>
      </c>
      <c r="I46" s="17">
        <v>80</v>
      </c>
      <c r="J46" s="17">
        <v>80</v>
      </c>
      <c r="K46" s="19">
        <v>79.766666666665998</v>
      </c>
      <c r="L46" s="19">
        <v>79.956989247311</v>
      </c>
      <c r="M46" s="19">
        <v>79.952083333333007</v>
      </c>
      <c r="N46" s="19">
        <v>80</v>
      </c>
    </row>
    <row r="47" spans="1:14" s="1" customFormat="1" ht="12" x14ac:dyDescent="0.2">
      <c r="A47" s="13" t="s">
        <v>0</v>
      </c>
      <c r="B47" s="50">
        <f>SUM(C47:N47)</f>
        <v>184.28888000000001</v>
      </c>
      <c r="C47" s="16">
        <v>14.125039999999998</v>
      </c>
      <c r="D47" s="16">
        <v>14.729889999999999</v>
      </c>
      <c r="E47" s="16">
        <v>18.004539999999999</v>
      </c>
      <c r="F47" s="16">
        <v>17.002359999999999</v>
      </c>
      <c r="G47" s="16">
        <v>16.653359999999999</v>
      </c>
      <c r="H47" s="16">
        <v>15.921469999999999</v>
      </c>
      <c r="I47" s="16">
        <v>16.184820000000002</v>
      </c>
      <c r="J47" s="16">
        <v>17.358810000000002</v>
      </c>
      <c r="K47" s="14">
        <v>15.94575</v>
      </c>
      <c r="L47" s="14">
        <v>14.958490000000001</v>
      </c>
      <c r="M47" s="14">
        <v>10.9214</v>
      </c>
      <c r="N47" s="14">
        <v>12.482949999999999</v>
      </c>
    </row>
    <row r="48" spans="1:14" ht="11.25" customHeight="1" x14ac:dyDescent="0.25">
      <c r="A48" s="15" t="s">
        <v>34</v>
      </c>
    </row>
    <row r="49" spans="1:14" ht="11.25" customHeight="1" x14ac:dyDescent="0.25">
      <c r="A49" s="15" t="s">
        <v>27</v>
      </c>
    </row>
    <row r="50" spans="1:14" ht="11.25" customHeight="1" x14ac:dyDescent="0.25">
      <c r="A50" s="15" t="s">
        <v>28</v>
      </c>
    </row>
    <row r="51" spans="1:14" ht="11.25" customHeight="1" x14ac:dyDescent="0.25">
      <c r="A51" s="15" t="s">
        <v>29</v>
      </c>
      <c r="C51"/>
      <c r="D51"/>
      <c r="E51"/>
      <c r="F51"/>
      <c r="G51"/>
      <c r="H51"/>
      <c r="I51"/>
      <c r="J51"/>
      <c r="K51"/>
      <c r="L51"/>
      <c r="M51"/>
      <c r="N51"/>
    </row>
    <row r="52" spans="1:14" ht="11.25" customHeight="1" x14ac:dyDescent="0.25">
      <c r="A52" s="15" t="s">
        <v>30</v>
      </c>
      <c r="C52"/>
      <c r="D52"/>
      <c r="E52"/>
      <c r="F52"/>
      <c r="G52"/>
      <c r="H52"/>
      <c r="I52"/>
      <c r="J52"/>
      <c r="K52"/>
      <c r="L52"/>
      <c r="M52"/>
      <c r="N52"/>
    </row>
    <row r="53" spans="1:14" ht="11.25" customHeight="1" x14ac:dyDescent="0.25">
      <c r="A53" s="15" t="s">
        <v>31</v>
      </c>
      <c r="C53"/>
      <c r="D53"/>
      <c r="E53"/>
      <c r="F53"/>
      <c r="G53"/>
      <c r="H53"/>
      <c r="I53"/>
      <c r="J53"/>
      <c r="K53"/>
      <c r="L53"/>
      <c r="M53"/>
      <c r="N53"/>
    </row>
    <row r="54" spans="1:14" ht="11.25" customHeight="1" x14ac:dyDescent="0.25">
      <c r="A54" s="15" t="s">
        <v>32</v>
      </c>
      <c r="C54"/>
      <c r="D54"/>
      <c r="E54"/>
      <c r="F54"/>
      <c r="G54"/>
      <c r="H54"/>
      <c r="I54"/>
      <c r="J54"/>
      <c r="K54"/>
      <c r="L54"/>
      <c r="M54"/>
      <c r="N54"/>
    </row>
    <row r="55" spans="1:14" ht="11.25" customHeight="1" x14ac:dyDescent="0.25">
      <c r="A55" s="15" t="s">
        <v>33</v>
      </c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/>
    </row>
    <row r="92" spans="3:14" x14ac:dyDescent="0.2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/>
    </row>
    <row r="93" spans="3:14" x14ac:dyDescent="0.25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/>
    </row>
    <row r="94" spans="3:14" x14ac:dyDescent="0.25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/>
    </row>
    <row r="95" spans="3:14" x14ac:dyDescent="0.25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/>
    </row>
    <row r="96" spans="3:14" x14ac:dyDescent="0.25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/>
    </row>
    <row r="97" spans="3:14" x14ac:dyDescent="0.25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/>
    </row>
    <row r="98" spans="3:14" x14ac:dyDescent="0.25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/>
    </row>
    <row r="99" spans="3:14" x14ac:dyDescent="0.25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/>
    </row>
    <row r="100" spans="3:14" x14ac:dyDescent="0.25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3:14" x14ac:dyDescent="0.25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/>
    </row>
    <row r="102" spans="3:14" x14ac:dyDescent="0.25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/>
    </row>
    <row r="103" spans="3:14" x14ac:dyDescent="0.25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/>
    </row>
    <row r="104" spans="3:14" x14ac:dyDescent="0.25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/>
    </row>
    <row r="105" spans="3:14" x14ac:dyDescent="0.25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/>
    </row>
    <row r="106" spans="3:14" x14ac:dyDescent="0.25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/>
    </row>
    <row r="107" spans="3:14" x14ac:dyDescent="0.25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/>
    </row>
    <row r="108" spans="3:14" x14ac:dyDescent="0.25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/>
    </row>
    <row r="109" spans="3:14" x14ac:dyDescent="0.25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/>
    </row>
    <row r="110" spans="3:14" x14ac:dyDescent="0.25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/>
    </row>
    <row r="111" spans="3:14" x14ac:dyDescent="0.25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/>
    </row>
    <row r="112" spans="3:14" x14ac:dyDescent="0.25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/>
    </row>
    <row r="113" spans="3:14" x14ac:dyDescent="0.25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/>
    </row>
    <row r="114" spans="3:14" x14ac:dyDescent="0.25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/>
    </row>
    <row r="115" spans="3:14" x14ac:dyDescent="0.25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/>
    </row>
    <row r="116" spans="3:14" x14ac:dyDescent="0.25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/>
    </row>
    <row r="117" spans="3:14" x14ac:dyDescent="0.25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/>
    </row>
    <row r="118" spans="3:14" x14ac:dyDescent="0.25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/>
    </row>
    <row r="119" spans="3:14" x14ac:dyDescent="0.25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/>
    </row>
    <row r="120" spans="3:14" x14ac:dyDescent="0.25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/>
    </row>
    <row r="121" spans="3:14" x14ac:dyDescent="0.25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/>
    </row>
    <row r="122" spans="3:14" x14ac:dyDescent="0.25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/>
    </row>
    <row r="123" spans="3:14" x14ac:dyDescent="0.25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/>
    </row>
    <row r="124" spans="3:14" x14ac:dyDescent="0.25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/>
    </row>
    <row r="125" spans="3:14" x14ac:dyDescent="0.25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/>
    </row>
    <row r="126" spans="3:14" x14ac:dyDescent="0.25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/>
    </row>
    <row r="127" spans="3:14" x14ac:dyDescent="0.25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/>
    </row>
    <row r="128" spans="3:14" x14ac:dyDescent="0.25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/>
    </row>
    <row r="129" spans="2:14" x14ac:dyDescent="0.25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/>
    </row>
    <row r="130" spans="2:14" x14ac:dyDescent="0.25">
      <c r="C130" s="18"/>
      <c r="D130"/>
      <c r="E130"/>
      <c r="F130"/>
      <c r="G130"/>
      <c r="H130"/>
      <c r="I130"/>
      <c r="J130"/>
      <c r="K130"/>
      <c r="L130"/>
      <c r="M130"/>
      <c r="N130"/>
    </row>
    <row r="131" spans="2:14" x14ac:dyDescent="0.25">
      <c r="D131"/>
      <c r="E131"/>
      <c r="F131"/>
      <c r="G131"/>
      <c r="H131"/>
      <c r="I131"/>
      <c r="J131"/>
      <c r="K131"/>
      <c r="L131"/>
      <c r="M131"/>
      <c r="N131"/>
    </row>
    <row r="132" spans="2:14" x14ac:dyDescent="0.25">
      <c r="D132"/>
      <c r="E132"/>
      <c r="F132"/>
      <c r="G132"/>
      <c r="H132"/>
      <c r="I132"/>
      <c r="J132"/>
      <c r="K132"/>
      <c r="L132"/>
      <c r="M132"/>
      <c r="N132"/>
    </row>
    <row r="133" spans="2:14" x14ac:dyDescent="0.25">
      <c r="D133"/>
      <c r="E133"/>
      <c r="F133"/>
      <c r="G133"/>
      <c r="H133"/>
      <c r="I133"/>
      <c r="J133"/>
      <c r="K133"/>
      <c r="L133"/>
      <c r="M133"/>
      <c r="N133"/>
    </row>
    <row r="134" spans="2:14" x14ac:dyDescent="0.25">
      <c r="D134"/>
      <c r="E134"/>
      <c r="F134"/>
      <c r="G134"/>
      <c r="H134"/>
      <c r="I134"/>
      <c r="J134"/>
      <c r="K134"/>
      <c r="L134"/>
      <c r="M134"/>
      <c r="N134"/>
    </row>
    <row r="135" spans="2:14" x14ac:dyDescent="0.25">
      <c r="D135"/>
      <c r="E135"/>
      <c r="F135"/>
      <c r="G135"/>
      <c r="H135"/>
      <c r="I135"/>
      <c r="J135"/>
      <c r="K135"/>
      <c r="L135"/>
      <c r="M135"/>
      <c r="N135"/>
    </row>
    <row r="136" spans="2:14" x14ac:dyDescent="0.25">
      <c r="D136"/>
      <c r="E136"/>
      <c r="F136"/>
      <c r="G136"/>
      <c r="H136"/>
      <c r="I136"/>
      <c r="J136"/>
      <c r="K136"/>
      <c r="L136"/>
      <c r="M136"/>
      <c r="N136"/>
    </row>
    <row r="137" spans="2:14" x14ac:dyDescent="0.25">
      <c r="D137"/>
      <c r="E137"/>
      <c r="F137"/>
      <c r="G137"/>
      <c r="H137"/>
      <c r="I137"/>
      <c r="J137"/>
      <c r="K137"/>
      <c r="L137"/>
      <c r="M137"/>
      <c r="N137"/>
    </row>
    <row r="138" spans="2:14" x14ac:dyDescent="0.25">
      <c r="D138"/>
      <c r="E138"/>
      <c r="F138"/>
      <c r="G138"/>
      <c r="H138"/>
      <c r="I138"/>
      <c r="J138"/>
      <c r="K138"/>
      <c r="L138"/>
      <c r="M138"/>
      <c r="N138"/>
    </row>
    <row r="139" spans="2:14" x14ac:dyDescent="0.25">
      <c r="D139"/>
      <c r="E139"/>
      <c r="F139"/>
      <c r="G139"/>
      <c r="H139"/>
      <c r="I139"/>
      <c r="J139"/>
      <c r="K139"/>
      <c r="L139"/>
      <c r="M139"/>
      <c r="N139"/>
    </row>
    <row r="140" spans="2:14" x14ac:dyDescent="0.25">
      <c r="D140"/>
      <c r="E140"/>
      <c r="F140"/>
      <c r="G140"/>
      <c r="H140"/>
      <c r="I140"/>
      <c r="J140"/>
      <c r="K140"/>
      <c r="L140"/>
      <c r="M140"/>
      <c r="N140"/>
    </row>
    <row r="141" spans="2:14" x14ac:dyDescent="0.25">
      <c r="D141"/>
      <c r="E141"/>
      <c r="F141"/>
      <c r="G141"/>
      <c r="H141"/>
      <c r="I141"/>
      <c r="J141"/>
      <c r="K141"/>
      <c r="L141"/>
      <c r="M141"/>
      <c r="N141"/>
    </row>
    <row r="142" spans="2:14" x14ac:dyDescent="0.25">
      <c r="D142"/>
      <c r="E142"/>
      <c r="F142"/>
      <c r="G142"/>
      <c r="H142"/>
      <c r="I142"/>
      <c r="J142"/>
      <c r="K142"/>
      <c r="L142"/>
      <c r="M142"/>
      <c r="N142"/>
    </row>
    <row r="143" spans="2:14" x14ac:dyDescent="0.25">
      <c r="D143"/>
      <c r="E143"/>
      <c r="F143"/>
      <c r="G143"/>
      <c r="H143"/>
      <c r="I143"/>
      <c r="J143"/>
      <c r="K143"/>
      <c r="L143"/>
      <c r="M143"/>
      <c r="N143"/>
    </row>
    <row r="144" spans="2:14" x14ac:dyDescent="0.25">
      <c r="B144" s="3"/>
      <c r="C144" s="3"/>
      <c r="D144" s="3"/>
      <c r="E144" s="3"/>
      <c r="F144" s="3"/>
      <c r="G144" s="3"/>
      <c r="H144" s="3"/>
      <c r="I144" s="3"/>
    </row>
    <row r="145" spans="2:9" x14ac:dyDescent="0.25">
      <c r="B145" s="3"/>
      <c r="C145" s="3"/>
      <c r="D145" s="3"/>
      <c r="E145" s="3"/>
      <c r="F145" s="3"/>
      <c r="G145" s="3"/>
      <c r="H145" s="3"/>
      <c r="I145" s="3"/>
    </row>
    <row r="146" spans="2:9" x14ac:dyDescent="0.25">
      <c r="B146" s="3"/>
      <c r="C146" s="3"/>
      <c r="D146" s="3"/>
      <c r="E146" s="3"/>
      <c r="F146" s="3"/>
      <c r="G146" s="3"/>
      <c r="H146" s="3"/>
      <c r="I146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5612-D5CE-4A69-85F4-57C1E3BD207F}">
  <dimension ref="A2:N147"/>
  <sheetViews>
    <sheetView tabSelected="1" workbookViewId="0">
      <selection activeCell="O17" sqref="O17"/>
    </sheetView>
  </sheetViews>
  <sheetFormatPr baseColWidth="10" defaultRowHeight="15" x14ac:dyDescent="0.25"/>
  <cols>
    <col min="1" max="1" width="30.7109375" style="20" customWidth="1"/>
    <col min="2" max="2" width="11.42578125" style="20"/>
    <col min="3" max="14" width="11.42578125" style="33"/>
    <col min="15" max="16384" width="11.42578125" style="21"/>
  </cols>
  <sheetData>
    <row r="2" spans="1:14" x14ac:dyDescent="0.25">
      <c r="A2" s="20" t="s">
        <v>38</v>
      </c>
    </row>
    <row r="4" spans="1:14" s="20" customFormat="1" ht="12" x14ac:dyDescent="0.2">
      <c r="A4" s="22" t="s">
        <v>26</v>
      </c>
      <c r="B4" s="34" t="s">
        <v>25</v>
      </c>
      <c r="C4" s="34" t="s">
        <v>24</v>
      </c>
      <c r="D4" s="34" t="s">
        <v>23</v>
      </c>
      <c r="E4" s="34" t="s">
        <v>22</v>
      </c>
      <c r="F4" s="34" t="s">
        <v>21</v>
      </c>
      <c r="G4" s="34" t="s">
        <v>20</v>
      </c>
      <c r="H4" s="34" t="s">
        <v>19</v>
      </c>
      <c r="I4" s="34" t="s">
        <v>18</v>
      </c>
      <c r="J4" s="34" t="s">
        <v>17</v>
      </c>
      <c r="K4" s="34" t="s">
        <v>16</v>
      </c>
      <c r="L4" s="34" t="s">
        <v>15</v>
      </c>
      <c r="M4" s="34" t="s">
        <v>14</v>
      </c>
      <c r="N4" s="34" t="s">
        <v>13</v>
      </c>
    </row>
    <row r="5" spans="1:14" s="20" customFormat="1" ht="12" x14ac:dyDescent="0.2">
      <c r="A5" s="23" t="s">
        <v>2</v>
      </c>
      <c r="B5" s="29">
        <f>AVERAGEIF(C5:N5,"&lt;&gt;0")</f>
        <v>6449.8469999999998</v>
      </c>
      <c r="C5" s="35">
        <f>SUM(C9,C13,C17,C21,C25,C29,C33,C37,C41,C45)</f>
        <v>6085.3429999999998</v>
      </c>
      <c r="D5" s="35">
        <f t="shared" ref="D5:N5" si="0">SUM(D9,D13,D17,D21,D25,D29,D33,D37,D41,D45)</f>
        <v>6085.3429999999998</v>
      </c>
      <c r="E5" s="35">
        <f t="shared" si="0"/>
        <v>6085.3429999999998</v>
      </c>
      <c r="F5" s="35">
        <f t="shared" si="0"/>
        <v>5985.3429999999998</v>
      </c>
      <c r="G5" s="35">
        <f t="shared" si="0"/>
        <v>6272.5230000000001</v>
      </c>
      <c r="H5" s="35">
        <f t="shared" si="0"/>
        <v>6382.5230000000001</v>
      </c>
      <c r="I5" s="35">
        <f t="shared" si="0"/>
        <v>6532.8230000000003</v>
      </c>
      <c r="J5" s="35">
        <f t="shared" si="0"/>
        <v>6712.8230000000003</v>
      </c>
      <c r="K5" s="35">
        <f t="shared" si="0"/>
        <v>7029.3029999999999</v>
      </c>
      <c r="L5" s="35">
        <f t="shared" si="0"/>
        <v>7327.103000000001</v>
      </c>
      <c r="M5" s="35">
        <f t="shared" si="0"/>
        <v>0</v>
      </c>
      <c r="N5" s="35">
        <f t="shared" si="0"/>
        <v>0</v>
      </c>
    </row>
    <row r="6" spans="1:14" s="20" customFormat="1" ht="12" x14ac:dyDescent="0.2">
      <c r="A6" s="23" t="s">
        <v>1</v>
      </c>
      <c r="B6" s="29">
        <f>AVERAGEIF(C6:N6,"&lt;&gt;0")</f>
        <v>4925.0689045916661</v>
      </c>
      <c r="C6" s="35">
        <f>SUM(C10,C14,C18,C22,C26,C30,C34,C38,C42,C46)</f>
        <v>4761.0948474461966</v>
      </c>
      <c r="D6" s="35">
        <f t="shared" ref="D6:N6" si="1">SUM(D10,D14,D18,D22,D26,D30,D34,D38,D42,D46)</f>
        <v>4542.722342261869</v>
      </c>
      <c r="E6" s="35">
        <f t="shared" si="1"/>
        <v>4570.9730974462018</v>
      </c>
      <c r="F6" s="35">
        <f t="shared" si="1"/>
        <v>4707.664568749964</v>
      </c>
      <c r="G6" s="35">
        <f t="shared" si="1"/>
        <v>5009.3022569444038</v>
      </c>
      <c r="H6" s="35">
        <f t="shared" si="1"/>
        <v>4970.570045023107</v>
      </c>
      <c r="I6" s="35">
        <f t="shared" si="1"/>
        <v>4872.5188850806053</v>
      </c>
      <c r="J6" s="35">
        <f t="shared" si="1"/>
        <v>5146.9159059139365</v>
      </c>
      <c r="K6" s="35">
        <f t="shared" si="1"/>
        <v>5215.0060780092135</v>
      </c>
      <c r="L6" s="35">
        <f t="shared" si="1"/>
        <v>5453.9210190411704</v>
      </c>
      <c r="M6" s="35">
        <f t="shared" si="1"/>
        <v>0</v>
      </c>
      <c r="N6" s="35">
        <f t="shared" si="1"/>
        <v>0</v>
      </c>
    </row>
    <row r="7" spans="1:14" s="20" customFormat="1" ht="12" x14ac:dyDescent="0.2">
      <c r="A7" s="23" t="s">
        <v>0</v>
      </c>
      <c r="B7" s="29">
        <f>SUM(C7:N7)</f>
        <v>21960.329180000001</v>
      </c>
      <c r="C7" s="35">
        <f>SUM(C11,C15,C19,C23,C27,C31,C35,C39,C43,C47)</f>
        <v>1923.9503599999998</v>
      </c>
      <c r="D7" s="35">
        <f t="shared" ref="D7:N7" si="2">SUM(D11,D15,D19,D23,D27,D31,D35,D39,D43,D47)</f>
        <v>1755.7025599999999</v>
      </c>
      <c r="E7" s="35">
        <f t="shared" si="2"/>
        <v>2093.78667</v>
      </c>
      <c r="F7" s="35">
        <f t="shared" si="2"/>
        <v>2001.9427699999997</v>
      </c>
      <c r="G7" s="35">
        <f t="shared" si="2"/>
        <v>2230.8158900000003</v>
      </c>
      <c r="H7" s="35">
        <f t="shared" si="2"/>
        <v>2237.3360199999997</v>
      </c>
      <c r="I7" s="35">
        <f t="shared" si="2"/>
        <v>2458.1542600000002</v>
      </c>
      <c r="J7" s="35">
        <f t="shared" si="2"/>
        <v>2517.70298</v>
      </c>
      <c r="K7" s="35">
        <f t="shared" si="2"/>
        <v>2413.6479300000001</v>
      </c>
      <c r="L7" s="35">
        <f t="shared" si="2"/>
        <v>2327.2897399999997</v>
      </c>
      <c r="M7" s="35">
        <f t="shared" si="2"/>
        <v>0</v>
      </c>
      <c r="N7" s="35">
        <f t="shared" si="2"/>
        <v>0</v>
      </c>
    </row>
    <row r="8" spans="1:14" s="23" customFormat="1" ht="12" x14ac:dyDescent="0.2">
      <c r="A8" s="24" t="s">
        <v>12</v>
      </c>
      <c r="B8" s="29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0" customFormat="1" ht="12" x14ac:dyDescent="0.2">
      <c r="A9" s="25" t="s">
        <v>2</v>
      </c>
      <c r="B9" s="29">
        <f>AVERAGEIF(C9:N9,"&lt;&gt;0")</f>
        <v>198.71499999999997</v>
      </c>
      <c r="C9" s="30">
        <v>193.715</v>
      </c>
      <c r="D9" s="30">
        <v>193.715</v>
      </c>
      <c r="E9" s="30">
        <v>193.715</v>
      </c>
      <c r="F9" s="30">
        <v>193.715</v>
      </c>
      <c r="G9" s="30">
        <v>193.715</v>
      </c>
      <c r="H9" s="30">
        <v>193.715</v>
      </c>
      <c r="I9" s="30">
        <v>193.715</v>
      </c>
      <c r="J9" s="30">
        <v>193.715</v>
      </c>
      <c r="K9" s="30">
        <v>193.715</v>
      </c>
      <c r="L9" s="30">
        <v>243.715</v>
      </c>
      <c r="M9" s="30"/>
      <c r="N9" s="30"/>
    </row>
    <row r="10" spans="1:14" s="20" customFormat="1" ht="12" x14ac:dyDescent="0.2">
      <c r="A10" s="25" t="s">
        <v>1</v>
      </c>
      <c r="B10" s="29">
        <f>AVERAGEIF(C10:N10,"&lt;&gt;0")</f>
        <v>169.11030700311218</v>
      </c>
      <c r="C10" s="30">
        <v>151.67848969533699</v>
      </c>
      <c r="D10" s="30">
        <v>163.38299603174301</v>
      </c>
      <c r="E10" s="30">
        <v>178.82147401433599</v>
      </c>
      <c r="F10" s="30">
        <v>180.503338425923</v>
      </c>
      <c r="G10" s="30">
        <v>175.53533333332999</v>
      </c>
      <c r="H10" s="30">
        <v>166.681141203702</v>
      </c>
      <c r="I10" s="30">
        <v>176.99351478494299</v>
      </c>
      <c r="J10" s="30">
        <v>174.20378808243399</v>
      </c>
      <c r="K10" s="30">
        <v>158.080133796295</v>
      </c>
      <c r="L10" s="30">
        <v>165.22286066307902</v>
      </c>
      <c r="M10" s="30"/>
      <c r="N10" s="30"/>
    </row>
    <row r="11" spans="1:14" s="20" customFormat="1" ht="12" x14ac:dyDescent="0.2">
      <c r="A11" s="25" t="s">
        <v>0</v>
      </c>
      <c r="B11" s="29">
        <f>SUM(C11:N11)</f>
        <v>598.78901999999994</v>
      </c>
      <c r="C11" s="30">
        <v>28.875630000000001</v>
      </c>
      <c r="D11" s="30">
        <v>38.825040000000001</v>
      </c>
      <c r="E11" s="30">
        <v>66.766400000000004</v>
      </c>
      <c r="F11" s="30">
        <v>53.125389999999996</v>
      </c>
      <c r="G11" s="30">
        <v>56.33614</v>
      </c>
      <c r="H11" s="30">
        <v>57.592990000000007</v>
      </c>
      <c r="I11" s="30">
        <v>75.318389999999994</v>
      </c>
      <c r="J11" s="30">
        <v>88.810890000000001</v>
      </c>
      <c r="K11" s="30">
        <v>72.499089999999995</v>
      </c>
      <c r="L11" s="30">
        <v>60.639060000000001</v>
      </c>
      <c r="M11" s="30"/>
      <c r="N11" s="30"/>
    </row>
    <row r="12" spans="1:14" s="23" customFormat="1" ht="12" x14ac:dyDescent="0.2">
      <c r="A12" s="24" t="s">
        <v>11</v>
      </c>
      <c r="B12" s="29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s="20" customFormat="1" ht="12" x14ac:dyDescent="0.2">
      <c r="A13" s="25" t="s">
        <v>2</v>
      </c>
      <c r="B13" s="29">
        <f>AVERAGEIF(C13:N13,"&lt;&gt;0")</f>
        <v>289.69999999999993</v>
      </c>
      <c r="C13" s="30">
        <v>289.7</v>
      </c>
      <c r="D13" s="30">
        <v>289.7</v>
      </c>
      <c r="E13" s="30">
        <v>289.7</v>
      </c>
      <c r="F13" s="30">
        <v>289.7</v>
      </c>
      <c r="G13" s="30">
        <v>289.7</v>
      </c>
      <c r="H13" s="30">
        <v>289.7</v>
      </c>
      <c r="I13" s="30">
        <v>289.7</v>
      </c>
      <c r="J13" s="30">
        <v>289.7</v>
      </c>
      <c r="K13" s="30">
        <v>289.7</v>
      </c>
      <c r="L13" s="30">
        <v>289.7</v>
      </c>
      <c r="M13" s="30"/>
      <c r="N13" s="30"/>
    </row>
    <row r="14" spans="1:14" s="20" customFormat="1" ht="12" x14ac:dyDescent="0.2">
      <c r="A14" s="25" t="s">
        <v>1</v>
      </c>
      <c r="B14" s="29">
        <f>AVERAGEIF(C14:N14,"&lt;&gt;0")</f>
        <v>250.97170448081769</v>
      </c>
      <c r="C14" s="30">
        <v>252.52293010752399</v>
      </c>
      <c r="D14" s="30">
        <v>251.420741567459</v>
      </c>
      <c r="E14" s="30">
        <v>250.693285170249</v>
      </c>
      <c r="F14" s="30">
        <v>249.28167592592399</v>
      </c>
      <c r="G14" s="30">
        <v>246.603514784944</v>
      </c>
      <c r="H14" s="30">
        <v>250.73638888888601</v>
      </c>
      <c r="I14" s="30">
        <v>251.33378920250701</v>
      </c>
      <c r="J14" s="30">
        <v>250.29054883512202</v>
      </c>
      <c r="K14" s="30">
        <v>246.45004398147802</v>
      </c>
      <c r="L14" s="30">
        <v>260.384126344084</v>
      </c>
      <c r="M14" s="30"/>
      <c r="N14" s="30"/>
    </row>
    <row r="15" spans="1:14" s="20" customFormat="1" ht="12" x14ac:dyDescent="0.2">
      <c r="A15" s="25" t="s">
        <v>0</v>
      </c>
      <c r="B15" s="29">
        <f>SUM(C15:N15)</f>
        <v>637.87629000000004</v>
      </c>
      <c r="C15" s="30">
        <v>55.922340000000005</v>
      </c>
      <c r="D15" s="30">
        <v>65.197429999999997</v>
      </c>
      <c r="E15" s="30">
        <v>62.367800000000003</v>
      </c>
      <c r="F15" s="30">
        <v>63.215269999999997</v>
      </c>
      <c r="G15" s="30">
        <v>63.754899999999999</v>
      </c>
      <c r="H15" s="30">
        <v>74.11842</v>
      </c>
      <c r="I15" s="30">
        <v>78.199119999999994</v>
      </c>
      <c r="J15" s="30">
        <v>65.689819999999997</v>
      </c>
      <c r="K15" s="30">
        <v>49.339239999999997</v>
      </c>
      <c r="L15" s="30">
        <v>60.071950000000001</v>
      </c>
      <c r="M15" s="30"/>
      <c r="N15" s="30"/>
    </row>
    <row r="16" spans="1:14" s="23" customFormat="1" ht="12" x14ac:dyDescent="0.2">
      <c r="A16" s="24" t="s">
        <v>10</v>
      </c>
      <c r="B16" s="29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s="20" customFormat="1" ht="12" x14ac:dyDescent="0.2">
      <c r="A17" s="25" t="s">
        <v>2</v>
      </c>
      <c r="B17" s="29">
        <f>AVERAGEIF(C17:N17,"&lt;&gt;0")</f>
        <v>182.40000000000003</v>
      </c>
      <c r="C17" s="30">
        <v>182.4</v>
      </c>
      <c r="D17" s="30">
        <v>182.4</v>
      </c>
      <c r="E17" s="30">
        <v>182.4</v>
      </c>
      <c r="F17" s="30">
        <v>182.4</v>
      </c>
      <c r="G17" s="30">
        <v>182.4</v>
      </c>
      <c r="H17" s="30">
        <v>182.4</v>
      </c>
      <c r="I17" s="30">
        <v>182.4</v>
      </c>
      <c r="J17" s="30">
        <v>182.4</v>
      </c>
      <c r="K17" s="30">
        <v>182.4</v>
      </c>
      <c r="L17" s="30">
        <v>182.4</v>
      </c>
      <c r="M17" s="30"/>
      <c r="N17" s="30"/>
    </row>
    <row r="18" spans="1:14" s="20" customFormat="1" ht="12" x14ac:dyDescent="0.2">
      <c r="A18" s="25" t="s">
        <v>1</v>
      </c>
      <c r="B18" s="29">
        <f>AVERAGEIF(C18:N18,"&lt;&gt;0")</f>
        <v>170.31930315113311</v>
      </c>
      <c r="C18" s="30">
        <v>165.02425851254299</v>
      </c>
      <c r="D18" s="30">
        <v>170.164305555553</v>
      </c>
      <c r="E18" s="30">
        <v>169.82097670250701</v>
      </c>
      <c r="F18" s="30">
        <v>169.338078703702</v>
      </c>
      <c r="G18" s="30">
        <v>175.42471102150398</v>
      </c>
      <c r="H18" s="30">
        <v>175.75224999999801</v>
      </c>
      <c r="I18" s="30">
        <v>174.37876344085902</v>
      </c>
      <c r="J18" s="30">
        <v>169.51366711469399</v>
      </c>
      <c r="K18" s="30">
        <v>163.17225925925601</v>
      </c>
      <c r="L18" s="30">
        <v>170.60376120071501</v>
      </c>
      <c r="M18" s="30"/>
      <c r="N18" s="30"/>
    </row>
    <row r="19" spans="1:14" s="20" customFormat="1" ht="12" x14ac:dyDescent="0.2">
      <c r="A19" s="25" t="s">
        <v>0</v>
      </c>
      <c r="B19" s="29">
        <f>SUM(C19:N19)</f>
        <v>440.61944999999992</v>
      </c>
      <c r="C19" s="30">
        <v>33.479509999999998</v>
      </c>
      <c r="D19" s="30">
        <v>46.868310000000001</v>
      </c>
      <c r="E19" s="30">
        <v>37.693749999999994</v>
      </c>
      <c r="F19" s="30">
        <v>39.962419999999995</v>
      </c>
      <c r="G19" s="30">
        <v>52.791710000000002</v>
      </c>
      <c r="H19" s="30">
        <v>61.745619999999988</v>
      </c>
      <c r="I19" s="30">
        <v>62.157539999999997</v>
      </c>
      <c r="J19" s="30">
        <v>44.783530000000006</v>
      </c>
      <c r="K19" s="30">
        <v>28.900399999999998</v>
      </c>
      <c r="L19" s="30">
        <v>32.236660000000001</v>
      </c>
      <c r="M19" s="30"/>
      <c r="N19" s="30"/>
    </row>
    <row r="20" spans="1:14" s="23" customFormat="1" ht="12" x14ac:dyDescent="0.2">
      <c r="A20" s="24" t="s">
        <v>9</v>
      </c>
      <c r="B20" s="2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s="20" customFormat="1" ht="12" x14ac:dyDescent="0.2">
      <c r="A21" s="25" t="s">
        <v>2</v>
      </c>
      <c r="B21" s="29">
        <f>AVERAGEIF(C21:N21,"&lt;&gt;0")</f>
        <v>301.86000000000007</v>
      </c>
      <c r="C21" s="30">
        <v>301.86</v>
      </c>
      <c r="D21" s="30">
        <v>301.86</v>
      </c>
      <c r="E21" s="30">
        <v>301.86</v>
      </c>
      <c r="F21" s="30">
        <v>301.86</v>
      </c>
      <c r="G21" s="30">
        <v>301.86</v>
      </c>
      <c r="H21" s="30">
        <v>301.86</v>
      </c>
      <c r="I21" s="30">
        <v>301.86</v>
      </c>
      <c r="J21" s="30">
        <v>301.86</v>
      </c>
      <c r="K21" s="30">
        <v>301.86</v>
      </c>
      <c r="L21" s="30">
        <v>301.86</v>
      </c>
      <c r="M21" s="30"/>
      <c r="N21" s="30"/>
    </row>
    <row r="22" spans="1:14" s="20" customFormat="1" ht="12" x14ac:dyDescent="0.2">
      <c r="A22" s="25" t="s">
        <v>1</v>
      </c>
      <c r="B22" s="29">
        <f>AVERAGEIF(C22:N22,"&lt;&gt;0")</f>
        <v>150.18807398851578</v>
      </c>
      <c r="C22" s="30">
        <v>144.90894265232501</v>
      </c>
      <c r="D22" s="30">
        <v>141.32231646824897</v>
      </c>
      <c r="E22" s="30">
        <v>130.60661290322</v>
      </c>
      <c r="F22" s="30">
        <v>146.94482499999498</v>
      </c>
      <c r="G22" s="30">
        <v>195.37152329748497</v>
      </c>
      <c r="H22" s="30">
        <v>170.71480092591901</v>
      </c>
      <c r="I22" s="30">
        <v>148.18049731182097</v>
      </c>
      <c r="J22" s="30">
        <v>132.92183019712604</v>
      </c>
      <c r="K22" s="30">
        <v>138.05084722221599</v>
      </c>
      <c r="L22" s="30">
        <v>152.858543906802</v>
      </c>
      <c r="M22" s="30"/>
      <c r="N22" s="30"/>
    </row>
    <row r="23" spans="1:14" s="20" customFormat="1" ht="12" x14ac:dyDescent="0.2">
      <c r="A23" s="25" t="s">
        <v>0</v>
      </c>
      <c r="B23" s="29">
        <f>SUM(C23:N23)</f>
        <v>732.4239</v>
      </c>
      <c r="C23" s="30">
        <v>52.85772</v>
      </c>
      <c r="D23" s="30">
        <v>53.082949999999997</v>
      </c>
      <c r="E23" s="30">
        <v>69.849060000000009</v>
      </c>
      <c r="F23" s="30">
        <v>74.57517</v>
      </c>
      <c r="G23" s="30">
        <v>96.718609999999984</v>
      </c>
      <c r="H23" s="30">
        <v>74.016179999999991</v>
      </c>
      <c r="I23" s="30">
        <v>82.435919999999996</v>
      </c>
      <c r="J23" s="30">
        <v>74.962100000000007</v>
      </c>
      <c r="K23" s="30">
        <v>74.672920000000005</v>
      </c>
      <c r="L23" s="30">
        <v>79.253269999999986</v>
      </c>
      <c r="M23" s="30"/>
      <c r="N23" s="30"/>
    </row>
    <row r="24" spans="1:14" s="23" customFormat="1" ht="12" x14ac:dyDescent="0.2">
      <c r="A24" s="24" t="s">
        <v>8</v>
      </c>
      <c r="B24" s="29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s="20" customFormat="1" ht="12" x14ac:dyDescent="0.2">
      <c r="A25" s="25" t="s">
        <v>2</v>
      </c>
      <c r="B25" s="29">
        <f>AVERAGEIF(C25:N25,"&lt;&gt;0")</f>
        <v>470.66300000000001</v>
      </c>
      <c r="C25" s="30">
        <v>434.66300000000001</v>
      </c>
      <c r="D25" s="30">
        <v>434.66300000000001</v>
      </c>
      <c r="E25" s="30">
        <v>434.66300000000001</v>
      </c>
      <c r="F25" s="30">
        <v>434.66300000000001</v>
      </c>
      <c r="G25" s="30">
        <v>434.66300000000001</v>
      </c>
      <c r="H25" s="30">
        <v>434.66300000000001</v>
      </c>
      <c r="I25" s="30">
        <v>434.66300000000001</v>
      </c>
      <c r="J25" s="30">
        <v>434.66300000000001</v>
      </c>
      <c r="K25" s="30">
        <v>499.66300000000001</v>
      </c>
      <c r="L25" s="30">
        <v>729.6629999999999</v>
      </c>
      <c r="M25" s="30"/>
      <c r="N25" s="30"/>
    </row>
    <row r="26" spans="1:14" s="20" customFormat="1" ht="12" x14ac:dyDescent="0.2">
      <c r="A26" s="25" t="s">
        <v>1</v>
      </c>
      <c r="B26" s="29">
        <f>AVERAGEIF(C26:N26,"&lt;&gt;0")</f>
        <v>325.54992146632742</v>
      </c>
      <c r="C26" s="30">
        <v>327.58868951612203</v>
      </c>
      <c r="D26" s="30">
        <v>312.60353670634402</v>
      </c>
      <c r="E26" s="30">
        <v>279.99578405017303</v>
      </c>
      <c r="F26" s="30">
        <v>309.97806249999502</v>
      </c>
      <c r="G26" s="30">
        <v>305.40531586020904</v>
      </c>
      <c r="H26" s="30">
        <v>322.40384074073501</v>
      </c>
      <c r="I26" s="30">
        <v>320.74570340501094</v>
      </c>
      <c r="J26" s="30">
        <v>292.37145385304103</v>
      </c>
      <c r="K26" s="30">
        <v>331.68326620369601</v>
      </c>
      <c r="L26" s="30">
        <v>452.723561827948</v>
      </c>
      <c r="M26" s="30"/>
      <c r="N26" s="30"/>
    </row>
    <row r="27" spans="1:14" s="20" customFormat="1" ht="12" x14ac:dyDescent="0.2">
      <c r="A27" s="25" t="s">
        <v>0</v>
      </c>
      <c r="B27" s="29">
        <f>SUM(C27:N27)</f>
        <v>971.2204999999999</v>
      </c>
      <c r="C27" s="30">
        <v>55.449759999999998</v>
      </c>
      <c r="D27" s="30">
        <v>44.02244000000001</v>
      </c>
      <c r="E27" s="30">
        <v>88.466939999999994</v>
      </c>
      <c r="F27" s="30">
        <v>72.499129999999994</v>
      </c>
      <c r="G27" s="30">
        <v>78.459249999999997</v>
      </c>
      <c r="H27" s="30">
        <v>91.067759999999993</v>
      </c>
      <c r="I27" s="30">
        <v>136.47476999999998</v>
      </c>
      <c r="J27" s="30">
        <v>128.67778999999999</v>
      </c>
      <c r="K27" s="30">
        <v>139.03435999999999</v>
      </c>
      <c r="L27" s="30">
        <v>137.06829999999999</v>
      </c>
      <c r="M27" s="30"/>
      <c r="N27" s="30"/>
    </row>
    <row r="28" spans="1:14" s="23" customFormat="1" ht="12" x14ac:dyDescent="0.2">
      <c r="A28" s="24" t="s">
        <v>7</v>
      </c>
      <c r="B28" s="29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s="20" customFormat="1" ht="12" x14ac:dyDescent="0.2">
      <c r="A29" s="25" t="s">
        <v>2</v>
      </c>
      <c r="B29" s="29">
        <f>AVERAGEIF(C29:N29,"&lt;&gt;0")</f>
        <v>243.75</v>
      </c>
      <c r="C29" s="30">
        <v>243.75</v>
      </c>
      <c r="D29" s="30">
        <v>243.75</v>
      </c>
      <c r="E29" s="30">
        <v>243.75</v>
      </c>
      <c r="F29" s="30">
        <v>243.75</v>
      </c>
      <c r="G29" s="30">
        <v>243.75</v>
      </c>
      <c r="H29" s="30">
        <v>243.75</v>
      </c>
      <c r="I29" s="30">
        <v>243.75</v>
      </c>
      <c r="J29" s="30">
        <v>243.75</v>
      </c>
      <c r="K29" s="30">
        <v>243.75</v>
      </c>
      <c r="L29" s="30">
        <v>243.75</v>
      </c>
      <c r="M29" s="30"/>
      <c r="N29" s="30"/>
    </row>
    <row r="30" spans="1:14" s="20" customFormat="1" ht="12" x14ac:dyDescent="0.2">
      <c r="A30" s="25" t="s">
        <v>1</v>
      </c>
      <c r="B30" s="29">
        <f>AVERAGEIF(C30:N30,"&lt;&gt;0")</f>
        <v>230.49539031191162</v>
      </c>
      <c r="C30" s="30">
        <v>210.96896281361899</v>
      </c>
      <c r="D30" s="30">
        <v>215.60449156745898</v>
      </c>
      <c r="E30" s="30">
        <v>209.39601926523198</v>
      </c>
      <c r="F30" s="30">
        <v>213.773638888888</v>
      </c>
      <c r="G30" s="30">
        <v>242.45729390680702</v>
      </c>
      <c r="H30" s="30">
        <v>245.25339467592198</v>
      </c>
      <c r="I30" s="30">
        <v>259.76480734767</v>
      </c>
      <c r="J30" s="30">
        <v>254.958387096774</v>
      </c>
      <c r="K30" s="30">
        <v>210.47875231481302</v>
      </c>
      <c r="L30" s="30">
        <v>242.29815524193199</v>
      </c>
      <c r="M30" s="30"/>
      <c r="N30" s="30"/>
    </row>
    <row r="31" spans="1:14" s="20" customFormat="1" ht="12" x14ac:dyDescent="0.2">
      <c r="A31" s="25" t="s">
        <v>0</v>
      </c>
      <c r="B31" s="29">
        <f>SUM(C31:N31)</f>
        <v>729.55688000000009</v>
      </c>
      <c r="C31" s="30">
        <v>72.802070000000001</v>
      </c>
      <c r="D31" s="30">
        <v>82.821339999999992</v>
      </c>
      <c r="E31" s="30">
        <v>60.735579999999999</v>
      </c>
      <c r="F31" s="30">
        <v>65.875770000000003</v>
      </c>
      <c r="G31" s="30">
        <v>70.611409999999992</v>
      </c>
      <c r="H31" s="30">
        <v>95.916129999999981</v>
      </c>
      <c r="I31" s="30">
        <v>96.437790000000007</v>
      </c>
      <c r="J31" s="30">
        <v>71.425940000000011</v>
      </c>
      <c r="K31" s="30">
        <v>56.475269999999995</v>
      </c>
      <c r="L31" s="30">
        <v>56.455579999999998</v>
      </c>
      <c r="M31" s="30"/>
      <c r="N31" s="30"/>
    </row>
    <row r="32" spans="1:14" s="23" customFormat="1" ht="12" x14ac:dyDescent="0.2">
      <c r="A32" s="24" t="s">
        <v>6</v>
      </c>
      <c r="B32" s="29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s="20" customFormat="1" ht="12" x14ac:dyDescent="0.2">
      <c r="A33" s="25" t="s">
        <v>2</v>
      </c>
      <c r="B33" s="29">
        <f>AVERAGEIF(C33:N33,"&lt;&gt;0")</f>
        <v>1121.402</v>
      </c>
      <c r="C33" s="30">
        <v>1027.402</v>
      </c>
      <c r="D33" s="30">
        <v>1027.402</v>
      </c>
      <c r="E33" s="30">
        <v>1027.402</v>
      </c>
      <c r="F33" s="30">
        <v>1027.402</v>
      </c>
      <c r="G33" s="30">
        <v>1027.402</v>
      </c>
      <c r="H33" s="30">
        <v>1137.402</v>
      </c>
      <c r="I33" s="30">
        <v>1137.402</v>
      </c>
      <c r="J33" s="30">
        <v>1267.402</v>
      </c>
      <c r="K33" s="30">
        <v>1267.402</v>
      </c>
      <c r="L33" s="30">
        <v>1267.402</v>
      </c>
      <c r="M33" s="30"/>
      <c r="N33" s="30"/>
    </row>
    <row r="34" spans="1:14" s="20" customFormat="1" ht="12" x14ac:dyDescent="0.2">
      <c r="A34" s="25" t="s">
        <v>1</v>
      </c>
      <c r="B34" s="29">
        <f>AVERAGEIF(C34:N34,"&lt;&gt;0")</f>
        <v>889.51844068441153</v>
      </c>
      <c r="C34" s="30">
        <v>889.01427419354297</v>
      </c>
      <c r="D34" s="30">
        <v>855.72943700396308</v>
      </c>
      <c r="E34" s="30">
        <v>817.29265681003005</v>
      </c>
      <c r="F34" s="30">
        <v>874.81105115740297</v>
      </c>
      <c r="G34" s="30">
        <v>887.00844444444101</v>
      </c>
      <c r="H34" s="30">
        <v>877.14292129629087</v>
      </c>
      <c r="I34" s="30">
        <v>889.80270385304198</v>
      </c>
      <c r="J34" s="30">
        <v>923.26374775985005</v>
      </c>
      <c r="K34" s="30">
        <v>912.1906689814731</v>
      </c>
      <c r="L34" s="30">
        <v>968.92850134407797</v>
      </c>
      <c r="M34" s="30"/>
      <c r="N34" s="30"/>
    </row>
    <row r="35" spans="1:14" s="20" customFormat="1" ht="12" x14ac:dyDescent="0.2">
      <c r="A35" s="25" t="s">
        <v>0</v>
      </c>
      <c r="B35" s="29">
        <f>SUM(C35:N35)</f>
        <v>5000.6048899999996</v>
      </c>
      <c r="C35" s="30">
        <v>450.54584</v>
      </c>
      <c r="D35" s="30">
        <v>417.41912999999994</v>
      </c>
      <c r="E35" s="30">
        <v>490.17282999999998</v>
      </c>
      <c r="F35" s="30">
        <v>488.64497</v>
      </c>
      <c r="G35" s="30">
        <v>499.43997999999999</v>
      </c>
      <c r="H35" s="30">
        <v>487.89283999999998</v>
      </c>
      <c r="I35" s="30">
        <v>549.15843999999993</v>
      </c>
      <c r="J35" s="30">
        <v>573.50694999999996</v>
      </c>
      <c r="K35" s="30">
        <v>524.62799000000007</v>
      </c>
      <c r="L35" s="30">
        <v>519.19591999999989</v>
      </c>
      <c r="M35" s="30"/>
      <c r="N35" s="30"/>
    </row>
    <row r="36" spans="1:14" s="23" customFormat="1" ht="12" x14ac:dyDescent="0.2">
      <c r="A36" s="24" t="s">
        <v>5</v>
      </c>
      <c r="B36" s="29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s="20" customFormat="1" ht="12" x14ac:dyDescent="0.2">
      <c r="A37" s="25" t="s">
        <v>2</v>
      </c>
      <c r="B37" s="29">
        <f>AVERAGEIF(C37:N37,"&lt;&gt;0")</f>
        <v>1687.5889999999999</v>
      </c>
      <c r="C37" s="30">
        <v>1619.7130000000002</v>
      </c>
      <c r="D37" s="30">
        <v>1619.7130000000002</v>
      </c>
      <c r="E37" s="30">
        <v>1619.7130000000002</v>
      </c>
      <c r="F37" s="30">
        <v>1519.7130000000002</v>
      </c>
      <c r="G37" s="30">
        <v>1662.7130000000002</v>
      </c>
      <c r="H37" s="30">
        <v>1662.7130000000002</v>
      </c>
      <c r="I37" s="30">
        <v>1662.7130000000002</v>
      </c>
      <c r="J37" s="30">
        <v>1662.7130000000002</v>
      </c>
      <c r="K37" s="30">
        <v>1914.1930000000002</v>
      </c>
      <c r="L37" s="30">
        <v>1931.9930000000002</v>
      </c>
      <c r="M37" s="30"/>
      <c r="N37" s="30"/>
    </row>
    <row r="38" spans="1:14" s="20" customFormat="1" ht="12" x14ac:dyDescent="0.2">
      <c r="A38" s="25" t="s">
        <v>1</v>
      </c>
      <c r="B38" s="29">
        <f>AVERAGEIF(C38:N38,"&lt;&gt;0")</f>
        <v>1392.7471633611151</v>
      </c>
      <c r="C38" s="30">
        <v>1271.4214560931821</v>
      </c>
      <c r="D38" s="30">
        <v>1312.2523561507871</v>
      </c>
      <c r="E38" s="30">
        <v>1428.0063413978439</v>
      </c>
      <c r="F38" s="30">
        <v>1418.4747604166589</v>
      </c>
      <c r="G38" s="30">
        <v>1451.9504984318928</v>
      </c>
      <c r="H38" s="30">
        <v>1427.5268211805492</v>
      </c>
      <c r="I38" s="30">
        <v>1326.1993705197062</v>
      </c>
      <c r="J38" s="30">
        <v>1446.2076162634339</v>
      </c>
      <c r="K38" s="30">
        <v>1434.849495370363</v>
      </c>
      <c r="L38" s="30">
        <v>1410.5829177867329</v>
      </c>
      <c r="M38" s="30"/>
      <c r="N38" s="30"/>
    </row>
    <row r="39" spans="1:14" s="20" customFormat="1" ht="12" x14ac:dyDescent="0.2">
      <c r="A39" s="25" t="s">
        <v>0</v>
      </c>
      <c r="B39" s="29">
        <f>SUM(C39:N39)</f>
        <v>5531.4845199999991</v>
      </c>
      <c r="C39" s="30">
        <v>415.94900999999999</v>
      </c>
      <c r="D39" s="30">
        <v>460.77690999999999</v>
      </c>
      <c r="E39" s="30">
        <v>618.64454000000012</v>
      </c>
      <c r="F39" s="30">
        <v>542.53467000000001</v>
      </c>
      <c r="G39" s="30">
        <v>527.80059999999992</v>
      </c>
      <c r="H39" s="30">
        <v>504.34380999999996</v>
      </c>
      <c r="I39" s="30">
        <v>546.19630000000006</v>
      </c>
      <c r="J39" s="30">
        <v>670.06417999999996</v>
      </c>
      <c r="K39" s="30">
        <v>659.06917999999996</v>
      </c>
      <c r="L39" s="30">
        <v>586.10532000000001</v>
      </c>
      <c r="M39" s="30"/>
      <c r="N39" s="30"/>
    </row>
    <row r="40" spans="1:14" s="23" customFormat="1" ht="12" x14ac:dyDescent="0.2">
      <c r="A40" s="24" t="s">
        <v>4</v>
      </c>
      <c r="B40" s="29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14" s="20" customFormat="1" ht="12" x14ac:dyDescent="0.2">
      <c r="A41" s="25" t="s">
        <v>2</v>
      </c>
      <c r="B41" s="29">
        <f>AVERAGEIF(C41:N41,"&lt;&gt;0")</f>
        <v>1772.2600000000002</v>
      </c>
      <c r="C41" s="30">
        <v>1712.14</v>
      </c>
      <c r="D41" s="30">
        <v>1712.14</v>
      </c>
      <c r="E41" s="30">
        <v>1712.14</v>
      </c>
      <c r="F41" s="30">
        <v>1712.14</v>
      </c>
      <c r="G41" s="30">
        <v>1712.14</v>
      </c>
      <c r="H41" s="30">
        <v>1712.14</v>
      </c>
      <c r="I41" s="30">
        <v>1862.44</v>
      </c>
      <c r="J41" s="30">
        <v>1862.44</v>
      </c>
      <c r="K41" s="30">
        <v>1862.44</v>
      </c>
      <c r="L41" s="30">
        <v>1862.44</v>
      </c>
      <c r="M41" s="30"/>
      <c r="N41" s="30"/>
    </row>
    <row r="42" spans="1:14" s="20" customFormat="1" ht="12" x14ac:dyDescent="0.2">
      <c r="A42" s="25" t="s">
        <v>1</v>
      </c>
      <c r="B42" s="29">
        <f>AVERAGEIF(C42:N42,"&lt;&gt;0")</f>
        <v>1225.8124662897831</v>
      </c>
      <c r="C42" s="30">
        <v>1267.966843862002</v>
      </c>
      <c r="D42" s="30">
        <v>1040.2421612103119</v>
      </c>
      <c r="E42" s="30">
        <v>1026.3399471326111</v>
      </c>
      <c r="F42" s="30">
        <v>1064.5591377314752</v>
      </c>
      <c r="G42" s="30">
        <v>1250.109241935477</v>
      </c>
      <c r="H42" s="30">
        <v>1254.4059398148092</v>
      </c>
      <c r="I42" s="30">
        <v>1259.6484090501729</v>
      </c>
      <c r="J42" s="30">
        <v>1290.3310737007091</v>
      </c>
      <c r="K42" s="30">
        <v>1397.0687733796233</v>
      </c>
      <c r="L42" s="30">
        <v>1407.453135080638</v>
      </c>
      <c r="M42" s="30"/>
      <c r="N42" s="30"/>
    </row>
    <row r="43" spans="1:14" s="20" customFormat="1" ht="12" x14ac:dyDescent="0.2">
      <c r="A43" s="25" t="s">
        <v>0</v>
      </c>
      <c r="B43" s="29">
        <f>SUM(C43:N43)</f>
        <v>7027.8814700000003</v>
      </c>
      <c r="C43" s="30">
        <v>744.56123000000002</v>
      </c>
      <c r="D43" s="30">
        <v>533.23597000000007</v>
      </c>
      <c r="E43" s="30">
        <v>581.40451999999993</v>
      </c>
      <c r="F43" s="30">
        <v>584.87750999999992</v>
      </c>
      <c r="G43" s="30">
        <v>756.11464999999998</v>
      </c>
      <c r="H43" s="30">
        <v>754.48147999999992</v>
      </c>
      <c r="I43" s="30">
        <v>791.64087999999992</v>
      </c>
      <c r="J43" s="30">
        <v>755.80238000000008</v>
      </c>
      <c r="K43" s="30">
        <v>768.54246000000012</v>
      </c>
      <c r="L43" s="30">
        <v>757.22038999999995</v>
      </c>
      <c r="M43" s="30"/>
      <c r="N43" s="30"/>
    </row>
    <row r="44" spans="1:14" s="23" customFormat="1" ht="12" x14ac:dyDescent="0.2">
      <c r="A44" s="24" t="s">
        <v>3</v>
      </c>
      <c r="B44" s="2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s="20" customFormat="1" ht="12" x14ac:dyDescent="0.2">
      <c r="A45" s="25" t="s">
        <v>2</v>
      </c>
      <c r="B45" s="29">
        <f>AVERAGEIF(C45:N45,"&lt;&gt;0")</f>
        <v>181.50800000000004</v>
      </c>
      <c r="C45" s="30">
        <v>80</v>
      </c>
      <c r="D45" s="30">
        <v>80</v>
      </c>
      <c r="E45" s="30">
        <v>80</v>
      </c>
      <c r="F45" s="30">
        <v>80</v>
      </c>
      <c r="G45" s="30">
        <v>224.18</v>
      </c>
      <c r="H45" s="30">
        <v>224.18</v>
      </c>
      <c r="I45" s="30">
        <v>224.18</v>
      </c>
      <c r="J45" s="30">
        <v>274.18</v>
      </c>
      <c r="K45" s="30">
        <v>274.18</v>
      </c>
      <c r="L45" s="30">
        <v>274.18</v>
      </c>
      <c r="M45" s="30"/>
      <c r="N45" s="30"/>
    </row>
    <row r="46" spans="1:14" s="20" customFormat="1" ht="12" x14ac:dyDescent="0.2">
      <c r="A46" s="25" t="s">
        <v>1</v>
      </c>
      <c r="B46" s="29">
        <f>AVERAGEIF(C46:N46,"&lt;&gt;0")</f>
        <v>120.35613385453962</v>
      </c>
      <c r="C46" s="31">
        <v>80</v>
      </c>
      <c r="D46" s="31">
        <v>80</v>
      </c>
      <c r="E46" s="31">
        <v>80</v>
      </c>
      <c r="F46" s="31">
        <v>80</v>
      </c>
      <c r="G46" s="31">
        <v>79.436379928313997</v>
      </c>
      <c r="H46" s="31">
        <v>79.952546296295992</v>
      </c>
      <c r="I46" s="31">
        <v>65.471326164873005</v>
      </c>
      <c r="J46" s="31">
        <v>212.85379301075199</v>
      </c>
      <c r="K46" s="31">
        <v>222.98183749999998</v>
      </c>
      <c r="L46" s="31">
        <v>222.86545564516098</v>
      </c>
      <c r="M46" s="31"/>
      <c r="N46" s="31"/>
    </row>
    <row r="47" spans="1:14" s="20" customFormat="1" ht="12" x14ac:dyDescent="0.2">
      <c r="A47" s="27" t="s">
        <v>0</v>
      </c>
      <c r="B47" s="52">
        <f>SUM(C47:N47)</f>
        <v>289.87225999999998</v>
      </c>
      <c r="C47" s="32">
        <v>13.507249999999999</v>
      </c>
      <c r="D47" s="32">
        <v>13.45304</v>
      </c>
      <c r="E47" s="32">
        <v>17.68525</v>
      </c>
      <c r="F47" s="32">
        <v>16.632470000000001</v>
      </c>
      <c r="G47" s="32">
        <v>28.788640000000001</v>
      </c>
      <c r="H47" s="32">
        <v>36.160789999999999</v>
      </c>
      <c r="I47" s="32">
        <v>40.135109999999997</v>
      </c>
      <c r="J47" s="32">
        <v>43.979399999999998</v>
      </c>
      <c r="K47" s="32">
        <v>40.487019999999994</v>
      </c>
      <c r="L47" s="32">
        <v>39.043289999999999</v>
      </c>
      <c r="M47" s="32"/>
      <c r="N47" s="32"/>
    </row>
    <row r="48" spans="1:14" ht="11.25" customHeight="1" x14ac:dyDescent="0.25">
      <c r="A48" s="28" t="s">
        <v>34</v>
      </c>
    </row>
    <row r="49" spans="1:14" ht="11.25" customHeight="1" x14ac:dyDescent="0.25">
      <c r="A49" s="28" t="s">
        <v>27</v>
      </c>
    </row>
    <row r="50" spans="1:14" ht="11.25" customHeight="1" x14ac:dyDescent="0.25">
      <c r="A50" s="28" t="s">
        <v>37</v>
      </c>
    </row>
    <row r="51" spans="1:14" ht="11.25" customHeight="1" x14ac:dyDescent="0.25">
      <c r="A51" s="28" t="s">
        <v>28</v>
      </c>
    </row>
    <row r="52" spans="1:14" ht="11.25" customHeight="1" x14ac:dyDescent="0.25">
      <c r="A52" s="28" t="s">
        <v>29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  <row r="53" spans="1:14" ht="11.25" customHeight="1" x14ac:dyDescent="0.25">
      <c r="A53" s="28" t="s">
        <v>30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1.25" customHeight="1" x14ac:dyDescent="0.25">
      <c r="A54" s="28" t="s">
        <v>31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1.25" customHeight="1" x14ac:dyDescent="0.25">
      <c r="A55" s="28" t="s">
        <v>32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</row>
    <row r="56" spans="1:14" ht="11.25" customHeight="1" x14ac:dyDescent="0.25">
      <c r="A56" s="28" t="s">
        <v>33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1:14" x14ac:dyDescent="0.25"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14" x14ac:dyDescent="0.25"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x14ac:dyDescent="0.25"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x14ac:dyDescent="0.25"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1:14" x14ac:dyDescent="0.25"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x14ac:dyDescent="0.25"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x14ac:dyDescent="0.25"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1:14" x14ac:dyDescent="0.25"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3:14" x14ac:dyDescent="0.25"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3:14" x14ac:dyDescent="0.25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3:14" x14ac:dyDescent="0.25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3:14" x14ac:dyDescent="0.25"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3:14" x14ac:dyDescent="0.25"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3:14" x14ac:dyDescent="0.25"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3:14" x14ac:dyDescent="0.25"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3:14" x14ac:dyDescent="0.25"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</row>
    <row r="73" spans="3:14" x14ac:dyDescent="0.25"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3:14" x14ac:dyDescent="0.25"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3:14" x14ac:dyDescent="0.25"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3:14" x14ac:dyDescent="0.25"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3:14" x14ac:dyDescent="0.25"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3:14" x14ac:dyDescent="0.25"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3:14" x14ac:dyDescent="0.25"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3:14" x14ac:dyDescent="0.25"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3:14" x14ac:dyDescent="0.25"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</row>
    <row r="82" spans="3:14" x14ac:dyDescent="0.25"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3:14" x14ac:dyDescent="0.25"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3:14" x14ac:dyDescent="0.25"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3:14" x14ac:dyDescent="0.25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3:14" x14ac:dyDescent="0.25"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3:14" x14ac:dyDescent="0.25"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3:14" x14ac:dyDescent="0.25"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</row>
    <row r="89" spans="3:14" x14ac:dyDescent="0.2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spans="3:14" x14ac:dyDescent="0.25"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3:14" x14ac:dyDescent="0.25"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3:14" x14ac:dyDescent="0.25"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8"/>
    </row>
    <row r="93" spans="3:14" x14ac:dyDescent="0.25"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8"/>
    </row>
    <row r="94" spans="3:14" x14ac:dyDescent="0.25"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8"/>
    </row>
    <row r="95" spans="3:14" x14ac:dyDescent="0.25"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8"/>
    </row>
    <row r="96" spans="3:14" x14ac:dyDescent="0.25"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8"/>
    </row>
    <row r="97" spans="3:14" x14ac:dyDescent="0.25"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8"/>
    </row>
    <row r="98" spans="3:14" x14ac:dyDescent="0.25"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8"/>
    </row>
    <row r="99" spans="3:14" x14ac:dyDescent="0.25"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8"/>
    </row>
    <row r="100" spans="3:14" x14ac:dyDescent="0.25"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8"/>
    </row>
    <row r="101" spans="3:14" x14ac:dyDescent="0.25"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8"/>
    </row>
    <row r="102" spans="3:14" x14ac:dyDescent="0.25"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8"/>
    </row>
    <row r="103" spans="3:14" x14ac:dyDescent="0.25"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8"/>
    </row>
    <row r="104" spans="3:14" x14ac:dyDescent="0.25"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8"/>
    </row>
    <row r="105" spans="3:14" x14ac:dyDescent="0.25"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8"/>
    </row>
    <row r="106" spans="3:14" x14ac:dyDescent="0.25"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8"/>
    </row>
    <row r="107" spans="3:14" x14ac:dyDescent="0.25"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8"/>
    </row>
    <row r="108" spans="3:14" x14ac:dyDescent="0.25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8"/>
    </row>
    <row r="109" spans="3:14" x14ac:dyDescent="0.25"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8"/>
    </row>
    <row r="110" spans="3:14" x14ac:dyDescent="0.25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8"/>
    </row>
    <row r="111" spans="3:14" x14ac:dyDescent="0.25"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8"/>
    </row>
    <row r="112" spans="3:14" x14ac:dyDescent="0.25"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8"/>
    </row>
    <row r="113" spans="3:14" x14ac:dyDescent="0.25"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8"/>
    </row>
    <row r="114" spans="3:14" x14ac:dyDescent="0.25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8"/>
    </row>
    <row r="115" spans="3:14" x14ac:dyDescent="0.25"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8"/>
    </row>
    <row r="116" spans="3:14" x14ac:dyDescent="0.25"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8"/>
    </row>
    <row r="117" spans="3:14" x14ac:dyDescent="0.25"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8"/>
    </row>
    <row r="118" spans="3:14" x14ac:dyDescent="0.25"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8"/>
    </row>
    <row r="119" spans="3:14" x14ac:dyDescent="0.25"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8"/>
    </row>
    <row r="120" spans="3:14" x14ac:dyDescent="0.25"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8"/>
    </row>
    <row r="121" spans="3:14" x14ac:dyDescent="0.25"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8"/>
    </row>
    <row r="122" spans="3:14" x14ac:dyDescent="0.25"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8"/>
    </row>
    <row r="123" spans="3:14" x14ac:dyDescent="0.25"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8"/>
    </row>
    <row r="124" spans="3:14" x14ac:dyDescent="0.25"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8"/>
    </row>
    <row r="125" spans="3:14" x14ac:dyDescent="0.25"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8"/>
    </row>
    <row r="126" spans="3:14" x14ac:dyDescent="0.25"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8"/>
    </row>
    <row r="127" spans="3:14" x14ac:dyDescent="0.25"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8"/>
    </row>
    <row r="128" spans="3:14" x14ac:dyDescent="0.25"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8"/>
    </row>
    <row r="129" spans="3:14" x14ac:dyDescent="0.25"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8"/>
    </row>
    <row r="130" spans="3:14" x14ac:dyDescent="0.25"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8"/>
    </row>
    <row r="131" spans="3:14" x14ac:dyDescent="0.25">
      <c r="C131" s="39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</row>
    <row r="132" spans="3:14" x14ac:dyDescent="0.25"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3:14" x14ac:dyDescent="0.25"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3:14" x14ac:dyDescent="0.25"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</row>
    <row r="135" spans="3:14" x14ac:dyDescent="0.25"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3:14" x14ac:dyDescent="0.25"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</row>
    <row r="137" spans="3:14" x14ac:dyDescent="0.25"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</row>
    <row r="138" spans="3:14" x14ac:dyDescent="0.25"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</row>
    <row r="139" spans="3:14" x14ac:dyDescent="0.25"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</row>
    <row r="140" spans="3:14" x14ac:dyDescent="0.25"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3:14" x14ac:dyDescent="0.25"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3:14" x14ac:dyDescent="0.25"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</row>
    <row r="143" spans="3:14" x14ac:dyDescent="0.25"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</row>
    <row r="144" spans="3:14" x14ac:dyDescent="0.25"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2:9" x14ac:dyDescent="0.25">
      <c r="B145" s="26"/>
      <c r="C145" s="40"/>
      <c r="D145" s="40"/>
      <c r="E145" s="40"/>
      <c r="F145" s="40"/>
      <c r="G145" s="40"/>
      <c r="H145" s="40"/>
      <c r="I145" s="40"/>
    </row>
    <row r="146" spans="2:9" x14ac:dyDescent="0.25">
      <c r="B146" s="26"/>
      <c r="C146" s="40"/>
      <c r="D146" s="40"/>
      <c r="E146" s="40"/>
      <c r="F146" s="40"/>
      <c r="G146" s="40"/>
      <c r="H146" s="40"/>
      <c r="I146" s="40"/>
    </row>
    <row r="147" spans="2:9" x14ac:dyDescent="0.25">
      <c r="B147" s="26"/>
      <c r="C147" s="40"/>
      <c r="D147" s="40"/>
      <c r="E147" s="40"/>
      <c r="F147" s="40"/>
      <c r="G147" s="40"/>
      <c r="H147" s="40"/>
      <c r="I147" s="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Theodore Alexander Quant Matos</cp:lastModifiedBy>
  <dcterms:created xsi:type="dcterms:W3CDTF">2024-08-23T19:16:18Z</dcterms:created>
  <dcterms:modified xsi:type="dcterms:W3CDTF">2025-11-26T14:37:52Z</dcterms:modified>
</cp:coreProperties>
</file>