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3. Históricos\Portal web\"/>
    </mc:Choice>
  </mc:AlternateContent>
  <xr:revisionPtr revIDLastSave="0" documentId="13_ncr:1_{E1C14180-9997-41D6-A77F-E44A766AF984}" xr6:coauthVersionLast="47" xr6:coauthVersionMax="47" xr10:uidLastSave="{00000000-0000-0000-0000-000000000000}"/>
  <bookViews>
    <workbookView xWindow="-23148" yWindow="720" windowWidth="23256" windowHeight="12456" activeTab="2" xr2:uid="{C6BE3081-6FE9-4439-B403-6EA2B05D8D4A}"/>
  </bookViews>
  <sheets>
    <sheet name="2023" sheetId="2" r:id="rId1"/>
    <sheet name="2024" sheetId="4" r:id="rId2"/>
    <sheet name="202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4" l="1"/>
  <c r="D5" i="4"/>
  <c r="E5" i="4"/>
  <c r="F5" i="4"/>
  <c r="G5" i="4"/>
  <c r="H5" i="4"/>
  <c r="I5" i="4"/>
  <c r="J5" i="4"/>
  <c r="D6" i="4"/>
  <c r="E6" i="4"/>
  <c r="F6" i="4"/>
  <c r="G6" i="4"/>
  <c r="H6" i="4"/>
  <c r="I6" i="4"/>
  <c r="D7" i="4"/>
  <c r="E7" i="4"/>
  <c r="F7" i="4"/>
  <c r="G7" i="4"/>
  <c r="H7" i="4"/>
  <c r="I7" i="4"/>
  <c r="J7" i="4"/>
  <c r="C6" i="4"/>
  <c r="C7" i="4"/>
  <c r="C5" i="4"/>
  <c r="D5" i="5" l="1"/>
  <c r="E5" i="5"/>
  <c r="F5" i="5"/>
  <c r="G5" i="5"/>
  <c r="H5" i="5"/>
  <c r="I5" i="5"/>
  <c r="J5" i="5"/>
  <c r="H7" i="5" l="1"/>
  <c r="J7" i="5"/>
  <c r="J6" i="5"/>
  <c r="H6" i="5"/>
  <c r="G7" i="5"/>
  <c r="G6" i="5"/>
  <c r="F7" i="5"/>
  <c r="F6" i="5"/>
  <c r="E7" i="5"/>
  <c r="E6" i="5"/>
  <c r="D7" i="5"/>
  <c r="D6" i="5"/>
  <c r="C7" i="5"/>
  <c r="C6" i="5"/>
  <c r="C5" i="5"/>
  <c r="B5" i="5" s="1"/>
  <c r="I6" i="5"/>
  <c r="I7" i="5"/>
  <c r="B7" i="4"/>
  <c r="B6" i="5" l="1"/>
  <c r="B7" i="5"/>
  <c r="B47" i="5"/>
  <c r="B46" i="5"/>
  <c r="B45" i="5"/>
  <c r="B43" i="5"/>
  <c r="B42" i="5"/>
  <c r="B41" i="5"/>
  <c r="B39" i="5"/>
  <c r="B38" i="5"/>
  <c r="B37" i="5"/>
  <c r="B35" i="5"/>
  <c r="B34" i="5"/>
  <c r="B33" i="5"/>
  <c r="B31" i="5"/>
  <c r="B30" i="5"/>
  <c r="B29" i="5"/>
  <c r="B27" i="5"/>
  <c r="B26" i="5"/>
  <c r="B25" i="5"/>
  <c r="B23" i="5"/>
  <c r="B22" i="5"/>
  <c r="B21" i="5"/>
  <c r="B19" i="5"/>
  <c r="B18" i="5"/>
  <c r="B17" i="5"/>
  <c r="B15" i="5"/>
  <c r="B14" i="5"/>
  <c r="B13" i="5"/>
  <c r="B10" i="5"/>
  <c r="B11" i="5"/>
  <c r="B9" i="5"/>
  <c r="B47" i="4" l="1"/>
  <c r="B46" i="4"/>
  <c r="B45" i="4"/>
  <c r="B43" i="4"/>
  <c r="B42" i="4"/>
  <c r="B41" i="4"/>
  <c r="B39" i="4"/>
  <c r="B38" i="4"/>
  <c r="B37" i="4"/>
  <c r="B35" i="4"/>
  <c r="B34" i="4"/>
  <c r="B33" i="4"/>
  <c r="B31" i="4"/>
  <c r="B30" i="4"/>
  <c r="B29" i="4"/>
  <c r="B27" i="4"/>
  <c r="B26" i="4"/>
  <c r="B25" i="4"/>
  <c r="B23" i="4"/>
  <c r="B22" i="4"/>
  <c r="B21" i="4"/>
  <c r="B19" i="4"/>
  <c r="B18" i="4"/>
  <c r="B17" i="4"/>
  <c r="B15" i="4"/>
  <c r="B14" i="4"/>
  <c r="B13" i="4"/>
  <c r="B10" i="4"/>
  <c r="B11" i="4"/>
  <c r="B9" i="4"/>
  <c r="B5" i="4" l="1"/>
  <c r="B6" i="4"/>
  <c r="D5" i="2" l="1"/>
  <c r="C5" i="2"/>
  <c r="D6" i="2"/>
  <c r="E6" i="2"/>
  <c r="F6" i="2"/>
  <c r="B6" i="2" s="1"/>
  <c r="G6" i="2"/>
  <c r="H6" i="2"/>
  <c r="I6" i="2"/>
  <c r="J6" i="2"/>
  <c r="K6" i="2"/>
  <c r="D7" i="2"/>
  <c r="E7" i="2"/>
  <c r="F7" i="2"/>
  <c r="G7" i="2"/>
  <c r="H7" i="2"/>
  <c r="I7" i="2"/>
  <c r="J7" i="2"/>
  <c r="K7" i="2"/>
  <c r="C7" i="2"/>
  <c r="C6" i="2"/>
  <c r="E5" i="2"/>
  <c r="F5" i="2"/>
  <c r="G5" i="2"/>
  <c r="H5" i="2"/>
  <c r="I5" i="2"/>
  <c r="J5" i="2"/>
  <c r="K5" i="2"/>
  <c r="B5" i="2"/>
  <c r="B9" i="2"/>
  <c r="B10" i="2"/>
  <c r="B13" i="2"/>
  <c r="B14" i="2"/>
  <c r="B17" i="2"/>
  <c r="B18" i="2"/>
  <c r="B21" i="2"/>
  <c r="B22" i="2"/>
  <c r="B25" i="2"/>
  <c r="B26" i="2"/>
  <c r="B29" i="2"/>
  <c r="B30" i="2"/>
  <c r="B33" i="2"/>
  <c r="B34" i="2"/>
  <c r="B37" i="2"/>
  <c r="B38" i="2"/>
  <c r="B41" i="2"/>
  <c r="B42" i="2"/>
  <c r="B45" i="2"/>
  <c r="B46" i="2"/>
  <c r="B47" i="2"/>
  <c r="B43" i="2"/>
  <c r="B39" i="2"/>
  <c r="B35" i="2"/>
  <c r="B31" i="2"/>
  <c r="B27" i="2"/>
  <c r="B23" i="2"/>
  <c r="B19" i="2"/>
  <c r="B15" i="2"/>
  <c r="B11" i="2"/>
  <c r="B7" i="2" l="1"/>
</calcChain>
</file>

<file path=xl/sharedStrings.xml><?xml version="1.0" encoding="utf-8"?>
<sst xmlns="http://schemas.openxmlformats.org/spreadsheetml/2006/main" count="188" uniqueCount="49">
  <si>
    <t>Capacidad instalada (MW)</t>
  </si>
  <si>
    <t>Disponibilidad real promedio (MW)</t>
  </si>
  <si>
    <t>Generación (GWH)</t>
  </si>
  <si>
    <t>Biomasa</t>
  </si>
  <si>
    <t>Carbón</t>
  </si>
  <si>
    <t>Eólico</t>
  </si>
  <si>
    <t>Gas Natural</t>
  </si>
  <si>
    <t>Hidráulica</t>
  </si>
  <si>
    <t>Solar</t>
  </si>
  <si>
    <t>Región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</si>
  <si>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</si>
  <si>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</si>
  <si>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</si>
  <si>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</si>
  <si>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</si>
  <si>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</si>
  <si>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</si>
  <si>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</si>
  <si>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</si>
  <si>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</si>
  <si>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 xml:space="preserve">gwh : Gigawatts hora  </t>
  </si>
  <si>
    <t>mw: Megawatts</t>
  </si>
  <si>
    <t>Fuente:  Registros administrativos, Sector Energía, Informe mensual de operaciones, Organismo Coordinador del Sistema Eléctrico Nacional Interconectado</t>
  </si>
  <si>
    <t>Fuel Oíl No. 2</t>
  </si>
  <si>
    <t>Fuel Oíl No. 2 y No. 6</t>
  </si>
  <si>
    <t>Fuel Oíl No. 6</t>
  </si>
  <si>
    <t xml:space="preserve">*Cifras sujetas a rectificación </t>
  </si>
  <si>
    <t>SENI: Sistema Eléctrico Nacional Interconectado</t>
  </si>
  <si>
    <r>
      <rPr>
        <b/>
        <sz val="9"/>
        <color theme="1"/>
        <rFont val="Roboto"/>
      </rPr>
      <t xml:space="preserve">Cuadro </t>
    </r>
    <r>
      <rPr>
        <sz val="9"/>
        <color theme="1"/>
        <rFont val="Roboto"/>
      </rPr>
      <t>REPÚBLICA DOMINICANA: Capacidad instalada, disponibilidad real promedio y generación del SENI por fuente primaria, según región, 2023*</t>
    </r>
  </si>
  <si>
    <t>Total</t>
  </si>
  <si>
    <t>Nota: Para la capacidad y la disponibilidad se saca un promedio de los meses.</t>
  </si>
  <si>
    <t>El total de capacidad, disponibilidad y generación de energía eléctrica se calcula con la suma de los meses correspondientes</t>
  </si>
  <si>
    <t>Fuel oil no. 2</t>
  </si>
  <si>
    <t>Promedio</t>
  </si>
  <si>
    <t>Agua</t>
  </si>
  <si>
    <t>Fuel oil no.6</t>
  </si>
  <si>
    <t>Gas natural</t>
  </si>
  <si>
    <t>Disponiblitidad Real Promedio (mw)</t>
  </si>
  <si>
    <t>Capacidad Instalada (mw)</t>
  </si>
  <si>
    <t>Generación (gwh)</t>
  </si>
  <si>
    <t>Cibao Noroestes</t>
  </si>
  <si>
    <t>Enrrquillo</t>
  </si>
  <si>
    <t>Ozama</t>
  </si>
  <si>
    <t>Valdecia</t>
  </si>
  <si>
    <t>Viento</t>
  </si>
  <si>
    <r>
      <rPr>
        <b/>
        <sz val="9"/>
        <color theme="1"/>
        <rFont val="Roboto"/>
      </rPr>
      <t xml:space="preserve">Cuadro </t>
    </r>
    <r>
      <rPr>
        <sz val="9"/>
        <color theme="1"/>
        <rFont val="Roboto"/>
      </rPr>
      <t>REPÚBLICA DOMINICANA: Capacidad instalada, disponibilidad real promedio y generación del SENI por fuente primaria, según región, 2025*</t>
    </r>
  </si>
  <si>
    <t>Enrriquillo</t>
  </si>
  <si>
    <t>n/d</t>
  </si>
  <si>
    <r>
      <rPr>
        <b/>
        <sz val="9"/>
        <color theme="1"/>
        <rFont val="Roboto"/>
      </rPr>
      <t xml:space="preserve">Cuadro </t>
    </r>
    <r>
      <rPr>
        <sz val="9"/>
        <color theme="1"/>
        <rFont val="Roboto"/>
      </rPr>
      <t>REPÚBLICA DOMINICANA: Capacidad instalada, disponibilidad real promedio y generación del SENI por fuente primaria, según región, 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</si>
</sst>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1"/>
      <color theme="1"/>
      <name val="Roboto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4" fillId="2" borderId="0" xfId="0" applyFont="1" applyFill="1"/>
    <xf numFmtId="43" fontId="2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5" fillId="0" borderId="0" xfId="0" applyFont="1"/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2" xfId="0" applyNumberFormat="1" applyFont="1" applyBorder="1" applyAlignment="1">
      <alignment horizontal="right" vertical="center" indent="1"/>
    </xf>
    <xf numFmtId="0" fontId="2" fillId="2" borderId="0" xfId="0" applyFont="1" applyFill="1" applyAlignment="1">
      <alignment horizontal="left" inden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indent="1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165" fontId="2" fillId="2" borderId="0" xfId="1" applyNumberFormat="1" applyFont="1" applyFill="1"/>
    <xf numFmtId="165" fontId="3" fillId="2" borderId="0" xfId="1" applyNumberFormat="1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right" indent="2"/>
    </xf>
    <xf numFmtId="164" fontId="2" fillId="2" borderId="0" xfId="1" applyNumberFormat="1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164" fontId="2" fillId="2" borderId="2" xfId="0" applyNumberFormat="1" applyFont="1" applyFill="1" applyBorder="1"/>
    <xf numFmtId="164" fontId="2" fillId="2" borderId="0" xfId="1" applyNumberFormat="1" applyFont="1" applyFill="1" applyAlignment="1"/>
    <xf numFmtId="164" fontId="3" fillId="2" borderId="0" xfId="1" applyNumberFormat="1" applyFont="1" applyFill="1" applyAlignment="1"/>
    <xf numFmtId="164" fontId="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/>
    <xf numFmtId="164" fontId="3" fillId="2" borderId="1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/>
    <xf numFmtId="167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164" fontId="3" fillId="3" borderId="0" xfId="0" applyNumberFormat="1" applyFont="1" applyFill="1"/>
  </cellXfs>
  <cellStyles count="3">
    <cellStyle name="Millares" xfId="1" builtinId="3"/>
    <cellStyle name="Normal" xfId="0" builtinId="0"/>
    <cellStyle name="Normal 10 2" xfId="2" xr:uid="{15B34039-F79A-41B7-97AD-E8ECAD1E3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205740</xdr:colOff>
      <xdr:row>0</xdr:row>
      <xdr:rowOff>110491</xdr:rowOff>
    </xdr:from>
    <xdr:to>
      <xdr:col>10</xdr:col>
      <xdr:colOff>681990</xdr:colOff>
      <xdr:row>2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7EE03-F7FA-476B-96F6-3035DF6C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820" y="110491"/>
          <a:ext cx="476250" cy="270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160020</xdr:colOff>
      <xdr:row>0</xdr:row>
      <xdr:rowOff>76200</xdr:rowOff>
    </xdr:from>
    <xdr:to>
      <xdr:col>9</xdr:col>
      <xdr:colOff>643890</xdr:colOff>
      <xdr:row>2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17C236-474B-468E-9877-7669C954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7180" y="76200"/>
          <a:ext cx="476250" cy="270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160020</xdr:colOff>
      <xdr:row>0</xdr:row>
      <xdr:rowOff>76200</xdr:rowOff>
    </xdr:from>
    <xdr:to>
      <xdr:col>9</xdr:col>
      <xdr:colOff>643890</xdr:colOff>
      <xdr:row>2</xdr:row>
      <xdr:rowOff>41910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B65922-901E-459F-AFED-B40DB1E4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3845" y="76200"/>
          <a:ext cx="480060" cy="27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2DA1-CB03-4428-9F49-0977127F21E6}">
  <dimension ref="A2:K127"/>
  <sheetViews>
    <sheetView showGridLines="0" workbookViewId="0">
      <selection activeCell="B9" sqref="B9"/>
    </sheetView>
  </sheetViews>
  <sheetFormatPr baseColWidth="10" defaultRowHeight="15" x14ac:dyDescent="0.25"/>
  <cols>
    <col min="1" max="1" width="30.7109375" style="1" customWidth="1"/>
    <col min="2" max="2" width="16.28515625" style="1" customWidth="1"/>
    <col min="3" max="5" width="11.42578125" style="1"/>
    <col min="6" max="6" width="14" style="1" customWidth="1"/>
    <col min="7" max="7" width="17" style="1" bestFit="1" customWidth="1"/>
    <col min="8" max="11" width="11.42578125" style="1"/>
    <col min="12" max="16384" width="11.42578125" style="12"/>
  </cols>
  <sheetData>
    <row r="2" spans="1:11" x14ac:dyDescent="0.25">
      <c r="A2" s="1" t="s">
        <v>28</v>
      </c>
    </row>
    <row r="4" spans="1:11" s="1" customFormat="1" ht="12" x14ac:dyDescent="0.2">
      <c r="A4" s="3" t="s">
        <v>9</v>
      </c>
      <c r="B4" s="4" t="s">
        <v>29</v>
      </c>
      <c r="C4" s="4" t="s">
        <v>3</v>
      </c>
      <c r="D4" s="4" t="s">
        <v>4</v>
      </c>
      <c r="E4" s="4" t="s">
        <v>5</v>
      </c>
      <c r="F4" s="4" t="s">
        <v>23</v>
      </c>
      <c r="G4" s="4" t="s">
        <v>24</v>
      </c>
      <c r="H4" s="4" t="s">
        <v>25</v>
      </c>
      <c r="I4" s="4" t="s">
        <v>6</v>
      </c>
      <c r="J4" s="4" t="s">
        <v>7</v>
      </c>
      <c r="K4" s="4" t="s">
        <v>8</v>
      </c>
    </row>
    <row r="5" spans="1:11" s="1" customFormat="1" ht="12" x14ac:dyDescent="0.2">
      <c r="A5" s="2" t="s">
        <v>0</v>
      </c>
      <c r="B5" s="15">
        <f t="shared" ref="B5:B7" si="0">SUM(C5:K5)</f>
        <v>5498.7816666666668</v>
      </c>
      <c r="C5" s="16">
        <f>C9+C13+C17+C21+C25+C29+C33+C37+C41+C45</f>
        <v>30</v>
      </c>
      <c r="D5" s="16">
        <f>D9+D13+D17+D21+D25+D29+D33+D37+D41+D45</f>
        <v>1095</v>
      </c>
      <c r="E5" s="16">
        <f t="shared" ref="E5:K5" si="1">E9+E13+E17+E21+E25+E29+E33+E37+E41+E45</f>
        <v>417.04999999999995</v>
      </c>
      <c r="F5" s="16">
        <f t="shared" si="1"/>
        <v>494.71999999999997</v>
      </c>
      <c r="G5" s="16">
        <f t="shared" si="1"/>
        <v>0</v>
      </c>
      <c r="H5" s="16">
        <f t="shared" si="1"/>
        <v>1173.3333333333333</v>
      </c>
      <c r="I5" s="16">
        <f t="shared" si="1"/>
        <v>1115.2733333333331</v>
      </c>
      <c r="J5" s="16">
        <f t="shared" si="1"/>
        <v>623.28</v>
      </c>
      <c r="K5" s="16">
        <f t="shared" si="1"/>
        <v>550.12499999999989</v>
      </c>
    </row>
    <row r="6" spans="1:11" s="1" customFormat="1" ht="12" x14ac:dyDescent="0.2">
      <c r="A6" s="2" t="s">
        <v>1</v>
      </c>
      <c r="B6" s="15">
        <f t="shared" si="0"/>
        <v>3702.9574445037592</v>
      </c>
      <c r="C6" s="16">
        <f>C10+C14+C18+C22+C26+C30+C34+C38+C42+C46</f>
        <v>23.479655017920834</v>
      </c>
      <c r="D6" s="16">
        <f t="shared" ref="D6:K6" si="2">D10+D14+D18+D22+D26+D30+D34+D38+D42+D46</f>
        <v>881.686263710253</v>
      </c>
      <c r="E6" s="16">
        <f t="shared" si="2"/>
        <v>251.84378579073282</v>
      </c>
      <c r="F6" s="16">
        <f t="shared" si="2"/>
        <v>305.61992359946368</v>
      </c>
      <c r="G6" s="16">
        <f t="shared" si="2"/>
        <v>0</v>
      </c>
      <c r="H6" s="16">
        <f t="shared" si="2"/>
        <v>939.40804745316279</v>
      </c>
      <c r="I6" s="16">
        <f t="shared" si="2"/>
        <v>840.06033651237169</v>
      </c>
      <c r="J6" s="16">
        <f t="shared" si="2"/>
        <v>142.32950664613182</v>
      </c>
      <c r="K6" s="16">
        <f t="shared" si="2"/>
        <v>318.52992577372243</v>
      </c>
    </row>
    <row r="7" spans="1:11" s="1" customFormat="1" ht="12" x14ac:dyDescent="0.2">
      <c r="A7" s="2" t="s">
        <v>2</v>
      </c>
      <c r="B7" s="15">
        <f t="shared" si="0"/>
        <v>23912.548759999998</v>
      </c>
      <c r="C7" s="16">
        <f>C11+C15+C19+C23+C27+C31+C35+C39+C43+C47</f>
        <v>225.97570999999996</v>
      </c>
      <c r="D7" s="16">
        <f t="shared" ref="D7:K7" si="3">D11+D15+D19+D23+D27+D31+D35+D39+D43+D47</f>
        <v>7420.7726900000007</v>
      </c>
      <c r="E7" s="16">
        <f t="shared" si="3"/>
        <v>1129.2596099999998</v>
      </c>
      <c r="F7" s="16">
        <f t="shared" si="3"/>
        <v>2073.2208099999998</v>
      </c>
      <c r="G7" s="16">
        <f t="shared" si="3"/>
        <v>0</v>
      </c>
      <c r="H7" s="16">
        <f t="shared" si="3"/>
        <v>5444.1880399999991</v>
      </c>
      <c r="I7" s="16">
        <f t="shared" si="3"/>
        <v>5354.1612800000003</v>
      </c>
      <c r="J7" s="16">
        <f t="shared" si="3"/>
        <v>1156.8140900000001</v>
      </c>
      <c r="K7" s="16">
        <f t="shared" si="3"/>
        <v>1108.15653</v>
      </c>
    </row>
    <row r="8" spans="1:11" s="2" customFormat="1" ht="12" x14ac:dyDescent="0.2">
      <c r="A8" s="6" t="s">
        <v>10</v>
      </c>
      <c r="B8" s="15"/>
      <c r="C8" s="17"/>
      <c r="D8" s="16"/>
      <c r="E8" s="16"/>
      <c r="F8" s="16"/>
      <c r="G8" s="16"/>
      <c r="H8" s="16"/>
      <c r="I8" s="16"/>
      <c r="J8" s="16"/>
      <c r="K8" s="16"/>
    </row>
    <row r="9" spans="1:11" s="1" customFormat="1" ht="12" x14ac:dyDescent="0.2">
      <c r="A9" s="5" t="s">
        <v>0</v>
      </c>
      <c r="B9" s="15">
        <f t="shared" ref="B9:B10" si="4">SUM(C9:K9)</f>
        <v>134.45500000000001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110.55500000000001</v>
      </c>
      <c r="I9" s="13">
        <v>0</v>
      </c>
      <c r="J9" s="13">
        <v>0.90000000000000024</v>
      </c>
      <c r="K9" s="13">
        <v>23</v>
      </c>
    </row>
    <row r="10" spans="1:11" s="1" customFormat="1" ht="12" x14ac:dyDescent="0.2">
      <c r="A10" s="5" t="s">
        <v>1</v>
      </c>
      <c r="B10" s="15">
        <f t="shared" si="4"/>
        <v>113.68342446823036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94.514681462456267</v>
      </c>
      <c r="I10" s="13">
        <v>0</v>
      </c>
      <c r="J10" s="13">
        <v>5.2022725006666661E-3</v>
      </c>
      <c r="K10" s="13">
        <v>19.163540733273418</v>
      </c>
    </row>
    <row r="11" spans="1:11" s="1" customFormat="1" ht="12" x14ac:dyDescent="0.2">
      <c r="A11" s="5" t="s">
        <v>2</v>
      </c>
      <c r="B11" s="15">
        <f>SUM(C11:K11)</f>
        <v>593.16967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562.91541999999993</v>
      </c>
      <c r="I11" s="13">
        <v>0</v>
      </c>
      <c r="J11" s="13">
        <v>5.5599999999999997E-2</v>
      </c>
      <c r="K11" s="13">
        <v>30.198650000000004</v>
      </c>
    </row>
    <row r="12" spans="1:11" s="2" customFormat="1" ht="12" x14ac:dyDescent="0.2">
      <c r="A12" s="6" t="s">
        <v>11</v>
      </c>
      <c r="B12" s="15"/>
      <c r="C12" s="18"/>
      <c r="D12" s="18"/>
      <c r="E12" s="18"/>
      <c r="F12" s="18"/>
      <c r="G12" s="18"/>
      <c r="H12" s="18"/>
      <c r="I12" s="18"/>
      <c r="J12" s="18"/>
      <c r="K12" s="18"/>
    </row>
    <row r="13" spans="1:11" s="1" customFormat="1" ht="12" x14ac:dyDescent="0.2">
      <c r="A13" s="5" t="s">
        <v>0</v>
      </c>
      <c r="B13" s="15">
        <f t="shared" ref="B13:B14" si="5">SUM(C13:K13)</f>
        <v>270.7</v>
      </c>
      <c r="C13" s="13">
        <v>0</v>
      </c>
      <c r="D13" s="13">
        <v>0</v>
      </c>
      <c r="E13" s="13">
        <v>105</v>
      </c>
      <c r="F13" s="13">
        <v>0</v>
      </c>
      <c r="G13" s="13">
        <v>0</v>
      </c>
      <c r="H13" s="13">
        <v>0</v>
      </c>
      <c r="I13" s="13">
        <v>0</v>
      </c>
      <c r="J13" s="13">
        <v>58.100000000000016</v>
      </c>
      <c r="K13" s="13">
        <v>107.59999999999998</v>
      </c>
    </row>
    <row r="14" spans="1:11" s="1" customFormat="1" ht="12" x14ac:dyDescent="0.2">
      <c r="A14" s="5" t="s">
        <v>1</v>
      </c>
      <c r="B14" s="15">
        <f t="shared" si="5"/>
        <v>135.16159510878143</v>
      </c>
      <c r="C14" s="13">
        <v>0</v>
      </c>
      <c r="D14" s="13">
        <v>0</v>
      </c>
      <c r="E14" s="13">
        <v>67.826119449422251</v>
      </c>
      <c r="F14" s="13">
        <v>0</v>
      </c>
      <c r="G14" s="13">
        <v>0</v>
      </c>
      <c r="H14" s="13">
        <v>0</v>
      </c>
      <c r="I14" s="13">
        <v>0</v>
      </c>
      <c r="J14" s="13">
        <v>16.054016562835589</v>
      </c>
      <c r="K14" s="13">
        <v>51.281459096523584</v>
      </c>
    </row>
    <row r="15" spans="1:11" s="1" customFormat="1" ht="12" x14ac:dyDescent="0.2">
      <c r="A15" s="5" t="s">
        <v>2</v>
      </c>
      <c r="B15" s="15">
        <f>SUM(C15:K15)</f>
        <v>637.97508000000005</v>
      </c>
      <c r="C15" s="13">
        <v>0</v>
      </c>
      <c r="D15" s="13">
        <v>0</v>
      </c>
      <c r="E15" s="13">
        <v>305.17884999999995</v>
      </c>
      <c r="F15" s="13">
        <v>0</v>
      </c>
      <c r="G15" s="13">
        <v>0</v>
      </c>
      <c r="H15" s="13">
        <v>0</v>
      </c>
      <c r="I15" s="13">
        <v>0</v>
      </c>
      <c r="J15" s="13">
        <v>125.74235000000002</v>
      </c>
      <c r="K15" s="13">
        <v>207.05388000000002</v>
      </c>
    </row>
    <row r="16" spans="1:11" s="2" customFormat="1" ht="12" x14ac:dyDescent="0.2">
      <c r="A16" s="6" t="s">
        <v>12</v>
      </c>
      <c r="B16" s="15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1" customFormat="1" ht="12" x14ac:dyDescent="0.2">
      <c r="A17" s="5" t="s">
        <v>0</v>
      </c>
      <c r="B17" s="15">
        <f t="shared" ref="B17:B18" si="6">SUM(C17:K17)</f>
        <v>113.99999999999996</v>
      </c>
      <c r="C17" s="13">
        <v>0</v>
      </c>
      <c r="D17" s="13">
        <v>0</v>
      </c>
      <c r="E17" s="13">
        <v>94.799999999999969</v>
      </c>
      <c r="F17" s="13">
        <v>0</v>
      </c>
      <c r="G17" s="13">
        <v>0</v>
      </c>
      <c r="H17" s="13">
        <v>0</v>
      </c>
      <c r="I17" s="13">
        <v>0</v>
      </c>
      <c r="J17" s="13">
        <v>19.199999999999992</v>
      </c>
      <c r="K17" s="13">
        <v>0</v>
      </c>
    </row>
    <row r="18" spans="1:11" s="1" customFormat="1" ht="12" x14ac:dyDescent="0.2">
      <c r="A18" s="5" t="s">
        <v>1</v>
      </c>
      <c r="B18" s="15">
        <f t="shared" si="6"/>
        <v>72.626663726156153</v>
      </c>
      <c r="C18" s="13">
        <v>0</v>
      </c>
      <c r="D18" s="13">
        <v>0</v>
      </c>
      <c r="E18" s="13">
        <v>67.75844082287874</v>
      </c>
      <c r="F18" s="13">
        <v>0</v>
      </c>
      <c r="G18" s="13">
        <v>0</v>
      </c>
      <c r="H18" s="13">
        <v>0</v>
      </c>
      <c r="I18" s="13">
        <v>0</v>
      </c>
      <c r="J18" s="13">
        <v>4.8682229032774167</v>
      </c>
      <c r="K18" s="13">
        <v>0</v>
      </c>
    </row>
    <row r="19" spans="1:11" s="1" customFormat="1" ht="12" x14ac:dyDescent="0.2">
      <c r="A19" s="5" t="s">
        <v>2</v>
      </c>
      <c r="B19" s="15">
        <f>SUM(C19:K19)</f>
        <v>314.35049999999995</v>
      </c>
      <c r="C19" s="13">
        <v>0</v>
      </c>
      <c r="D19" s="13">
        <v>0</v>
      </c>
      <c r="E19" s="13">
        <v>273.64661999999998</v>
      </c>
      <c r="F19" s="13">
        <v>0</v>
      </c>
      <c r="G19" s="13">
        <v>0</v>
      </c>
      <c r="H19" s="13">
        <v>0</v>
      </c>
      <c r="I19" s="13">
        <v>0</v>
      </c>
      <c r="J19" s="13">
        <v>40.703879999999991</v>
      </c>
      <c r="K19" s="13">
        <v>0</v>
      </c>
    </row>
    <row r="20" spans="1:11" s="2" customFormat="1" ht="12" x14ac:dyDescent="0.2">
      <c r="A20" s="6" t="s">
        <v>13</v>
      </c>
      <c r="B20" s="15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1" customFormat="1" ht="12" x14ac:dyDescent="0.2">
      <c r="A21" s="5" t="s">
        <v>0</v>
      </c>
      <c r="B21" s="15">
        <f t="shared" ref="B21:B22" si="7">SUM(C21:K21)</f>
        <v>301.85999999999996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92.14</v>
      </c>
      <c r="I21" s="13">
        <v>0</v>
      </c>
      <c r="J21" s="13">
        <v>209.71999999999994</v>
      </c>
      <c r="K21" s="13">
        <v>0</v>
      </c>
    </row>
    <row r="22" spans="1:11" s="1" customFormat="1" ht="12" x14ac:dyDescent="0.2">
      <c r="A22" s="5" t="s">
        <v>1</v>
      </c>
      <c r="B22" s="15">
        <f t="shared" si="7"/>
        <v>130.74341513607342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81.911235687083334</v>
      </c>
      <c r="I22" s="13">
        <v>0</v>
      </c>
      <c r="J22" s="13">
        <v>48.832179448990082</v>
      </c>
      <c r="K22" s="13">
        <v>0</v>
      </c>
    </row>
    <row r="23" spans="1:11" s="1" customFormat="1" ht="12" x14ac:dyDescent="0.2">
      <c r="A23" s="5" t="s">
        <v>2</v>
      </c>
      <c r="B23" s="15">
        <f>SUM(C23:K23)</f>
        <v>835.51790000000005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433.72790000000003</v>
      </c>
      <c r="I23" s="13">
        <v>0</v>
      </c>
      <c r="J23" s="13">
        <v>401.79</v>
      </c>
      <c r="K23" s="13">
        <v>0</v>
      </c>
    </row>
    <row r="24" spans="1:11" s="2" customFormat="1" ht="12" x14ac:dyDescent="0.2">
      <c r="A24" s="6" t="s">
        <v>14</v>
      </c>
      <c r="B24" s="15"/>
      <c r="C24" s="18"/>
      <c r="D24" s="18"/>
      <c r="E24" s="18"/>
      <c r="F24" s="18"/>
      <c r="G24" s="18"/>
      <c r="H24" s="18"/>
      <c r="I24" s="18"/>
      <c r="J24" s="18"/>
      <c r="K24" s="18"/>
    </row>
    <row r="25" spans="1:11" s="1" customFormat="1" ht="12" x14ac:dyDescent="0.2">
      <c r="A25" s="5" t="s">
        <v>0</v>
      </c>
      <c r="B25" s="15">
        <f t="shared" ref="B25:B26" si="8">SUM(C25:K25)</f>
        <v>349.0263333333333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227.2563333333334</v>
      </c>
      <c r="I25" s="13">
        <v>0</v>
      </c>
      <c r="J25" s="13">
        <v>117.51999999999991</v>
      </c>
      <c r="K25" s="13">
        <v>4.25</v>
      </c>
    </row>
    <row r="26" spans="1:11" s="1" customFormat="1" ht="12" x14ac:dyDescent="0.2">
      <c r="A26" s="5" t="s">
        <v>1</v>
      </c>
      <c r="B26" s="15">
        <f t="shared" si="8"/>
        <v>189.53390513490154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158.61019936564722</v>
      </c>
      <c r="I26" s="13">
        <v>0</v>
      </c>
      <c r="J26" s="13">
        <v>28.332253160731913</v>
      </c>
      <c r="K26" s="13">
        <v>2.5914526085224168</v>
      </c>
    </row>
    <row r="27" spans="1:11" s="1" customFormat="1" ht="12" x14ac:dyDescent="0.2">
      <c r="A27" s="5" t="s">
        <v>2</v>
      </c>
      <c r="B27" s="15">
        <f>SUM(C27:K27)</f>
        <v>873.9755100000001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643.08116000000018</v>
      </c>
      <c r="I27" s="13">
        <v>0</v>
      </c>
      <c r="J27" s="13">
        <v>226.93347999999997</v>
      </c>
      <c r="K27" s="13">
        <v>3.9608699999999999</v>
      </c>
    </row>
    <row r="28" spans="1:11" s="2" customFormat="1" ht="12" x14ac:dyDescent="0.2">
      <c r="A28" s="6" t="s">
        <v>15</v>
      </c>
      <c r="B28" s="15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1" customFormat="1" ht="12" x14ac:dyDescent="0.2">
      <c r="A29" s="5" t="s">
        <v>0</v>
      </c>
      <c r="B29" s="15">
        <f t="shared" ref="B29:B30" si="9">SUM(C29:K29)</f>
        <v>268.75</v>
      </c>
      <c r="C29" s="13">
        <v>0</v>
      </c>
      <c r="D29" s="13">
        <v>53</v>
      </c>
      <c r="E29" s="13">
        <v>183.25</v>
      </c>
      <c r="F29" s="13">
        <v>0</v>
      </c>
      <c r="G29" s="13">
        <v>0</v>
      </c>
      <c r="H29" s="13">
        <v>0</v>
      </c>
      <c r="I29" s="13">
        <v>0</v>
      </c>
      <c r="J29" s="13">
        <v>7.5</v>
      </c>
      <c r="K29" s="13">
        <v>25</v>
      </c>
    </row>
    <row r="30" spans="1:11" s="1" customFormat="1" ht="12" x14ac:dyDescent="0.2">
      <c r="A30" s="5" t="s">
        <v>1</v>
      </c>
      <c r="B30" s="15">
        <f t="shared" si="9"/>
        <v>172.6690632942711</v>
      </c>
      <c r="C30" s="13">
        <v>0</v>
      </c>
      <c r="D30" s="13">
        <v>48.627809575368083</v>
      </c>
      <c r="E30" s="13">
        <v>100.65150473985777</v>
      </c>
      <c r="F30" s="13">
        <v>0</v>
      </c>
      <c r="G30" s="13">
        <v>0</v>
      </c>
      <c r="H30" s="13">
        <v>0</v>
      </c>
      <c r="I30" s="13">
        <v>0</v>
      </c>
      <c r="J30" s="13">
        <v>0.63927917119983335</v>
      </c>
      <c r="K30" s="13">
        <v>22.750469807845416</v>
      </c>
    </row>
    <row r="31" spans="1:11" s="1" customFormat="1" ht="12" x14ac:dyDescent="0.2">
      <c r="A31" s="5" t="s">
        <v>2</v>
      </c>
      <c r="B31" s="15">
        <f>SUM(C31:K31)</f>
        <v>775.59742999999992</v>
      </c>
      <c r="C31" s="13">
        <v>0</v>
      </c>
      <c r="D31" s="13">
        <v>257.99585000000002</v>
      </c>
      <c r="E31" s="13">
        <v>456.62006999999994</v>
      </c>
      <c r="F31" s="13">
        <v>0</v>
      </c>
      <c r="G31" s="13">
        <v>0</v>
      </c>
      <c r="H31" s="13">
        <v>0</v>
      </c>
      <c r="I31" s="13">
        <v>0</v>
      </c>
      <c r="J31" s="13">
        <v>4.4386800000000006</v>
      </c>
      <c r="K31" s="13">
        <v>56.542829999999995</v>
      </c>
    </row>
    <row r="32" spans="1:11" s="2" customFormat="1" ht="12" x14ac:dyDescent="0.2">
      <c r="A32" s="6" t="s">
        <v>16</v>
      </c>
      <c r="B32" s="15"/>
      <c r="C32" s="18"/>
      <c r="D32" s="18"/>
      <c r="E32" s="18"/>
      <c r="F32" s="18"/>
      <c r="G32" s="18"/>
      <c r="H32" s="18"/>
      <c r="I32" s="18"/>
      <c r="J32" s="18"/>
      <c r="K32" s="18"/>
    </row>
    <row r="33" spans="1:11" s="1" customFormat="1" ht="12" x14ac:dyDescent="0.2">
      <c r="A33" s="5" t="s">
        <v>0</v>
      </c>
      <c r="B33" s="15">
        <f t="shared" ref="B33:B34" si="10">SUM(C33:K33)</f>
        <v>1024.9019999999998</v>
      </c>
      <c r="C33" s="13">
        <v>30</v>
      </c>
      <c r="D33" s="13">
        <v>0</v>
      </c>
      <c r="E33" s="13">
        <v>0</v>
      </c>
      <c r="F33" s="13">
        <v>360.71999999999997</v>
      </c>
      <c r="G33" s="13">
        <v>0</v>
      </c>
      <c r="H33" s="13">
        <v>554.1819999999999</v>
      </c>
      <c r="I33" s="13">
        <v>0</v>
      </c>
      <c r="J33" s="13">
        <v>0</v>
      </c>
      <c r="K33" s="13">
        <v>80</v>
      </c>
    </row>
    <row r="34" spans="1:11" s="1" customFormat="1" ht="12" x14ac:dyDescent="0.2">
      <c r="A34" s="5" t="s">
        <v>1</v>
      </c>
      <c r="B34" s="15">
        <f t="shared" si="10"/>
        <v>826.56119589528782</v>
      </c>
      <c r="C34" s="13">
        <v>23.479655017920834</v>
      </c>
      <c r="D34" s="13">
        <v>0</v>
      </c>
      <c r="E34" s="13">
        <v>0</v>
      </c>
      <c r="F34" s="13">
        <v>278.02971248461932</v>
      </c>
      <c r="G34" s="13">
        <v>0</v>
      </c>
      <c r="H34" s="13">
        <v>461.87709042729631</v>
      </c>
      <c r="I34" s="13">
        <v>0</v>
      </c>
      <c r="J34" s="13">
        <v>0</v>
      </c>
      <c r="K34" s="13">
        <v>63.174737965451328</v>
      </c>
    </row>
    <row r="35" spans="1:11" s="1" customFormat="1" ht="12" x14ac:dyDescent="0.2">
      <c r="A35" s="5" t="s">
        <v>2</v>
      </c>
      <c r="B35" s="15">
        <f>SUM(C35:K35)</f>
        <v>5699.1438799999987</v>
      </c>
      <c r="C35" s="13">
        <v>225.97570999999996</v>
      </c>
      <c r="D35" s="13">
        <v>0</v>
      </c>
      <c r="E35" s="13">
        <v>0</v>
      </c>
      <c r="F35" s="13">
        <v>1987.5516099999998</v>
      </c>
      <c r="G35" s="13">
        <v>0</v>
      </c>
      <c r="H35" s="13">
        <v>3317.1731799999998</v>
      </c>
      <c r="I35" s="13">
        <v>0</v>
      </c>
      <c r="J35" s="13">
        <v>0</v>
      </c>
      <c r="K35" s="13">
        <v>168.44337999999999</v>
      </c>
    </row>
    <row r="36" spans="1:11" s="2" customFormat="1" ht="12" x14ac:dyDescent="0.2">
      <c r="A36" s="6" t="s">
        <v>17</v>
      </c>
      <c r="B36" s="15"/>
      <c r="C36" s="18"/>
      <c r="D36" s="18"/>
      <c r="E36" s="18"/>
      <c r="F36" s="18"/>
      <c r="G36" s="18"/>
      <c r="H36" s="18"/>
      <c r="I36" s="18"/>
      <c r="J36" s="18"/>
      <c r="K36" s="18"/>
    </row>
    <row r="37" spans="1:11" s="1" customFormat="1" ht="12" x14ac:dyDescent="0.2">
      <c r="A37" s="5" t="s">
        <v>0</v>
      </c>
      <c r="B37" s="15">
        <f t="shared" ref="B37:B38" si="11">SUM(C37:K37)</f>
        <v>1328.748333333333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163.6</v>
      </c>
      <c r="I37" s="13">
        <v>1115.2733333333331</v>
      </c>
      <c r="J37" s="13">
        <v>0</v>
      </c>
      <c r="K37" s="13">
        <v>49.875</v>
      </c>
    </row>
    <row r="38" spans="1:11" s="1" customFormat="1" ht="12" x14ac:dyDescent="0.2">
      <c r="A38" s="5" t="s">
        <v>1</v>
      </c>
      <c r="B38" s="15">
        <f t="shared" si="11"/>
        <v>1001.1577599156899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131.96840634511568</v>
      </c>
      <c r="I38" s="13">
        <v>840.06033651237169</v>
      </c>
      <c r="J38" s="13">
        <v>0</v>
      </c>
      <c r="K38" s="13">
        <v>29.129017058202503</v>
      </c>
    </row>
    <row r="39" spans="1:11" s="1" customFormat="1" ht="12" x14ac:dyDescent="0.2">
      <c r="A39" s="5" t="s">
        <v>2</v>
      </c>
      <c r="B39" s="15">
        <f>SUM(C39:K39)</f>
        <v>5880.7228100000002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426.50997999999998</v>
      </c>
      <c r="I39" s="13">
        <v>5354.1612800000003</v>
      </c>
      <c r="J39" s="13">
        <v>0</v>
      </c>
      <c r="K39" s="13">
        <v>100.05154999999999</v>
      </c>
    </row>
    <row r="40" spans="1:11" s="2" customFormat="1" ht="12" x14ac:dyDescent="0.2">
      <c r="A40" s="6" t="s">
        <v>18</v>
      </c>
      <c r="B40" s="15"/>
      <c r="C40" s="18"/>
      <c r="D40" s="18"/>
      <c r="E40" s="18"/>
      <c r="F40" s="18"/>
      <c r="G40" s="18"/>
      <c r="H40" s="18"/>
      <c r="I40" s="18"/>
      <c r="J40" s="18"/>
      <c r="K40" s="18"/>
    </row>
    <row r="41" spans="1:11" s="1" customFormat="1" ht="12" x14ac:dyDescent="0.2">
      <c r="A41" s="5" t="s">
        <v>0</v>
      </c>
      <c r="B41" s="15">
        <f t="shared" ref="B41:B42" si="12">SUM(C41:K41)</f>
        <v>1679.6733333333334</v>
      </c>
      <c r="C41" s="13">
        <v>0</v>
      </c>
      <c r="D41" s="13">
        <v>1042</v>
      </c>
      <c r="E41" s="13">
        <v>34</v>
      </c>
      <c r="F41" s="13">
        <v>134</v>
      </c>
      <c r="G41" s="13">
        <v>0</v>
      </c>
      <c r="H41" s="13">
        <v>25.599999999999998</v>
      </c>
      <c r="I41" s="13">
        <v>0</v>
      </c>
      <c r="J41" s="13">
        <v>210.34000000000003</v>
      </c>
      <c r="K41" s="13">
        <v>233.73333333333326</v>
      </c>
    </row>
    <row r="42" spans="1:11" s="1" customFormat="1" ht="12" x14ac:dyDescent="0.2">
      <c r="A42" s="5" t="s">
        <v>1</v>
      </c>
      <c r="B42" s="15">
        <f t="shared" si="12"/>
        <v>1054.5489310836267</v>
      </c>
      <c r="C42" s="13">
        <v>0</v>
      </c>
      <c r="D42" s="13">
        <v>833.05845413488487</v>
      </c>
      <c r="E42" s="13">
        <v>15.607720778574084</v>
      </c>
      <c r="F42" s="13">
        <v>27.590211114844337</v>
      </c>
      <c r="G42" s="13">
        <v>0</v>
      </c>
      <c r="H42" s="13">
        <v>10.526434165563916</v>
      </c>
      <c r="I42" s="13">
        <v>0</v>
      </c>
      <c r="J42" s="13">
        <v>43.598353126596322</v>
      </c>
      <c r="K42" s="13">
        <v>124.16775776316312</v>
      </c>
    </row>
    <row r="43" spans="1:11" s="1" customFormat="1" ht="12" x14ac:dyDescent="0.2">
      <c r="A43" s="5" t="s">
        <v>2</v>
      </c>
      <c r="B43" s="15">
        <f>SUM(C43:K43)</f>
        <v>8251.0945100000008</v>
      </c>
      <c r="C43" s="13">
        <v>0</v>
      </c>
      <c r="D43" s="13">
        <v>7162.7768400000004</v>
      </c>
      <c r="E43" s="13">
        <v>93.814070000000001</v>
      </c>
      <c r="F43" s="13">
        <v>85.669200000000004</v>
      </c>
      <c r="G43" s="13">
        <v>0</v>
      </c>
      <c r="H43" s="13">
        <v>60.780399999999993</v>
      </c>
      <c r="I43" s="13">
        <v>0</v>
      </c>
      <c r="J43" s="13">
        <v>357.15010000000007</v>
      </c>
      <c r="K43" s="13">
        <v>490.90389999999991</v>
      </c>
    </row>
    <row r="44" spans="1:11" s="2" customFormat="1" ht="12" x14ac:dyDescent="0.2">
      <c r="A44" s="6" t="s">
        <v>19</v>
      </c>
      <c r="B44" s="15"/>
      <c r="C44" s="18"/>
      <c r="D44" s="18"/>
      <c r="E44" s="18"/>
      <c r="F44" s="18"/>
      <c r="G44" s="18"/>
      <c r="H44" s="18"/>
      <c r="I44" s="18"/>
      <c r="J44" s="18"/>
      <c r="K44" s="18"/>
    </row>
    <row r="45" spans="1:11" s="1" customFormat="1" ht="12" x14ac:dyDescent="0.2">
      <c r="A45" s="5" t="s">
        <v>0</v>
      </c>
      <c r="B45" s="15">
        <f t="shared" ref="B45:B46" si="13">SUM(C45:K45)</f>
        <v>26.666666666666668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26.666666666666668</v>
      </c>
    </row>
    <row r="46" spans="1:11" s="1" customFormat="1" ht="12" x14ac:dyDescent="0.2">
      <c r="A46" s="5" t="s">
        <v>1</v>
      </c>
      <c r="B46" s="15">
        <f t="shared" si="13"/>
        <v>6.271490740740667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6.271490740740667</v>
      </c>
    </row>
    <row r="47" spans="1:11" s="1" customFormat="1" ht="12" x14ac:dyDescent="0.2">
      <c r="A47" s="7" t="s">
        <v>2</v>
      </c>
      <c r="B47" s="19">
        <f>SUM(C47:K47)</f>
        <v>51.001470000000005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51.001470000000005</v>
      </c>
    </row>
    <row r="48" spans="1:11" ht="9.75" customHeight="1" x14ac:dyDescent="0.25">
      <c r="A48" s="8" t="s">
        <v>26</v>
      </c>
      <c r="B48" s="8"/>
    </row>
    <row r="49" spans="1:11" ht="9.75" customHeight="1" x14ac:dyDescent="0.25">
      <c r="A49" s="8" t="s">
        <v>30</v>
      </c>
      <c r="B49" s="8"/>
    </row>
    <row r="50" spans="1:11" ht="9.75" customHeight="1" x14ac:dyDescent="0.25">
      <c r="A50" s="8" t="s">
        <v>31</v>
      </c>
      <c r="B50" s="8"/>
    </row>
    <row r="51" spans="1:11" ht="9.75" customHeight="1" x14ac:dyDescent="0.25">
      <c r="A51" s="8" t="s">
        <v>27</v>
      </c>
      <c r="B51" s="8"/>
    </row>
    <row r="52" spans="1:11" ht="9.75" customHeight="1" x14ac:dyDescent="0.25">
      <c r="A52" s="8" t="s">
        <v>20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9.75" customHeight="1" x14ac:dyDescent="0.25">
      <c r="A53" s="8" t="s">
        <v>21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9.75" customHeight="1" x14ac:dyDescent="0.25">
      <c r="A54" s="8" t="s">
        <v>22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2:11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2:11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2:11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2:11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2:11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2:11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2:11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2:11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2:11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2:11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2:11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2:11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2:11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2:11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2:11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2:11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2:11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2:11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2:11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2:11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2:11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2:11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2:11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2:11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2:11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2:11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2:11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2:11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2:11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2:11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2:11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2:11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2:11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2:11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2:11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2:11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2:11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2:11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2:11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2:11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2:11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2:11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2:11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2:11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2:11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2:11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2:11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2:11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2:11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2:11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2:11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2:11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2:11" x14ac:dyDescent="0.25">
      <c r="B127" s="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F138-BE74-475C-BF65-2BE6D48FF1C3}">
  <dimension ref="A2:L54"/>
  <sheetViews>
    <sheetView workbookViewId="0">
      <selection activeCell="O14" sqref="O14"/>
    </sheetView>
  </sheetViews>
  <sheetFormatPr baseColWidth="10" defaultRowHeight="12" x14ac:dyDescent="0.2"/>
  <cols>
    <col min="1" max="1" width="34.28515625" style="10" customWidth="1"/>
    <col min="2" max="5" width="10.140625" style="24" customWidth="1"/>
    <col min="6" max="6" width="10.85546875" style="24" customWidth="1"/>
    <col min="7" max="10" width="10.140625" style="24" customWidth="1"/>
    <col min="11" max="11" width="12.5703125" style="10" bestFit="1" customWidth="1"/>
    <col min="12" max="16384" width="11.42578125" style="10"/>
  </cols>
  <sheetData>
    <row r="2" spans="1:12" x14ac:dyDescent="0.2">
      <c r="A2" s="1" t="s">
        <v>48</v>
      </c>
    </row>
    <row r="4" spans="1:12" x14ac:dyDescent="0.2">
      <c r="A4" s="28" t="s">
        <v>9</v>
      </c>
      <c r="B4" s="29" t="s">
        <v>33</v>
      </c>
      <c r="C4" s="29" t="s">
        <v>3</v>
      </c>
      <c r="D4" s="29" t="s">
        <v>4</v>
      </c>
      <c r="E4" s="29" t="s">
        <v>44</v>
      </c>
      <c r="F4" s="29" t="s">
        <v>32</v>
      </c>
      <c r="G4" s="29" t="s">
        <v>35</v>
      </c>
      <c r="H4" s="29" t="s">
        <v>36</v>
      </c>
      <c r="I4" s="29" t="s">
        <v>34</v>
      </c>
      <c r="J4" s="29" t="s">
        <v>8</v>
      </c>
    </row>
    <row r="5" spans="1:12" x14ac:dyDescent="0.2">
      <c r="A5" s="22" t="s">
        <v>38</v>
      </c>
      <c r="B5" s="25">
        <f>SUM(C5:J5)</f>
        <v>5795.8563333333341</v>
      </c>
      <c r="C5" s="25">
        <f>SUM(C9,C13,C17,C21,C25,C29,C33,C37,C41,C45)</f>
        <v>30</v>
      </c>
      <c r="D5" s="25">
        <f t="shared" ref="D5:J5" si="0">SUM(D9,D13,D17,D21,D25,D29,D33,D37,D41,D45)</f>
        <v>1095</v>
      </c>
      <c r="E5" s="25">
        <f t="shared" si="0"/>
        <v>432.65</v>
      </c>
      <c r="F5" s="25">
        <f t="shared" si="0"/>
        <v>494.72000000000008</v>
      </c>
      <c r="G5" s="25">
        <f t="shared" si="0"/>
        <v>1344.1533333333332</v>
      </c>
      <c r="H5" s="25">
        <f t="shared" si="0"/>
        <v>1019.9779999999997</v>
      </c>
      <c r="I5" s="25">
        <f t="shared" si="0"/>
        <v>623.2800000000002</v>
      </c>
      <c r="J5" s="25">
        <f t="shared" si="0"/>
        <v>756.07499999999993</v>
      </c>
      <c r="K5" s="11"/>
    </row>
    <row r="6" spans="1:12" x14ac:dyDescent="0.2">
      <c r="A6" s="22" t="s">
        <v>37</v>
      </c>
      <c r="B6" s="25">
        <f>SUM(C6:J6)</f>
        <v>4507.1134972737555</v>
      </c>
      <c r="C6" s="25">
        <f t="shared" ref="C6:J7" si="1">SUM(C10,C14,C18,C22,C26,C30,C34,C38,C42,C46)</f>
        <v>27.602948215352086</v>
      </c>
      <c r="D6" s="25">
        <f t="shared" si="1"/>
        <v>871.89733314950615</v>
      </c>
      <c r="E6" s="25">
        <f t="shared" si="1"/>
        <v>407.3732121624534</v>
      </c>
      <c r="F6" s="25">
        <f t="shared" si="1"/>
        <v>26.278873270110665</v>
      </c>
      <c r="G6" s="25">
        <f t="shared" si="1"/>
        <v>774.01992078543196</v>
      </c>
      <c r="H6" s="25">
        <f t="shared" si="1"/>
        <v>1525.5345436057064</v>
      </c>
      <c r="I6" s="25">
        <f t="shared" si="1"/>
        <v>175.19550120157959</v>
      </c>
      <c r="J6" s="25">
        <f>SUM(J10,J14,J18,J22,J26,J30,J34,J38,J42,J46)</f>
        <v>699.21116488361508</v>
      </c>
      <c r="K6" s="11"/>
      <c r="L6" s="11"/>
    </row>
    <row r="7" spans="1:12" x14ac:dyDescent="0.2">
      <c r="A7" s="22" t="s">
        <v>39</v>
      </c>
      <c r="B7" s="25">
        <f>SUM(C7:J7)</f>
        <v>25397.106699999993</v>
      </c>
      <c r="C7" s="25">
        <f t="shared" si="1"/>
        <v>236.18640000000002</v>
      </c>
      <c r="D7" s="25">
        <f t="shared" si="1"/>
        <v>7508.8869399999994</v>
      </c>
      <c r="E7" s="25">
        <f t="shared" si="1"/>
        <v>1054.45696</v>
      </c>
      <c r="F7" s="25">
        <f t="shared" si="1"/>
        <v>46.292999999999999</v>
      </c>
      <c r="G7" s="25">
        <f t="shared" si="1"/>
        <v>3212.5595600000001</v>
      </c>
      <c r="H7" s="25">
        <f t="shared" si="1"/>
        <v>10408.610659999998</v>
      </c>
      <c r="I7" s="25">
        <f t="shared" si="1"/>
        <v>1445.08734</v>
      </c>
      <c r="J7" s="25">
        <f t="shared" si="1"/>
        <v>1485.0258399999998</v>
      </c>
      <c r="K7" s="11"/>
    </row>
    <row r="8" spans="1:12" x14ac:dyDescent="0.2">
      <c r="A8" s="21" t="s">
        <v>10</v>
      </c>
      <c r="B8" s="26"/>
      <c r="C8" s="26"/>
      <c r="D8" s="26"/>
      <c r="E8" s="26"/>
      <c r="F8" s="26"/>
      <c r="G8" s="26"/>
      <c r="H8" s="26"/>
      <c r="I8" s="26"/>
      <c r="J8" s="26"/>
      <c r="K8" s="11"/>
    </row>
    <row r="9" spans="1:12" x14ac:dyDescent="0.2">
      <c r="A9" s="20" t="s">
        <v>38</v>
      </c>
      <c r="B9" s="26">
        <f>SUM(C9:J9)</f>
        <v>181.62833333333339</v>
      </c>
      <c r="C9" s="26">
        <v>0</v>
      </c>
      <c r="D9" s="26">
        <v>0</v>
      </c>
      <c r="E9" s="26">
        <v>0</v>
      </c>
      <c r="F9" s="26">
        <v>0</v>
      </c>
      <c r="G9" s="26">
        <v>134.72833333333338</v>
      </c>
      <c r="H9" s="26">
        <v>0</v>
      </c>
      <c r="I9" s="26">
        <v>0.90000000000000024</v>
      </c>
      <c r="J9" s="26">
        <v>46</v>
      </c>
      <c r="K9" s="11"/>
    </row>
    <row r="10" spans="1:12" x14ac:dyDescent="0.2">
      <c r="A10" s="20" t="s">
        <v>37</v>
      </c>
      <c r="B10" s="26">
        <f t="shared" ref="B10:B11" si="2">SUM(C10:J10)</f>
        <v>157.51937810200292</v>
      </c>
      <c r="C10" s="26">
        <v>0</v>
      </c>
      <c r="D10" s="26">
        <v>0</v>
      </c>
      <c r="E10" s="26">
        <v>0</v>
      </c>
      <c r="F10" s="26">
        <v>0</v>
      </c>
      <c r="G10" s="26">
        <v>113.59514221841825</v>
      </c>
      <c r="H10" s="26">
        <v>0</v>
      </c>
      <c r="I10" s="26">
        <v>6.8423677121090903E-2</v>
      </c>
      <c r="J10" s="26">
        <v>43.85581220646359</v>
      </c>
      <c r="K10" s="11"/>
    </row>
    <row r="11" spans="1:12" x14ac:dyDescent="0.2">
      <c r="A11" s="20" t="s">
        <v>39</v>
      </c>
      <c r="B11" s="26">
        <f t="shared" si="2"/>
        <v>725.2002100000002</v>
      </c>
      <c r="C11" s="26">
        <v>0</v>
      </c>
      <c r="D11" s="26">
        <v>0</v>
      </c>
      <c r="E11" s="26">
        <v>0</v>
      </c>
      <c r="F11" s="26">
        <v>0</v>
      </c>
      <c r="G11" s="26">
        <v>643.05205000000024</v>
      </c>
      <c r="H11" s="26">
        <v>0</v>
      </c>
      <c r="I11" s="26">
        <v>0.54909999999999992</v>
      </c>
      <c r="J11" s="26">
        <v>81.599059999999994</v>
      </c>
      <c r="K11" s="11"/>
    </row>
    <row r="12" spans="1:12" x14ac:dyDescent="0.2">
      <c r="A12" s="21" t="s">
        <v>40</v>
      </c>
      <c r="B12" s="26"/>
      <c r="C12" s="26"/>
      <c r="D12" s="26"/>
      <c r="E12" s="26"/>
      <c r="F12" s="26"/>
      <c r="G12" s="26"/>
      <c r="H12" s="26"/>
      <c r="I12" s="26"/>
      <c r="J12" s="26"/>
      <c r="K12" s="11"/>
    </row>
    <row r="13" spans="1:12" x14ac:dyDescent="0.2">
      <c r="A13" s="20" t="s">
        <v>38</v>
      </c>
      <c r="B13" s="26">
        <f>SUM(C13:J13)</f>
        <v>289.7</v>
      </c>
      <c r="C13" s="26">
        <v>0</v>
      </c>
      <c r="D13" s="26">
        <v>0</v>
      </c>
      <c r="E13" s="26">
        <v>105</v>
      </c>
      <c r="F13" s="26">
        <v>0</v>
      </c>
      <c r="G13" s="26">
        <v>0</v>
      </c>
      <c r="H13" s="26">
        <v>0</v>
      </c>
      <c r="I13" s="26">
        <v>58.100000000000016</v>
      </c>
      <c r="J13" s="26">
        <v>126.59999999999998</v>
      </c>
      <c r="K13" s="11"/>
    </row>
    <row r="14" spans="1:12" x14ac:dyDescent="0.2">
      <c r="A14" s="20" t="s">
        <v>37</v>
      </c>
      <c r="B14" s="26">
        <f t="shared" ref="B14:B15" si="3">SUM(C14:J14)</f>
        <v>236.00137529514234</v>
      </c>
      <c r="C14" s="26">
        <v>0</v>
      </c>
      <c r="D14" s="26">
        <v>0</v>
      </c>
      <c r="E14" s="26">
        <v>104.67441476254466</v>
      </c>
      <c r="F14" s="26">
        <v>0</v>
      </c>
      <c r="G14" s="26">
        <v>0</v>
      </c>
      <c r="H14" s="26">
        <v>0</v>
      </c>
      <c r="I14" s="26">
        <v>17.792695032050499</v>
      </c>
      <c r="J14" s="26">
        <v>113.53426550054716</v>
      </c>
      <c r="K14" s="11"/>
    </row>
    <row r="15" spans="1:12" x14ac:dyDescent="0.2">
      <c r="A15" s="20" t="s">
        <v>39</v>
      </c>
      <c r="B15" s="26">
        <f t="shared" si="3"/>
        <v>697.26423</v>
      </c>
      <c r="C15" s="26">
        <v>0</v>
      </c>
      <c r="D15" s="26">
        <v>0</v>
      </c>
      <c r="E15" s="26">
        <v>276.81479000000002</v>
      </c>
      <c r="F15" s="26">
        <v>0</v>
      </c>
      <c r="G15" s="26">
        <v>0</v>
      </c>
      <c r="H15" s="26">
        <v>0</v>
      </c>
      <c r="I15" s="26">
        <v>141.78592</v>
      </c>
      <c r="J15" s="26">
        <v>278.66352000000001</v>
      </c>
      <c r="K15" s="11"/>
    </row>
    <row r="16" spans="1:12" x14ac:dyDescent="0.2">
      <c r="A16" s="21" t="s">
        <v>12</v>
      </c>
      <c r="B16" s="26"/>
      <c r="C16" s="26"/>
      <c r="D16" s="26"/>
      <c r="E16" s="26"/>
      <c r="F16" s="26"/>
      <c r="G16" s="26"/>
      <c r="H16" s="26"/>
      <c r="I16" s="26"/>
      <c r="J16" s="26"/>
      <c r="K16" s="11"/>
    </row>
    <row r="17" spans="1:11" x14ac:dyDescent="0.2">
      <c r="A17" s="20" t="s">
        <v>38</v>
      </c>
      <c r="B17" s="26">
        <f>SUM(C17:J17)</f>
        <v>142.49999999999997</v>
      </c>
      <c r="C17" s="26">
        <v>0</v>
      </c>
      <c r="D17" s="26">
        <v>0</v>
      </c>
      <c r="E17" s="26">
        <v>94.799999999999969</v>
      </c>
      <c r="F17" s="26">
        <v>0</v>
      </c>
      <c r="G17" s="26">
        <v>0</v>
      </c>
      <c r="H17" s="26">
        <v>0</v>
      </c>
      <c r="I17" s="26">
        <v>19.2</v>
      </c>
      <c r="J17" s="26">
        <v>28.5</v>
      </c>
      <c r="K17" s="11"/>
    </row>
    <row r="18" spans="1:11" x14ac:dyDescent="0.2">
      <c r="A18" s="20" t="s">
        <v>37</v>
      </c>
      <c r="B18" s="26">
        <f t="shared" ref="B18:B19" si="4">SUM(C18:J18)</f>
        <v>125.76121476430239</v>
      </c>
      <c r="C18" s="26">
        <v>0</v>
      </c>
      <c r="D18" s="26">
        <v>0</v>
      </c>
      <c r="E18" s="26">
        <v>93.943784153173979</v>
      </c>
      <c r="F18" s="26">
        <v>0</v>
      </c>
      <c r="G18" s="26">
        <v>0</v>
      </c>
      <c r="H18" s="26">
        <v>0</v>
      </c>
      <c r="I18" s="26">
        <v>7.82635534231125</v>
      </c>
      <c r="J18" s="26">
        <v>23.99107526881717</v>
      </c>
      <c r="K18" s="11"/>
    </row>
    <row r="19" spans="1:11" x14ac:dyDescent="0.2">
      <c r="A19" s="20" t="s">
        <v>39</v>
      </c>
      <c r="B19" s="26">
        <f t="shared" si="4"/>
        <v>386.49486999999999</v>
      </c>
      <c r="C19" s="26">
        <v>0</v>
      </c>
      <c r="D19" s="26">
        <v>0</v>
      </c>
      <c r="E19" s="26">
        <v>275.75285000000002</v>
      </c>
      <c r="F19" s="26">
        <v>0</v>
      </c>
      <c r="G19" s="26">
        <v>0</v>
      </c>
      <c r="H19" s="26">
        <v>0</v>
      </c>
      <c r="I19" s="26">
        <v>64.794039999999995</v>
      </c>
      <c r="J19" s="26">
        <v>45.947980000000001</v>
      </c>
      <c r="K19" s="11"/>
    </row>
    <row r="20" spans="1:11" x14ac:dyDescent="0.2">
      <c r="A20" s="21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11"/>
    </row>
    <row r="21" spans="1:11" x14ac:dyDescent="0.2">
      <c r="A21" s="20" t="s">
        <v>38</v>
      </c>
      <c r="B21" s="26">
        <f>SUM(C21:J21)</f>
        <v>301.86</v>
      </c>
      <c r="C21" s="26">
        <v>0</v>
      </c>
      <c r="D21" s="26">
        <v>0</v>
      </c>
      <c r="E21" s="26">
        <v>0</v>
      </c>
      <c r="F21" s="26">
        <v>0</v>
      </c>
      <c r="G21" s="26">
        <v>92.14</v>
      </c>
      <c r="H21" s="26">
        <v>0</v>
      </c>
      <c r="I21" s="26">
        <v>209.72000000000003</v>
      </c>
      <c r="J21" s="26">
        <v>0</v>
      </c>
      <c r="K21" s="11"/>
    </row>
    <row r="22" spans="1:11" x14ac:dyDescent="0.2">
      <c r="A22" s="20" t="s">
        <v>37</v>
      </c>
      <c r="B22" s="26">
        <f t="shared" ref="B22:B23" si="5">SUM(C22:J22)</f>
        <v>148.47877461582411</v>
      </c>
      <c r="C22" s="26">
        <v>0</v>
      </c>
      <c r="D22" s="26">
        <v>0</v>
      </c>
      <c r="E22" s="26">
        <v>0</v>
      </c>
      <c r="F22" s="26">
        <v>0</v>
      </c>
      <c r="G22" s="26">
        <v>83.558430795490764</v>
      </c>
      <c r="H22" s="26">
        <v>0</v>
      </c>
      <c r="I22" s="26">
        <v>64.920343820333343</v>
      </c>
      <c r="J22" s="26">
        <v>0</v>
      </c>
      <c r="K22" s="11"/>
    </row>
    <row r="23" spans="1:11" x14ac:dyDescent="0.2">
      <c r="A23" s="20" t="s">
        <v>39</v>
      </c>
      <c r="B23" s="26">
        <f t="shared" si="5"/>
        <v>959.49009999999987</v>
      </c>
      <c r="C23" s="26">
        <v>0</v>
      </c>
      <c r="D23" s="26">
        <v>0</v>
      </c>
      <c r="E23" s="26">
        <v>0</v>
      </c>
      <c r="F23" s="26">
        <v>0</v>
      </c>
      <c r="G23" s="26">
        <v>419.20643999999993</v>
      </c>
      <c r="H23" s="26">
        <v>0</v>
      </c>
      <c r="I23" s="26">
        <v>540.28365999999994</v>
      </c>
      <c r="J23" s="26">
        <v>0</v>
      </c>
      <c r="K23" s="11"/>
    </row>
    <row r="24" spans="1:11" x14ac:dyDescent="0.2">
      <c r="A24" s="21" t="s">
        <v>14</v>
      </c>
      <c r="B24" s="26"/>
      <c r="C24" s="26"/>
      <c r="D24" s="26"/>
      <c r="E24" s="26"/>
      <c r="F24" s="26"/>
      <c r="G24" s="26"/>
      <c r="H24" s="26"/>
      <c r="I24" s="26"/>
      <c r="J24" s="26"/>
      <c r="K24" s="11"/>
    </row>
    <row r="25" spans="1:11" x14ac:dyDescent="0.2">
      <c r="A25" s="20" t="s">
        <v>38</v>
      </c>
      <c r="B25" s="26">
        <f>SUM(C25:J25)</f>
        <v>430.49633333333333</v>
      </c>
      <c r="C25" s="26">
        <v>0</v>
      </c>
      <c r="D25" s="26">
        <v>0</v>
      </c>
      <c r="E25" s="26">
        <v>0</v>
      </c>
      <c r="F25" s="26">
        <v>0</v>
      </c>
      <c r="G25" s="26">
        <v>290.14300000000003</v>
      </c>
      <c r="H25" s="26">
        <v>0</v>
      </c>
      <c r="I25" s="26">
        <v>117.52</v>
      </c>
      <c r="J25" s="11">
        <v>22.833333333333332</v>
      </c>
    </row>
    <row r="26" spans="1:11" x14ac:dyDescent="0.2">
      <c r="A26" s="20" t="s">
        <v>37</v>
      </c>
      <c r="B26" s="26">
        <f t="shared" ref="B26:B27" si="6">SUM(C26:J26)</f>
        <v>298.36269183437145</v>
      </c>
      <c r="C26" s="26">
        <v>0</v>
      </c>
      <c r="D26" s="26">
        <v>0</v>
      </c>
      <c r="E26" s="26">
        <v>0</v>
      </c>
      <c r="F26" s="26">
        <v>0</v>
      </c>
      <c r="G26" s="26">
        <v>248.46609929349492</v>
      </c>
      <c r="H26" s="26">
        <v>0</v>
      </c>
      <c r="I26" s="26">
        <v>33.403379864154168</v>
      </c>
      <c r="J26" s="26">
        <v>16.493212676722333</v>
      </c>
      <c r="K26" s="11"/>
    </row>
    <row r="27" spans="1:11" x14ac:dyDescent="0.2">
      <c r="A27" s="20" t="s">
        <v>39</v>
      </c>
      <c r="B27" s="26">
        <f t="shared" si="6"/>
        <v>1004.1799</v>
      </c>
      <c r="C27" s="26">
        <v>0</v>
      </c>
      <c r="D27" s="26">
        <v>0</v>
      </c>
      <c r="E27" s="26">
        <v>0</v>
      </c>
      <c r="F27" s="26">
        <v>0</v>
      </c>
      <c r="G27" s="26">
        <v>690.17873999999995</v>
      </c>
      <c r="H27" s="26">
        <v>0</v>
      </c>
      <c r="I27" s="26">
        <v>273.00527</v>
      </c>
      <c r="J27" s="26">
        <v>40.995889999999996</v>
      </c>
      <c r="K27" s="11"/>
    </row>
    <row r="28" spans="1:11" x14ac:dyDescent="0.2">
      <c r="A28" s="2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11"/>
    </row>
    <row r="29" spans="1:11" x14ac:dyDescent="0.2">
      <c r="A29" s="20" t="s">
        <v>38</v>
      </c>
      <c r="B29" s="26">
        <f>SUM(C29:J29)</f>
        <v>268.75</v>
      </c>
      <c r="C29" s="26">
        <v>0</v>
      </c>
      <c r="D29" s="26">
        <v>53</v>
      </c>
      <c r="E29" s="26">
        <v>183.25</v>
      </c>
      <c r="F29" s="26">
        <v>0</v>
      </c>
      <c r="G29" s="26">
        <v>0</v>
      </c>
      <c r="H29" s="26">
        <v>0</v>
      </c>
      <c r="I29" s="26">
        <v>7.5</v>
      </c>
      <c r="J29" s="26">
        <v>25</v>
      </c>
      <c r="K29" s="11"/>
    </row>
    <row r="30" spans="1:11" x14ac:dyDescent="0.2">
      <c r="A30" s="20" t="s">
        <v>37</v>
      </c>
      <c r="B30" s="26">
        <f t="shared" ref="B30:B31" si="7">SUM(C30:J30)</f>
        <v>241.8827549543409</v>
      </c>
      <c r="C30" s="26">
        <v>0</v>
      </c>
      <c r="D30" s="26">
        <v>41.68734635491716</v>
      </c>
      <c r="E30" s="26">
        <v>174.181265984688</v>
      </c>
      <c r="F30" s="26">
        <v>0</v>
      </c>
      <c r="G30" s="26">
        <v>0</v>
      </c>
      <c r="H30" s="26">
        <v>0</v>
      </c>
      <c r="I30" s="26">
        <v>1.0471878407415833</v>
      </c>
      <c r="J30" s="26">
        <v>24.966954773994164</v>
      </c>
      <c r="K30" s="11"/>
    </row>
    <row r="31" spans="1:11" x14ac:dyDescent="0.2">
      <c r="A31" s="20" t="s">
        <v>39</v>
      </c>
      <c r="B31" s="26">
        <f t="shared" si="7"/>
        <v>810.96804999999995</v>
      </c>
      <c r="C31" s="26">
        <v>0</v>
      </c>
      <c r="D31" s="26">
        <v>328.91415000000001</v>
      </c>
      <c r="E31" s="26">
        <v>412.26772</v>
      </c>
      <c r="F31" s="26">
        <v>0</v>
      </c>
      <c r="G31" s="26">
        <v>0</v>
      </c>
      <c r="H31" s="26">
        <v>0</v>
      </c>
      <c r="I31" s="26">
        <v>9.3441299999999998</v>
      </c>
      <c r="J31" s="26">
        <v>60.442050000000002</v>
      </c>
      <c r="K31" s="11"/>
    </row>
    <row r="32" spans="1:11" x14ac:dyDescent="0.2">
      <c r="A32" s="21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11"/>
    </row>
    <row r="33" spans="1:12" x14ac:dyDescent="0.2">
      <c r="A33" s="20" t="s">
        <v>38</v>
      </c>
      <c r="B33" s="26">
        <f>SUM(C33:J33)</f>
        <v>1027.402</v>
      </c>
      <c r="C33" s="26">
        <v>30</v>
      </c>
      <c r="D33" s="26">
        <v>0</v>
      </c>
      <c r="E33" s="26">
        <v>0</v>
      </c>
      <c r="F33" s="26">
        <v>360.72000000000008</v>
      </c>
      <c r="G33" s="26">
        <v>526.6819999999999</v>
      </c>
      <c r="H33" s="26" t="s">
        <v>47</v>
      </c>
      <c r="I33" s="26">
        <v>0</v>
      </c>
      <c r="J33" s="26">
        <v>110</v>
      </c>
      <c r="K33" s="11"/>
    </row>
    <row r="34" spans="1:12" x14ac:dyDescent="0.2">
      <c r="A34" s="20" t="s">
        <v>37</v>
      </c>
      <c r="B34" s="26">
        <f t="shared" ref="B34:B35" si="8">SUM(C34:J34)</f>
        <v>865.10084465628688</v>
      </c>
      <c r="C34" s="26">
        <v>27.602948215352086</v>
      </c>
      <c r="D34" s="26">
        <v>0</v>
      </c>
      <c r="E34" s="26">
        <v>0</v>
      </c>
      <c r="F34" s="26">
        <v>3.1231587266026666</v>
      </c>
      <c r="G34" s="26">
        <v>125.22304526033525</v>
      </c>
      <c r="H34" s="26">
        <v>621.68591766050247</v>
      </c>
      <c r="I34" s="26">
        <v>0</v>
      </c>
      <c r="J34" s="26">
        <v>87.465774793494347</v>
      </c>
      <c r="K34" s="11"/>
    </row>
    <row r="35" spans="1:12" x14ac:dyDescent="0.2">
      <c r="A35" s="20" t="s">
        <v>39</v>
      </c>
      <c r="B35" s="26">
        <f t="shared" si="8"/>
        <v>5906.82888</v>
      </c>
      <c r="C35" s="26">
        <v>236.18640000000002</v>
      </c>
      <c r="D35" s="26">
        <v>0</v>
      </c>
      <c r="E35" s="26">
        <v>0</v>
      </c>
      <c r="F35" s="26">
        <v>7.4894400000000001</v>
      </c>
      <c r="G35" s="26">
        <v>610.14047999999991</v>
      </c>
      <c r="H35" s="26">
        <v>4874.7680099999998</v>
      </c>
      <c r="I35" s="26">
        <v>0</v>
      </c>
      <c r="J35" s="26">
        <v>178.24455</v>
      </c>
      <c r="K35" s="11"/>
    </row>
    <row r="36" spans="1:12" x14ac:dyDescent="0.2">
      <c r="A36" s="21" t="s">
        <v>42</v>
      </c>
      <c r="B36" s="26"/>
      <c r="C36" s="26"/>
      <c r="D36" s="26"/>
      <c r="E36" s="26"/>
      <c r="F36" s="26"/>
      <c r="G36" s="26"/>
      <c r="H36" s="26"/>
      <c r="I36" s="26"/>
      <c r="J36" s="26"/>
      <c r="K36" s="11"/>
    </row>
    <row r="37" spans="1:12" x14ac:dyDescent="0.2">
      <c r="A37" s="20" t="s">
        <v>38</v>
      </c>
      <c r="B37" s="26">
        <f>SUM(C37:J37)</f>
        <v>1361.3796666666665</v>
      </c>
      <c r="C37" s="26">
        <v>0</v>
      </c>
      <c r="D37" s="26">
        <v>0</v>
      </c>
      <c r="E37" s="26">
        <v>0</v>
      </c>
      <c r="F37" s="26" t="s">
        <v>47</v>
      </c>
      <c r="G37" s="26">
        <v>274.86000000000007</v>
      </c>
      <c r="H37" s="26">
        <v>1019.9779999999997</v>
      </c>
      <c r="I37" s="26">
        <v>0</v>
      </c>
      <c r="J37" s="26">
        <v>66.541666666666671</v>
      </c>
      <c r="K37" s="11"/>
    </row>
    <row r="38" spans="1:12" x14ac:dyDescent="0.2">
      <c r="A38" s="20" t="s">
        <v>37</v>
      </c>
      <c r="B38" s="26">
        <f t="shared" ref="B38:B39" si="9">SUM(C38:J38)</f>
        <v>1166.6024537571925</v>
      </c>
      <c r="C38" s="26">
        <v>0</v>
      </c>
      <c r="D38" s="26">
        <v>0</v>
      </c>
      <c r="E38" s="26">
        <v>0</v>
      </c>
      <c r="F38" s="26">
        <v>6.7125311131021661</v>
      </c>
      <c r="G38" s="26">
        <v>194.08790144291626</v>
      </c>
      <c r="H38" s="26">
        <v>903.84862594520382</v>
      </c>
      <c r="I38" s="26">
        <v>0</v>
      </c>
      <c r="J38" s="26">
        <v>61.953395255970236</v>
      </c>
      <c r="K38" s="11"/>
    </row>
    <row r="39" spans="1:12" x14ac:dyDescent="0.2">
      <c r="A39" s="20" t="s">
        <v>39</v>
      </c>
      <c r="B39" s="26">
        <f t="shared" si="9"/>
        <v>6484.0618499999982</v>
      </c>
      <c r="C39" s="26">
        <v>0</v>
      </c>
      <c r="D39" s="26">
        <v>0</v>
      </c>
      <c r="E39" s="26">
        <v>0</v>
      </c>
      <c r="F39" s="26">
        <v>27.861879999999999</v>
      </c>
      <c r="G39" s="26">
        <v>811.43789000000004</v>
      </c>
      <c r="H39" s="26">
        <v>5533.8426499999987</v>
      </c>
      <c r="I39" s="26">
        <v>0</v>
      </c>
      <c r="J39" s="26">
        <v>110.91943000000001</v>
      </c>
      <c r="K39" s="11"/>
    </row>
    <row r="40" spans="1:12" x14ac:dyDescent="0.2">
      <c r="A40" s="21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11"/>
    </row>
    <row r="41" spans="1:12" x14ac:dyDescent="0.2">
      <c r="A41" s="20" t="s">
        <v>38</v>
      </c>
      <c r="B41" s="26">
        <f>SUM(C41:J41)</f>
        <v>1712.1399999999999</v>
      </c>
      <c r="C41" s="26">
        <v>0</v>
      </c>
      <c r="D41" s="26">
        <v>1042</v>
      </c>
      <c r="E41" s="26">
        <v>49.600000000000016</v>
      </c>
      <c r="F41" s="26">
        <v>134</v>
      </c>
      <c r="G41" s="26">
        <v>25.599999999999998</v>
      </c>
      <c r="H41" s="26">
        <v>0</v>
      </c>
      <c r="I41" s="26">
        <v>210.34000000000012</v>
      </c>
      <c r="J41" s="26">
        <v>250.59999999999994</v>
      </c>
      <c r="K41" s="11"/>
    </row>
    <row r="42" spans="1:12" x14ac:dyDescent="0.2">
      <c r="A42" s="20" t="s">
        <v>37</v>
      </c>
      <c r="B42" s="26">
        <f t="shared" ref="B42:B43" si="10">SUM(C42:J42)</f>
        <v>1187.5179373856899</v>
      </c>
      <c r="C42" s="26">
        <v>0</v>
      </c>
      <c r="D42" s="26">
        <v>830.20998679458899</v>
      </c>
      <c r="E42" s="26">
        <v>34.573747262046751</v>
      </c>
      <c r="F42" s="26">
        <v>16.443183430405835</v>
      </c>
      <c r="G42" s="26">
        <v>9.0893017747765832</v>
      </c>
      <c r="H42" s="26">
        <v>0</v>
      </c>
      <c r="I42" s="26">
        <v>50.137115624867668</v>
      </c>
      <c r="J42" s="26">
        <v>247.0646024990042</v>
      </c>
      <c r="K42" s="11"/>
    </row>
    <row r="43" spans="1:12" x14ac:dyDescent="0.2">
      <c r="A43" s="20" t="s">
        <v>39</v>
      </c>
      <c r="B43" s="26">
        <f t="shared" si="10"/>
        <v>8238.3297299999995</v>
      </c>
      <c r="C43" s="26">
        <v>0</v>
      </c>
      <c r="D43" s="26">
        <v>7179.9727899999998</v>
      </c>
      <c r="E43" s="26">
        <v>89.621600000000001</v>
      </c>
      <c r="F43" s="26">
        <v>10.941679999999998</v>
      </c>
      <c r="G43" s="26">
        <v>38.543959999999998</v>
      </c>
      <c r="H43" s="26">
        <v>0</v>
      </c>
      <c r="I43" s="26">
        <v>415.32522000000006</v>
      </c>
      <c r="J43" s="26">
        <v>503.9244799999999</v>
      </c>
      <c r="K43" s="11"/>
    </row>
    <row r="44" spans="1:12" x14ac:dyDescent="0.2">
      <c r="A44" s="21" t="s">
        <v>19</v>
      </c>
      <c r="B44" s="26"/>
      <c r="C44" s="26"/>
      <c r="D44" s="26"/>
      <c r="E44" s="26"/>
      <c r="F44" s="26"/>
      <c r="G44" s="26"/>
      <c r="H44" s="26"/>
      <c r="I44" s="26"/>
      <c r="J44" s="26"/>
      <c r="K44" s="11"/>
      <c r="L44" s="11"/>
    </row>
    <row r="45" spans="1:12" x14ac:dyDescent="0.2">
      <c r="A45" s="20" t="s">
        <v>38</v>
      </c>
      <c r="B45" s="26">
        <f>SUM(C45:J45)</f>
        <v>80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80</v>
      </c>
      <c r="K45" s="11"/>
    </row>
    <row r="46" spans="1:12" x14ac:dyDescent="0.2">
      <c r="A46" s="20" t="s">
        <v>37</v>
      </c>
      <c r="B46" s="26">
        <f t="shared" ref="B46:B47" si="11">SUM(C46:J46)</f>
        <v>79.886071908601906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79.886071908601906</v>
      </c>
      <c r="K46" s="11"/>
    </row>
    <row r="47" spans="1:12" x14ac:dyDescent="0.2">
      <c r="A47" s="23" t="s">
        <v>39</v>
      </c>
      <c r="B47" s="27">
        <f t="shared" si="11"/>
        <v>184.28888000000001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184.28888000000001</v>
      </c>
      <c r="K47" s="11"/>
    </row>
    <row r="48" spans="1:12" x14ac:dyDescent="0.2">
      <c r="A48" s="8" t="s">
        <v>26</v>
      </c>
    </row>
    <row r="49" spans="1:1" x14ac:dyDescent="0.2">
      <c r="A49" s="8" t="s">
        <v>30</v>
      </c>
    </row>
    <row r="50" spans="1:1" x14ac:dyDescent="0.2">
      <c r="A50" s="8" t="s">
        <v>31</v>
      </c>
    </row>
    <row r="51" spans="1:1" x14ac:dyDescent="0.2">
      <c r="A51" s="8" t="s">
        <v>27</v>
      </c>
    </row>
    <row r="52" spans="1:1" x14ac:dyDescent="0.2">
      <c r="A52" s="8" t="s">
        <v>20</v>
      </c>
    </row>
    <row r="53" spans="1:1" x14ac:dyDescent="0.2">
      <c r="A53" s="8" t="s">
        <v>21</v>
      </c>
    </row>
    <row r="54" spans="1:1" x14ac:dyDescent="0.2">
      <c r="A54" s="8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68A0-D0C9-4154-A31F-DC71319ED2F8}">
  <dimension ref="A2:EM75"/>
  <sheetViews>
    <sheetView tabSelected="1" workbookViewId="0">
      <selection activeCell="A2" sqref="A2"/>
    </sheetView>
  </sheetViews>
  <sheetFormatPr baseColWidth="10" defaultRowHeight="12" x14ac:dyDescent="0.2"/>
  <cols>
    <col min="1" max="1" width="31.85546875" style="10" customWidth="1"/>
    <col min="2" max="5" width="10.140625" style="24" customWidth="1"/>
    <col min="6" max="6" width="10.85546875" style="24" customWidth="1"/>
    <col min="7" max="8" width="10.140625" style="24" customWidth="1"/>
    <col min="9" max="9" width="10.140625" style="26" customWidth="1"/>
    <col min="10" max="10" width="10.140625" style="10" customWidth="1"/>
    <col min="11" max="11" width="12.5703125" style="10" bestFit="1" customWidth="1"/>
    <col min="12" max="12" width="11.85546875" style="10" customWidth="1"/>
    <col min="13" max="14" width="10.7109375" style="10" customWidth="1"/>
    <col min="15" max="17" width="11.42578125" style="10"/>
    <col min="18" max="21" width="14.28515625" style="10" customWidth="1"/>
    <col min="22" max="25" width="11.42578125" style="10"/>
    <col min="26" max="26" width="11.42578125" style="21"/>
    <col min="27" max="44" width="11.42578125" style="10"/>
    <col min="45" max="45" width="11.42578125" style="21"/>
    <col min="46" max="60" width="11.42578125" style="10"/>
    <col min="61" max="61" width="11.42578125" style="21"/>
    <col min="62" max="76" width="11.42578125" style="10"/>
    <col min="77" max="77" width="11.42578125" style="21"/>
    <col min="78" max="89" width="11.42578125" style="10"/>
    <col min="90" max="90" width="11.42578125" style="21"/>
    <col min="91" max="105" width="11.42578125" style="10"/>
    <col min="106" max="106" width="11.42578125" style="21"/>
    <col min="107" max="121" width="11.42578125" style="10"/>
    <col min="122" max="123" width="11.42578125" style="21"/>
    <col min="124" max="137" width="11.42578125" style="10"/>
    <col min="138" max="138" width="11.42578125" style="21"/>
    <col min="139" max="16384" width="11.42578125" style="10"/>
  </cols>
  <sheetData>
    <row r="2" spans="1:21" x14ac:dyDescent="0.2">
      <c r="A2" s="1" t="s">
        <v>45</v>
      </c>
    </row>
    <row r="4" spans="1:21" x14ac:dyDescent="0.2">
      <c r="A4" s="28" t="s">
        <v>9</v>
      </c>
      <c r="B4" s="29" t="s">
        <v>33</v>
      </c>
      <c r="C4" s="29" t="s">
        <v>3</v>
      </c>
      <c r="D4" s="29" t="s">
        <v>4</v>
      </c>
      <c r="E4" s="29" t="s">
        <v>44</v>
      </c>
      <c r="F4" s="29" t="s">
        <v>32</v>
      </c>
      <c r="G4" s="29" t="s">
        <v>35</v>
      </c>
      <c r="H4" s="29" t="s">
        <v>36</v>
      </c>
      <c r="I4" s="45" t="s">
        <v>34</v>
      </c>
      <c r="J4" s="28" t="s">
        <v>8</v>
      </c>
      <c r="O4" s="47"/>
    </row>
    <row r="5" spans="1:21" x14ac:dyDescent="0.2">
      <c r="A5" s="22" t="s">
        <v>38</v>
      </c>
      <c r="B5" s="25">
        <f>SUM(C5:J5)</f>
        <v>6658.3096666666661</v>
      </c>
      <c r="C5" s="25">
        <f>SUM(C9,C13,C17,C21,C25,C29,C33,C37,C41,C45)</f>
        <v>30</v>
      </c>
      <c r="D5" s="25">
        <f t="shared" ref="D5:J5" si="0">SUM(D9,D13,D17,D21,D25,D29,D33,D37,D41,D45)</f>
        <v>1095</v>
      </c>
      <c r="E5" s="25">
        <f t="shared" si="0"/>
        <v>440.9</v>
      </c>
      <c r="F5" s="25">
        <f t="shared" si="0"/>
        <v>494.72000000000008</v>
      </c>
      <c r="G5" s="25">
        <f t="shared" si="0"/>
        <v>1387.4866666666665</v>
      </c>
      <c r="H5" s="25">
        <f t="shared" si="0"/>
        <v>1264.3446666666669</v>
      </c>
      <c r="I5" s="25">
        <f t="shared" si="0"/>
        <v>623.28000000000009</v>
      </c>
      <c r="J5" s="25">
        <f t="shared" si="0"/>
        <v>1322.5783333333334</v>
      </c>
      <c r="K5" s="11"/>
      <c r="L5" s="47"/>
      <c r="M5" s="53"/>
      <c r="N5" s="53"/>
      <c r="O5" s="51"/>
      <c r="P5" s="52"/>
      <c r="Q5" s="52"/>
      <c r="R5" s="53"/>
      <c r="S5" s="53"/>
      <c r="T5" s="53"/>
      <c r="U5" s="53"/>
    </row>
    <row r="6" spans="1:21" x14ac:dyDescent="0.2">
      <c r="A6" s="22" t="s">
        <v>37</v>
      </c>
      <c r="B6" s="25">
        <f>SUM(C6:J6)</f>
        <v>5055.7149988261936</v>
      </c>
      <c r="C6" s="25">
        <f>SUM(C10,C14,C18,C22,C26,C30,C34,C38,C42,C46)</f>
        <v>26.043553680768579</v>
      </c>
      <c r="D6" s="25">
        <f t="shared" ref="D6:J6" si="1">SUM(D10,D14,D18,D22,D26,D30,D34,D38,D42,D46)</f>
        <v>888.81501035212727</v>
      </c>
      <c r="E6" s="25">
        <f t="shared" si="1"/>
        <v>391.38845768395686</v>
      </c>
      <c r="F6" s="25">
        <f t="shared" si="1"/>
        <v>1.2358910170249999</v>
      </c>
      <c r="G6" s="25">
        <f t="shared" si="1"/>
        <v>844.37001497081599</v>
      </c>
      <c r="H6" s="25">
        <f t="shared" si="1"/>
        <v>1558.8091936266078</v>
      </c>
      <c r="I6" s="25">
        <f t="shared" si="1"/>
        <v>179.62469106305383</v>
      </c>
      <c r="J6" s="37">
        <f t="shared" si="1"/>
        <v>1165.4281864318382</v>
      </c>
      <c r="K6" s="11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x14ac:dyDescent="0.2">
      <c r="A7" s="22" t="s">
        <v>39</v>
      </c>
      <c r="B7" s="25">
        <f>SUM(C7:J7)</f>
        <v>26187.365149999998</v>
      </c>
      <c r="C7" s="25">
        <f t="shared" ref="C7:G7" si="2">SUM(C11,C15,C19,C23,C27,C31,C35,C39,C43,C47)</f>
        <v>222.86163999999999</v>
      </c>
      <c r="D7" s="25">
        <f t="shared" si="2"/>
        <v>7527.2325899999996</v>
      </c>
      <c r="E7" s="25">
        <f t="shared" si="2"/>
        <v>1181.3064099999999</v>
      </c>
      <c r="F7" s="25">
        <f t="shared" si="2"/>
        <v>9.0559799999999999</v>
      </c>
      <c r="G7" s="25">
        <f t="shared" si="2"/>
        <v>3211.5027399999999</v>
      </c>
      <c r="H7" s="25">
        <f>SUM(H11,H15,H19,H23,H27,H31,H35,H39,H43,H47)</f>
        <v>10203.919610000001</v>
      </c>
      <c r="I7" s="25">
        <f t="shared" ref="I7" si="3">SUM(I11,I15,I19,I23,I27,I31,I35,I39,I43,I47)</f>
        <v>1467.6841100000001</v>
      </c>
      <c r="J7" s="25">
        <f t="shared" ref="J7" si="4">SUM(J11,J15,J19,J23,J27,J31,J35,J39,J43,J47)</f>
        <v>2363.8020699999997</v>
      </c>
      <c r="K7" s="11"/>
      <c r="L7" s="30"/>
    </row>
    <row r="8" spans="1:21" x14ac:dyDescent="0.2">
      <c r="A8" s="21" t="s">
        <v>10</v>
      </c>
      <c r="B8" s="26"/>
      <c r="C8" s="26"/>
      <c r="D8" s="26"/>
      <c r="E8" s="26"/>
      <c r="F8" s="26"/>
      <c r="G8" s="26"/>
      <c r="H8" s="26"/>
      <c r="J8" s="11"/>
      <c r="K8" s="11"/>
      <c r="L8" s="30"/>
    </row>
    <row r="9" spans="1:21" x14ac:dyDescent="0.2">
      <c r="A9" s="20" t="s">
        <v>38</v>
      </c>
      <c r="B9" s="26">
        <f>SUM(C9:J9)</f>
        <v>206.21500000000003</v>
      </c>
      <c r="C9" s="26">
        <v>0</v>
      </c>
      <c r="D9" s="26">
        <v>0</v>
      </c>
      <c r="E9" s="26">
        <v>0</v>
      </c>
      <c r="F9" s="26">
        <v>0</v>
      </c>
      <c r="G9" s="26">
        <v>146.81500000000003</v>
      </c>
      <c r="H9" s="26">
        <v>0</v>
      </c>
      <c r="I9" s="26">
        <v>0.90000000000000024</v>
      </c>
      <c r="J9" s="11">
        <v>58.5</v>
      </c>
      <c r="K9" s="11"/>
      <c r="L9" s="30"/>
    </row>
    <row r="10" spans="1:21" x14ac:dyDescent="0.2">
      <c r="A10" s="20" t="s">
        <v>37</v>
      </c>
      <c r="B10" s="26">
        <f t="shared" ref="B10:B11" si="5">SUM(C10:J10)</f>
        <v>176.94117286350524</v>
      </c>
      <c r="C10" s="26">
        <v>0</v>
      </c>
      <c r="D10" s="26">
        <v>0</v>
      </c>
      <c r="E10" s="26">
        <v>0</v>
      </c>
      <c r="F10" s="26">
        <v>0</v>
      </c>
      <c r="G10" s="26">
        <v>121.90572339740665</v>
      </c>
      <c r="H10" s="26">
        <v>0</v>
      </c>
      <c r="I10" s="26">
        <v>1.8824049174999999E-4</v>
      </c>
      <c r="J10" s="11">
        <v>55.035261225606831</v>
      </c>
      <c r="K10" s="11"/>
      <c r="L10" s="30"/>
    </row>
    <row r="11" spans="1:21" x14ac:dyDescent="0.2">
      <c r="A11" s="20" t="s">
        <v>39</v>
      </c>
      <c r="B11" s="26">
        <f t="shared" si="5"/>
        <v>695.59330999999986</v>
      </c>
      <c r="C11" s="26">
        <v>0</v>
      </c>
      <c r="D11" s="26">
        <v>0</v>
      </c>
      <c r="E11" s="26">
        <v>0</v>
      </c>
      <c r="F11" s="26">
        <v>0</v>
      </c>
      <c r="G11" s="26">
        <v>603.45672999999988</v>
      </c>
      <c r="H11" s="26">
        <v>0</v>
      </c>
      <c r="I11" s="26">
        <v>3.0000000000000001E-3</v>
      </c>
      <c r="J11" s="11">
        <v>92.133579999999981</v>
      </c>
      <c r="K11" s="11"/>
      <c r="L11" s="30"/>
    </row>
    <row r="12" spans="1:21" x14ac:dyDescent="0.2">
      <c r="A12" s="21" t="s">
        <v>40</v>
      </c>
      <c r="B12" s="26"/>
      <c r="C12" s="26"/>
      <c r="D12" s="26"/>
      <c r="E12" s="26"/>
      <c r="F12" s="26"/>
      <c r="G12" s="26"/>
      <c r="H12" s="26"/>
      <c r="I12" s="34"/>
      <c r="J12" s="11"/>
      <c r="K12" s="11"/>
      <c r="L12" s="30"/>
    </row>
    <row r="13" spans="1:21" x14ac:dyDescent="0.2">
      <c r="A13" s="20" t="s">
        <v>38</v>
      </c>
      <c r="B13" s="26">
        <f>SUM(C13:J13)</f>
        <v>394.7</v>
      </c>
      <c r="C13" s="26">
        <v>0</v>
      </c>
      <c r="D13" s="26">
        <v>0</v>
      </c>
      <c r="E13" s="26">
        <v>113.25</v>
      </c>
      <c r="F13" s="26">
        <v>0</v>
      </c>
      <c r="G13" s="26">
        <v>0</v>
      </c>
      <c r="H13" s="26">
        <v>96.75</v>
      </c>
      <c r="I13" s="26">
        <v>58.100000000000016</v>
      </c>
      <c r="J13" s="11">
        <v>126.59999999999998</v>
      </c>
      <c r="K13" s="11"/>
      <c r="L13" s="30"/>
    </row>
    <row r="14" spans="1:21" x14ac:dyDescent="0.2">
      <c r="A14" s="20" t="s">
        <v>37</v>
      </c>
      <c r="B14" s="26">
        <f t="shared" ref="B14:B15" si="6">SUM(C14:J14)</f>
        <v>253.33035945011343</v>
      </c>
      <c r="C14" s="26">
        <v>0</v>
      </c>
      <c r="D14" s="26">
        <v>0</v>
      </c>
      <c r="E14" s="26">
        <v>106.55430758101834</v>
      </c>
      <c r="F14" s="26">
        <v>0</v>
      </c>
      <c r="G14" s="26">
        <v>0</v>
      </c>
      <c r="H14" s="26">
        <v>0</v>
      </c>
      <c r="I14" s="26">
        <v>20.834132476921003</v>
      </c>
      <c r="J14" s="11">
        <v>125.9419193921741</v>
      </c>
      <c r="K14" s="11"/>
      <c r="L14" s="30"/>
    </row>
    <row r="15" spans="1:21" x14ac:dyDescent="0.2">
      <c r="A15" s="20" t="s">
        <v>39</v>
      </c>
      <c r="B15" s="26">
        <f t="shared" si="6"/>
        <v>746.69509000000005</v>
      </c>
      <c r="C15" s="26">
        <v>0</v>
      </c>
      <c r="D15" s="26">
        <v>0</v>
      </c>
      <c r="E15" s="26">
        <v>314.16518000000002</v>
      </c>
      <c r="F15" s="26">
        <v>0</v>
      </c>
      <c r="G15" s="26">
        <v>0</v>
      </c>
      <c r="H15" s="26">
        <v>0</v>
      </c>
      <c r="I15" s="26">
        <v>165.60066</v>
      </c>
      <c r="J15" s="11">
        <v>266.92925000000002</v>
      </c>
      <c r="K15" s="11"/>
      <c r="L15" s="30"/>
    </row>
    <row r="16" spans="1:21" x14ac:dyDescent="0.2">
      <c r="A16" s="21" t="s">
        <v>12</v>
      </c>
      <c r="B16" s="26"/>
      <c r="C16" s="26"/>
      <c r="D16" s="26"/>
      <c r="E16" s="26"/>
      <c r="F16" s="26"/>
      <c r="G16" s="26"/>
      <c r="H16" s="26"/>
      <c r="I16" s="34"/>
      <c r="J16" s="11"/>
      <c r="K16" s="11"/>
    </row>
    <row r="17" spans="1:11" x14ac:dyDescent="0.2">
      <c r="A17" s="20" t="s">
        <v>38</v>
      </c>
      <c r="B17" s="26">
        <f>SUM(C17:J17)</f>
        <v>182.39999999999998</v>
      </c>
      <c r="C17" s="26">
        <v>0</v>
      </c>
      <c r="D17" s="26">
        <v>0</v>
      </c>
      <c r="E17" s="26">
        <v>94.799999999999969</v>
      </c>
      <c r="F17" s="26"/>
      <c r="G17" s="26"/>
      <c r="H17" s="26">
        <v>0</v>
      </c>
      <c r="I17" s="26">
        <v>19.199999999999996</v>
      </c>
      <c r="J17" s="11">
        <v>68.399999999999991</v>
      </c>
      <c r="K17" s="11"/>
    </row>
    <row r="18" spans="1:11" x14ac:dyDescent="0.2">
      <c r="A18" s="20" t="s">
        <v>37</v>
      </c>
      <c r="B18" s="26">
        <f t="shared" ref="B18:B19" si="7">SUM(C18:J18)</f>
        <v>170.03476347197122</v>
      </c>
      <c r="C18" s="26">
        <v>0</v>
      </c>
      <c r="D18" s="26">
        <v>0</v>
      </c>
      <c r="E18" s="26">
        <v>93.733863943291979</v>
      </c>
      <c r="F18" s="26">
        <v>0</v>
      </c>
      <c r="G18" s="26">
        <v>0</v>
      </c>
      <c r="H18" s="26">
        <v>0</v>
      </c>
      <c r="I18" s="26">
        <v>8.2323993046650816</v>
      </c>
      <c r="J18" s="11">
        <v>68.068500224014159</v>
      </c>
      <c r="K18" s="11"/>
    </row>
    <row r="19" spans="1:11" x14ac:dyDescent="0.2">
      <c r="A19" s="20" t="s">
        <v>39</v>
      </c>
      <c r="B19" s="26">
        <f t="shared" si="7"/>
        <v>500.62831000000006</v>
      </c>
      <c r="C19" s="26">
        <v>0</v>
      </c>
      <c r="D19" s="26">
        <v>0</v>
      </c>
      <c r="E19" s="26">
        <v>306.48716999999999</v>
      </c>
      <c r="F19" s="26">
        <v>0</v>
      </c>
      <c r="G19" s="26">
        <v>0</v>
      </c>
      <c r="H19" s="26">
        <v>0</v>
      </c>
      <c r="I19" s="26">
        <v>66.645099999999999</v>
      </c>
      <c r="J19" s="11">
        <v>127.49604000000004</v>
      </c>
      <c r="K19" s="11"/>
    </row>
    <row r="20" spans="1:11" x14ac:dyDescent="0.2">
      <c r="A20" s="21" t="s">
        <v>13</v>
      </c>
      <c r="B20" s="26"/>
      <c r="C20" s="26"/>
      <c r="D20" s="26"/>
      <c r="E20" s="26"/>
      <c r="F20" s="26"/>
      <c r="G20" s="26"/>
      <c r="H20" s="26"/>
      <c r="J20" s="11"/>
      <c r="K20" s="11"/>
    </row>
    <row r="21" spans="1:11" x14ac:dyDescent="0.2">
      <c r="A21" s="20" t="s">
        <v>38</v>
      </c>
      <c r="B21" s="26">
        <f>SUM(C21:J21)</f>
        <v>301.85999999999996</v>
      </c>
      <c r="C21" s="26">
        <v>0</v>
      </c>
      <c r="D21" s="26">
        <v>0</v>
      </c>
      <c r="E21" s="26">
        <v>0</v>
      </c>
      <c r="F21" s="26">
        <v>0</v>
      </c>
      <c r="G21" s="26">
        <v>92.14</v>
      </c>
      <c r="H21" s="26">
        <v>0</v>
      </c>
      <c r="I21" s="26">
        <v>209.71999999999994</v>
      </c>
      <c r="J21" s="11">
        <v>0</v>
      </c>
      <c r="K21" s="11"/>
    </row>
    <row r="22" spans="1:11" x14ac:dyDescent="0.2">
      <c r="A22" s="20" t="s">
        <v>37</v>
      </c>
      <c r="B22" s="26">
        <f t="shared" ref="B22:B23" si="8">SUM(C22:J22)</f>
        <v>149.41411932211909</v>
      </c>
      <c r="C22" s="26">
        <v>0</v>
      </c>
      <c r="D22" s="26">
        <v>0</v>
      </c>
      <c r="E22" s="26">
        <v>0</v>
      </c>
      <c r="F22" s="26">
        <v>0</v>
      </c>
      <c r="G22" s="26">
        <v>86.445294088599098</v>
      </c>
      <c r="H22" s="26">
        <v>0</v>
      </c>
      <c r="I22" s="11">
        <v>62.968825233519993</v>
      </c>
      <c r="J22" s="11">
        <v>0</v>
      </c>
      <c r="K22" s="11"/>
    </row>
    <row r="23" spans="1:11" x14ac:dyDescent="0.2">
      <c r="A23" s="20" t="s">
        <v>39</v>
      </c>
      <c r="B23" s="26">
        <f t="shared" si="8"/>
        <v>859.54644000000008</v>
      </c>
      <c r="C23" s="26">
        <v>0</v>
      </c>
      <c r="D23" s="26">
        <v>0</v>
      </c>
      <c r="E23" s="26">
        <v>0</v>
      </c>
      <c r="F23" s="26">
        <v>0</v>
      </c>
      <c r="G23" s="26">
        <v>351.07165000000003</v>
      </c>
      <c r="H23" s="26">
        <v>0</v>
      </c>
      <c r="I23" s="26">
        <v>508.47479000000004</v>
      </c>
      <c r="J23" s="11">
        <v>0</v>
      </c>
      <c r="K23" s="11"/>
    </row>
    <row r="24" spans="1:11" x14ac:dyDescent="0.2">
      <c r="A24" s="21" t="s">
        <v>14</v>
      </c>
      <c r="B24" s="26"/>
      <c r="C24" s="26"/>
      <c r="D24" s="26"/>
      <c r="E24" s="26"/>
      <c r="F24" s="26"/>
      <c r="G24" s="26"/>
      <c r="H24" s="26"/>
      <c r="I24" s="34"/>
      <c r="J24" s="11"/>
      <c r="K24" s="11"/>
    </row>
    <row r="25" spans="1:11" x14ac:dyDescent="0.2">
      <c r="A25" s="20" t="s">
        <v>38</v>
      </c>
      <c r="B25" s="26">
        <f>SUM(C25:J25)</f>
        <v>472.99633333333333</v>
      </c>
      <c r="C25" s="26">
        <v>0</v>
      </c>
      <c r="D25" s="26">
        <v>0</v>
      </c>
      <c r="E25" s="26">
        <v>0</v>
      </c>
      <c r="F25" s="26">
        <v>0</v>
      </c>
      <c r="G25" s="26">
        <v>328.47633333333334</v>
      </c>
      <c r="H25" s="26">
        <v>0</v>
      </c>
      <c r="I25" s="26">
        <v>117.51999999999998</v>
      </c>
      <c r="J25" s="11">
        <v>27</v>
      </c>
    </row>
    <row r="26" spans="1:11" x14ac:dyDescent="0.2">
      <c r="A26" s="20" t="s">
        <v>37</v>
      </c>
      <c r="B26" s="26">
        <f t="shared" ref="B26:B27" si="9">SUM(C26:J26)</f>
        <v>360.48149819525548</v>
      </c>
      <c r="C26" s="26">
        <v>0</v>
      </c>
      <c r="D26" s="26">
        <v>0</v>
      </c>
      <c r="E26" s="26">
        <v>0</v>
      </c>
      <c r="F26" s="26">
        <v>0</v>
      </c>
      <c r="G26" s="26">
        <v>310.4616494045822</v>
      </c>
      <c r="H26" s="26">
        <v>0</v>
      </c>
      <c r="I26" s="26">
        <v>33.964679348718086</v>
      </c>
      <c r="J26" s="11">
        <v>16.055169441955169</v>
      </c>
      <c r="K26" s="11"/>
    </row>
    <row r="27" spans="1:11" x14ac:dyDescent="0.2">
      <c r="A27" s="20" t="s">
        <v>39</v>
      </c>
      <c r="B27" s="26">
        <f t="shared" si="9"/>
        <v>1171.4698100000001</v>
      </c>
      <c r="C27" s="26">
        <v>0</v>
      </c>
      <c r="D27" s="26">
        <v>0</v>
      </c>
      <c r="E27" s="26">
        <v>0</v>
      </c>
      <c r="F27" s="26">
        <v>0</v>
      </c>
      <c r="G27" s="26">
        <v>863.15754000000004</v>
      </c>
      <c r="H27" s="26">
        <v>0</v>
      </c>
      <c r="I27" s="26">
        <v>268.86052000000001</v>
      </c>
      <c r="J27" s="11">
        <v>39.451749999999997</v>
      </c>
      <c r="K27" s="11"/>
    </row>
    <row r="28" spans="1:11" x14ac:dyDescent="0.2">
      <c r="A28" s="21" t="s">
        <v>46</v>
      </c>
      <c r="B28" s="26"/>
      <c r="C28" s="26"/>
      <c r="D28" s="26"/>
      <c r="E28" s="26"/>
      <c r="F28" s="26"/>
      <c r="G28" s="26"/>
      <c r="H28" s="26"/>
      <c r="I28" s="34"/>
      <c r="J28" s="11"/>
      <c r="K28" s="11"/>
    </row>
    <row r="29" spans="1:11" x14ac:dyDescent="0.2">
      <c r="A29" s="20" t="s">
        <v>38</v>
      </c>
      <c r="B29" s="26">
        <f>SUM(C29:J29)</f>
        <v>243.75</v>
      </c>
      <c r="C29" s="26">
        <v>0</v>
      </c>
      <c r="D29" s="26">
        <v>53</v>
      </c>
      <c r="E29" s="26">
        <v>183.25</v>
      </c>
      <c r="F29" s="26">
        <v>0</v>
      </c>
      <c r="G29" s="26">
        <v>0</v>
      </c>
      <c r="H29" s="26">
        <v>0</v>
      </c>
      <c r="I29" s="26">
        <v>7.5</v>
      </c>
      <c r="J29" s="26" t="s">
        <v>47</v>
      </c>
      <c r="K29" s="11"/>
    </row>
    <row r="30" spans="1:11" x14ac:dyDescent="0.2">
      <c r="A30" s="20" t="s">
        <v>37</v>
      </c>
      <c r="B30" s="26">
        <f t="shared" ref="B30" si="10">SUM(C30:J30)</f>
        <v>229.6633633205841</v>
      </c>
      <c r="C30" s="26">
        <v>0</v>
      </c>
      <c r="D30" s="26">
        <v>44.992830572267337</v>
      </c>
      <c r="E30" s="26">
        <v>158.18529336544125</v>
      </c>
      <c r="F30" s="26">
        <v>0</v>
      </c>
      <c r="G30" s="26">
        <v>0</v>
      </c>
      <c r="H30" s="26">
        <v>0</v>
      </c>
      <c r="I30" s="26">
        <v>1.5909445924535</v>
      </c>
      <c r="J30" s="11">
        <v>24.894294790421998</v>
      </c>
      <c r="K30" s="11"/>
    </row>
    <row r="31" spans="1:11" x14ac:dyDescent="0.2">
      <c r="A31" s="20" t="s">
        <v>39</v>
      </c>
      <c r="B31" s="26">
        <f>SUM(C31:J31)</f>
        <v>853.77995999999996</v>
      </c>
      <c r="C31" s="26">
        <v>0</v>
      </c>
      <c r="D31" s="26">
        <v>347.62542999999999</v>
      </c>
      <c r="E31" s="26">
        <v>432.97112999999996</v>
      </c>
      <c r="F31" s="26">
        <v>0</v>
      </c>
      <c r="G31" s="26">
        <v>0</v>
      </c>
      <c r="H31" s="26">
        <v>0</v>
      </c>
      <c r="I31" s="26">
        <v>14.357110000000002</v>
      </c>
      <c r="J31" s="11">
        <v>58.826289999999993</v>
      </c>
      <c r="K31" s="11"/>
    </row>
    <row r="32" spans="1:11" x14ac:dyDescent="0.2">
      <c r="A32" s="21" t="s">
        <v>16</v>
      </c>
      <c r="B32" s="26"/>
      <c r="C32" s="26"/>
      <c r="D32" s="26"/>
      <c r="E32" s="26"/>
      <c r="F32" s="26"/>
      <c r="G32" s="26"/>
      <c r="H32" s="26"/>
      <c r="I32" s="34"/>
      <c r="J32" s="11"/>
      <c r="K32" s="11"/>
    </row>
    <row r="33" spans="1:24" x14ac:dyDescent="0.2">
      <c r="A33" s="20" t="s">
        <v>38</v>
      </c>
      <c r="B33" s="26">
        <f>SUM(C33:J33)</f>
        <v>1145.7353333333333</v>
      </c>
      <c r="C33" s="26">
        <v>30</v>
      </c>
      <c r="D33" s="26">
        <v>0</v>
      </c>
      <c r="E33" s="26">
        <v>0</v>
      </c>
      <c r="F33" s="26">
        <v>360.72000000000008</v>
      </c>
      <c r="G33" s="26">
        <v>526.6819999999999</v>
      </c>
      <c r="H33" s="26">
        <v>54.166666666666664</v>
      </c>
      <c r="I33" s="26">
        <v>0</v>
      </c>
      <c r="J33" s="11">
        <v>174.16666666666666</v>
      </c>
      <c r="K33" s="11"/>
    </row>
    <row r="34" spans="1:24" x14ac:dyDescent="0.2">
      <c r="A34" s="20" t="s">
        <v>37</v>
      </c>
      <c r="B34" s="26">
        <f t="shared" ref="B34:B35" si="11">SUM(C34:J34)</f>
        <v>917.65166095091706</v>
      </c>
      <c r="C34" s="26">
        <v>26.043553680768579</v>
      </c>
      <c r="D34" s="26">
        <v>0</v>
      </c>
      <c r="E34" s="26">
        <v>0</v>
      </c>
      <c r="F34" s="26">
        <v>1.4299581839833334E-2</v>
      </c>
      <c r="G34" s="26">
        <v>116.84476048084667</v>
      </c>
      <c r="H34" s="26">
        <v>646.31068884141621</v>
      </c>
      <c r="I34" s="26">
        <v>0</v>
      </c>
      <c r="J34" s="11">
        <v>128.43835836604583</v>
      </c>
      <c r="K34" s="11"/>
    </row>
    <row r="35" spans="1:24" x14ac:dyDescent="0.2">
      <c r="A35" s="20" t="s">
        <v>39</v>
      </c>
      <c r="B35" s="26">
        <f t="shared" si="11"/>
        <v>5995.6226199999992</v>
      </c>
      <c r="C35" s="26">
        <v>222.86163999999999</v>
      </c>
      <c r="D35" s="26">
        <v>0</v>
      </c>
      <c r="E35" s="26">
        <v>0</v>
      </c>
      <c r="F35" s="26">
        <v>2.5860000000000001E-2</v>
      </c>
      <c r="G35" s="26">
        <v>550.52742000000001</v>
      </c>
      <c r="H35" s="26">
        <v>4930.4899099999993</v>
      </c>
      <c r="I35" s="26">
        <v>0</v>
      </c>
      <c r="J35" s="11">
        <v>291.71779000000004</v>
      </c>
      <c r="K35" s="11"/>
    </row>
    <row r="36" spans="1:24" x14ac:dyDescent="0.2">
      <c r="A36" s="21" t="s">
        <v>42</v>
      </c>
      <c r="B36" s="26"/>
      <c r="C36" s="26"/>
      <c r="D36" s="26"/>
      <c r="E36" s="26"/>
      <c r="F36" s="26"/>
      <c r="G36" s="26"/>
      <c r="H36" s="26"/>
      <c r="I36" s="34"/>
      <c r="J36" s="11"/>
      <c r="K36" s="11"/>
    </row>
    <row r="37" spans="1:24" x14ac:dyDescent="0.2">
      <c r="A37" s="20" t="s">
        <v>38</v>
      </c>
      <c r="B37" s="26">
        <f>SUM(C37:J37)</f>
        <v>1718.9346666666668</v>
      </c>
      <c r="C37" s="26">
        <v>0</v>
      </c>
      <c r="D37" s="26">
        <v>0</v>
      </c>
      <c r="E37" s="26">
        <v>0</v>
      </c>
      <c r="F37" s="26" t="s">
        <v>47</v>
      </c>
      <c r="G37" s="26">
        <v>237.7733333333334</v>
      </c>
      <c r="H37" s="26">
        <v>1113.4280000000001</v>
      </c>
      <c r="I37" s="26">
        <v>0</v>
      </c>
      <c r="J37" s="11">
        <v>367.73333333333335</v>
      </c>
      <c r="K37" s="11"/>
    </row>
    <row r="38" spans="1:24" x14ac:dyDescent="0.2">
      <c r="A38" s="20" t="s">
        <v>37</v>
      </c>
      <c r="B38" s="26">
        <f t="shared" ref="B38:B39" si="12">SUM(C38:J38)</f>
        <v>1431.8781495853882</v>
      </c>
      <c r="C38" s="26">
        <v>0</v>
      </c>
      <c r="D38" s="26">
        <v>0</v>
      </c>
      <c r="E38" s="26">
        <v>0</v>
      </c>
      <c r="F38" s="26">
        <v>1.2215914351851667</v>
      </c>
      <c r="G38" s="26">
        <v>202.00820050082984</v>
      </c>
      <c r="H38" s="26">
        <v>912.49850478519159</v>
      </c>
      <c r="I38" s="26">
        <v>0</v>
      </c>
      <c r="J38" s="11">
        <v>316.14985286418175</v>
      </c>
      <c r="K38" s="11"/>
    </row>
    <row r="39" spans="1:24" x14ac:dyDescent="0.2">
      <c r="A39" s="20" t="s">
        <v>39</v>
      </c>
      <c r="B39" s="26">
        <f t="shared" si="12"/>
        <v>6710.1219400000009</v>
      </c>
      <c r="C39" s="26">
        <v>0</v>
      </c>
      <c r="D39" s="26">
        <v>0</v>
      </c>
      <c r="E39" s="26">
        <v>0</v>
      </c>
      <c r="F39" s="26">
        <v>9.0301200000000001</v>
      </c>
      <c r="G39" s="26">
        <v>824.88568999999995</v>
      </c>
      <c r="H39" s="26">
        <v>5273.4297000000006</v>
      </c>
      <c r="I39" s="26">
        <v>0</v>
      </c>
      <c r="J39" s="11">
        <v>602.77643</v>
      </c>
      <c r="K39" s="11"/>
    </row>
    <row r="40" spans="1:24" x14ac:dyDescent="0.2">
      <c r="A40" s="21" t="s">
        <v>43</v>
      </c>
      <c r="B40" s="26"/>
      <c r="C40" s="26"/>
      <c r="D40" s="26"/>
      <c r="E40" s="26"/>
      <c r="F40" s="26"/>
      <c r="G40" s="26"/>
      <c r="H40" s="26"/>
      <c r="I40" s="34"/>
      <c r="J40" s="11"/>
      <c r="K40" s="11"/>
    </row>
    <row r="41" spans="1:24" ht="12.75" customHeight="1" x14ac:dyDescent="0.2">
      <c r="A41" s="20" t="s">
        <v>38</v>
      </c>
      <c r="B41" s="26">
        <f>SUM(C41:J41)</f>
        <v>1817.29</v>
      </c>
      <c r="C41" s="26">
        <v>0</v>
      </c>
      <c r="D41" s="26">
        <v>1042</v>
      </c>
      <c r="E41" s="26">
        <v>49.600000000000016</v>
      </c>
      <c r="F41" s="26">
        <v>134</v>
      </c>
      <c r="G41" s="26">
        <v>55.6</v>
      </c>
      <c r="H41" s="26">
        <v>0</v>
      </c>
      <c r="I41" s="26">
        <v>210.34000000000012</v>
      </c>
      <c r="J41" s="11">
        <v>325.75000000000006</v>
      </c>
      <c r="K41" s="11"/>
      <c r="S41" s="32"/>
      <c r="T41" s="33"/>
    </row>
    <row r="42" spans="1:24" x14ac:dyDescent="0.2">
      <c r="A42" s="20" t="s">
        <v>37</v>
      </c>
      <c r="B42" s="26">
        <f t="shared" ref="B42:B43" si="13">SUM(C42:J42)</f>
        <v>1240.3712582737676</v>
      </c>
      <c r="C42" s="46">
        <v>0</v>
      </c>
      <c r="D42" s="26">
        <v>843.82217977985999</v>
      </c>
      <c r="E42" s="26">
        <v>32.91499279420534</v>
      </c>
      <c r="F42" s="26">
        <v>0</v>
      </c>
      <c r="G42" s="26">
        <v>6.7043870985515843</v>
      </c>
      <c r="H42" s="26">
        <v>0</v>
      </c>
      <c r="I42" s="26">
        <v>52.033521866284417</v>
      </c>
      <c r="J42" s="11">
        <v>304.89617673486612</v>
      </c>
      <c r="K42" s="11"/>
      <c r="O42" s="30"/>
      <c r="P42" s="30"/>
      <c r="Q42" s="30"/>
      <c r="R42" s="30"/>
      <c r="S42" s="30"/>
      <c r="T42" s="30"/>
      <c r="U42" s="30"/>
      <c r="V42" s="30"/>
      <c r="W42" s="30"/>
      <c r="X42" s="31"/>
    </row>
    <row r="43" spans="1:24" x14ac:dyDescent="0.2">
      <c r="A43" s="20" t="s">
        <v>39</v>
      </c>
      <c r="B43" s="26">
        <f t="shared" si="13"/>
        <v>8345.0594499999988</v>
      </c>
      <c r="C43" s="26">
        <v>0</v>
      </c>
      <c r="D43" s="26">
        <v>7179.6071599999996</v>
      </c>
      <c r="E43" s="26">
        <v>127.68293</v>
      </c>
      <c r="F43" s="26">
        <v>0</v>
      </c>
      <c r="G43" s="26">
        <v>18.40371</v>
      </c>
      <c r="H43" s="26">
        <v>0</v>
      </c>
      <c r="I43" s="26">
        <v>443.74293</v>
      </c>
      <c r="J43" s="11">
        <v>575.62271999999996</v>
      </c>
      <c r="K43" s="11"/>
      <c r="O43" s="30"/>
      <c r="P43" s="30"/>
      <c r="Q43" s="30"/>
      <c r="R43" s="30"/>
      <c r="S43" s="30"/>
      <c r="T43" s="30"/>
      <c r="U43" s="30"/>
      <c r="V43" s="30"/>
      <c r="W43" s="30"/>
      <c r="X43" s="31"/>
    </row>
    <row r="44" spans="1:24" x14ac:dyDescent="0.2">
      <c r="A44" s="21" t="s">
        <v>19</v>
      </c>
      <c r="B44" s="26"/>
      <c r="C44" s="26"/>
      <c r="D44" s="26"/>
      <c r="E44" s="26"/>
      <c r="F44" s="26"/>
      <c r="G44" s="26"/>
      <c r="H44" s="26"/>
      <c r="I44" s="34"/>
      <c r="J44" s="11"/>
      <c r="K44" s="11"/>
      <c r="L44" s="11"/>
      <c r="O44" s="30"/>
      <c r="P44" s="30"/>
      <c r="Q44" s="30"/>
      <c r="R44" s="30"/>
      <c r="S44" s="30"/>
      <c r="T44" s="30"/>
      <c r="U44" s="30"/>
      <c r="V44" s="30"/>
      <c r="W44" s="30"/>
      <c r="X44" s="31"/>
    </row>
    <row r="45" spans="1:24" x14ac:dyDescent="0.2">
      <c r="A45" s="20" t="s">
        <v>38</v>
      </c>
      <c r="B45" s="26">
        <f>SUM(C45:J45)</f>
        <v>174.42833333333331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11">
        <v>174.42833333333331</v>
      </c>
      <c r="K45" s="11"/>
      <c r="O45" s="30"/>
      <c r="P45" s="30"/>
      <c r="Q45" s="30"/>
      <c r="R45" s="30"/>
      <c r="S45" s="30"/>
      <c r="T45" s="30"/>
      <c r="U45" s="30"/>
      <c r="V45" s="30"/>
      <c r="W45" s="30"/>
      <c r="X45" s="31"/>
    </row>
    <row r="46" spans="1:24" x14ac:dyDescent="0.2">
      <c r="A46" s="20" t="s">
        <v>37</v>
      </c>
      <c r="B46" s="26">
        <f t="shared" ref="B46:B47" si="14">SUM(C46:J46)</f>
        <v>125.94865339257217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11">
        <v>125.94865339257217</v>
      </c>
      <c r="K46" s="11"/>
      <c r="O46" s="30"/>
      <c r="P46" s="30"/>
      <c r="Q46" s="30"/>
      <c r="R46" s="30"/>
      <c r="S46" s="30"/>
      <c r="T46" s="30"/>
      <c r="U46" s="30"/>
      <c r="V46" s="30"/>
      <c r="W46" s="30"/>
      <c r="X46" s="31"/>
    </row>
    <row r="47" spans="1:24" x14ac:dyDescent="0.2">
      <c r="A47" s="23" t="s">
        <v>39</v>
      </c>
      <c r="B47" s="27">
        <f t="shared" si="14"/>
        <v>308.84822000000003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38">
        <v>308.84822000000003</v>
      </c>
      <c r="K47" s="11"/>
      <c r="O47" s="30"/>
      <c r="P47" s="30"/>
      <c r="Q47" s="30"/>
      <c r="R47" s="30"/>
      <c r="S47" s="30"/>
      <c r="T47" s="30"/>
      <c r="U47" s="30"/>
      <c r="V47" s="30"/>
      <c r="W47" s="30"/>
      <c r="X47" s="31"/>
    </row>
    <row r="48" spans="1:24" x14ac:dyDescent="0.2">
      <c r="A48" s="8" t="s">
        <v>26</v>
      </c>
      <c r="O48" s="30"/>
      <c r="P48" s="30"/>
      <c r="Q48" s="30"/>
      <c r="R48" s="30"/>
      <c r="S48" s="30"/>
      <c r="T48" s="30"/>
      <c r="U48" s="30"/>
      <c r="V48" s="30"/>
      <c r="W48" s="30"/>
      <c r="X48" s="31"/>
    </row>
    <row r="49" spans="1:143" x14ac:dyDescent="0.2">
      <c r="A49" s="8" t="s">
        <v>30</v>
      </c>
      <c r="O49" s="30"/>
      <c r="P49" s="30"/>
      <c r="Q49" s="30"/>
      <c r="R49" s="30"/>
      <c r="S49" s="30"/>
      <c r="T49" s="30"/>
      <c r="U49" s="30"/>
      <c r="V49" s="30"/>
      <c r="W49" s="30"/>
      <c r="X49" s="31"/>
    </row>
    <row r="50" spans="1:143" x14ac:dyDescent="0.2">
      <c r="A50" s="8" t="s">
        <v>31</v>
      </c>
      <c r="O50" s="30"/>
      <c r="P50" s="30"/>
      <c r="Q50" s="30"/>
      <c r="R50" s="30"/>
      <c r="S50" s="30"/>
      <c r="T50" s="30"/>
      <c r="U50" s="30"/>
      <c r="V50" s="30"/>
      <c r="W50" s="30"/>
      <c r="X50" s="31"/>
    </row>
    <row r="51" spans="1:143" x14ac:dyDescent="0.2">
      <c r="A51" s="8" t="s">
        <v>27</v>
      </c>
      <c r="O51" s="30"/>
      <c r="P51" s="30"/>
      <c r="Q51" s="30"/>
      <c r="R51" s="30"/>
      <c r="S51" s="30"/>
      <c r="T51" s="30"/>
      <c r="U51" s="30"/>
      <c r="V51" s="30"/>
      <c r="W51" s="30"/>
      <c r="X51" s="31"/>
    </row>
    <row r="52" spans="1:143" x14ac:dyDescent="0.2">
      <c r="A52" s="8" t="s">
        <v>20</v>
      </c>
      <c r="M52" s="21"/>
      <c r="N52" s="2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143" x14ac:dyDescent="0.2">
      <c r="A53" s="8" t="s">
        <v>21</v>
      </c>
    </row>
    <row r="54" spans="1:143" x14ac:dyDescent="0.2">
      <c r="A54" s="8" t="s">
        <v>22</v>
      </c>
    </row>
    <row r="56" spans="1:143" x14ac:dyDescent="0.2">
      <c r="A56" s="21"/>
      <c r="B56" s="35"/>
      <c r="C56" s="41"/>
      <c r="D56" s="41"/>
      <c r="E56" s="41"/>
      <c r="F56" s="41"/>
      <c r="G56" s="41"/>
      <c r="H56" s="41"/>
      <c r="I56" s="35"/>
      <c r="J56" s="39"/>
      <c r="K56" s="35"/>
      <c r="L56" s="11"/>
      <c r="M56" s="11"/>
      <c r="N56" s="11"/>
      <c r="O56" s="37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37"/>
      <c r="AA56" s="11"/>
      <c r="AB56" s="11"/>
      <c r="AC56" s="11"/>
      <c r="AD56" s="37"/>
      <c r="AE56" s="37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37"/>
      <c r="AT56" s="11"/>
      <c r="AU56" s="37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37"/>
      <c r="BI56" s="11"/>
      <c r="BJ56" s="11"/>
      <c r="BK56" s="37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37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37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37"/>
      <c r="CY56" s="11"/>
      <c r="CZ56" s="11"/>
      <c r="DA56" s="11"/>
      <c r="DB56" s="11"/>
      <c r="DC56" s="11"/>
      <c r="DD56" s="37"/>
      <c r="DE56" s="37"/>
      <c r="DF56" s="11"/>
      <c r="DG56" s="11"/>
      <c r="DH56" s="11"/>
      <c r="DI56" s="11"/>
      <c r="DJ56" s="11"/>
      <c r="DK56" s="11"/>
      <c r="DL56" s="11"/>
      <c r="DM56" s="37"/>
      <c r="DN56" s="11"/>
      <c r="DO56" s="11"/>
      <c r="DP56" s="11"/>
      <c r="DQ56" s="11"/>
      <c r="DR56" s="11"/>
      <c r="DS56" s="11"/>
      <c r="DT56" s="11"/>
      <c r="DU56" s="37"/>
      <c r="DV56" s="11"/>
      <c r="DW56" s="11"/>
      <c r="DX56" s="11"/>
      <c r="DY56" s="11"/>
      <c r="DZ56" s="11"/>
      <c r="EA56" s="11"/>
      <c r="EB56" s="37"/>
      <c r="EC56" s="11"/>
      <c r="ED56" s="11"/>
      <c r="EE56" s="11"/>
      <c r="EF56" s="11"/>
      <c r="EG56" s="11"/>
      <c r="EH56" s="11"/>
      <c r="EI56" s="11"/>
      <c r="EJ56" s="37"/>
      <c r="EK56" s="11"/>
      <c r="EL56" s="11"/>
      <c r="EM56" s="11"/>
    </row>
    <row r="57" spans="1:143" x14ac:dyDescent="0.2">
      <c r="B57" s="35"/>
      <c r="C57" s="41"/>
      <c r="D57" s="41"/>
      <c r="E57" s="41"/>
      <c r="F57" s="41"/>
      <c r="G57" s="41"/>
      <c r="H57" s="41"/>
      <c r="I57" s="35"/>
      <c r="J57" s="39"/>
      <c r="K57" s="35"/>
      <c r="L57" s="11"/>
      <c r="M57" s="11"/>
      <c r="N57" s="11"/>
      <c r="O57" s="37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37"/>
      <c r="AA57" s="11"/>
      <c r="AB57" s="11"/>
      <c r="AC57" s="11"/>
      <c r="AD57" s="11"/>
      <c r="AE57" s="37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37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37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37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37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37"/>
      <c r="DE57" s="37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37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37"/>
      <c r="EK57" s="11"/>
      <c r="EL57" s="11"/>
      <c r="EM57" s="11"/>
    </row>
    <row r="58" spans="1:143" x14ac:dyDescent="0.2">
      <c r="B58" s="35"/>
      <c r="C58" s="41"/>
      <c r="D58" s="41"/>
      <c r="E58" s="41"/>
      <c r="F58" s="41"/>
      <c r="G58" s="41"/>
      <c r="H58" s="41"/>
      <c r="I58" s="35"/>
      <c r="J58" s="39"/>
      <c r="K58" s="3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37"/>
      <c r="EK58" s="11"/>
      <c r="EL58" s="11"/>
      <c r="EM58" s="11"/>
    </row>
    <row r="59" spans="1:143" x14ac:dyDescent="0.2">
      <c r="B59" s="35"/>
      <c r="C59" s="41"/>
      <c r="D59" s="41"/>
      <c r="E59" s="41"/>
      <c r="F59" s="41"/>
      <c r="G59" s="41"/>
      <c r="H59" s="41"/>
      <c r="I59" s="35"/>
      <c r="J59" s="39"/>
      <c r="K59" s="35"/>
      <c r="L59" s="11"/>
      <c r="M59" s="11"/>
      <c r="N59" s="37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37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37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37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37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37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37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37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37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37"/>
      <c r="EK59" s="11"/>
      <c r="EL59" s="11"/>
      <c r="EM59" s="11"/>
    </row>
    <row r="60" spans="1:143" x14ac:dyDescent="0.2">
      <c r="B60" s="48"/>
      <c r="C60" s="49"/>
      <c r="D60" s="49"/>
      <c r="E60" s="49"/>
      <c r="F60" s="49"/>
      <c r="G60" s="49"/>
      <c r="H60" s="49"/>
      <c r="I60" s="48"/>
      <c r="J60" s="50"/>
      <c r="K60" s="48"/>
      <c r="L60" s="43"/>
      <c r="M60" s="43"/>
      <c r="N60" s="44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4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4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4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4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4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4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4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37"/>
      <c r="EK60" s="11"/>
      <c r="EL60" s="11"/>
      <c r="EM60" s="11"/>
    </row>
    <row r="61" spans="1:143" x14ac:dyDescent="0.2">
      <c r="B61" s="35"/>
      <c r="C61" s="41"/>
      <c r="D61" s="41"/>
      <c r="E61" s="41"/>
      <c r="F61" s="41"/>
      <c r="G61" s="41"/>
      <c r="H61" s="41"/>
      <c r="I61" s="35"/>
      <c r="J61" s="39"/>
      <c r="K61" s="35"/>
      <c r="L61" s="11"/>
      <c r="M61" s="11"/>
      <c r="N61" s="37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37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37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37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37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37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37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37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37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37"/>
      <c r="EK61" s="11"/>
      <c r="EL61" s="11"/>
      <c r="EM61" s="11"/>
    </row>
    <row r="62" spans="1:143" x14ac:dyDescent="0.2">
      <c r="B62" s="35"/>
      <c r="C62" s="41"/>
      <c r="D62" s="41"/>
      <c r="E62" s="41"/>
      <c r="F62" s="41"/>
      <c r="G62" s="41"/>
      <c r="H62" s="41"/>
      <c r="I62" s="35"/>
      <c r="J62" s="39"/>
      <c r="K62" s="35"/>
      <c r="L62" s="11"/>
      <c r="M62" s="11"/>
      <c r="N62" s="3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37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37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37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37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37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37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37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37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37"/>
      <c r="EK62" s="11"/>
      <c r="EL62" s="11"/>
      <c r="EM62" s="11"/>
    </row>
    <row r="63" spans="1:143" x14ac:dyDescent="0.2">
      <c r="B63" s="35"/>
      <c r="C63" s="41"/>
      <c r="D63" s="41"/>
      <c r="E63" s="41"/>
      <c r="F63" s="41"/>
      <c r="G63" s="41"/>
      <c r="H63" s="41"/>
      <c r="I63" s="35"/>
      <c r="J63" s="39"/>
      <c r="K63" s="35"/>
      <c r="L63" s="11"/>
      <c r="M63" s="11"/>
      <c r="N63" s="37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37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37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37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37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37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37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37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37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37"/>
      <c r="EK63" s="11"/>
      <c r="EL63" s="11"/>
      <c r="EM63" s="11"/>
    </row>
    <row r="64" spans="1:143" x14ac:dyDescent="0.2">
      <c r="B64" s="35"/>
      <c r="C64" s="41"/>
      <c r="D64" s="41"/>
      <c r="E64" s="41"/>
      <c r="F64" s="41"/>
      <c r="G64" s="41"/>
      <c r="H64" s="41"/>
      <c r="I64" s="35"/>
      <c r="J64" s="39"/>
      <c r="K64" s="35"/>
      <c r="L64" s="11"/>
      <c r="M64" s="11"/>
      <c r="N64" s="37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37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37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37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37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37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37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37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37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37"/>
      <c r="EK64" s="11"/>
      <c r="EL64" s="11"/>
      <c r="EM64" s="11"/>
    </row>
    <row r="65" spans="1:143" x14ac:dyDescent="0.2">
      <c r="B65" s="35"/>
      <c r="C65" s="41"/>
      <c r="D65" s="41"/>
      <c r="E65" s="41"/>
      <c r="F65" s="41"/>
      <c r="G65" s="41"/>
      <c r="H65" s="41"/>
      <c r="I65" s="35"/>
      <c r="J65" s="39"/>
      <c r="K65" s="35"/>
      <c r="L65" s="11"/>
      <c r="M65" s="11"/>
      <c r="N65" s="37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37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37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37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37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37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37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37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37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37"/>
      <c r="EK65" s="11"/>
      <c r="EL65" s="11"/>
      <c r="EM65" s="11"/>
    </row>
    <row r="66" spans="1:143" x14ac:dyDescent="0.2">
      <c r="B66" s="35"/>
      <c r="C66" s="41"/>
      <c r="D66" s="41"/>
      <c r="E66" s="41"/>
      <c r="F66" s="41"/>
      <c r="G66" s="41"/>
      <c r="H66" s="41"/>
      <c r="I66" s="35"/>
      <c r="J66" s="39"/>
      <c r="K66" s="35"/>
      <c r="L66" s="11"/>
      <c r="M66" s="11"/>
      <c r="N66" s="37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37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37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37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37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37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37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37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37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37"/>
      <c r="EK66" s="11"/>
      <c r="EL66" s="11"/>
      <c r="EM66" s="11"/>
    </row>
    <row r="67" spans="1:143" x14ac:dyDescent="0.2">
      <c r="B67" s="35"/>
      <c r="C67" s="41"/>
      <c r="D67" s="41"/>
      <c r="E67" s="41"/>
      <c r="F67" s="41"/>
      <c r="G67" s="41"/>
      <c r="H67" s="41"/>
      <c r="I67" s="35"/>
      <c r="J67" s="39"/>
      <c r="K67" s="35"/>
      <c r="L67" s="11"/>
      <c r="M67" s="11"/>
      <c r="N67" s="37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37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37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37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37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37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37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37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37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37"/>
      <c r="EK67" s="11"/>
      <c r="EL67" s="11"/>
      <c r="EM67" s="11"/>
    </row>
    <row r="68" spans="1:143" x14ac:dyDescent="0.2">
      <c r="B68" s="35"/>
      <c r="C68" s="41"/>
      <c r="D68" s="41"/>
      <c r="E68" s="41"/>
      <c r="F68" s="41"/>
      <c r="G68" s="41"/>
      <c r="H68" s="41"/>
      <c r="I68" s="35"/>
      <c r="J68" s="39"/>
      <c r="K68" s="35"/>
      <c r="L68" s="11"/>
      <c r="M68" s="11"/>
      <c r="N68" s="37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37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37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37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37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37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37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37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37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37"/>
      <c r="EK68" s="11"/>
      <c r="EL68" s="11"/>
      <c r="EM68" s="11"/>
    </row>
    <row r="69" spans="1:143" x14ac:dyDescent="0.2">
      <c r="B69" s="35"/>
      <c r="C69" s="41"/>
      <c r="D69" s="41"/>
      <c r="E69" s="41"/>
      <c r="F69" s="41"/>
      <c r="G69" s="41"/>
      <c r="H69" s="41"/>
      <c r="I69" s="35"/>
      <c r="J69" s="39"/>
      <c r="K69" s="35"/>
      <c r="L69" s="11"/>
      <c r="M69" s="11"/>
      <c r="N69" s="37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37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37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37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37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37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37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37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37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37"/>
      <c r="EK69" s="11"/>
      <c r="EL69" s="11"/>
      <c r="EM69" s="11"/>
    </row>
    <row r="70" spans="1:143" x14ac:dyDescent="0.2">
      <c r="B70" s="35"/>
      <c r="C70" s="41"/>
      <c r="D70" s="41"/>
      <c r="E70" s="41"/>
      <c r="F70" s="41"/>
      <c r="G70" s="41"/>
      <c r="H70" s="41"/>
      <c r="I70" s="35"/>
      <c r="J70" s="39"/>
      <c r="K70" s="35"/>
      <c r="L70" s="11"/>
      <c r="M70" s="11"/>
      <c r="N70" s="37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37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37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37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37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37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37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37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37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37"/>
      <c r="EK70" s="11"/>
      <c r="EL70" s="11"/>
      <c r="EM70" s="11"/>
    </row>
    <row r="71" spans="1:143" x14ac:dyDescent="0.2">
      <c r="B71" s="35"/>
      <c r="C71" s="41"/>
      <c r="D71" s="41"/>
      <c r="E71" s="41"/>
      <c r="F71" s="41"/>
      <c r="G71" s="41"/>
      <c r="H71" s="41"/>
      <c r="I71" s="35"/>
      <c r="J71" s="39"/>
      <c r="K71" s="35"/>
      <c r="L71" s="11"/>
      <c r="M71" s="11"/>
      <c r="N71" s="37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37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37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37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37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37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54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37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37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37"/>
      <c r="EK71" s="11"/>
      <c r="EL71" s="11"/>
      <c r="EM71" s="11"/>
    </row>
    <row r="72" spans="1:143" x14ac:dyDescent="0.2">
      <c r="B72" s="35"/>
      <c r="C72" s="41"/>
      <c r="D72" s="41"/>
      <c r="E72" s="41"/>
      <c r="F72" s="41"/>
      <c r="G72" s="41"/>
      <c r="H72" s="41"/>
      <c r="I72" s="35"/>
      <c r="J72" s="39"/>
      <c r="K72" s="36"/>
      <c r="L72" s="11"/>
      <c r="M72" s="11"/>
      <c r="N72" s="11"/>
      <c r="O72" s="37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37"/>
      <c r="AA72" s="11"/>
      <c r="AB72" s="11"/>
      <c r="AC72" s="11"/>
      <c r="AD72" s="11"/>
      <c r="AE72" s="37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37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37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37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37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37"/>
      <c r="DE72" s="37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37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37"/>
      <c r="EK72" s="11"/>
      <c r="EL72" s="11"/>
      <c r="EM72" s="11"/>
    </row>
    <row r="73" spans="1:143" x14ac:dyDescent="0.2">
      <c r="B73" s="36"/>
      <c r="C73" s="42"/>
      <c r="D73" s="42"/>
      <c r="E73" s="42"/>
      <c r="F73" s="42"/>
      <c r="G73" s="42"/>
      <c r="H73" s="42"/>
      <c r="I73" s="36"/>
      <c r="J73" s="40"/>
      <c r="K73" s="36"/>
      <c r="L73" s="11"/>
      <c r="M73" s="11"/>
      <c r="N73" s="11"/>
      <c r="O73" s="37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37"/>
      <c r="AA73" s="11"/>
      <c r="AB73" s="11"/>
      <c r="AC73" s="11"/>
      <c r="AD73" s="11"/>
      <c r="AE73" s="37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37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37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37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37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37"/>
      <c r="DE73" s="37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37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37"/>
      <c r="EK73" s="11"/>
      <c r="EL73" s="11"/>
      <c r="EM73" s="11"/>
    </row>
    <row r="74" spans="1:143" x14ac:dyDescent="0.2">
      <c r="A74" s="21"/>
      <c r="B74" s="36"/>
      <c r="C74" s="42"/>
      <c r="D74" s="42"/>
      <c r="E74" s="42"/>
      <c r="F74" s="42"/>
      <c r="G74" s="42"/>
      <c r="H74" s="42"/>
      <c r="I74" s="36"/>
      <c r="J74" s="40"/>
      <c r="K74" s="36"/>
      <c r="L74" s="11"/>
      <c r="M74" s="11"/>
      <c r="N74" s="11"/>
      <c r="O74" s="37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37"/>
      <c r="AA74" s="11"/>
      <c r="AB74" s="11"/>
      <c r="AC74" s="11"/>
      <c r="AD74" s="11"/>
      <c r="AE74" s="37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37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37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37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37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37"/>
      <c r="DE74" s="37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37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37"/>
      <c r="EK74" s="11"/>
      <c r="EL74" s="11"/>
      <c r="EM74" s="11"/>
    </row>
    <row r="75" spans="1:143" x14ac:dyDescent="0.2">
      <c r="A75" s="21"/>
      <c r="B75" s="11"/>
      <c r="C75" s="26"/>
      <c r="D75" s="26"/>
      <c r="E75" s="26"/>
      <c r="F75" s="26"/>
      <c r="G75" s="26"/>
      <c r="H75" s="26"/>
      <c r="I75" s="11"/>
      <c r="J75" s="11"/>
      <c r="K75" s="11"/>
      <c r="L75" s="11"/>
      <c r="M75" s="11"/>
      <c r="N75" s="11"/>
      <c r="O75" s="37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37"/>
      <c r="AA75" s="11"/>
      <c r="AB75" s="11"/>
      <c r="AC75" s="11"/>
      <c r="AD75" s="11"/>
      <c r="AE75" s="37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37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37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7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37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37"/>
      <c r="DE75" s="37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37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37"/>
      <c r="EK75" s="11"/>
      <c r="EL75" s="11"/>
      <c r="EM75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Theodore Alexander Quant Matos</cp:lastModifiedBy>
  <dcterms:created xsi:type="dcterms:W3CDTF">2024-08-26T15:40:59Z</dcterms:created>
  <dcterms:modified xsi:type="dcterms:W3CDTF">2026-03-27T14:14:56Z</dcterms:modified>
</cp:coreProperties>
</file>