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ENERO\"/>
    </mc:Choice>
  </mc:AlternateContent>
  <xr:revisionPtr revIDLastSave="0" documentId="13_ncr:1_{55E40C23-85D6-4348-9217-C67908B31C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 Text Document" sheetId="1" r:id="rId1"/>
  </sheets>
  <definedNames>
    <definedName name="_xlnm._FilterDatabase" localSheetId="0" hidden="1">'New Text Document'!$A$7:$M$267</definedName>
    <definedName name="_xlnm.Print_Area" localSheetId="0">'New Text Document'!$A$1:$M$317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66" i="1" l="1"/>
  <c r="L140" i="1"/>
  <c r="M140" i="1" s="1"/>
  <c r="L139" i="1"/>
  <c r="M139" i="1" s="1"/>
  <c r="L107" i="1"/>
  <c r="M107" i="1" s="1"/>
  <c r="L106" i="1"/>
  <c r="M106" i="1" s="1"/>
  <c r="L105" i="1"/>
  <c r="L20" i="1"/>
  <c r="M20" i="1" s="1"/>
  <c r="L19" i="1"/>
  <c r="M19" i="1" s="1"/>
  <c r="L9" i="1"/>
  <c r="M9" i="1" l="1"/>
  <c r="L10" i="1"/>
  <c r="L11" i="1"/>
  <c r="L12" i="1"/>
  <c r="L13" i="1"/>
  <c r="L14" i="1"/>
  <c r="L15" i="1"/>
  <c r="L16" i="1"/>
  <c r="L17" i="1"/>
  <c r="L18" i="1"/>
  <c r="M18" i="1" s="1"/>
  <c r="L21" i="1"/>
  <c r="L22" i="1"/>
  <c r="L23" i="1"/>
  <c r="L24" i="1"/>
  <c r="L26" i="1"/>
  <c r="L27" i="1"/>
  <c r="L28" i="1"/>
  <c r="L30" i="1"/>
  <c r="L31" i="1"/>
  <c r="L32" i="1"/>
  <c r="L33" i="1"/>
  <c r="L34" i="1"/>
  <c r="L35" i="1"/>
  <c r="L37" i="1"/>
  <c r="L40" i="1"/>
  <c r="L41" i="1"/>
  <c r="L42" i="1"/>
  <c r="L43" i="1"/>
  <c r="L44" i="1"/>
  <c r="L45" i="1"/>
  <c r="L50" i="1"/>
  <c r="L54" i="1"/>
  <c r="L55" i="1"/>
  <c r="L57" i="1"/>
  <c r="L58" i="1"/>
  <c r="L59" i="1"/>
  <c r="L60" i="1"/>
  <c r="L61" i="1"/>
  <c r="L62" i="1"/>
  <c r="L65" i="1"/>
  <c r="L66" i="1"/>
  <c r="L68" i="1"/>
  <c r="L69" i="1"/>
  <c r="L72" i="1"/>
  <c r="L73" i="1"/>
  <c r="L74" i="1"/>
  <c r="L75" i="1"/>
  <c r="L77" i="1"/>
  <c r="L79" i="1"/>
  <c r="L80" i="1"/>
  <c r="L81" i="1"/>
  <c r="L82" i="1"/>
  <c r="L83" i="1"/>
  <c r="L84" i="1"/>
  <c r="L85" i="1"/>
  <c r="L86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9" i="1"/>
  <c r="L111" i="1"/>
  <c r="L112" i="1"/>
  <c r="L113" i="1"/>
  <c r="L114" i="1"/>
  <c r="L115" i="1"/>
  <c r="L117" i="1"/>
  <c r="L119" i="1"/>
  <c r="L120" i="1"/>
  <c r="L121" i="1"/>
  <c r="L124" i="1"/>
  <c r="L125" i="1"/>
  <c r="L126" i="1"/>
  <c r="L128" i="1"/>
  <c r="L129" i="1"/>
  <c r="L130" i="1"/>
  <c r="L132" i="1"/>
  <c r="L133" i="1"/>
  <c r="L134" i="1"/>
  <c r="L136" i="1"/>
  <c r="L137" i="1"/>
  <c r="L138" i="1"/>
  <c r="L141" i="1"/>
  <c r="L143" i="1"/>
  <c r="L144" i="1"/>
  <c r="L145" i="1"/>
  <c r="L146" i="1"/>
  <c r="L148" i="1"/>
  <c r="L150" i="1"/>
  <c r="L151" i="1"/>
  <c r="L152" i="1"/>
  <c r="L153" i="1"/>
  <c r="L154" i="1"/>
  <c r="L156" i="1"/>
  <c r="L157" i="1"/>
  <c r="L158" i="1"/>
  <c r="L160" i="1"/>
  <c r="L162" i="1"/>
  <c r="L163" i="1"/>
  <c r="L164" i="1"/>
  <c r="L165" i="1"/>
  <c r="L166" i="1"/>
  <c r="L167" i="1"/>
  <c r="L169" i="1"/>
  <c r="L172" i="1"/>
  <c r="L173" i="1"/>
  <c r="L174" i="1"/>
  <c r="L175" i="1"/>
  <c r="L178" i="1"/>
  <c r="L181" i="1"/>
  <c r="L183" i="1"/>
  <c r="L187" i="1"/>
  <c r="L188" i="1"/>
  <c r="L189" i="1"/>
  <c r="L192" i="1"/>
  <c r="L194" i="1"/>
  <c r="L195" i="1"/>
  <c r="L199" i="1"/>
  <c r="L200" i="1"/>
  <c r="L202" i="1"/>
  <c r="L204" i="1"/>
  <c r="L206" i="1"/>
  <c r="L208" i="1"/>
  <c r="L209" i="1"/>
  <c r="L210" i="1"/>
  <c r="L213" i="1"/>
  <c r="L214" i="1"/>
  <c r="L216" i="1"/>
  <c r="L221" i="1"/>
  <c r="L225" i="1"/>
  <c r="L231" i="1"/>
  <c r="L234" i="1"/>
  <c r="L235" i="1"/>
  <c r="L238" i="1"/>
  <c r="L239" i="1"/>
  <c r="L240" i="1"/>
  <c r="L244" i="1"/>
  <c r="L246" i="1"/>
  <c r="L248" i="1"/>
  <c r="L249" i="1"/>
  <c r="L250" i="1"/>
  <c r="L251" i="1"/>
  <c r="L256" i="1"/>
  <c r="L257" i="1"/>
  <c r="L258" i="1"/>
  <c r="L259" i="1"/>
  <c r="L261" i="1"/>
  <c r="L263" i="1"/>
  <c r="L264" i="1"/>
  <c r="L265" i="1"/>
  <c r="M81" i="1" l="1"/>
  <c r="M24" i="1" l="1"/>
  <c r="M23" i="1"/>
  <c r="M85" i="1" l="1"/>
  <c r="K266" i="1" l="1"/>
  <c r="M32" i="1" l="1"/>
  <c r="M26" i="1" l="1"/>
  <c r="M143" i="1"/>
  <c r="H224" i="1" l="1"/>
  <c r="L224" i="1" s="1"/>
  <c r="M224" i="1" s="1"/>
  <c r="J190" i="1"/>
  <c r="L190" i="1" s="1"/>
  <c r="M190" i="1" s="1"/>
  <c r="M166" i="1"/>
  <c r="M109" i="1" l="1"/>
  <c r="M42" i="1" l="1"/>
  <c r="M16" i="1"/>
  <c r="M58" i="1"/>
  <c r="J203" i="1"/>
  <c r="H203" i="1"/>
  <c r="J236" i="1"/>
  <c r="H236" i="1"/>
  <c r="M235" i="1"/>
  <c r="L236" i="1" l="1"/>
  <c r="M236" i="1" s="1"/>
  <c r="L203" i="1"/>
  <c r="M203" i="1" s="1"/>
  <c r="M239" i="1"/>
  <c r="M206" i="1"/>
  <c r="M204" i="1" l="1"/>
  <c r="J201" i="1"/>
  <c r="H201" i="1"/>
  <c r="J191" i="1"/>
  <c r="H191" i="1"/>
  <c r="M156" i="1"/>
  <c r="M125" i="1"/>
  <c r="L201" i="1" l="1"/>
  <c r="M201" i="1" s="1"/>
  <c r="L191" i="1"/>
  <c r="M191" i="1" s="1"/>
  <c r="M17" i="1" l="1"/>
  <c r="M126" i="1"/>
  <c r="M99" i="1" l="1"/>
  <c r="M192" i="1"/>
  <c r="M66" i="1"/>
  <c r="M69" i="1" l="1"/>
  <c r="M75" i="1" l="1"/>
  <c r="M119" i="1" l="1"/>
  <c r="M10" i="1" l="1"/>
  <c r="M11" i="1"/>
  <c r="M12" i="1"/>
  <c r="M13" i="1"/>
  <c r="M14" i="1"/>
  <c r="M15" i="1"/>
  <c r="M21" i="1"/>
  <c r="M22" i="1"/>
  <c r="M27" i="1"/>
  <c r="M28" i="1"/>
  <c r="M30" i="1"/>
  <c r="M31" i="1"/>
  <c r="M33" i="1"/>
  <c r="M34" i="1"/>
  <c r="M35" i="1"/>
  <c r="M37" i="1"/>
  <c r="M40" i="1"/>
  <c r="M43" i="1"/>
  <c r="M44" i="1"/>
  <c r="M45" i="1"/>
  <c r="M50" i="1"/>
  <c r="M54" i="1"/>
  <c r="M55" i="1"/>
  <c r="M57" i="1"/>
  <c r="M59" i="1"/>
  <c r="M60" i="1"/>
  <c r="M61" i="1"/>
  <c r="M62" i="1"/>
  <c r="M65" i="1"/>
  <c r="M68" i="1"/>
  <c r="M72" i="1"/>
  <c r="M73" i="1"/>
  <c r="M74" i="1"/>
  <c r="M77" i="1"/>
  <c r="M79" i="1"/>
  <c r="M80" i="1"/>
  <c r="M82" i="1"/>
  <c r="M83" i="1"/>
  <c r="M84" i="1"/>
  <c r="M86" i="1"/>
  <c r="M88" i="1"/>
  <c r="M89" i="1"/>
  <c r="M90" i="1"/>
  <c r="M91" i="1"/>
  <c r="M92" i="1"/>
  <c r="M93" i="1"/>
  <c r="M94" i="1"/>
  <c r="M95" i="1"/>
  <c r="M96" i="1"/>
  <c r="M97" i="1"/>
  <c r="M98" i="1"/>
  <c r="M100" i="1"/>
  <c r="M101" i="1"/>
  <c r="M102" i="1"/>
  <c r="M103" i="1"/>
  <c r="M104" i="1"/>
  <c r="M105" i="1"/>
  <c r="M111" i="1"/>
  <c r="M112" i="1"/>
  <c r="M113" i="1"/>
  <c r="M115" i="1"/>
  <c r="M117" i="1"/>
  <c r="M120" i="1"/>
  <c r="M121" i="1"/>
  <c r="M124" i="1"/>
  <c r="M136" i="1"/>
  <c r="M128" i="1"/>
  <c r="M129" i="1"/>
  <c r="M130" i="1"/>
  <c r="M132" i="1"/>
  <c r="M133" i="1"/>
  <c r="M134" i="1"/>
  <c r="M141" i="1"/>
  <c r="M144" i="1"/>
  <c r="M145" i="1"/>
  <c r="M146" i="1"/>
  <c r="M148" i="1"/>
  <c r="M150" i="1"/>
  <c r="M151" i="1"/>
  <c r="M152" i="1"/>
  <c r="M153" i="1"/>
  <c r="M154" i="1"/>
  <c r="M157" i="1"/>
  <c r="M158" i="1"/>
  <c r="M162" i="1"/>
  <c r="M165" i="1"/>
  <c r="M167" i="1"/>
  <c r="M169" i="1"/>
  <c r="M172" i="1"/>
  <c r="M173" i="1"/>
  <c r="M174" i="1"/>
  <c r="M178" i="1"/>
  <c r="M181" i="1"/>
  <c r="M183" i="1"/>
  <c r="M187" i="1"/>
  <c r="M188" i="1"/>
  <c r="M194" i="1"/>
  <c r="M195" i="1"/>
  <c r="M199" i="1"/>
  <c r="M200" i="1"/>
  <c r="M202" i="1"/>
  <c r="M208" i="1"/>
  <c r="M209" i="1"/>
  <c r="M210" i="1"/>
  <c r="M213" i="1"/>
  <c r="M214" i="1"/>
  <c r="M216" i="1"/>
  <c r="M221" i="1"/>
  <c r="M225" i="1"/>
  <c r="M240" i="1"/>
  <c r="M244" i="1"/>
  <c r="M246" i="1"/>
  <c r="M248" i="1"/>
  <c r="M249" i="1"/>
  <c r="M250" i="1"/>
  <c r="M251" i="1"/>
  <c r="M189" i="1"/>
  <c r="M256" i="1"/>
  <c r="M257" i="1"/>
  <c r="M258" i="1"/>
  <c r="M259" i="1"/>
  <c r="M261" i="1"/>
  <c r="M264" i="1"/>
  <c r="M265" i="1"/>
  <c r="H215" i="1" l="1"/>
  <c r="L215" i="1" s="1"/>
  <c r="M215" i="1" s="1"/>
  <c r="H217" i="1"/>
  <c r="J217" i="1"/>
  <c r="H218" i="1"/>
  <c r="J218" i="1"/>
  <c r="H219" i="1"/>
  <c r="J219" i="1"/>
  <c r="H220" i="1"/>
  <c r="J220" i="1"/>
  <c r="H222" i="1"/>
  <c r="J222" i="1"/>
  <c r="L219" i="1" l="1"/>
  <c r="M219" i="1" s="1"/>
  <c r="L222" i="1"/>
  <c r="M222" i="1" s="1"/>
  <c r="L217" i="1"/>
  <c r="M217" i="1" s="1"/>
  <c r="L218" i="1"/>
  <c r="M218" i="1" s="1"/>
  <c r="L220" i="1"/>
  <c r="M220" i="1" s="1"/>
  <c r="I266" i="1"/>
  <c r="J29" i="1" l="1"/>
  <c r="L29" i="1" s="1"/>
  <c r="M29" i="1" s="1"/>
  <c r="H63" i="1" l="1"/>
  <c r="L63" i="1" s="1"/>
  <c r="M63" i="1" s="1"/>
  <c r="H39" i="1" l="1"/>
  <c r="J39" i="1"/>
  <c r="L39" i="1" l="1"/>
  <c r="M39" i="1" s="1"/>
  <c r="J255" i="1"/>
  <c r="H255" i="1"/>
  <c r="J254" i="1"/>
  <c r="H254" i="1"/>
  <c r="J253" i="1"/>
  <c r="H253" i="1"/>
  <c r="H252" i="1"/>
  <c r="L252" i="1" s="1"/>
  <c r="J247" i="1"/>
  <c r="H247" i="1"/>
  <c r="J245" i="1"/>
  <c r="H245" i="1"/>
  <c r="L245" i="1" s="1"/>
  <c r="M238" i="1"/>
  <c r="J237" i="1"/>
  <c r="H237" i="1"/>
  <c r="J243" i="1"/>
  <c r="H243" i="1"/>
  <c r="J242" i="1"/>
  <c r="H242" i="1"/>
  <c r="J241" i="1"/>
  <c r="H241" i="1"/>
  <c r="L71" i="1"/>
  <c r="M71" i="1" s="1"/>
  <c r="J70" i="1"/>
  <c r="H70" i="1"/>
  <c r="L70" i="1" s="1"/>
  <c r="M70" i="1" s="1"/>
  <c r="J67" i="1"/>
  <c r="H67" i="1"/>
  <c r="L67" i="1" s="1"/>
  <c r="M67" i="1" s="1"/>
  <c r="L247" i="1" l="1"/>
  <c r="M247" i="1" s="1"/>
  <c r="L243" i="1"/>
  <c r="M243" i="1" s="1"/>
  <c r="L254" i="1"/>
  <c r="M254" i="1" s="1"/>
  <c r="L241" i="1"/>
  <c r="M241" i="1" s="1"/>
  <c r="L237" i="1"/>
  <c r="M237" i="1" s="1"/>
  <c r="L255" i="1"/>
  <c r="M255" i="1" s="1"/>
  <c r="L242" i="1"/>
  <c r="M242" i="1" s="1"/>
  <c r="L253" i="1"/>
  <c r="M253" i="1" s="1"/>
  <c r="M252" i="1"/>
  <c r="M245" i="1"/>
  <c r="H53" i="1" l="1"/>
  <c r="L53" i="1" s="1"/>
  <c r="M53" i="1" s="1"/>
  <c r="J56" i="1"/>
  <c r="L56" i="1" s="1"/>
  <c r="M56" i="1" s="1"/>
  <c r="M234" i="1"/>
  <c r="J233" i="1"/>
  <c r="J232" i="1"/>
  <c r="M231" i="1"/>
  <c r="J230" i="1"/>
  <c r="H230" i="1"/>
  <c r="H229" i="1"/>
  <c r="L229" i="1" s="1"/>
  <c r="M229" i="1" s="1"/>
  <c r="J228" i="1"/>
  <c r="H228" i="1"/>
  <c r="L228" i="1" s="1"/>
  <c r="M228" i="1" s="1"/>
  <c r="J227" i="1"/>
  <c r="H227" i="1"/>
  <c r="J226" i="1"/>
  <c r="H226" i="1"/>
  <c r="J223" i="1"/>
  <c r="H223" i="1"/>
  <c r="L223" i="1" s="1"/>
  <c r="M223" i="1" s="1"/>
  <c r="J212" i="1"/>
  <c r="H212" i="1"/>
  <c r="J211" i="1"/>
  <c r="H211" i="1"/>
  <c r="J207" i="1"/>
  <c r="H207" i="1"/>
  <c r="L207" i="1" s="1"/>
  <c r="M207" i="1" s="1"/>
  <c r="H205" i="1"/>
  <c r="L205" i="1" s="1"/>
  <c r="M205" i="1" s="1"/>
  <c r="J197" i="1"/>
  <c r="H197" i="1"/>
  <c r="J196" i="1"/>
  <c r="H196" i="1"/>
  <c r="L193" i="1"/>
  <c r="M193" i="1" s="1"/>
  <c r="J186" i="1"/>
  <c r="H186" i="1"/>
  <c r="L186" i="1" s="1"/>
  <c r="M186" i="1" s="1"/>
  <c r="J185" i="1"/>
  <c r="H185" i="1"/>
  <c r="L185" i="1" s="1"/>
  <c r="M185" i="1" s="1"/>
  <c r="J184" i="1"/>
  <c r="H184" i="1"/>
  <c r="J182" i="1"/>
  <c r="L182" i="1" s="1"/>
  <c r="M182" i="1" s="1"/>
  <c r="J180" i="1"/>
  <c r="H180" i="1"/>
  <c r="H179" i="1"/>
  <c r="J177" i="1"/>
  <c r="H177" i="1"/>
  <c r="H176" i="1"/>
  <c r="L176" i="1" s="1"/>
  <c r="L196" i="1" l="1"/>
  <c r="M196" i="1" s="1"/>
  <c r="L211" i="1"/>
  <c r="M211" i="1" s="1"/>
  <c r="L226" i="1"/>
  <c r="M226" i="1" s="1"/>
  <c r="L198" i="1"/>
  <c r="M198" i="1" s="1"/>
  <c r="L230" i="1"/>
  <c r="M230" i="1" s="1"/>
  <c r="L179" i="1"/>
  <c r="M179" i="1" s="1"/>
  <c r="L232" i="1"/>
  <c r="M232" i="1" s="1"/>
  <c r="L180" i="1"/>
  <c r="M180" i="1" s="1"/>
  <c r="L197" i="1"/>
  <c r="M197" i="1" s="1"/>
  <c r="L233" i="1"/>
  <c r="M233" i="1" s="1"/>
  <c r="L177" i="1"/>
  <c r="M177" i="1" s="1"/>
  <c r="L184" i="1"/>
  <c r="M184" i="1" s="1"/>
  <c r="L212" i="1"/>
  <c r="M212" i="1" s="1"/>
  <c r="L227" i="1"/>
  <c r="M227" i="1" s="1"/>
  <c r="M176" i="1"/>
  <c r="M175" i="1"/>
  <c r="H171" i="1" l="1"/>
  <c r="L171" i="1" s="1"/>
  <c r="M171" i="1" s="1"/>
  <c r="J170" i="1"/>
  <c r="H170" i="1"/>
  <c r="L170" i="1" s="1"/>
  <c r="M170" i="1" s="1"/>
  <c r="J168" i="1"/>
  <c r="H168" i="1"/>
  <c r="L168" i="1" l="1"/>
  <c r="M168" i="1" s="1"/>
  <c r="M138" i="1"/>
  <c r="M137" i="1"/>
  <c r="J127" i="1"/>
  <c r="H127" i="1"/>
  <c r="H123" i="1"/>
  <c r="L123" i="1" s="1"/>
  <c r="M123" i="1" s="1"/>
  <c r="H122" i="1"/>
  <c r="L122" i="1" s="1"/>
  <c r="M122" i="1" s="1"/>
  <c r="H118" i="1"/>
  <c r="L118" i="1" s="1"/>
  <c r="J116" i="1"/>
  <c r="L116" i="1" s="1"/>
  <c r="M116" i="1" s="1"/>
  <c r="M114" i="1"/>
  <c r="J110" i="1"/>
  <c r="H110" i="1"/>
  <c r="H108" i="1"/>
  <c r="L108" i="1" s="1"/>
  <c r="M108" i="1" s="1"/>
  <c r="L87" i="1"/>
  <c r="M87" i="1" s="1"/>
  <c r="L78" i="1"/>
  <c r="M78" i="1" s="1"/>
  <c r="H76" i="1"/>
  <c r="L76" i="1" s="1"/>
  <c r="M76" i="1" s="1"/>
  <c r="J64" i="1"/>
  <c r="H64" i="1"/>
  <c r="L135" i="1" l="1"/>
  <c r="L64" i="1"/>
  <c r="M64" i="1" s="1"/>
  <c r="L110" i="1"/>
  <c r="M110" i="1" s="1"/>
  <c r="L127" i="1"/>
  <c r="M127" i="1" s="1"/>
  <c r="L131" i="1"/>
  <c r="M131" i="1" s="1"/>
  <c r="M118" i="1"/>
  <c r="M135" i="1"/>
  <c r="H52" i="1" l="1"/>
  <c r="L52" i="1" s="1"/>
  <c r="M52" i="1" s="1"/>
  <c r="H51" i="1"/>
  <c r="L51" i="1" s="1"/>
  <c r="M51" i="1" s="1"/>
  <c r="M263" i="1" l="1"/>
  <c r="M163" i="1" l="1"/>
  <c r="H161" i="1"/>
  <c r="J161" i="1"/>
  <c r="L161" i="1" l="1"/>
  <c r="M161" i="1" s="1"/>
  <c r="M160" i="1"/>
  <c r="M164" i="1"/>
  <c r="H155" i="1"/>
  <c r="J155" i="1"/>
  <c r="H142" i="1"/>
  <c r="L142" i="1" s="1"/>
  <c r="M142" i="1" s="1"/>
  <c r="H149" i="1"/>
  <c r="J149" i="1"/>
  <c r="L149" i="1" l="1"/>
  <c r="M149" i="1" s="1"/>
  <c r="L155" i="1"/>
  <c r="M155" i="1" s="1"/>
  <c r="J49" i="1"/>
  <c r="L49" i="1" s="1"/>
  <c r="M49" i="1" s="1"/>
  <c r="H48" i="1"/>
  <c r="J48" i="1"/>
  <c r="L48" i="1" l="1"/>
  <c r="M48" i="1" s="1"/>
  <c r="J38" i="1"/>
  <c r="H38" i="1"/>
  <c r="L38" i="1" l="1"/>
  <c r="M38" i="1" s="1"/>
  <c r="J36" i="1"/>
  <c r="H36" i="1"/>
  <c r="L36" i="1" l="1"/>
  <c r="M36" i="1" s="1"/>
  <c r="J262" i="1"/>
  <c r="H262" i="1"/>
  <c r="L262" i="1" l="1"/>
  <c r="M262" i="1" s="1"/>
  <c r="H25" i="1" l="1"/>
  <c r="J25" i="1"/>
  <c r="L25" i="1" l="1"/>
  <c r="J260" i="1"/>
  <c r="J159" i="1"/>
  <c r="H260" i="1"/>
  <c r="L260" i="1" s="1"/>
  <c r="M260" i="1" s="1"/>
  <c r="H159" i="1"/>
  <c r="L159" i="1" s="1"/>
  <c r="M25" i="1" l="1"/>
  <c r="M159" i="1"/>
  <c r="H147" i="1"/>
  <c r="L147" i="1" s="1"/>
  <c r="M147" i="1" s="1"/>
  <c r="J47" i="1"/>
  <c r="J46" i="1"/>
  <c r="H47" i="1"/>
  <c r="H46" i="1"/>
  <c r="L46" i="1" l="1"/>
  <c r="L47" i="1"/>
  <c r="M47" i="1" s="1"/>
  <c r="H266" i="1"/>
  <c r="J266" i="1"/>
  <c r="M46" i="1" l="1"/>
  <c r="M266" i="1" s="1"/>
  <c r="L266" i="1"/>
</calcChain>
</file>

<file path=xl/sharedStrings.xml><?xml version="1.0" encoding="utf-8"?>
<sst xmlns="http://schemas.openxmlformats.org/spreadsheetml/2006/main" count="1305" uniqueCount="507">
  <si>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</si>
  <si>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</si>
  <si>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</si>
  <si>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</si>
  <si>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</si>
  <si>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</si>
  <si>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</si>
  <si>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</si>
  <si>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</si>
  <si>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</si>
  <si>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</si>
  <si>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</si>
  <si>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>DIVISION DE RELACIONES INTERNACIONALES - ONE</t>
  </si>
  <si>
    <t>TECNICO</t>
  </si>
  <si>
    <t>KENIA ORQUIDEA SANCHEZ FELIX</t>
  </si>
  <si>
    <t>DEPARTAMENTO DE PLANIFICACION Y DESARROLLO- ONE</t>
  </si>
  <si>
    <t>AUXILIAR ADMINISTRATIVO II</t>
  </si>
  <si>
    <t>SECRETARIA</t>
  </si>
  <si>
    <t>DIGITADOR (A)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</si>
  <si>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</si>
  <si>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</si>
  <si>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</si>
  <si>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</si>
  <si>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</si>
  <si>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</si>
  <si>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</si>
  <si>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</si>
  <si>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DANNY ALMONTE MORA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</si>
  <si>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</si>
  <si>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</si>
  <si>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</si>
  <si>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</si>
  <si>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</si>
  <si>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</si>
  <si>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</si>
  <si>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</si>
  <si>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</si>
  <si>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</si>
  <si>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</si>
  <si>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</si>
  <si>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</si>
  <si>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</si>
  <si>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</si>
  <si>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</si>
  <si>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</si>
  <si>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</si>
  <si>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</si>
  <si>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</si>
  <si>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</si>
  <si>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</si>
  <si>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</si>
  <si>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</si>
  <si>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</si>
  <si>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</si>
  <si>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</si>
  <si>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</si>
  <si>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</si>
  <si>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</si>
  <si>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</si>
  <si>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</si>
  <si>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</si>
  <si>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</si>
  <si>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</si>
  <si>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</si>
  <si>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</si>
  <si>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</si>
  <si>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</si>
  <si>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</si>
  <si>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</si>
  <si>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</si>
  <si>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</si>
  <si>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</si>
  <si>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</si>
  <si>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</si>
  <si>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</si>
  <si>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</si>
  <si>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</si>
  <si>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</si>
  <si>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</si>
  <si>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</si>
  <si>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</si>
  <si>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</si>
  <si>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</si>
  <si>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</si>
  <si>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</si>
  <si>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</si>
  <si>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</si>
  <si>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</si>
  <si>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</si>
  <si>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CLARA INES GUERRERO PEREZ</t>
  </si>
  <si>
    <t>DIGITADOR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</si>
  <si>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</si>
  <si>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</si>
  <si>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</si>
  <si>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</si>
  <si>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</si>
  <si>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</si>
  <si>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</si>
  <si>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</si>
  <si>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</si>
  <si>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</si>
  <si>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</si>
  <si>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</si>
  <si>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</si>
  <si>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</si>
  <si>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</si>
  <si>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</si>
  <si>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</si>
  <si>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</si>
  <si>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</si>
  <si>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</si>
  <si>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</si>
  <si>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</si>
  <si>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</si>
  <si>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</si>
  <si>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</si>
  <si>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</si>
  <si>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</si>
  <si>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</si>
  <si>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</si>
  <si>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</si>
  <si>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</si>
  <si>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</si>
  <si>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</si>
  <si>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</si>
  <si>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</si>
  <si>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</si>
  <si>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</si>
  <si>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ANTONIO MANUEL ALMONTE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</si>
  <si>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</si>
  <si>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</si>
  <si>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</si>
  <si>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</si>
  <si>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</si>
  <si>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</si>
  <si>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</si>
  <si>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</si>
  <si>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</si>
  <si>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</si>
  <si>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</si>
  <si>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</si>
  <si>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</si>
  <si>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</si>
  <si>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</si>
  <si>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</si>
  <si>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</si>
  <si>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</si>
  <si>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</si>
  <si>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</si>
  <si>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</si>
  <si>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</si>
  <si>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</si>
  <si>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</si>
  <si>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</si>
  <si>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</si>
  <si>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</si>
  <si>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</si>
  <si>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</si>
  <si>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SOPORTE ADMINISTRATIVO</t>
  </si>
  <si>
    <t>ANALISTA CONTROL Y EVALUACION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</si>
  <si>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</si>
  <si>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</si>
  <si>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</si>
  <si>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</si>
  <si>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</si>
  <si>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</si>
  <si>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</si>
  <si>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</si>
  <si>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</si>
  <si>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</si>
  <si>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</si>
  <si>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</si>
  <si>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</si>
  <si>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</si>
  <si>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</si>
  <si>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</si>
  <si>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</si>
  <si>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</si>
  <si>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</si>
  <si>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</si>
  <si>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</si>
  <si>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</si>
  <si>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</si>
  <si>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</si>
  <si>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</si>
  <si>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</si>
  <si>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</si>
  <si>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</si>
  <si>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</si>
  <si>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</si>
  <si>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</si>
  <si>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</si>
  <si>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</si>
  <si>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</si>
  <si>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</si>
  <si>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</si>
  <si>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</si>
  <si>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</si>
  <si>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</si>
  <si>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</si>
  <si>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</si>
  <si>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</si>
  <si>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</si>
  <si>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</si>
  <si>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</si>
  <si>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</si>
  <si>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</si>
  <si>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PERCIO ANTONIO SANCHEZ SANCHEZ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</si>
  <si>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</si>
  <si>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</si>
  <si>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</si>
  <si>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</si>
  <si>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</si>
  <si>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</si>
  <si>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</si>
  <si>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</si>
  <si>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</si>
  <si>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</si>
  <si>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</si>
  <si>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</si>
  <si>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</si>
  <si>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</si>
  <si>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</si>
  <si>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</si>
  <si>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</si>
  <si>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</si>
  <si>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</si>
  <si>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</si>
  <si>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</si>
  <si>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</si>
  <si>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</si>
  <si>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</si>
  <si>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</si>
  <si>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</si>
  <si>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</si>
  <si>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</si>
  <si>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</si>
  <si>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</si>
  <si>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</si>
  <si>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</si>
  <si>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</si>
  <si>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</si>
  <si>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</si>
  <si>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</si>
  <si>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</si>
  <si>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</si>
  <si>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</si>
  <si>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</si>
  <si>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</si>
  <si>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</si>
  <si>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</si>
  <si>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</si>
  <si>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</si>
  <si>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</si>
  <si>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</si>
  <si>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</si>
  <si>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</si>
  <si>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</si>
  <si>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</si>
  <si>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</si>
  <si>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</si>
  <si>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</si>
  <si>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</si>
  <si>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</si>
  <si>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</si>
  <si>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</si>
  <si>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</si>
  <si>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</si>
  <si>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</si>
  <si>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</si>
  <si>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</si>
  <si>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</si>
  <si>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</si>
  <si>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</si>
  <si>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</si>
  <si>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</si>
  <si>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</si>
  <si>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</si>
  <si>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</si>
  <si>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</si>
  <si>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</si>
  <si>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</si>
  <si>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</si>
  <si>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</si>
  <si>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</si>
  <si>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</si>
  <si>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</si>
  <si>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</si>
  <si>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</si>
  <si>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</si>
  <si>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</si>
  <si>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</si>
  <si>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</si>
  <si>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</si>
  <si>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</si>
  <si>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</si>
  <si>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</si>
  <si>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</si>
  <si>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</si>
  <si>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</si>
  <si>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</si>
  <si>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</si>
  <si>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</si>
  <si>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</si>
  <si>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</si>
  <si>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</si>
  <si>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</si>
  <si>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</si>
  <si>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</si>
  <si>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</si>
  <si>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</si>
  <si>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</si>
  <si>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</si>
  <si>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</si>
  <si>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 xml:space="preserve">JULIO JIMENEZ PEREZ </t>
  </si>
  <si>
    <t>DIVISION DE INDICES DE PRECIOS MINORISTAS-ONE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</si>
  <si>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</si>
  <si>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</si>
  <si>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</si>
  <si>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</si>
  <si>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</si>
  <si>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</si>
  <si>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</si>
  <si>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</si>
  <si>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</si>
  <si>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</si>
  <si>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</si>
  <si>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</si>
  <si>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CARRERA ADM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</si>
  <si>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</si>
  <si>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</si>
  <si>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</si>
  <si>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</si>
  <si>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</si>
  <si>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</si>
  <si>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COORDINADORA EJECUTIVA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</si>
  <si>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</si>
  <si>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</si>
  <si>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</si>
  <si>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</si>
  <si>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</si>
  <si>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</si>
  <si>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</si>
  <si>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</si>
  <si>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</si>
  <si>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</si>
  <si>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</si>
  <si>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</si>
  <si>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</si>
  <si>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</si>
  <si>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</si>
  <si>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</si>
  <si>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</si>
  <si>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EN OPERACIONES GEOESTADISTICA</t>
  </si>
  <si>
    <t>ANALISTA DE OPERACIONES GEOESTADISTICA</t>
  </si>
  <si>
    <t>TECNICO ARCHIVISTA</t>
  </si>
  <si>
    <t>CARLO ALBERTO ORTIZ BAEZ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</si>
  <si>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</si>
  <si>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</si>
  <si>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</si>
  <si>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</si>
  <si>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</si>
  <si>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</si>
  <si>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</si>
  <si>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</si>
  <si>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</si>
  <si>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</si>
  <si>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</si>
  <si>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</si>
  <si>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</si>
  <si>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</si>
  <si>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</si>
  <si>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</si>
  <si>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</si>
  <si>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</si>
  <si>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</si>
  <si>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</si>
  <si>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</si>
  <si>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</si>
  <si>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</si>
  <si>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</si>
  <si>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</si>
  <si>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</si>
  <si>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</si>
  <si>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</si>
  <si>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</si>
  <si>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</si>
  <si>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</si>
  <si>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</si>
  <si>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</si>
  <si>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</si>
  <si>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</si>
  <si>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</si>
  <si>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</si>
  <si>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</si>
  <si>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</si>
  <si>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</si>
  <si>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</si>
  <si>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>ANALISTA DE RECLUTAMIENTO Y SELECCIÓN</t>
  </si>
  <si>
    <t xml:space="preserve">ANALISTA DE PLANIFICACION </t>
  </si>
  <si>
    <t xml:space="preserve">AUGUSTO VIRGILIO DE LOS SANTOS ALMANZAR </t>
  </si>
  <si>
    <t xml:space="preserve">SUBDIRECTOR(A) GENERAL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</si>
  <si>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</si>
  <si>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</si>
  <si>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</si>
  <si>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</si>
  <si>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</si>
  <si>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</si>
  <si>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</si>
  <si>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Departamento</t>
  </si>
  <si>
    <t>No</t>
  </si>
  <si>
    <t xml:space="preserve">HEIDY BAUTISTA </t>
  </si>
  <si>
    <t xml:space="preserve">ENC. DE EVALUACION DEL DESEMPEÑO Y CAPACITACION </t>
  </si>
  <si>
    <t>TECNICA DE ESTADISTICAS DEMOGRAFICAS Y SOCIALES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</si>
  <si>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</si>
  <si>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</si>
  <si>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</si>
  <si>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</si>
  <si>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</si>
  <si>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</si>
  <si>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TECNICA DE ESTADISTICAS SECTORIALES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</si>
  <si>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</si>
  <si>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</si>
  <si>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</si>
  <si>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</si>
  <si>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</si>
  <si>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</si>
  <si>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</si>
  <si>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TECNICA DE ESTADISTICAS DE COMERCIO EXTERIOR</t>
  </si>
  <si>
    <t>DIVISION DE ESTADISTICAS SECTORIALES- ONE</t>
  </si>
  <si>
    <t>DEPARTAMENTO DE ESTADISTICAS COYUNTURALES-ONE</t>
  </si>
  <si>
    <t>MIGUELINA ALCANTARA LUCIANO</t>
  </si>
  <si>
    <t>FREIDY HINOJOSA SANCHEZ</t>
  </si>
  <si>
    <t xml:space="preserve">DE LIBRE NOMBRAMIENTO Y REMOCION                                 </t>
  </si>
  <si>
    <t xml:space="preserve">DE LIBRE  NOMBRAMIENTO Y  REMOCION                                 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</si>
  <si>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</si>
  <si>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</si>
  <si>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</si>
  <si>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</si>
  <si>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</si>
  <si>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</si>
  <si>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</si>
  <si>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DIVISION DE CONGRUENCIA Y CALIDAD DE LA INFORMACION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</si>
  <si>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</si>
  <si>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</si>
  <si>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</si>
  <si>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COORDINADORA DE INDICE DE PRECIOS MINORISTAS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</si>
  <si>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</si>
  <si>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</si>
  <si>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</si>
  <si>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</si>
  <si>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>DEPARTAMENTO DE ESTADISTICAS DEMOGRAFICAS Y SOCIALES-ONE</t>
  </si>
  <si>
    <t xml:space="preserve">ANALISTA DE ESTADISTICAS SECTORIALES </t>
  </si>
  <si>
    <t>TECNICO DE ESTADISTICAS DEMOGRAFICAS Y SOCIALES</t>
  </si>
  <si>
    <t xml:space="preserve">MARIA MAGDALENA LIZARDO GUZMAN </t>
  </si>
  <si>
    <t>HECTOR RADHAMES PIMENTEL AQUINO</t>
  </si>
  <si>
    <t>LUIS MANUEL ORTEGA SOTO</t>
  </si>
  <si>
    <t xml:space="preserve">TECNICO (A) DE TESORERIA 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</si>
  <si>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</si>
  <si>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</si>
  <si>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</si>
  <si>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</si>
  <si>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</si>
  <si>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</si>
  <si>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</si>
  <si>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</si>
  <si>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</si>
  <si>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</si>
  <si>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</si>
  <si>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JORGE LUIS BERIGUETE BARRIENTOS</t>
  </si>
  <si>
    <t>Mes de Enero 2024</t>
  </si>
  <si>
    <t>GISELLE LICELOT CORDERO BALBUENA</t>
  </si>
  <si>
    <t>PARALEGAL II</t>
  </si>
  <si>
    <t>VICTOR VALENZUELA SANCHEZ</t>
  </si>
  <si>
    <t>AYUDANTE DE MANTENIMIENTO</t>
  </si>
  <si>
    <t>KARINA RAMONITA NATERA DE LA CRUZ</t>
  </si>
  <si>
    <t>WANDA PASCUAL RICHIEZ</t>
  </si>
  <si>
    <t>ENCARGADA DE ESTADISTICAS AMBIENTALES</t>
  </si>
  <si>
    <t>SOPORTE TECNICO DE SISTEMAS</t>
  </si>
  <si>
    <t>Total general: 257</t>
  </si>
  <si>
    <t>ENCARGADA DIVISION DESARROLLO INSTITUCIONAL</t>
  </si>
  <si>
    <t>ENCARGADA DIVISION FORMULACION EVALUACION Y MONITOREO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</si>
  <si>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</si>
  <si>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</si>
  <si>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</si>
  <si>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</si>
  <si>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DIVISION Y SELECCIÓN Y ORGANIZACIÓN DEL TRABAJO</t>
  </si>
  <si>
    <t>ENCARGADA SECCION DE ARCHIVO CENTRAL</t>
  </si>
  <si>
    <t>SUPERVISORA MAYORDOMIA</t>
  </si>
  <si>
    <t>SUPERVISORA MANTENIMIENTO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</si>
  <si>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</si>
  <si>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</si>
  <si>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</si>
  <si>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</si>
  <si>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ENCARGADO DEPARTAMENTO DE GEOESTADISTICA</t>
  </si>
  <si>
    <t>ENCARGADA DIVISION DISEÑO METODOLOGICO</t>
  </si>
  <si>
    <t>ENCARGADA DIVISION DISEÑO Y ANALISIS</t>
  </si>
  <si>
    <t>COORDINADOR (A) DIRECCION ESTADISTICAS ECONOMICAS</t>
  </si>
  <si>
    <t>ENCARGADO DIVISION DE ENCUESTA DE ACTIVIDAD ECONOMICA</t>
  </si>
  <si>
    <t xml:space="preserve">ANALISTA DE ENCUESTA DE ACTIVIDAD ECONOMICA </t>
  </si>
  <si>
    <t>ENCARGADO DEP. ESTADISTICAS MACROECONOMICAS Y SECTORIALES</t>
  </si>
  <si>
    <t>DIRECTOR (A) ESTADISTICAS DEMOGRAFICAS, SOCIALES Y AMBIENTALES</t>
  </si>
  <si>
    <t>ENCARGADO (A) DEP. ESTADISTICAS DEMOGRAFICAS Y SOCIALES</t>
  </si>
  <si>
    <t>ENCARGADO DIVISION DE ESTADISTICAS SOCIALES</t>
  </si>
  <si>
    <t>COORDINADOR DEL CENTRO DEL SERVICIO DE INFORMACION</t>
  </si>
  <si>
    <t>ANALISTA CAPACITACION</t>
  </si>
  <si>
    <t>ENCARGADO DEPARTAMENTO DESARROLLO E IMPLEMENTACION DE SISTEMAS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</si>
</sst>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5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0" borderId="0" xfId="0" applyFont="1"/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23" fillId="37" borderId="0" xfId="0" applyFont="1" applyFill="1"/>
    <xf numFmtId="43" fontId="1" fillId="0" borderId="0" xfId="1" applyFont="1" applyAlignment="1"/>
    <xf numFmtId="43" fontId="0" fillId="37" borderId="0" xfId="1" applyFont="1" applyFill="1"/>
    <xf numFmtId="0" fontId="0" fillId="40" borderId="0" xfId="0" applyFill="1"/>
    <xf numFmtId="43" fontId="16" fillId="0" borderId="0" xfId="1" applyFont="1"/>
    <xf numFmtId="43" fontId="24" fillId="0" borderId="0" xfId="1" applyFont="1" applyAlignment="1">
      <alignment vertical="center"/>
    </xf>
    <xf numFmtId="43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Fill="1" applyAlignment="1"/>
    <xf numFmtId="14" fontId="0" fillId="0" borderId="0" xfId="0" applyNumberFormat="1"/>
    <xf numFmtId="43" fontId="0" fillId="37" borderId="0" xfId="1" applyFont="1" applyFill="1" applyAlignment="1"/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" fillId="0" borderId="0" xfId="1" applyFont="1"/>
    <xf numFmtId="43" fontId="1" fillId="0" borderId="0" xfId="1" applyFont="1" applyFill="1"/>
    <xf numFmtId="43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43" fontId="1" fillId="37" borderId="0" xfId="1" applyFont="1" applyFill="1"/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504637</xdr:colOff>
      <xdr:row>0</xdr:row>
      <xdr:rowOff>162392</xdr:rowOff>
    </xdr:from>
    <xdr:to>
      <xdr:col>12</xdr:col>
      <xdr:colOff>910255</xdr:colOff>
      <xdr:row>4</xdr:row>
      <xdr:rowOff>197451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9712" y="1623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123825</xdr:colOff>
      <xdr:row>267</xdr:row>
      <xdr:rowOff>47624</xdr:rowOff>
    </xdr:from>
    <xdr:to>
      <xdr:col>5</xdr:col>
      <xdr:colOff>1693068</xdr:colOff>
      <xdr:row>301</xdr:row>
      <xdr:rowOff>76200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95300" y="2276474"/>
          <a:ext cx="16611600" cy="6534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J285"/>
  <sheetViews>
    <sheetView tabSelected="1" topLeftCell="A105" zoomScale="80" zoomScaleNormal="80" zoomScaleSheetLayoutView="75" zoomScalePageLayoutView="40" workbookViewId="0">
      <selection activeCell="D128" sqref="D128"/>
    </sheetView>
  </sheetViews>
  <sheetFormatPr defaultColWidth="11.42578125" defaultRowHeight="15" x14ac:dyDescent="0.25"/>
  <cols>
    <col min="1" max="1" width="5.5703125" customWidth="1"/>
    <col min="2" max="2" width="51.85546875" customWidth="1"/>
    <col min="3" max="3" width="92.85546875" customWidth="1"/>
    <col min="4" max="4" width="72.85546875" customWidth="1"/>
    <col min="5" max="5" width="8" style="9" customWidth="1"/>
    <col min="6" max="6" width="29.140625" customWidth="1"/>
    <col min="7" max="7" width="17.28515625" style="23" customWidth="1"/>
    <col min="8" max="8" width="15.7109375" style="23" customWidth="1"/>
    <col min="9" max="9" width="14.28515625" style="23" customWidth="1"/>
    <col min="10" max="10" width="14.85546875" style="23" customWidth="1"/>
    <col min="11" max="11" width="14.5703125" style="23" customWidth="1"/>
    <col min="12" max="12" width="15.140625" style="23" customWidth="1"/>
    <col min="13" max="13" width="16.7109375" style="23" bestFit="1" customWidth="1"/>
  </cols>
  <sheetData>
    <row r="1" spans="1:13" x14ac:dyDescent="0.25">
      <c r="A1" s="27"/>
      <c r="B1" s="59"/>
      <c r="C1" s="60"/>
      <c r="D1" s="60"/>
      <c r="E1" s="60"/>
      <c r="F1" s="60"/>
      <c r="G1" s="60"/>
      <c r="H1" s="60"/>
      <c r="I1" s="60"/>
      <c r="J1" s="60"/>
      <c r="K1" s="60"/>
      <c r="L1" s="60"/>
      <c r="M1" s="61"/>
    </row>
    <row r="2" spans="1:13" ht="30" x14ac:dyDescent="0.4">
      <c r="A2" s="27"/>
      <c r="B2" s="62" t="s">
        <v>167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30" x14ac:dyDescent="0.4">
      <c r="A3" s="27"/>
      <c r="B3" s="62" t="s">
        <v>149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4"/>
    </row>
    <row r="4" spans="1:13" ht="23.25" x14ac:dyDescent="0.35">
      <c r="A4" s="27"/>
      <c r="B4" s="48" t="s">
        <v>150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50"/>
    </row>
    <row r="5" spans="1:13" ht="23.25" x14ac:dyDescent="0.35">
      <c r="A5" s="27"/>
      <c r="B5" s="48" t="s">
        <v>290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50"/>
    </row>
    <row r="6" spans="1:13" ht="24" thickBot="1" x14ac:dyDescent="0.4">
      <c r="A6" s="27"/>
      <c r="B6" s="48" t="s">
        <v>470</v>
      </c>
      <c r="C6" s="49"/>
      <c r="D6" s="49"/>
      <c r="E6" s="49"/>
      <c r="F6" s="49"/>
      <c r="G6" s="49"/>
      <c r="H6" s="49"/>
      <c r="I6" s="49"/>
      <c r="J6" s="49"/>
      <c r="K6" s="49"/>
      <c r="L6" s="49"/>
      <c r="M6" s="50"/>
    </row>
    <row r="7" spans="1:13" x14ac:dyDescent="0.25">
      <c r="A7" s="46" t="s">
        <v>410</v>
      </c>
      <c r="B7" s="46" t="s">
        <v>209</v>
      </c>
      <c r="C7" s="46" t="s">
        <v>409</v>
      </c>
      <c r="D7" s="51" t="s">
        <v>0</v>
      </c>
      <c r="E7" s="51" t="s">
        <v>282</v>
      </c>
      <c r="F7" s="57" t="s">
        <v>208</v>
      </c>
      <c r="G7" s="51" t="s">
        <v>148</v>
      </c>
      <c r="H7" s="53" t="s">
        <v>1</v>
      </c>
      <c r="I7" s="51" t="s">
        <v>2</v>
      </c>
      <c r="J7" s="53" t="s">
        <v>3</v>
      </c>
      <c r="K7" s="51" t="s">
        <v>4</v>
      </c>
      <c r="L7" s="51" t="s">
        <v>5</v>
      </c>
      <c r="M7" s="55" t="s">
        <v>6</v>
      </c>
    </row>
    <row r="8" spans="1:13" ht="24.75" customHeight="1" thickBot="1" x14ac:dyDescent="0.3">
      <c r="A8" s="47"/>
      <c r="B8" s="47"/>
      <c r="C8" s="47"/>
      <c r="D8" s="52"/>
      <c r="E8" s="52"/>
      <c r="F8" s="58"/>
      <c r="G8" s="52"/>
      <c r="H8" s="54"/>
      <c r="I8" s="52"/>
      <c r="J8" s="54"/>
      <c r="K8" s="52"/>
      <c r="L8" s="52"/>
      <c r="M8" s="56"/>
    </row>
    <row r="9" spans="1:13" ht="37.5" customHeight="1" x14ac:dyDescent="0.25">
      <c r="A9" s="9">
        <v>1</v>
      </c>
      <c r="B9" t="s">
        <v>236</v>
      </c>
      <c r="C9" t="s">
        <v>7</v>
      </c>
      <c r="D9" t="s">
        <v>11</v>
      </c>
      <c r="E9" s="9" t="s">
        <v>266</v>
      </c>
      <c r="F9" s="40" t="s">
        <v>434</v>
      </c>
      <c r="G9" s="23">
        <v>270000</v>
      </c>
      <c r="H9" s="23">
        <v>7749</v>
      </c>
      <c r="I9" s="23">
        <v>52724.27</v>
      </c>
      <c r="J9" s="23">
        <v>5685.41</v>
      </c>
      <c r="K9" s="23">
        <v>25</v>
      </c>
      <c r="L9" s="23">
        <f>H9+I9+J9+K9</f>
        <v>66183.679999999993</v>
      </c>
      <c r="M9" s="23">
        <f>+G9-L9</f>
        <v>203816.32000000001</v>
      </c>
    </row>
    <row r="10" spans="1:13" ht="35.25" customHeight="1" x14ac:dyDescent="0.25">
      <c r="A10" s="9">
        <v>2</v>
      </c>
      <c r="B10" t="s">
        <v>400</v>
      </c>
      <c r="C10" t="s">
        <v>7</v>
      </c>
      <c r="D10" t="s">
        <v>401</v>
      </c>
      <c r="E10" s="9" t="s">
        <v>267</v>
      </c>
      <c r="F10" s="40" t="s">
        <v>433</v>
      </c>
      <c r="G10" s="23">
        <v>215000</v>
      </c>
      <c r="H10" s="23">
        <v>6170.5</v>
      </c>
      <c r="I10" s="23">
        <v>39368.89</v>
      </c>
      <c r="J10" s="23">
        <v>5685.41</v>
      </c>
      <c r="K10" s="23">
        <v>14965.94</v>
      </c>
      <c r="L10" s="23">
        <f t="shared" ref="L10:L73" si="0">H10+I10+J10+K10</f>
        <v>66190.740000000005</v>
      </c>
      <c r="M10" s="21">
        <f t="shared" ref="M10:M72" si="1">+G10-L10</f>
        <v>148809.26</v>
      </c>
    </row>
    <row r="11" spans="1:13" x14ac:dyDescent="0.25">
      <c r="A11" s="9">
        <v>3</v>
      </c>
      <c r="B11" t="s">
        <v>379</v>
      </c>
      <c r="C11" t="s">
        <v>7</v>
      </c>
      <c r="D11" t="s">
        <v>231</v>
      </c>
      <c r="E11" s="9" t="s">
        <v>266</v>
      </c>
      <c r="F11" t="s">
        <v>378</v>
      </c>
      <c r="G11" s="21">
        <v>110000</v>
      </c>
      <c r="H11" s="21">
        <v>3157</v>
      </c>
      <c r="I11" s="21">
        <v>14457.62</v>
      </c>
      <c r="J11" s="21">
        <v>3344</v>
      </c>
      <c r="K11" s="21">
        <v>25</v>
      </c>
      <c r="L11" s="23">
        <f t="shared" si="0"/>
        <v>20983.62</v>
      </c>
      <c r="M11" s="21">
        <f t="shared" si="1"/>
        <v>89016.38</v>
      </c>
    </row>
    <row r="12" spans="1:13" x14ac:dyDescent="0.25">
      <c r="A12" s="9">
        <v>4</v>
      </c>
      <c r="B12" t="s">
        <v>140</v>
      </c>
      <c r="C12" t="s">
        <v>7</v>
      </c>
      <c r="D12" t="s">
        <v>141</v>
      </c>
      <c r="E12" s="9" t="s">
        <v>266</v>
      </c>
      <c r="F12" t="s">
        <v>174</v>
      </c>
      <c r="G12" s="23">
        <v>60000</v>
      </c>
      <c r="H12" s="23">
        <v>1722</v>
      </c>
      <c r="I12" s="23">
        <v>3143.58</v>
      </c>
      <c r="J12" s="23">
        <v>1824</v>
      </c>
      <c r="K12" s="23">
        <v>6410.55</v>
      </c>
      <c r="L12" s="23">
        <f t="shared" si="0"/>
        <v>13100.13</v>
      </c>
      <c r="M12" s="21">
        <f t="shared" si="1"/>
        <v>46899.87</v>
      </c>
    </row>
    <row r="13" spans="1:13" x14ac:dyDescent="0.25">
      <c r="A13" s="9">
        <v>5</v>
      </c>
      <c r="B13" t="s">
        <v>10</v>
      </c>
      <c r="C13" t="s">
        <v>7</v>
      </c>
      <c r="D13" t="s">
        <v>141</v>
      </c>
      <c r="E13" s="9" t="s">
        <v>266</v>
      </c>
      <c r="F13" t="s">
        <v>173</v>
      </c>
      <c r="G13" s="23">
        <v>85000</v>
      </c>
      <c r="H13" s="23">
        <v>2439.5</v>
      </c>
      <c r="I13" s="23">
        <v>7719.26</v>
      </c>
      <c r="J13" s="23">
        <v>2584</v>
      </c>
      <c r="K13" s="23">
        <v>3745.92</v>
      </c>
      <c r="L13" s="23">
        <f t="shared" si="0"/>
        <v>16488.68</v>
      </c>
      <c r="M13" s="21">
        <f t="shared" si="1"/>
        <v>68511.320000000007</v>
      </c>
    </row>
    <row r="14" spans="1:13" x14ac:dyDescent="0.25">
      <c r="A14" s="9">
        <v>6</v>
      </c>
      <c r="B14" t="s">
        <v>238</v>
      </c>
      <c r="C14" t="s">
        <v>7</v>
      </c>
      <c r="D14" t="s">
        <v>231</v>
      </c>
      <c r="E14" s="9" t="s">
        <v>266</v>
      </c>
      <c r="F14" t="s">
        <v>378</v>
      </c>
      <c r="G14" s="23">
        <v>80000</v>
      </c>
      <c r="H14" s="23">
        <v>2296</v>
      </c>
      <c r="I14" s="23">
        <v>7400.87</v>
      </c>
      <c r="J14" s="23">
        <v>2432</v>
      </c>
      <c r="K14" s="23">
        <v>17704.55</v>
      </c>
      <c r="L14" s="23">
        <f t="shared" si="0"/>
        <v>29833.42</v>
      </c>
      <c r="M14" s="21">
        <f t="shared" si="1"/>
        <v>50166.58</v>
      </c>
    </row>
    <row r="15" spans="1:13" x14ac:dyDescent="0.25">
      <c r="A15" s="9">
        <v>7</v>
      </c>
      <c r="B15" t="s">
        <v>268</v>
      </c>
      <c r="C15" t="s">
        <v>7</v>
      </c>
      <c r="D15" t="s">
        <v>231</v>
      </c>
      <c r="E15" s="9" t="s">
        <v>267</v>
      </c>
      <c r="F15" t="s">
        <v>378</v>
      </c>
      <c r="G15" s="23">
        <v>91000</v>
      </c>
      <c r="H15" s="23">
        <v>2611.6999999999998</v>
      </c>
      <c r="I15" s="23">
        <v>9988.34</v>
      </c>
      <c r="J15" s="23">
        <v>2766.4</v>
      </c>
      <c r="K15" s="23">
        <v>6818.77</v>
      </c>
      <c r="L15" s="23">
        <f t="shared" si="0"/>
        <v>22185.21</v>
      </c>
      <c r="M15" s="21">
        <f t="shared" si="1"/>
        <v>68814.789999999994</v>
      </c>
    </row>
    <row r="16" spans="1:13" x14ac:dyDescent="0.25">
      <c r="A16" s="9">
        <v>8</v>
      </c>
      <c r="B16" t="s">
        <v>218</v>
      </c>
      <c r="C16" t="s">
        <v>7</v>
      </c>
      <c r="D16" t="s">
        <v>335</v>
      </c>
      <c r="E16" s="9" t="s">
        <v>266</v>
      </c>
      <c r="F16" t="s">
        <v>174</v>
      </c>
      <c r="G16" s="23">
        <v>133000</v>
      </c>
      <c r="H16" s="23">
        <v>3817.1</v>
      </c>
      <c r="I16" s="23">
        <v>19867.79</v>
      </c>
      <c r="J16" s="23">
        <v>4043.2</v>
      </c>
      <c r="K16" s="23">
        <v>175</v>
      </c>
      <c r="L16" s="23">
        <f t="shared" si="0"/>
        <v>27903.09</v>
      </c>
      <c r="M16" s="21">
        <f>+G16-L16</f>
        <v>105096.91</v>
      </c>
    </row>
    <row r="17" spans="1:284" x14ac:dyDescent="0.25">
      <c r="A17" s="9">
        <v>9</v>
      </c>
      <c r="B17" t="s">
        <v>431</v>
      </c>
      <c r="C17" t="s">
        <v>7</v>
      </c>
      <c r="D17" t="s">
        <v>141</v>
      </c>
      <c r="E17" s="9" t="s">
        <v>266</v>
      </c>
      <c r="F17" t="s">
        <v>174</v>
      </c>
      <c r="G17" s="23">
        <v>45000</v>
      </c>
      <c r="H17" s="23">
        <v>1291.5</v>
      </c>
      <c r="I17" s="23">
        <v>1148.33</v>
      </c>
      <c r="J17" s="23">
        <v>1368</v>
      </c>
      <c r="K17" s="23">
        <v>175</v>
      </c>
      <c r="L17" s="23">
        <f t="shared" si="0"/>
        <v>3982.83</v>
      </c>
      <c r="M17" s="21">
        <f>+G17-L17</f>
        <v>41017.17</v>
      </c>
    </row>
    <row r="18" spans="1:284" x14ac:dyDescent="0.25">
      <c r="A18" s="9">
        <v>10</v>
      </c>
      <c r="B18" t="s">
        <v>432</v>
      </c>
      <c r="C18" t="s">
        <v>7</v>
      </c>
      <c r="D18" t="s">
        <v>231</v>
      </c>
      <c r="E18" s="9" t="s">
        <v>267</v>
      </c>
      <c r="F18" t="s">
        <v>378</v>
      </c>
      <c r="G18" s="23">
        <v>100000</v>
      </c>
      <c r="H18" s="23">
        <v>2870</v>
      </c>
      <c r="I18" s="23">
        <v>12105.37</v>
      </c>
      <c r="J18" s="23">
        <v>3040</v>
      </c>
      <c r="K18" s="23">
        <v>16887.46</v>
      </c>
      <c r="L18" s="23">
        <f t="shared" si="0"/>
        <v>34902.83</v>
      </c>
      <c r="M18" s="21">
        <f>+G18-L18</f>
        <v>65097.17</v>
      </c>
    </row>
    <row r="19" spans="1:284" x14ac:dyDescent="0.25">
      <c r="A19" s="9">
        <v>11</v>
      </c>
      <c r="B19" t="s">
        <v>22</v>
      </c>
      <c r="C19" t="s">
        <v>291</v>
      </c>
      <c r="D19" t="s">
        <v>369</v>
      </c>
      <c r="E19" s="9" t="s">
        <v>266</v>
      </c>
      <c r="F19" t="s">
        <v>173</v>
      </c>
      <c r="G19" s="23">
        <v>56000</v>
      </c>
      <c r="H19" s="23">
        <v>1607.2</v>
      </c>
      <c r="I19" s="23">
        <v>2733.96</v>
      </c>
      <c r="J19" s="23">
        <v>1702.4</v>
      </c>
      <c r="K19" s="23">
        <v>2395</v>
      </c>
      <c r="L19" s="23">
        <f>H19+I19+J19+K19</f>
        <v>8438.56</v>
      </c>
      <c r="M19" s="21">
        <f>+G19-L19</f>
        <v>47561.440000000002</v>
      </c>
    </row>
    <row r="20" spans="1:284" x14ac:dyDescent="0.25">
      <c r="A20" s="9">
        <v>12</v>
      </c>
      <c r="B20" t="s">
        <v>471</v>
      </c>
      <c r="C20" t="s">
        <v>23</v>
      </c>
      <c r="D20" t="s">
        <v>472</v>
      </c>
      <c r="E20" s="9" t="s">
        <v>266</v>
      </c>
      <c r="F20" t="s">
        <v>173</v>
      </c>
      <c r="G20" s="23">
        <v>45000</v>
      </c>
      <c r="H20" s="23">
        <v>1291.5</v>
      </c>
      <c r="I20" s="23">
        <v>891.01</v>
      </c>
      <c r="J20" s="23">
        <v>1368</v>
      </c>
      <c r="K20" s="23">
        <v>1740.46</v>
      </c>
      <c r="L20" s="23">
        <f>H20+I20+J20+K20</f>
        <v>5290.97</v>
      </c>
      <c r="M20" s="21">
        <f>+G20-L20</f>
        <v>39709.03</v>
      </c>
    </row>
    <row r="21" spans="1:284" x14ac:dyDescent="0.25">
      <c r="A21" s="9">
        <v>13</v>
      </c>
      <c r="B21" t="s">
        <v>235</v>
      </c>
      <c r="C21" t="s">
        <v>23</v>
      </c>
      <c r="D21" t="s">
        <v>234</v>
      </c>
      <c r="E21" s="9" t="s">
        <v>266</v>
      </c>
      <c r="F21" t="s">
        <v>174</v>
      </c>
      <c r="G21" s="23">
        <v>44000</v>
      </c>
      <c r="H21" s="23">
        <v>1262.8</v>
      </c>
      <c r="I21" s="23">
        <v>1007.19</v>
      </c>
      <c r="J21" s="23">
        <v>1337.6</v>
      </c>
      <c r="K21" s="41">
        <v>1730</v>
      </c>
      <c r="L21" s="23">
        <f t="shared" si="0"/>
        <v>5337.59</v>
      </c>
      <c r="M21" s="21">
        <f t="shared" si="1"/>
        <v>38662.410000000003</v>
      </c>
    </row>
    <row r="22" spans="1:284" x14ac:dyDescent="0.25">
      <c r="A22" s="9">
        <v>14</v>
      </c>
      <c r="B22" t="s">
        <v>382</v>
      </c>
      <c r="C22" t="s">
        <v>23</v>
      </c>
      <c r="D22" t="s">
        <v>383</v>
      </c>
      <c r="E22" s="9" t="s">
        <v>266</v>
      </c>
      <c r="F22" t="s">
        <v>173</v>
      </c>
      <c r="G22" s="21">
        <v>56000</v>
      </c>
      <c r="H22" s="21">
        <v>1607.2</v>
      </c>
      <c r="I22" s="21">
        <v>2733.96</v>
      </c>
      <c r="J22" s="21">
        <v>1702.4</v>
      </c>
      <c r="K22" s="21">
        <v>25</v>
      </c>
      <c r="L22" s="23">
        <f t="shared" si="0"/>
        <v>6068.56</v>
      </c>
      <c r="M22" s="21">
        <f t="shared" si="1"/>
        <v>49931.44</v>
      </c>
    </row>
    <row r="23" spans="1:284" x14ac:dyDescent="0.25">
      <c r="A23" s="9">
        <v>15</v>
      </c>
      <c r="B23" t="s">
        <v>135</v>
      </c>
      <c r="C23" t="s">
        <v>23</v>
      </c>
      <c r="D23" t="s">
        <v>215</v>
      </c>
      <c r="E23" s="9" t="s">
        <v>267</v>
      </c>
      <c r="F23" t="s">
        <v>173</v>
      </c>
      <c r="G23" s="23">
        <v>32000</v>
      </c>
      <c r="H23" s="23">
        <v>918.4</v>
      </c>
      <c r="I23" s="23">
        <v>0</v>
      </c>
      <c r="J23" s="23">
        <v>972.8</v>
      </c>
      <c r="K23" s="23">
        <v>3152.46</v>
      </c>
      <c r="L23" s="23">
        <f t="shared" si="0"/>
        <v>5043.66</v>
      </c>
      <c r="M23" s="21">
        <f>+G23-L23</f>
        <v>26956.34</v>
      </c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  <c r="IV23" s="7"/>
      <c r="IW23" s="7"/>
      <c r="IX23" s="7"/>
      <c r="IY23" s="7"/>
      <c r="IZ23" s="7"/>
      <c r="JA23" s="7"/>
      <c r="JB23" s="7"/>
      <c r="JC23" s="7"/>
      <c r="JD23" s="7"/>
      <c r="JE23" s="7"/>
      <c r="JF23" s="7"/>
      <c r="JG23" s="7"/>
      <c r="JH23" s="7"/>
      <c r="JI23" s="7"/>
      <c r="JJ23" s="7"/>
      <c r="JK23" s="7"/>
      <c r="JL23" s="7"/>
      <c r="JM23" s="7"/>
      <c r="JN23" s="7"/>
      <c r="JO23" s="7"/>
      <c r="JP23" s="7"/>
      <c r="JQ23" s="7"/>
      <c r="JR23" s="7"/>
      <c r="JS23" s="7"/>
      <c r="JT23" s="7"/>
      <c r="JU23" s="7"/>
      <c r="JV23" s="7"/>
      <c r="JW23" s="7"/>
      <c r="JX23" s="7"/>
    </row>
    <row r="24" spans="1:284" x14ac:dyDescent="0.25">
      <c r="A24" s="9">
        <v>16</v>
      </c>
      <c r="B24" t="s">
        <v>467</v>
      </c>
      <c r="C24" t="s">
        <v>23</v>
      </c>
      <c r="D24" t="s">
        <v>176</v>
      </c>
      <c r="E24" s="9" t="s">
        <v>266</v>
      </c>
      <c r="F24" t="s">
        <v>174</v>
      </c>
      <c r="G24" s="23">
        <v>40000</v>
      </c>
      <c r="H24" s="23">
        <v>1148</v>
      </c>
      <c r="I24" s="23">
        <v>442.65</v>
      </c>
      <c r="J24" s="23">
        <v>1216</v>
      </c>
      <c r="K24" s="23">
        <v>25</v>
      </c>
      <c r="L24" s="23">
        <f t="shared" si="0"/>
        <v>2831.65</v>
      </c>
      <c r="M24" s="21">
        <f>G24-L24</f>
        <v>37168.35</v>
      </c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7"/>
      <c r="GH24" s="7"/>
      <c r="GI24" s="7"/>
      <c r="GJ24" s="7"/>
      <c r="GK24" s="7"/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  <c r="HB24" s="7"/>
      <c r="HC24" s="7"/>
      <c r="HD24" s="7"/>
      <c r="HE24" s="7"/>
      <c r="HF24" s="7"/>
      <c r="HG24" s="7"/>
      <c r="HH24" s="7"/>
      <c r="HI24" s="7"/>
      <c r="HJ24" s="7"/>
      <c r="HK24" s="7"/>
      <c r="HL24" s="7"/>
      <c r="HM24" s="7"/>
      <c r="HN24" s="7"/>
      <c r="HO24" s="7"/>
      <c r="HP24" s="7"/>
      <c r="HQ24" s="7"/>
      <c r="HR24" s="7"/>
      <c r="HS24" s="7"/>
      <c r="HT24" s="7"/>
      <c r="HU24" s="7"/>
      <c r="HV24" s="7"/>
      <c r="HW24" s="7"/>
      <c r="HX24" s="7"/>
      <c r="HY24" s="7"/>
      <c r="HZ24" s="7"/>
      <c r="IA24" s="7"/>
      <c r="IB24" s="7"/>
      <c r="IC24" s="7"/>
      <c r="ID24" s="7"/>
      <c r="IE24" s="7"/>
      <c r="IF24" s="7"/>
      <c r="IG24" s="7"/>
      <c r="IH24" s="7"/>
      <c r="II24" s="7"/>
      <c r="IJ24" s="7"/>
      <c r="IK24" s="7"/>
      <c r="IL24" s="7"/>
      <c r="IM24" s="7"/>
      <c r="IN24" s="7"/>
      <c r="IO24" s="7"/>
      <c r="IP24" s="7"/>
      <c r="IQ24" s="7"/>
      <c r="IR24" s="7"/>
      <c r="IS24" s="7"/>
      <c r="IT24" s="7"/>
      <c r="IU24" s="7"/>
      <c r="IV24" s="7"/>
      <c r="IW24" s="7"/>
      <c r="IX24" s="7"/>
      <c r="IY24" s="7"/>
      <c r="IZ24" s="7"/>
      <c r="JA24" s="7"/>
      <c r="JB24" s="7"/>
      <c r="JC24" s="7"/>
      <c r="JD24" s="7"/>
      <c r="JE24" s="7"/>
      <c r="JF24" s="7"/>
      <c r="JG24" s="7"/>
      <c r="JH24" s="7"/>
      <c r="JI24" s="7"/>
      <c r="JJ24" s="7"/>
      <c r="JK24" s="7"/>
      <c r="JL24" s="7"/>
      <c r="JM24" s="7"/>
      <c r="JN24" s="7"/>
      <c r="JO24" s="7"/>
      <c r="JP24" s="7"/>
      <c r="JQ24" s="7"/>
      <c r="JR24" s="7"/>
      <c r="JS24" s="7"/>
      <c r="JT24" s="7"/>
      <c r="JU24" s="7"/>
      <c r="JV24" s="7"/>
      <c r="JW24" s="7"/>
      <c r="JX24" s="7"/>
    </row>
    <row r="25" spans="1:284" s="7" customFormat="1" x14ac:dyDescent="0.25">
      <c r="A25" s="9">
        <v>17</v>
      </c>
      <c r="B25" t="s">
        <v>151</v>
      </c>
      <c r="C25" t="s">
        <v>15</v>
      </c>
      <c r="D25" t="s">
        <v>399</v>
      </c>
      <c r="E25" s="9" t="s">
        <v>266</v>
      </c>
      <c r="F25" t="s">
        <v>173</v>
      </c>
      <c r="G25" s="21">
        <v>65000</v>
      </c>
      <c r="H25" s="21">
        <f>G25*0.0287</f>
        <v>1865.5</v>
      </c>
      <c r="I25" s="21">
        <v>4427.58</v>
      </c>
      <c r="J25" s="21">
        <f>G25*0.0304</f>
        <v>1976</v>
      </c>
      <c r="K25" s="21">
        <v>175</v>
      </c>
      <c r="L25" s="23">
        <f t="shared" si="0"/>
        <v>8444.08</v>
      </c>
      <c r="M25" s="21">
        <f t="shared" si="1"/>
        <v>56555.92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</row>
    <row r="26" spans="1:284" s="7" customFormat="1" x14ac:dyDescent="0.25">
      <c r="A26" s="9">
        <v>18</v>
      </c>
      <c r="B26" t="s">
        <v>461</v>
      </c>
      <c r="C26" t="s">
        <v>15</v>
      </c>
      <c r="D26" t="s">
        <v>176</v>
      </c>
      <c r="E26" s="9" t="s">
        <v>266</v>
      </c>
      <c r="F26" t="s">
        <v>174</v>
      </c>
      <c r="G26" s="21">
        <v>45000</v>
      </c>
      <c r="H26" s="23">
        <v>1291.5</v>
      </c>
      <c r="I26" s="23">
        <v>1148.33</v>
      </c>
      <c r="J26" s="23">
        <v>1368</v>
      </c>
      <c r="K26" s="23">
        <v>25</v>
      </c>
      <c r="L26" s="23">
        <f t="shared" si="0"/>
        <v>3832.83</v>
      </c>
      <c r="M26" s="21">
        <f>G26-L26</f>
        <v>41167.17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</row>
    <row r="27" spans="1:284" x14ac:dyDescent="0.25">
      <c r="A27" s="9">
        <v>19</v>
      </c>
      <c r="B27" s="8" t="s">
        <v>345</v>
      </c>
      <c r="C27" s="8" t="s">
        <v>370</v>
      </c>
      <c r="D27" t="s">
        <v>480</v>
      </c>
      <c r="E27" s="9" t="s">
        <v>266</v>
      </c>
      <c r="F27" t="s">
        <v>173</v>
      </c>
      <c r="G27" s="23">
        <v>110000</v>
      </c>
      <c r="H27" s="23">
        <v>3157</v>
      </c>
      <c r="I27" s="23">
        <v>13599.89</v>
      </c>
      <c r="J27" s="23">
        <v>3344</v>
      </c>
      <c r="K27" s="23">
        <v>3605.92</v>
      </c>
      <c r="L27" s="23">
        <f t="shared" si="0"/>
        <v>23706.81</v>
      </c>
      <c r="M27" s="21">
        <f t="shared" si="1"/>
        <v>86293.19</v>
      </c>
    </row>
    <row r="28" spans="1:284" x14ac:dyDescent="0.25">
      <c r="A28" s="9">
        <v>20</v>
      </c>
      <c r="B28" s="31" t="s">
        <v>271</v>
      </c>
      <c r="C28" s="31" t="s">
        <v>316</v>
      </c>
      <c r="D28" s="4" t="s">
        <v>481</v>
      </c>
      <c r="E28" s="9" t="s">
        <v>266</v>
      </c>
      <c r="F28" s="32" t="s">
        <v>173</v>
      </c>
      <c r="G28" s="23">
        <v>89500</v>
      </c>
      <c r="H28" s="23">
        <v>2568.65</v>
      </c>
      <c r="I28" s="23">
        <v>9635.51</v>
      </c>
      <c r="J28" s="23">
        <v>2720.8</v>
      </c>
      <c r="K28" s="23">
        <v>175</v>
      </c>
      <c r="L28" s="23">
        <f t="shared" si="0"/>
        <v>15099.96</v>
      </c>
      <c r="M28" s="21">
        <f t="shared" si="1"/>
        <v>74400.039999999994</v>
      </c>
    </row>
    <row r="29" spans="1:284" s="2" customFormat="1" x14ac:dyDescent="0.25">
      <c r="A29" s="9">
        <v>21</v>
      </c>
      <c r="B29" t="s">
        <v>14</v>
      </c>
      <c r="C29" t="s">
        <v>241</v>
      </c>
      <c r="D29" t="s">
        <v>482</v>
      </c>
      <c r="E29" s="9" t="s">
        <v>266</v>
      </c>
      <c r="F29" t="s">
        <v>174</v>
      </c>
      <c r="G29" s="21">
        <v>133000</v>
      </c>
      <c r="H29" s="21">
        <v>3817.1</v>
      </c>
      <c r="I29" s="33">
        <v>19867.79</v>
      </c>
      <c r="J29" s="33">
        <f>G29*0.0304</f>
        <v>4043.2</v>
      </c>
      <c r="K29" s="33">
        <v>175</v>
      </c>
      <c r="L29" s="23">
        <f t="shared" si="0"/>
        <v>27903.09</v>
      </c>
      <c r="M29" s="33">
        <f t="shared" si="1"/>
        <v>105096.91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</row>
    <row r="30" spans="1:284" s="7" customFormat="1" x14ac:dyDescent="0.25">
      <c r="A30" s="9">
        <v>22</v>
      </c>
      <c r="B30" t="s">
        <v>191</v>
      </c>
      <c r="C30" t="s">
        <v>241</v>
      </c>
      <c r="D30" t="s">
        <v>176</v>
      </c>
      <c r="E30" s="9" t="s">
        <v>266</v>
      </c>
      <c r="F30" t="s">
        <v>174</v>
      </c>
      <c r="G30" s="23">
        <v>32000</v>
      </c>
      <c r="H30" s="23">
        <v>918.4</v>
      </c>
      <c r="I30" s="23">
        <v>0</v>
      </c>
      <c r="J30" s="23">
        <v>972.8</v>
      </c>
      <c r="K30" s="23">
        <v>6212.87</v>
      </c>
      <c r="L30" s="23">
        <f t="shared" si="0"/>
        <v>8104.07</v>
      </c>
      <c r="M30" s="21">
        <f t="shared" si="1"/>
        <v>23895.93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</row>
    <row r="31" spans="1:284" x14ac:dyDescent="0.25">
      <c r="A31" s="9">
        <v>23</v>
      </c>
      <c r="B31" t="s">
        <v>19</v>
      </c>
      <c r="C31" t="s">
        <v>12</v>
      </c>
      <c r="D31" t="s">
        <v>483</v>
      </c>
      <c r="E31" s="9" t="s">
        <v>266</v>
      </c>
      <c r="F31" t="s">
        <v>174</v>
      </c>
      <c r="G31" s="23">
        <v>90000</v>
      </c>
      <c r="H31" s="23">
        <v>2583</v>
      </c>
      <c r="I31" s="23">
        <v>9324.25</v>
      </c>
      <c r="J31" s="23">
        <v>2736</v>
      </c>
      <c r="K31" s="23">
        <v>3210.46</v>
      </c>
      <c r="L31" s="23">
        <f t="shared" si="0"/>
        <v>17853.71</v>
      </c>
      <c r="M31" s="21">
        <f t="shared" si="1"/>
        <v>72146.289999999994</v>
      </c>
    </row>
    <row r="32" spans="1:284" s="7" customFormat="1" x14ac:dyDescent="0.25">
      <c r="A32" s="9">
        <v>24</v>
      </c>
      <c r="B32" t="s">
        <v>219</v>
      </c>
      <c r="C32" t="s">
        <v>12</v>
      </c>
      <c r="D32" t="s">
        <v>484</v>
      </c>
      <c r="E32" s="9" t="s">
        <v>266</v>
      </c>
      <c r="F32" t="s">
        <v>174</v>
      </c>
      <c r="G32" s="23">
        <v>60000</v>
      </c>
      <c r="H32" s="23">
        <v>1722</v>
      </c>
      <c r="I32" s="23">
        <v>2800.49</v>
      </c>
      <c r="J32" s="23">
        <v>1824</v>
      </c>
      <c r="K32" s="23">
        <v>12050.61</v>
      </c>
      <c r="L32" s="23">
        <f t="shared" si="0"/>
        <v>18397.099999999999</v>
      </c>
      <c r="M32" s="21">
        <f>+G32-L32</f>
        <v>41602.9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</row>
    <row r="33" spans="1:66" x14ac:dyDescent="0.25">
      <c r="A33" s="9">
        <v>25</v>
      </c>
      <c r="B33" t="s">
        <v>273</v>
      </c>
      <c r="C33" s="4" t="s">
        <v>139</v>
      </c>
      <c r="D33" t="s">
        <v>274</v>
      </c>
      <c r="E33" s="9" t="s">
        <v>266</v>
      </c>
      <c r="F33" t="s">
        <v>173</v>
      </c>
      <c r="G33" s="23">
        <v>44000</v>
      </c>
      <c r="H33" s="23">
        <v>1262.8</v>
      </c>
      <c r="I33" s="23">
        <v>492.55</v>
      </c>
      <c r="J33" s="23">
        <v>1337.6</v>
      </c>
      <c r="K33" s="23">
        <v>6825.92</v>
      </c>
      <c r="L33" s="23">
        <f t="shared" si="0"/>
        <v>9918.8700000000008</v>
      </c>
      <c r="M33" s="21">
        <f t="shared" si="1"/>
        <v>34081.129999999997</v>
      </c>
    </row>
    <row r="34" spans="1:66" s="1" customFormat="1" x14ac:dyDescent="0.25">
      <c r="A34" s="9">
        <v>26</v>
      </c>
      <c r="B34" t="s">
        <v>8</v>
      </c>
      <c r="C34" s="4" t="s">
        <v>139</v>
      </c>
      <c r="D34" t="s">
        <v>9</v>
      </c>
      <c r="E34" s="9" t="s">
        <v>266</v>
      </c>
      <c r="F34" t="s">
        <v>173</v>
      </c>
      <c r="G34" s="23">
        <v>32000</v>
      </c>
      <c r="H34" s="23">
        <v>918.4</v>
      </c>
      <c r="I34" s="23">
        <v>0</v>
      </c>
      <c r="J34" s="23">
        <v>972.8</v>
      </c>
      <c r="K34" s="23">
        <v>1890.46</v>
      </c>
      <c r="L34" s="23">
        <f t="shared" si="0"/>
        <v>3781.66</v>
      </c>
      <c r="M34" s="21">
        <f t="shared" si="1"/>
        <v>28218.34</v>
      </c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</row>
    <row r="35" spans="1:66" x14ac:dyDescent="0.25">
      <c r="A35" s="9">
        <v>27</v>
      </c>
      <c r="B35" t="s">
        <v>143</v>
      </c>
      <c r="C35" s="4" t="s">
        <v>139</v>
      </c>
      <c r="D35" t="s">
        <v>438</v>
      </c>
      <c r="E35" s="9" t="s">
        <v>266</v>
      </c>
      <c r="F35" t="s">
        <v>173</v>
      </c>
      <c r="G35" s="23">
        <v>58000</v>
      </c>
      <c r="H35" s="23">
        <v>1664.6</v>
      </c>
      <c r="I35" s="23">
        <v>2468.44</v>
      </c>
      <c r="J35" s="23">
        <v>1763.2</v>
      </c>
      <c r="K35" s="23">
        <v>4145.92</v>
      </c>
      <c r="L35" s="23">
        <f t="shared" si="0"/>
        <v>10042.16</v>
      </c>
      <c r="M35" s="21">
        <f t="shared" si="1"/>
        <v>47957.84</v>
      </c>
    </row>
    <row r="36" spans="1:66" x14ac:dyDescent="0.25">
      <c r="A36" s="9">
        <v>28</v>
      </c>
      <c r="B36" t="s">
        <v>469</v>
      </c>
      <c r="C36" s="4" t="s">
        <v>139</v>
      </c>
      <c r="D36" t="s">
        <v>468</v>
      </c>
      <c r="E36" s="9" t="s">
        <v>267</v>
      </c>
      <c r="F36" s="34" t="s">
        <v>174</v>
      </c>
      <c r="G36" s="21">
        <v>36000</v>
      </c>
      <c r="H36" s="21">
        <f t="shared" ref="H36:H39" si="2">G36*0.0287</f>
        <v>1033.2</v>
      </c>
      <c r="I36" s="21">
        <v>0</v>
      </c>
      <c r="J36" s="21">
        <f>G36*0.0304</f>
        <v>1094.4000000000001</v>
      </c>
      <c r="K36" s="21">
        <v>175</v>
      </c>
      <c r="L36" s="23">
        <f t="shared" si="0"/>
        <v>2302.6</v>
      </c>
      <c r="M36" s="21">
        <f t="shared" si="1"/>
        <v>33697.4</v>
      </c>
    </row>
    <row r="37" spans="1:66" x14ac:dyDescent="0.25">
      <c r="A37" s="9">
        <v>29</v>
      </c>
      <c r="B37" t="s">
        <v>175</v>
      </c>
      <c r="C37" s="4" t="s">
        <v>139</v>
      </c>
      <c r="D37" t="s">
        <v>437</v>
      </c>
      <c r="E37" s="9" t="s">
        <v>267</v>
      </c>
      <c r="F37" t="s">
        <v>174</v>
      </c>
      <c r="G37" s="21">
        <v>28350</v>
      </c>
      <c r="H37" s="25">
        <v>813.65</v>
      </c>
      <c r="I37" s="25">
        <v>0</v>
      </c>
      <c r="J37" s="25">
        <v>861.84</v>
      </c>
      <c r="K37" s="25">
        <v>1584</v>
      </c>
      <c r="L37" s="23">
        <f t="shared" si="0"/>
        <v>3259.49</v>
      </c>
      <c r="M37" s="21">
        <f t="shared" si="1"/>
        <v>25090.51</v>
      </c>
    </row>
    <row r="38" spans="1:66" x14ac:dyDescent="0.25">
      <c r="A38" s="9">
        <v>30</v>
      </c>
      <c r="B38" t="s">
        <v>272</v>
      </c>
      <c r="C38" s="4" t="s">
        <v>139</v>
      </c>
      <c r="D38" t="s">
        <v>438</v>
      </c>
      <c r="E38" s="9" t="s">
        <v>266</v>
      </c>
      <c r="F38" t="s">
        <v>174</v>
      </c>
      <c r="G38" s="21">
        <v>49000</v>
      </c>
      <c r="H38" s="21">
        <f t="shared" si="2"/>
        <v>1406.3</v>
      </c>
      <c r="I38" s="21">
        <v>1712.87</v>
      </c>
      <c r="J38" s="21">
        <f>G38*0.0304</f>
        <v>1489.6</v>
      </c>
      <c r="K38" s="21">
        <v>175</v>
      </c>
      <c r="L38" s="23">
        <f t="shared" si="0"/>
        <v>4783.7700000000004</v>
      </c>
      <c r="M38" s="21">
        <f t="shared" si="1"/>
        <v>44216.23</v>
      </c>
    </row>
    <row r="39" spans="1:66" x14ac:dyDescent="0.25">
      <c r="A39" s="9">
        <v>31</v>
      </c>
      <c r="B39" t="s">
        <v>390</v>
      </c>
      <c r="C39" s="4" t="s">
        <v>139</v>
      </c>
      <c r="D39" t="s">
        <v>176</v>
      </c>
      <c r="E39" s="9" t="s">
        <v>267</v>
      </c>
      <c r="F39" t="s">
        <v>174</v>
      </c>
      <c r="G39" s="21">
        <v>40000</v>
      </c>
      <c r="H39" s="21">
        <f t="shared" si="2"/>
        <v>1148</v>
      </c>
      <c r="I39" s="21">
        <v>442.65</v>
      </c>
      <c r="J39" s="21">
        <f>G39*0.0304</f>
        <v>1216</v>
      </c>
      <c r="K39" s="21">
        <v>25</v>
      </c>
      <c r="L39" s="23">
        <f t="shared" si="0"/>
        <v>2831.65</v>
      </c>
      <c r="M39" s="21">
        <f t="shared" si="1"/>
        <v>37168.35</v>
      </c>
    </row>
    <row r="40" spans="1:66" x14ac:dyDescent="0.25">
      <c r="A40" s="9">
        <v>32</v>
      </c>
      <c r="B40" t="s">
        <v>391</v>
      </c>
      <c r="C40" s="4" t="s">
        <v>139</v>
      </c>
      <c r="D40" t="s">
        <v>176</v>
      </c>
      <c r="E40" s="9" t="s">
        <v>266</v>
      </c>
      <c r="F40" t="s">
        <v>174</v>
      </c>
      <c r="G40" s="23">
        <v>40000</v>
      </c>
      <c r="H40" s="23">
        <v>1148</v>
      </c>
      <c r="I40" s="23">
        <v>442.65</v>
      </c>
      <c r="J40" s="23">
        <v>1216</v>
      </c>
      <c r="K40" s="23">
        <v>175</v>
      </c>
      <c r="L40" s="23">
        <f t="shared" si="0"/>
        <v>2981.65</v>
      </c>
      <c r="M40" s="21">
        <f t="shared" si="1"/>
        <v>37018.35</v>
      </c>
    </row>
    <row r="41" spans="1:66" x14ac:dyDescent="0.25">
      <c r="A41" s="9">
        <v>33</v>
      </c>
      <c r="B41" t="s">
        <v>147</v>
      </c>
      <c r="C41" s="4" t="s">
        <v>139</v>
      </c>
      <c r="D41" t="s">
        <v>485</v>
      </c>
      <c r="E41" s="9" t="s">
        <v>266</v>
      </c>
      <c r="F41" t="s">
        <v>173</v>
      </c>
      <c r="G41" s="21">
        <v>133000</v>
      </c>
      <c r="H41" s="21">
        <v>3817.1</v>
      </c>
      <c r="I41" s="21">
        <v>19867.79</v>
      </c>
      <c r="J41" s="21">
        <v>4043.2</v>
      </c>
      <c r="K41" s="21">
        <v>1617.5</v>
      </c>
      <c r="L41" s="23">
        <f t="shared" si="0"/>
        <v>29345.59</v>
      </c>
      <c r="M41" s="21">
        <v>103654.41</v>
      </c>
    </row>
    <row r="42" spans="1:66" x14ac:dyDescent="0.25">
      <c r="A42" s="9">
        <v>34</v>
      </c>
      <c r="B42" s="4" t="s">
        <v>145</v>
      </c>
      <c r="C42" s="4" t="s">
        <v>139</v>
      </c>
      <c r="D42" s="4" t="s">
        <v>437</v>
      </c>
      <c r="E42" s="9" t="s">
        <v>266</v>
      </c>
      <c r="F42" s="4" t="s">
        <v>174</v>
      </c>
      <c r="G42" s="23">
        <v>51000</v>
      </c>
      <c r="H42" s="23">
        <v>1463.7</v>
      </c>
      <c r="I42" s="23">
        <v>1995.14</v>
      </c>
      <c r="J42" s="23">
        <v>1550.4</v>
      </c>
      <c r="K42" s="23">
        <v>175</v>
      </c>
      <c r="L42" s="23">
        <f t="shared" si="0"/>
        <v>5184.24</v>
      </c>
      <c r="M42" s="21">
        <f>+G42-L42</f>
        <v>45815.76</v>
      </c>
    </row>
    <row r="43" spans="1:66" x14ac:dyDescent="0.25">
      <c r="A43" s="9">
        <v>35</v>
      </c>
      <c r="B43" t="s">
        <v>396</v>
      </c>
      <c r="C43" s="4" t="s">
        <v>139</v>
      </c>
      <c r="D43" t="s">
        <v>293</v>
      </c>
      <c r="E43" s="9" t="s">
        <v>266</v>
      </c>
      <c r="F43" t="s">
        <v>174</v>
      </c>
      <c r="G43" s="21">
        <v>47000</v>
      </c>
      <c r="H43" s="21">
        <v>1348.9</v>
      </c>
      <c r="I43" s="21">
        <v>1430.6</v>
      </c>
      <c r="J43" s="21">
        <v>1428.8</v>
      </c>
      <c r="K43" s="21">
        <v>25</v>
      </c>
      <c r="L43" s="23">
        <f t="shared" si="0"/>
        <v>4233.3</v>
      </c>
      <c r="M43" s="21">
        <f t="shared" si="1"/>
        <v>42766.7</v>
      </c>
    </row>
    <row r="44" spans="1:66" x14ac:dyDescent="0.25">
      <c r="A44" s="9">
        <v>36</v>
      </c>
      <c r="B44" s="7" t="s">
        <v>385</v>
      </c>
      <c r="C44" s="7" t="s">
        <v>384</v>
      </c>
      <c r="D44" s="7" t="s">
        <v>293</v>
      </c>
      <c r="E44" s="22" t="s">
        <v>267</v>
      </c>
      <c r="F44" s="7" t="s">
        <v>174</v>
      </c>
      <c r="G44" s="35">
        <v>47000</v>
      </c>
      <c r="H44" s="21">
        <v>1348.9</v>
      </c>
      <c r="I44" s="21">
        <v>1430.6</v>
      </c>
      <c r="J44" s="21">
        <v>1428.8</v>
      </c>
      <c r="K44" s="35">
        <v>25</v>
      </c>
      <c r="L44" s="23">
        <f t="shared" si="0"/>
        <v>4233.3</v>
      </c>
      <c r="M44" s="21">
        <f t="shared" si="1"/>
        <v>42766.7</v>
      </c>
    </row>
    <row r="45" spans="1:66" s="7" customFormat="1" x14ac:dyDescent="0.25">
      <c r="A45" s="9">
        <v>37</v>
      </c>
      <c r="B45" t="s">
        <v>392</v>
      </c>
      <c r="C45" s="7" t="s">
        <v>384</v>
      </c>
      <c r="D45" t="s">
        <v>293</v>
      </c>
      <c r="E45" s="22" t="s">
        <v>266</v>
      </c>
      <c r="F45" s="7" t="s">
        <v>174</v>
      </c>
      <c r="G45" s="35">
        <v>47000</v>
      </c>
      <c r="H45" s="21">
        <v>1348.9</v>
      </c>
      <c r="I45" s="21">
        <v>1430.6</v>
      </c>
      <c r="J45" s="21">
        <v>1428.8</v>
      </c>
      <c r="K45" s="35">
        <v>25</v>
      </c>
      <c r="L45" s="23">
        <f t="shared" si="0"/>
        <v>4233.3</v>
      </c>
      <c r="M45" s="21">
        <f t="shared" si="1"/>
        <v>42766.7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</row>
    <row r="46" spans="1:66" s="7" customFormat="1" x14ac:dyDescent="0.25">
      <c r="A46" s="9">
        <v>38</v>
      </c>
      <c r="B46" t="s">
        <v>144</v>
      </c>
      <c r="C46" s="4" t="s">
        <v>242</v>
      </c>
      <c r="D46" t="s">
        <v>293</v>
      </c>
      <c r="E46" s="9" t="s">
        <v>266</v>
      </c>
      <c r="F46" t="s">
        <v>174</v>
      </c>
      <c r="G46" s="21">
        <v>44000</v>
      </c>
      <c r="H46" s="21">
        <f>G46*0.0287</f>
        <v>1262.8</v>
      </c>
      <c r="I46" s="21">
        <v>1007.19</v>
      </c>
      <c r="J46" s="21">
        <f t="shared" ref="J46:J49" si="3">G46*0.0304</f>
        <v>1337.6</v>
      </c>
      <c r="K46" s="21">
        <v>4731.41</v>
      </c>
      <c r="L46" s="23">
        <f t="shared" si="0"/>
        <v>8339</v>
      </c>
      <c r="M46" s="21">
        <f t="shared" si="1"/>
        <v>35661</v>
      </c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</row>
    <row r="47" spans="1:66" x14ac:dyDescent="0.25">
      <c r="A47" s="9">
        <v>39</v>
      </c>
      <c r="B47" t="s">
        <v>146</v>
      </c>
      <c r="C47" s="4" t="s">
        <v>242</v>
      </c>
      <c r="D47" t="s">
        <v>293</v>
      </c>
      <c r="E47" s="9" t="s">
        <v>267</v>
      </c>
      <c r="F47" t="s">
        <v>173</v>
      </c>
      <c r="G47" s="21">
        <v>45000</v>
      </c>
      <c r="H47" s="21">
        <f>G47*0.0287</f>
        <v>1291.5</v>
      </c>
      <c r="I47" s="21">
        <v>1148.33</v>
      </c>
      <c r="J47" s="21">
        <f t="shared" si="3"/>
        <v>1368</v>
      </c>
      <c r="K47" s="21">
        <v>175</v>
      </c>
      <c r="L47" s="23">
        <f t="shared" si="0"/>
        <v>3982.83</v>
      </c>
      <c r="M47" s="21">
        <f t="shared" si="1"/>
        <v>41017.17</v>
      </c>
    </row>
    <row r="48" spans="1:66" x14ac:dyDescent="0.25">
      <c r="A48" s="9">
        <v>40</v>
      </c>
      <c r="B48" s="4" t="s">
        <v>292</v>
      </c>
      <c r="C48" s="4" t="s">
        <v>242</v>
      </c>
      <c r="D48" s="4" t="s">
        <v>293</v>
      </c>
      <c r="E48" s="9" t="s">
        <v>267</v>
      </c>
      <c r="F48" s="5" t="s">
        <v>174</v>
      </c>
      <c r="G48" s="21">
        <v>44000</v>
      </c>
      <c r="H48" s="21">
        <f>G48*0.0287</f>
        <v>1262.8</v>
      </c>
      <c r="I48" s="21">
        <v>1007.19</v>
      </c>
      <c r="J48" s="21">
        <f t="shared" si="3"/>
        <v>1337.6</v>
      </c>
      <c r="K48" s="21">
        <v>175</v>
      </c>
      <c r="L48" s="23">
        <f t="shared" si="0"/>
        <v>3782.59</v>
      </c>
      <c r="M48" s="21">
        <f t="shared" si="1"/>
        <v>40217.410000000003</v>
      </c>
    </row>
    <row r="49" spans="1:66" x14ac:dyDescent="0.25">
      <c r="A49" s="9">
        <v>41</v>
      </c>
      <c r="B49" s="4" t="s">
        <v>294</v>
      </c>
      <c r="C49" s="4" t="s">
        <v>242</v>
      </c>
      <c r="D49" s="4" t="s">
        <v>293</v>
      </c>
      <c r="E49" s="9" t="s">
        <v>267</v>
      </c>
      <c r="F49" s="5" t="s">
        <v>174</v>
      </c>
      <c r="G49" s="21">
        <v>44000</v>
      </c>
      <c r="H49" s="21">
        <v>1262.8</v>
      </c>
      <c r="I49" s="21">
        <v>1007.19</v>
      </c>
      <c r="J49" s="21">
        <f t="shared" si="3"/>
        <v>1337.6</v>
      </c>
      <c r="K49" s="21">
        <v>175</v>
      </c>
      <c r="L49" s="23">
        <f t="shared" si="0"/>
        <v>3782.59</v>
      </c>
      <c r="M49" s="21">
        <f t="shared" si="1"/>
        <v>40217.410000000003</v>
      </c>
    </row>
    <row r="50" spans="1:66" x14ac:dyDescent="0.25">
      <c r="A50" s="9">
        <v>42</v>
      </c>
      <c r="B50" t="s">
        <v>393</v>
      </c>
      <c r="C50" s="4" t="s">
        <v>242</v>
      </c>
      <c r="D50" t="s">
        <v>293</v>
      </c>
      <c r="E50" s="9" t="s">
        <v>267</v>
      </c>
      <c r="F50" s="5" t="s">
        <v>174</v>
      </c>
      <c r="G50" s="41">
        <v>47000</v>
      </c>
      <c r="H50" s="41">
        <v>1348.9</v>
      </c>
      <c r="I50" s="41">
        <v>1430.6</v>
      </c>
      <c r="J50" s="41">
        <v>1428.8</v>
      </c>
      <c r="K50" s="41">
        <v>175</v>
      </c>
      <c r="L50" s="23">
        <f t="shared" si="0"/>
        <v>4383.3</v>
      </c>
      <c r="M50" s="33">
        <f t="shared" si="1"/>
        <v>42616.7</v>
      </c>
    </row>
    <row r="51" spans="1:66" x14ac:dyDescent="0.25">
      <c r="A51" s="9">
        <v>43</v>
      </c>
      <c r="B51" t="s">
        <v>224</v>
      </c>
      <c r="C51" t="s">
        <v>152</v>
      </c>
      <c r="D51" s="4" t="s">
        <v>17</v>
      </c>
      <c r="E51" s="9" t="s">
        <v>266</v>
      </c>
      <c r="F51" t="s">
        <v>174</v>
      </c>
      <c r="G51" s="21">
        <v>27500</v>
      </c>
      <c r="H51" s="21">
        <f>G51*0.0287</f>
        <v>789.25</v>
      </c>
      <c r="I51" s="23">
        <v>0</v>
      </c>
      <c r="J51" s="23">
        <v>836</v>
      </c>
      <c r="K51" s="23">
        <v>3375</v>
      </c>
      <c r="L51" s="23">
        <f t="shared" si="0"/>
        <v>5000.25</v>
      </c>
      <c r="M51" s="21">
        <f t="shared" si="1"/>
        <v>22499.75</v>
      </c>
    </row>
    <row r="52" spans="1:66" x14ac:dyDescent="0.25">
      <c r="A52" s="9">
        <v>44</v>
      </c>
      <c r="B52" t="s">
        <v>348</v>
      </c>
      <c r="C52" t="s">
        <v>152</v>
      </c>
      <c r="D52" t="s">
        <v>368</v>
      </c>
      <c r="E52" s="9" t="s">
        <v>266</v>
      </c>
      <c r="F52" t="s">
        <v>328</v>
      </c>
      <c r="G52" s="21">
        <v>76000</v>
      </c>
      <c r="H52" s="21">
        <f>G52*0.0287</f>
        <v>2181.1999999999998</v>
      </c>
      <c r="I52" s="23">
        <v>6497.56</v>
      </c>
      <c r="J52" s="23">
        <v>2310.4</v>
      </c>
      <c r="K52" s="23">
        <v>175</v>
      </c>
      <c r="L52" s="23">
        <f t="shared" si="0"/>
        <v>11164.16</v>
      </c>
      <c r="M52" s="21">
        <f t="shared" si="1"/>
        <v>64835.839999999997</v>
      </c>
    </row>
    <row r="53" spans="1:66" x14ac:dyDescent="0.25">
      <c r="A53" s="9">
        <v>45</v>
      </c>
      <c r="B53" t="s">
        <v>41</v>
      </c>
      <c r="C53" t="s">
        <v>324</v>
      </c>
      <c r="D53" t="s">
        <v>275</v>
      </c>
      <c r="E53" s="9" t="s">
        <v>266</v>
      </c>
      <c r="F53" t="s">
        <v>173</v>
      </c>
      <c r="G53" s="21">
        <v>76000</v>
      </c>
      <c r="H53" s="21">
        <f>G53*0.0287</f>
        <v>2181.1999999999998</v>
      </c>
      <c r="I53" s="21">
        <v>6497.56</v>
      </c>
      <c r="J53" s="21">
        <v>2310.4</v>
      </c>
      <c r="K53" s="21">
        <v>145</v>
      </c>
      <c r="L53" s="23">
        <f t="shared" si="0"/>
        <v>11134.16</v>
      </c>
      <c r="M53" s="21">
        <f t="shared" si="1"/>
        <v>64865.84</v>
      </c>
    </row>
    <row r="54" spans="1:66" x14ac:dyDescent="0.25">
      <c r="A54" s="9">
        <v>46</v>
      </c>
      <c r="B54" t="s">
        <v>21</v>
      </c>
      <c r="C54" t="s">
        <v>243</v>
      </c>
      <c r="D54" t="s">
        <v>486</v>
      </c>
      <c r="E54" s="9" t="s">
        <v>266</v>
      </c>
      <c r="F54" t="s">
        <v>173</v>
      </c>
      <c r="G54" s="41">
        <v>89500</v>
      </c>
      <c r="H54" s="23">
        <v>2568.65</v>
      </c>
      <c r="I54" s="23">
        <v>9206.64</v>
      </c>
      <c r="J54" s="23">
        <v>2720.8</v>
      </c>
      <c r="K54" s="23">
        <v>13523.42</v>
      </c>
      <c r="L54" s="23">
        <f t="shared" si="0"/>
        <v>28019.51</v>
      </c>
      <c r="M54" s="21">
        <f t="shared" si="1"/>
        <v>61480.49</v>
      </c>
    </row>
    <row r="55" spans="1:66" x14ac:dyDescent="0.25">
      <c r="A55" s="9">
        <v>47</v>
      </c>
      <c r="B55" t="s">
        <v>423</v>
      </c>
      <c r="C55" t="s">
        <v>243</v>
      </c>
      <c r="D55" t="s">
        <v>417</v>
      </c>
      <c r="E55" s="9" t="s">
        <v>266</v>
      </c>
      <c r="F55" t="s">
        <v>174</v>
      </c>
      <c r="G55" s="21">
        <v>66000</v>
      </c>
      <c r="H55" s="23">
        <v>1894.2</v>
      </c>
      <c r="I55" s="23">
        <v>4615.76</v>
      </c>
      <c r="J55" s="23">
        <v>2006.4</v>
      </c>
      <c r="K55" s="23">
        <v>7043.93</v>
      </c>
      <c r="L55" s="23">
        <f t="shared" si="0"/>
        <v>15560.29</v>
      </c>
      <c r="M55" s="21">
        <f t="shared" si="1"/>
        <v>50439.71</v>
      </c>
    </row>
    <row r="56" spans="1:66" x14ac:dyDescent="0.25">
      <c r="A56" s="9">
        <v>48</v>
      </c>
      <c r="B56" s="4" t="s">
        <v>217</v>
      </c>
      <c r="C56" t="s">
        <v>243</v>
      </c>
      <c r="D56" s="4" t="s">
        <v>237</v>
      </c>
      <c r="E56" s="9" t="s">
        <v>266</v>
      </c>
      <c r="F56" s="5" t="s">
        <v>174</v>
      </c>
      <c r="G56" s="21">
        <v>44000</v>
      </c>
      <c r="H56" s="21">
        <v>1262.8</v>
      </c>
      <c r="I56" s="21">
        <v>1007.19</v>
      </c>
      <c r="J56" s="21">
        <f>G56*0.0304</f>
        <v>1337.6</v>
      </c>
      <c r="K56" s="21">
        <v>1375</v>
      </c>
      <c r="L56" s="23">
        <f t="shared" si="0"/>
        <v>4982.59</v>
      </c>
      <c r="M56" s="21">
        <f t="shared" si="1"/>
        <v>39017.410000000003</v>
      </c>
    </row>
    <row r="57" spans="1:66" x14ac:dyDescent="0.25">
      <c r="A57" s="9">
        <v>49</v>
      </c>
      <c r="B57" s="7" t="s">
        <v>347</v>
      </c>
      <c r="C57" t="s">
        <v>243</v>
      </c>
      <c r="D57" s="7" t="s">
        <v>417</v>
      </c>
      <c r="E57" s="22" t="s">
        <v>266</v>
      </c>
      <c r="F57" s="7" t="s">
        <v>173</v>
      </c>
      <c r="G57" s="35">
        <v>56000</v>
      </c>
      <c r="H57" s="35">
        <v>1607.2</v>
      </c>
      <c r="I57" s="23">
        <v>2733.96</v>
      </c>
      <c r="J57" s="23">
        <v>1702.4</v>
      </c>
      <c r="K57" s="23">
        <v>14288.21</v>
      </c>
      <c r="L57" s="23">
        <f t="shared" si="0"/>
        <v>20331.77</v>
      </c>
      <c r="M57" s="21">
        <f t="shared" si="1"/>
        <v>35668.230000000003</v>
      </c>
    </row>
    <row r="58" spans="1:66" x14ac:dyDescent="0.25">
      <c r="A58" s="9">
        <v>50</v>
      </c>
      <c r="B58" s="7" t="s">
        <v>397</v>
      </c>
      <c r="C58" t="s">
        <v>243</v>
      </c>
      <c r="D58" s="7" t="s">
        <v>398</v>
      </c>
      <c r="E58" s="22" t="s">
        <v>266</v>
      </c>
      <c r="F58" s="7" t="s">
        <v>173</v>
      </c>
      <c r="G58" s="35">
        <v>65000</v>
      </c>
      <c r="H58" s="23">
        <v>1865.5</v>
      </c>
      <c r="I58" s="23">
        <v>4084.48</v>
      </c>
      <c r="J58" s="23">
        <v>1976</v>
      </c>
      <c r="K58" s="23">
        <v>1740.46</v>
      </c>
      <c r="L58" s="23">
        <f t="shared" si="0"/>
        <v>9666.44</v>
      </c>
      <c r="M58" s="21">
        <f>+G58-L58</f>
        <v>55333.56</v>
      </c>
    </row>
    <row r="59" spans="1:66" s="7" customFormat="1" x14ac:dyDescent="0.25">
      <c r="A59" s="9">
        <v>51</v>
      </c>
      <c r="B59" t="s">
        <v>20</v>
      </c>
      <c r="C59" t="s">
        <v>244</v>
      </c>
      <c r="D59" s="8" t="s">
        <v>412</v>
      </c>
      <c r="E59" s="9" t="s">
        <v>266</v>
      </c>
      <c r="F59" t="s">
        <v>173</v>
      </c>
      <c r="G59" s="41">
        <v>89500</v>
      </c>
      <c r="H59" s="23">
        <v>2568.65</v>
      </c>
      <c r="I59" s="23">
        <v>9206.64</v>
      </c>
      <c r="J59" s="23">
        <v>2720.8</v>
      </c>
      <c r="K59" s="23">
        <v>15483.98</v>
      </c>
      <c r="L59" s="23">
        <f t="shared" si="0"/>
        <v>29980.07</v>
      </c>
      <c r="M59" s="21">
        <f t="shared" si="1"/>
        <v>59519.93</v>
      </c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</row>
    <row r="60" spans="1:66" s="7" customFormat="1" x14ac:dyDescent="0.25">
      <c r="A60" s="9">
        <v>52</v>
      </c>
      <c r="B60" t="s">
        <v>168</v>
      </c>
      <c r="C60" t="s">
        <v>245</v>
      </c>
      <c r="D60" t="s">
        <v>368</v>
      </c>
      <c r="E60" s="9" t="s">
        <v>266</v>
      </c>
      <c r="F60" t="s">
        <v>174</v>
      </c>
      <c r="G60" s="41">
        <v>76000</v>
      </c>
      <c r="H60" s="23">
        <v>2181.1999999999998</v>
      </c>
      <c r="I60" s="23">
        <v>6497.56</v>
      </c>
      <c r="J60" s="23">
        <v>2310.4</v>
      </c>
      <c r="K60" s="23">
        <v>16076.7</v>
      </c>
      <c r="L60" s="23">
        <f t="shared" si="0"/>
        <v>27065.86</v>
      </c>
      <c r="M60" s="21">
        <f t="shared" si="1"/>
        <v>48934.14</v>
      </c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</row>
    <row r="61" spans="1:66" x14ac:dyDescent="0.25">
      <c r="A61" s="9">
        <v>53</v>
      </c>
      <c r="B61" t="s">
        <v>102</v>
      </c>
      <c r="C61" t="s">
        <v>245</v>
      </c>
      <c r="D61" t="s">
        <v>237</v>
      </c>
      <c r="E61" s="9" t="s">
        <v>266</v>
      </c>
      <c r="F61" t="s">
        <v>173</v>
      </c>
      <c r="G61" s="21">
        <v>44000</v>
      </c>
      <c r="H61" s="23">
        <v>1262.8</v>
      </c>
      <c r="I61" s="23">
        <v>1007.19</v>
      </c>
      <c r="J61" s="23">
        <v>1337.6</v>
      </c>
      <c r="K61" s="23">
        <v>3495</v>
      </c>
      <c r="L61" s="23">
        <f t="shared" si="0"/>
        <v>7102.59</v>
      </c>
      <c r="M61" s="21">
        <f t="shared" si="1"/>
        <v>36897.410000000003</v>
      </c>
    </row>
    <row r="62" spans="1:66" x14ac:dyDescent="0.25">
      <c r="A62" s="9">
        <v>54</v>
      </c>
      <c r="B62" t="s">
        <v>289</v>
      </c>
      <c r="C62" t="s">
        <v>245</v>
      </c>
      <c r="D62" t="s">
        <v>418</v>
      </c>
      <c r="E62" s="9" t="s">
        <v>266</v>
      </c>
      <c r="F62" t="s">
        <v>173</v>
      </c>
      <c r="G62" s="41">
        <v>56000</v>
      </c>
      <c r="H62" s="23">
        <v>1607.2</v>
      </c>
      <c r="I62" s="23">
        <v>2186.17</v>
      </c>
      <c r="J62" s="23">
        <v>1702.4</v>
      </c>
      <c r="K62" s="23">
        <v>15697.4</v>
      </c>
      <c r="L62" s="23">
        <f t="shared" si="0"/>
        <v>21193.17</v>
      </c>
      <c r="M62" s="21">
        <f t="shared" si="1"/>
        <v>34806.83</v>
      </c>
    </row>
    <row r="63" spans="1:66" x14ac:dyDescent="0.25">
      <c r="A63" s="9">
        <v>55</v>
      </c>
      <c r="B63" t="s">
        <v>404</v>
      </c>
      <c r="C63" t="s">
        <v>248</v>
      </c>
      <c r="D63" t="s">
        <v>403</v>
      </c>
      <c r="E63" s="9" t="s">
        <v>267</v>
      </c>
      <c r="F63" t="s">
        <v>174</v>
      </c>
      <c r="G63" s="21">
        <v>50000</v>
      </c>
      <c r="H63" s="21">
        <f>G63*0.0287</f>
        <v>1435</v>
      </c>
      <c r="I63" s="21">
        <v>1854</v>
      </c>
      <c r="J63" s="21">
        <v>1520</v>
      </c>
      <c r="K63" s="21">
        <v>2925</v>
      </c>
      <c r="L63" s="23">
        <f t="shared" si="0"/>
        <v>7734</v>
      </c>
      <c r="M63" s="21">
        <f t="shared" si="1"/>
        <v>42266</v>
      </c>
    </row>
    <row r="64" spans="1:66" x14ac:dyDescent="0.25">
      <c r="A64" s="9">
        <v>56</v>
      </c>
      <c r="B64" s="7" t="s">
        <v>249</v>
      </c>
      <c r="C64" t="s">
        <v>248</v>
      </c>
      <c r="D64" s="7" t="s">
        <v>50</v>
      </c>
      <c r="E64" s="22" t="s">
        <v>266</v>
      </c>
      <c r="F64" s="7" t="s">
        <v>174</v>
      </c>
      <c r="G64" s="35">
        <v>25000</v>
      </c>
      <c r="H64" s="35">
        <f>G64*0.0287</f>
        <v>717.5</v>
      </c>
      <c r="I64" s="35">
        <v>0</v>
      </c>
      <c r="J64" s="35">
        <f>G64*0.0304</f>
        <v>760</v>
      </c>
      <c r="K64" s="21">
        <v>5175</v>
      </c>
      <c r="L64" s="23">
        <f t="shared" si="0"/>
        <v>6652.5</v>
      </c>
      <c r="M64" s="21">
        <f t="shared" si="1"/>
        <v>18347.5</v>
      </c>
    </row>
    <row r="65" spans="1:66" x14ac:dyDescent="0.25">
      <c r="A65" s="9">
        <v>57</v>
      </c>
      <c r="B65" t="s">
        <v>402</v>
      </c>
      <c r="C65" t="s">
        <v>248</v>
      </c>
      <c r="D65" t="s">
        <v>176</v>
      </c>
      <c r="E65" s="22" t="s">
        <v>266</v>
      </c>
      <c r="F65" s="7" t="s">
        <v>174</v>
      </c>
      <c r="G65" s="41">
        <v>35000</v>
      </c>
      <c r="H65" s="41">
        <v>1004.5</v>
      </c>
      <c r="I65" s="23">
        <v>0</v>
      </c>
      <c r="J65" s="23">
        <v>1064</v>
      </c>
      <c r="K65" s="23">
        <v>2500</v>
      </c>
      <c r="L65" s="23">
        <f t="shared" si="0"/>
        <v>4568.5</v>
      </c>
      <c r="M65" s="21">
        <f t="shared" si="1"/>
        <v>30431.5</v>
      </c>
    </row>
    <row r="66" spans="1:66" x14ac:dyDescent="0.25">
      <c r="A66" s="9">
        <v>58</v>
      </c>
      <c r="B66" t="s">
        <v>43</v>
      </c>
      <c r="C66" t="s">
        <v>42</v>
      </c>
      <c r="D66" t="s">
        <v>44</v>
      </c>
      <c r="E66" s="9" t="s">
        <v>266</v>
      </c>
      <c r="F66" t="s">
        <v>174</v>
      </c>
      <c r="G66" s="21">
        <v>23000</v>
      </c>
      <c r="H66" s="23">
        <v>660.1</v>
      </c>
      <c r="I66" s="23">
        <v>0</v>
      </c>
      <c r="J66" s="23">
        <v>699.2</v>
      </c>
      <c r="K66" s="23">
        <v>2436.3200000000002</v>
      </c>
      <c r="L66" s="23">
        <f t="shared" si="0"/>
        <v>3795.62</v>
      </c>
      <c r="M66" s="21">
        <f>+G66-L66</f>
        <v>19204.38</v>
      </c>
    </row>
    <row r="67" spans="1:66" x14ac:dyDescent="0.25">
      <c r="A67" s="9">
        <v>59</v>
      </c>
      <c r="B67" t="s">
        <v>35</v>
      </c>
      <c r="C67" t="s">
        <v>42</v>
      </c>
      <c r="D67" t="s">
        <v>36</v>
      </c>
      <c r="E67" s="9" t="s">
        <v>267</v>
      </c>
      <c r="F67" t="s">
        <v>173</v>
      </c>
      <c r="G67" s="21">
        <v>24150</v>
      </c>
      <c r="H67" s="21">
        <f t="shared" ref="H67:H70" si="4">G67*0.0287</f>
        <v>693.11</v>
      </c>
      <c r="I67" s="21">
        <v>0</v>
      </c>
      <c r="J67" s="21">
        <f>G67*0.0304</f>
        <v>734.16</v>
      </c>
      <c r="K67" s="21">
        <v>225</v>
      </c>
      <c r="L67" s="23">
        <f t="shared" si="0"/>
        <v>1652.27</v>
      </c>
      <c r="M67" s="21">
        <f t="shared" si="1"/>
        <v>22497.73</v>
      </c>
    </row>
    <row r="68" spans="1:66" x14ac:dyDescent="0.25">
      <c r="A68" s="9">
        <v>60</v>
      </c>
      <c r="B68" t="s">
        <v>45</v>
      </c>
      <c r="C68" t="s">
        <v>42</v>
      </c>
      <c r="D68" t="s">
        <v>46</v>
      </c>
      <c r="E68" s="9" t="s">
        <v>267</v>
      </c>
      <c r="F68" t="s">
        <v>173</v>
      </c>
      <c r="G68" s="41">
        <v>23100</v>
      </c>
      <c r="H68" s="23">
        <v>662.97</v>
      </c>
      <c r="I68" s="23">
        <v>0</v>
      </c>
      <c r="J68" s="23">
        <v>702.24</v>
      </c>
      <c r="K68" s="23">
        <v>12369.63</v>
      </c>
      <c r="L68" s="23">
        <f t="shared" si="0"/>
        <v>13734.84</v>
      </c>
      <c r="M68" s="21">
        <f t="shared" si="1"/>
        <v>9365.16</v>
      </c>
    </row>
    <row r="69" spans="1:66" x14ac:dyDescent="0.25">
      <c r="A69" s="9">
        <v>61</v>
      </c>
      <c r="B69" t="s">
        <v>47</v>
      </c>
      <c r="C69" t="s">
        <v>42</v>
      </c>
      <c r="D69" t="s">
        <v>215</v>
      </c>
      <c r="E69" s="9" t="s">
        <v>266</v>
      </c>
      <c r="F69" t="s">
        <v>174</v>
      </c>
      <c r="G69" s="21">
        <v>25000</v>
      </c>
      <c r="H69" s="21">
        <v>717.5</v>
      </c>
      <c r="I69" s="21">
        <v>0</v>
      </c>
      <c r="J69" s="21">
        <v>760</v>
      </c>
      <c r="K69" s="21">
        <v>1775</v>
      </c>
      <c r="L69" s="23">
        <f t="shared" si="0"/>
        <v>3252.5</v>
      </c>
      <c r="M69" s="21">
        <f>+G69-L69</f>
        <v>21747.5</v>
      </c>
    </row>
    <row r="70" spans="1:66" x14ac:dyDescent="0.25">
      <c r="A70" s="9">
        <v>62</v>
      </c>
      <c r="B70" t="s">
        <v>48</v>
      </c>
      <c r="C70" t="s">
        <v>42</v>
      </c>
      <c r="D70" t="s">
        <v>49</v>
      </c>
      <c r="E70" s="9" t="s">
        <v>266</v>
      </c>
      <c r="F70" t="s">
        <v>174</v>
      </c>
      <c r="G70" s="21">
        <v>18700</v>
      </c>
      <c r="H70" s="21">
        <f t="shared" si="4"/>
        <v>536.69000000000005</v>
      </c>
      <c r="I70" s="21">
        <v>0</v>
      </c>
      <c r="J70" s="21">
        <f>G70*0.0304</f>
        <v>568.48</v>
      </c>
      <c r="K70" s="21">
        <v>125</v>
      </c>
      <c r="L70" s="23">
        <f t="shared" si="0"/>
        <v>1230.17</v>
      </c>
      <c r="M70" s="21">
        <f t="shared" si="1"/>
        <v>17469.830000000002</v>
      </c>
    </row>
    <row r="71" spans="1:66" s="1" customFormat="1" x14ac:dyDescent="0.25">
      <c r="A71" s="9">
        <v>63</v>
      </c>
      <c r="B71" t="s">
        <v>250</v>
      </c>
      <c r="C71" t="s">
        <v>42</v>
      </c>
      <c r="D71" t="s">
        <v>46</v>
      </c>
      <c r="E71" s="9" t="s">
        <v>267</v>
      </c>
      <c r="F71" t="s">
        <v>174</v>
      </c>
      <c r="G71" s="21">
        <v>23000</v>
      </c>
      <c r="H71" s="23">
        <v>660.1</v>
      </c>
      <c r="I71" s="23">
        <v>0</v>
      </c>
      <c r="J71" s="23">
        <v>699.2</v>
      </c>
      <c r="K71" s="23">
        <v>4507.68</v>
      </c>
      <c r="L71" s="23">
        <f t="shared" si="0"/>
        <v>5866.98</v>
      </c>
      <c r="M71" s="21">
        <f t="shared" si="1"/>
        <v>17133.02</v>
      </c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</row>
    <row r="72" spans="1:66" x14ac:dyDescent="0.25">
      <c r="A72" s="9">
        <v>64</v>
      </c>
      <c r="B72" t="s">
        <v>332</v>
      </c>
      <c r="C72" t="s">
        <v>42</v>
      </c>
      <c r="D72" t="s">
        <v>176</v>
      </c>
      <c r="E72" s="9" t="s">
        <v>266</v>
      </c>
      <c r="F72" t="s">
        <v>173</v>
      </c>
      <c r="G72" s="41">
        <v>25000</v>
      </c>
      <c r="H72" s="23">
        <v>717.5</v>
      </c>
      <c r="I72" s="23">
        <v>0</v>
      </c>
      <c r="J72" s="23">
        <v>760</v>
      </c>
      <c r="K72" s="23">
        <v>7811.08</v>
      </c>
      <c r="L72" s="23">
        <f t="shared" si="0"/>
        <v>9288.58</v>
      </c>
      <c r="M72" s="21">
        <f t="shared" si="1"/>
        <v>15711.42</v>
      </c>
    </row>
    <row r="73" spans="1:66" x14ac:dyDescent="0.25">
      <c r="A73" s="9">
        <v>65</v>
      </c>
      <c r="B73" t="s">
        <v>276</v>
      </c>
      <c r="C73" t="s">
        <v>319</v>
      </c>
      <c r="D73" t="s">
        <v>487</v>
      </c>
      <c r="E73" s="9" t="s">
        <v>266</v>
      </c>
      <c r="F73" t="s">
        <v>173</v>
      </c>
      <c r="G73" s="41">
        <v>50000</v>
      </c>
      <c r="H73" s="23">
        <v>1435</v>
      </c>
      <c r="I73" s="23">
        <v>1596.68</v>
      </c>
      <c r="J73" s="23">
        <v>1520</v>
      </c>
      <c r="K73" s="23">
        <v>3740.46</v>
      </c>
      <c r="L73" s="23">
        <f t="shared" si="0"/>
        <v>8292.14</v>
      </c>
      <c r="M73" s="21">
        <f t="shared" ref="M73:M134" si="5">+G73-L73</f>
        <v>41707.86</v>
      </c>
    </row>
    <row r="74" spans="1:66" x14ac:dyDescent="0.25">
      <c r="A74" s="9">
        <v>66</v>
      </c>
      <c r="B74" s="7" t="s">
        <v>389</v>
      </c>
      <c r="C74" t="s">
        <v>319</v>
      </c>
      <c r="D74" s="7" t="s">
        <v>355</v>
      </c>
      <c r="E74" s="9" t="s">
        <v>266</v>
      </c>
      <c r="F74" t="s">
        <v>173</v>
      </c>
      <c r="G74" s="41">
        <v>36500</v>
      </c>
      <c r="H74" s="41">
        <v>1047.55</v>
      </c>
      <c r="I74" s="41">
        <v>0</v>
      </c>
      <c r="J74" s="41">
        <v>1109.5999999999999</v>
      </c>
      <c r="K74" s="41">
        <v>3370</v>
      </c>
      <c r="L74" s="23">
        <f t="shared" ref="L74:L138" si="6">H74+I74+J74+K74</f>
        <v>5527.15</v>
      </c>
      <c r="M74" s="21">
        <f t="shared" si="5"/>
        <v>30972.85</v>
      </c>
    </row>
    <row r="75" spans="1:66" x14ac:dyDescent="0.25">
      <c r="A75" s="9">
        <v>67</v>
      </c>
      <c r="B75" t="s">
        <v>51</v>
      </c>
      <c r="C75" t="s">
        <v>319</v>
      </c>
      <c r="D75" t="s">
        <v>215</v>
      </c>
      <c r="E75" s="9" t="s">
        <v>267</v>
      </c>
      <c r="F75" t="s">
        <v>174</v>
      </c>
      <c r="G75" s="21">
        <v>24500</v>
      </c>
      <c r="H75" s="21">
        <v>703.15</v>
      </c>
      <c r="I75" s="21">
        <v>0</v>
      </c>
      <c r="J75" s="21">
        <v>744.8</v>
      </c>
      <c r="K75" s="21">
        <v>2275</v>
      </c>
      <c r="L75" s="23">
        <f t="shared" si="6"/>
        <v>3722.95</v>
      </c>
      <c r="M75" s="21">
        <f>+G75-L75</f>
        <v>20777.05</v>
      </c>
    </row>
    <row r="76" spans="1:66" x14ac:dyDescent="0.25">
      <c r="A76" s="9">
        <v>68</v>
      </c>
      <c r="B76" t="s">
        <v>53</v>
      </c>
      <c r="C76" t="s">
        <v>329</v>
      </c>
      <c r="D76" t="s">
        <v>52</v>
      </c>
      <c r="E76" s="9" t="s">
        <v>266</v>
      </c>
      <c r="F76" t="s">
        <v>174</v>
      </c>
      <c r="G76" s="21">
        <v>20000</v>
      </c>
      <c r="H76" s="21">
        <f t="shared" ref="H76" si="7">G76*0.0287</f>
        <v>574</v>
      </c>
      <c r="I76" s="21">
        <v>0</v>
      </c>
      <c r="J76" s="21">
        <v>608</v>
      </c>
      <c r="K76" s="21">
        <v>1200</v>
      </c>
      <c r="L76" s="23">
        <f t="shared" si="6"/>
        <v>2382</v>
      </c>
      <c r="M76" s="21">
        <f t="shared" si="5"/>
        <v>17618</v>
      </c>
    </row>
    <row r="77" spans="1:66" x14ac:dyDescent="0.25">
      <c r="A77" s="9">
        <v>69</v>
      </c>
      <c r="B77" t="s">
        <v>54</v>
      </c>
      <c r="C77" t="s">
        <v>329</v>
      </c>
      <c r="D77" t="s">
        <v>67</v>
      </c>
      <c r="E77" s="9" t="s">
        <v>267</v>
      </c>
      <c r="F77" t="s">
        <v>174</v>
      </c>
      <c r="G77" s="21">
        <v>25000</v>
      </c>
      <c r="H77" s="25">
        <v>717.5</v>
      </c>
      <c r="I77" s="25">
        <v>0</v>
      </c>
      <c r="J77" s="25">
        <v>760</v>
      </c>
      <c r="K77" s="25">
        <v>3438.56</v>
      </c>
      <c r="L77" s="23">
        <f t="shared" si="6"/>
        <v>4916.0600000000004</v>
      </c>
      <c r="M77" s="21">
        <f t="shared" si="5"/>
        <v>20083.939999999999</v>
      </c>
    </row>
    <row r="78" spans="1:66" x14ac:dyDescent="0.25">
      <c r="A78" s="9">
        <v>70</v>
      </c>
      <c r="B78" t="s">
        <v>55</v>
      </c>
      <c r="C78" t="s">
        <v>329</v>
      </c>
      <c r="D78" t="s">
        <v>52</v>
      </c>
      <c r="E78" s="9" t="s">
        <v>266</v>
      </c>
      <c r="F78" t="s">
        <v>173</v>
      </c>
      <c r="G78" s="21">
        <v>20000</v>
      </c>
      <c r="H78" s="23">
        <v>574</v>
      </c>
      <c r="I78" s="23">
        <v>0</v>
      </c>
      <c r="J78" s="23">
        <v>608</v>
      </c>
      <c r="K78" s="23">
        <v>3479.94</v>
      </c>
      <c r="L78" s="23">
        <f t="shared" si="6"/>
        <v>4661.9399999999996</v>
      </c>
      <c r="M78" s="21">
        <f t="shared" si="5"/>
        <v>15338.06</v>
      </c>
    </row>
    <row r="79" spans="1:66" x14ac:dyDescent="0.25">
      <c r="A79" s="9">
        <v>71</v>
      </c>
      <c r="B79" t="s">
        <v>221</v>
      </c>
      <c r="C79" t="s">
        <v>329</v>
      </c>
      <c r="D79" s="4" t="s">
        <v>52</v>
      </c>
      <c r="E79" s="9" t="s">
        <v>266</v>
      </c>
      <c r="F79" s="5" t="s">
        <v>174</v>
      </c>
      <c r="G79" s="41">
        <v>20000</v>
      </c>
      <c r="H79" s="23">
        <v>574</v>
      </c>
      <c r="I79" s="23">
        <v>0</v>
      </c>
      <c r="J79" s="23">
        <v>608</v>
      </c>
      <c r="K79" s="23">
        <v>8733.26</v>
      </c>
      <c r="L79" s="23">
        <f t="shared" si="6"/>
        <v>9915.26</v>
      </c>
      <c r="M79" s="21">
        <f t="shared" si="5"/>
        <v>10084.74</v>
      </c>
    </row>
    <row r="80" spans="1:66" x14ac:dyDescent="0.25">
      <c r="A80" s="9">
        <v>72</v>
      </c>
      <c r="B80" t="s">
        <v>225</v>
      </c>
      <c r="C80" t="s">
        <v>329</v>
      </c>
      <c r="D80" s="4" t="s">
        <v>67</v>
      </c>
      <c r="E80" s="9" t="s">
        <v>267</v>
      </c>
      <c r="F80" s="5" t="s">
        <v>174</v>
      </c>
      <c r="G80" s="41">
        <v>23000</v>
      </c>
      <c r="H80" s="41">
        <v>660.1</v>
      </c>
      <c r="I80" s="23">
        <v>0</v>
      </c>
      <c r="J80" s="23">
        <v>699.2</v>
      </c>
      <c r="K80" s="23">
        <v>5387.68</v>
      </c>
      <c r="L80" s="23">
        <f t="shared" si="6"/>
        <v>6746.98</v>
      </c>
      <c r="M80" s="21">
        <f t="shared" si="5"/>
        <v>16253.02</v>
      </c>
    </row>
    <row r="81" spans="1:66" x14ac:dyDescent="0.25">
      <c r="A81" s="9">
        <v>73</v>
      </c>
      <c r="B81" t="s">
        <v>56</v>
      </c>
      <c r="C81" t="s">
        <v>329</v>
      </c>
      <c r="D81" t="s">
        <v>57</v>
      </c>
      <c r="E81" s="9" t="s">
        <v>266</v>
      </c>
      <c r="F81" s="5" t="s">
        <v>173</v>
      </c>
      <c r="G81" s="41">
        <v>55000</v>
      </c>
      <c r="H81" s="23">
        <v>1578.5</v>
      </c>
      <c r="I81" s="23">
        <v>2559.6799999999998</v>
      </c>
      <c r="J81" s="23">
        <v>1672</v>
      </c>
      <c r="K81" s="23">
        <v>275</v>
      </c>
      <c r="L81" s="23">
        <f t="shared" si="6"/>
        <v>6085.18</v>
      </c>
      <c r="M81" s="21">
        <f>G81-L81</f>
        <v>48914.82</v>
      </c>
    </row>
    <row r="82" spans="1:66" x14ac:dyDescent="0.25">
      <c r="A82" s="9">
        <v>74</v>
      </c>
      <c r="B82" t="s">
        <v>58</v>
      </c>
      <c r="C82" t="s">
        <v>329</v>
      </c>
      <c r="D82" t="s">
        <v>59</v>
      </c>
      <c r="E82" s="9" t="s">
        <v>267</v>
      </c>
      <c r="F82" t="s">
        <v>174</v>
      </c>
      <c r="G82" s="21">
        <v>20000</v>
      </c>
      <c r="H82" s="25">
        <v>574</v>
      </c>
      <c r="I82" s="25">
        <v>0</v>
      </c>
      <c r="J82" s="25">
        <v>608</v>
      </c>
      <c r="K82" s="25">
        <v>6581.55</v>
      </c>
      <c r="L82" s="23">
        <f t="shared" si="6"/>
        <v>7763.55</v>
      </c>
      <c r="M82" s="21">
        <f t="shared" si="5"/>
        <v>12236.45</v>
      </c>
    </row>
    <row r="83" spans="1:66" x14ac:dyDescent="0.25">
      <c r="A83" s="9">
        <v>75</v>
      </c>
      <c r="B83" t="s">
        <v>156</v>
      </c>
      <c r="C83" t="s">
        <v>329</v>
      </c>
      <c r="D83" t="s">
        <v>155</v>
      </c>
      <c r="E83" s="9" t="s">
        <v>267</v>
      </c>
      <c r="F83" t="s">
        <v>174</v>
      </c>
      <c r="G83" s="41">
        <v>26250</v>
      </c>
      <c r="H83" s="23">
        <v>753.38</v>
      </c>
      <c r="I83" s="23">
        <v>0</v>
      </c>
      <c r="J83" s="23">
        <v>798</v>
      </c>
      <c r="K83" s="23">
        <v>7950.19</v>
      </c>
      <c r="L83" s="23">
        <f t="shared" si="6"/>
        <v>9501.57</v>
      </c>
      <c r="M83" s="21">
        <f t="shared" si="5"/>
        <v>16748.43</v>
      </c>
    </row>
    <row r="84" spans="1:66" x14ac:dyDescent="0.25">
      <c r="A84" s="9">
        <v>76</v>
      </c>
      <c r="B84" t="s">
        <v>277</v>
      </c>
      <c r="C84" t="s">
        <v>329</v>
      </c>
      <c r="D84" t="s">
        <v>52</v>
      </c>
      <c r="E84" s="9" t="s">
        <v>266</v>
      </c>
      <c r="F84" t="s">
        <v>173</v>
      </c>
      <c r="G84" s="21">
        <v>20000</v>
      </c>
      <c r="H84" s="23">
        <v>574</v>
      </c>
      <c r="I84" s="23">
        <v>0</v>
      </c>
      <c r="J84" s="23">
        <v>608</v>
      </c>
      <c r="K84" s="23">
        <v>275</v>
      </c>
      <c r="L84" s="23">
        <f t="shared" si="6"/>
        <v>1457</v>
      </c>
      <c r="M84" s="21">
        <f t="shared" si="5"/>
        <v>18543</v>
      </c>
    </row>
    <row r="85" spans="1:66" x14ac:dyDescent="0.25">
      <c r="A85" s="9">
        <v>77</v>
      </c>
      <c r="B85" t="s">
        <v>61</v>
      </c>
      <c r="C85" t="s">
        <v>329</v>
      </c>
      <c r="D85" t="s">
        <v>62</v>
      </c>
      <c r="E85" s="9" t="s">
        <v>267</v>
      </c>
      <c r="F85" t="s">
        <v>173</v>
      </c>
      <c r="G85" s="21">
        <v>23467.5</v>
      </c>
      <c r="H85" s="21">
        <v>673.52</v>
      </c>
      <c r="I85" s="21">
        <v>0</v>
      </c>
      <c r="J85" s="21">
        <v>713.41</v>
      </c>
      <c r="K85" s="21">
        <v>250</v>
      </c>
      <c r="L85" s="23">
        <f t="shared" si="6"/>
        <v>1636.93</v>
      </c>
      <c r="M85" s="21">
        <f>+G85-L85</f>
        <v>21830.57</v>
      </c>
    </row>
    <row r="86" spans="1:66" x14ac:dyDescent="0.25">
      <c r="A86" s="9">
        <v>78</v>
      </c>
      <c r="B86" s="7" t="s">
        <v>63</v>
      </c>
      <c r="C86" t="s">
        <v>329</v>
      </c>
      <c r="D86" s="7" t="s">
        <v>488</v>
      </c>
      <c r="E86" s="9" t="s">
        <v>266</v>
      </c>
      <c r="F86" t="s">
        <v>174</v>
      </c>
      <c r="G86" s="21">
        <v>23500</v>
      </c>
      <c r="H86" s="21">
        <v>674.45</v>
      </c>
      <c r="I86" s="21">
        <v>0</v>
      </c>
      <c r="J86" s="21">
        <v>714.4</v>
      </c>
      <c r="K86" s="21">
        <v>275</v>
      </c>
      <c r="L86" s="23">
        <f t="shared" si="6"/>
        <v>1663.85</v>
      </c>
      <c r="M86" s="21">
        <f t="shared" si="5"/>
        <v>21836.15</v>
      </c>
    </row>
    <row r="87" spans="1:66" x14ac:dyDescent="0.25">
      <c r="A87" s="9">
        <v>79</v>
      </c>
      <c r="B87" t="s">
        <v>65</v>
      </c>
      <c r="C87" t="s">
        <v>329</v>
      </c>
      <c r="D87" t="s">
        <v>52</v>
      </c>
      <c r="E87" s="9" t="s">
        <v>266</v>
      </c>
      <c r="F87" t="s">
        <v>174</v>
      </c>
      <c r="G87" s="21">
        <v>20000</v>
      </c>
      <c r="H87" s="23">
        <v>574</v>
      </c>
      <c r="I87" s="23">
        <v>0</v>
      </c>
      <c r="J87" s="23">
        <v>608</v>
      </c>
      <c r="K87" s="23">
        <v>3590.46</v>
      </c>
      <c r="L87" s="23">
        <f t="shared" si="6"/>
        <v>4772.46</v>
      </c>
      <c r="M87" s="21">
        <f t="shared" si="5"/>
        <v>15227.54</v>
      </c>
    </row>
    <row r="88" spans="1:66" x14ac:dyDescent="0.25">
      <c r="A88" s="9">
        <v>80</v>
      </c>
      <c r="B88" t="s">
        <v>66</v>
      </c>
      <c r="C88" t="s">
        <v>329</v>
      </c>
      <c r="D88" t="s">
        <v>67</v>
      </c>
      <c r="E88" s="9" t="s">
        <v>267</v>
      </c>
      <c r="F88" t="s">
        <v>174</v>
      </c>
      <c r="G88" s="41">
        <v>23000</v>
      </c>
      <c r="H88" s="41">
        <v>660.1</v>
      </c>
      <c r="I88" s="41">
        <v>0</v>
      </c>
      <c r="J88" s="41">
        <v>699.2</v>
      </c>
      <c r="K88" s="41">
        <v>3740</v>
      </c>
      <c r="L88" s="23">
        <f t="shared" si="6"/>
        <v>5099.3</v>
      </c>
      <c r="M88" s="21">
        <f t="shared" si="5"/>
        <v>17900.7</v>
      </c>
    </row>
    <row r="89" spans="1:66" x14ac:dyDescent="0.25">
      <c r="A89" s="9">
        <v>81</v>
      </c>
      <c r="B89" t="s">
        <v>356</v>
      </c>
      <c r="C89" t="s">
        <v>329</v>
      </c>
      <c r="D89" t="s">
        <v>388</v>
      </c>
      <c r="E89" s="9" t="s">
        <v>267</v>
      </c>
      <c r="F89" s="34" t="s">
        <v>174</v>
      </c>
      <c r="G89" s="41">
        <v>40000</v>
      </c>
      <c r="H89" s="41">
        <v>1148</v>
      </c>
      <c r="I89" s="41">
        <v>442.65</v>
      </c>
      <c r="J89" s="41">
        <v>1216</v>
      </c>
      <c r="K89" s="41">
        <v>355</v>
      </c>
      <c r="L89" s="23">
        <f t="shared" si="6"/>
        <v>3161.65</v>
      </c>
      <c r="M89" s="21">
        <f t="shared" si="5"/>
        <v>36838.35</v>
      </c>
    </row>
    <row r="90" spans="1:66" x14ac:dyDescent="0.25">
      <c r="A90" s="9">
        <v>82</v>
      </c>
      <c r="B90" s="4" t="s">
        <v>216</v>
      </c>
      <c r="C90" t="s">
        <v>329</v>
      </c>
      <c r="D90" s="4" t="s">
        <v>52</v>
      </c>
      <c r="E90" s="9" t="s">
        <v>266</v>
      </c>
      <c r="F90" s="5" t="s">
        <v>174</v>
      </c>
      <c r="G90" s="25">
        <v>20000</v>
      </c>
      <c r="H90" s="23">
        <v>574</v>
      </c>
      <c r="I90" s="23">
        <v>0</v>
      </c>
      <c r="J90" s="23">
        <v>608</v>
      </c>
      <c r="K90" s="23">
        <v>3554.81</v>
      </c>
      <c r="L90" s="23">
        <f t="shared" si="6"/>
        <v>4736.8100000000004</v>
      </c>
      <c r="M90" s="21">
        <f t="shared" si="5"/>
        <v>15263.19</v>
      </c>
    </row>
    <row r="91" spans="1:66" x14ac:dyDescent="0.25">
      <c r="A91" s="9">
        <v>83</v>
      </c>
      <c r="B91" t="s">
        <v>186</v>
      </c>
      <c r="C91" t="s">
        <v>329</v>
      </c>
      <c r="D91" t="s">
        <v>59</v>
      </c>
      <c r="E91" s="9" t="s">
        <v>267</v>
      </c>
      <c r="F91" t="s">
        <v>174</v>
      </c>
      <c r="G91" s="41">
        <v>20000</v>
      </c>
      <c r="H91" s="23">
        <v>574</v>
      </c>
      <c r="I91" s="23">
        <v>0</v>
      </c>
      <c r="J91" s="23">
        <v>608</v>
      </c>
      <c r="K91" s="23">
        <v>9854.56</v>
      </c>
      <c r="L91" s="23">
        <f t="shared" si="6"/>
        <v>11036.56</v>
      </c>
      <c r="M91" s="21">
        <f t="shared" si="5"/>
        <v>8963.44</v>
      </c>
    </row>
    <row r="92" spans="1:66" x14ac:dyDescent="0.25">
      <c r="A92" s="9">
        <v>84</v>
      </c>
      <c r="B92" t="s">
        <v>169</v>
      </c>
      <c r="C92" t="s">
        <v>329</v>
      </c>
      <c r="D92" t="s">
        <v>67</v>
      </c>
      <c r="E92" s="9" t="s">
        <v>267</v>
      </c>
      <c r="F92" t="s">
        <v>174</v>
      </c>
      <c r="G92" s="41">
        <v>23000</v>
      </c>
      <c r="H92" s="23">
        <v>660.1</v>
      </c>
      <c r="I92" s="23">
        <v>0</v>
      </c>
      <c r="J92" s="23">
        <v>699.2</v>
      </c>
      <c r="K92" s="23">
        <v>8490.66</v>
      </c>
      <c r="L92" s="23">
        <f t="shared" si="6"/>
        <v>9849.9599999999991</v>
      </c>
      <c r="M92" s="21">
        <f t="shared" si="5"/>
        <v>13150.04</v>
      </c>
    </row>
    <row r="93" spans="1:66" x14ac:dyDescent="0.25">
      <c r="A93" s="9">
        <v>85</v>
      </c>
      <c r="B93" t="s">
        <v>185</v>
      </c>
      <c r="C93" t="s">
        <v>329</v>
      </c>
      <c r="D93" t="s">
        <v>67</v>
      </c>
      <c r="E93" s="9" t="s">
        <v>267</v>
      </c>
      <c r="F93" t="s">
        <v>174</v>
      </c>
      <c r="G93" s="41">
        <v>23000</v>
      </c>
      <c r="H93" s="23">
        <v>660.1</v>
      </c>
      <c r="I93" s="23">
        <v>0</v>
      </c>
      <c r="J93" s="23">
        <v>699.2</v>
      </c>
      <c r="K93" s="23">
        <v>3487.82</v>
      </c>
      <c r="L93" s="23">
        <f t="shared" si="6"/>
        <v>4847.12</v>
      </c>
      <c r="M93" s="21">
        <f t="shared" si="5"/>
        <v>18152.88</v>
      </c>
    </row>
    <row r="94" spans="1:66" x14ac:dyDescent="0.25">
      <c r="A94" s="9">
        <v>86</v>
      </c>
      <c r="B94" t="s">
        <v>64</v>
      </c>
      <c r="C94" t="s">
        <v>329</v>
      </c>
      <c r="D94" t="s">
        <v>52</v>
      </c>
      <c r="E94" s="9" t="s">
        <v>266</v>
      </c>
      <c r="F94" t="s">
        <v>173</v>
      </c>
      <c r="G94" s="41">
        <v>20000</v>
      </c>
      <c r="H94" s="23">
        <v>574</v>
      </c>
      <c r="I94" s="23">
        <v>0</v>
      </c>
      <c r="J94" s="23">
        <v>608</v>
      </c>
      <c r="K94" s="23">
        <v>2737.44</v>
      </c>
      <c r="L94" s="23">
        <f t="shared" si="6"/>
        <v>3919.44</v>
      </c>
      <c r="M94" s="21">
        <f t="shared" si="5"/>
        <v>16080.56</v>
      </c>
    </row>
    <row r="95" spans="1:66" x14ac:dyDescent="0.25">
      <c r="A95" s="9">
        <v>87</v>
      </c>
      <c r="B95" t="s">
        <v>424</v>
      </c>
      <c r="C95" t="s">
        <v>329</v>
      </c>
      <c r="D95" t="s">
        <v>182</v>
      </c>
      <c r="E95" s="9" t="s">
        <v>267</v>
      </c>
      <c r="F95" t="s">
        <v>174</v>
      </c>
      <c r="G95" s="25">
        <v>47000</v>
      </c>
      <c r="H95" s="25">
        <v>1348.9</v>
      </c>
      <c r="I95" s="25">
        <v>1430.6</v>
      </c>
      <c r="J95" s="21">
        <v>1428.8</v>
      </c>
      <c r="K95" s="25">
        <v>925</v>
      </c>
      <c r="L95" s="23">
        <f t="shared" si="6"/>
        <v>5133.3</v>
      </c>
      <c r="M95" s="21">
        <f t="shared" si="5"/>
        <v>41866.699999999997</v>
      </c>
    </row>
    <row r="96" spans="1:66" s="7" customFormat="1" x14ac:dyDescent="0.25">
      <c r="A96" s="9">
        <v>88</v>
      </c>
      <c r="B96" t="s">
        <v>311</v>
      </c>
      <c r="C96" t="s">
        <v>329</v>
      </c>
      <c r="D96" t="s">
        <v>67</v>
      </c>
      <c r="E96" s="9" t="s">
        <v>267</v>
      </c>
      <c r="F96" s="34" t="s">
        <v>174</v>
      </c>
      <c r="G96" s="25">
        <v>36000</v>
      </c>
      <c r="H96" s="23">
        <v>1033.2</v>
      </c>
      <c r="I96" s="23">
        <v>0</v>
      </c>
      <c r="J96" s="23">
        <v>1094.4000000000001</v>
      </c>
      <c r="K96" s="23">
        <v>175</v>
      </c>
      <c r="L96" s="23">
        <f t="shared" si="6"/>
        <v>2302.6</v>
      </c>
      <c r="M96" s="21">
        <f t="shared" si="5"/>
        <v>33697.4</v>
      </c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</row>
    <row r="97" spans="1:66" x14ac:dyDescent="0.25">
      <c r="A97" s="9">
        <v>89</v>
      </c>
      <c r="B97" t="s">
        <v>312</v>
      </c>
      <c r="C97" t="s">
        <v>329</v>
      </c>
      <c r="D97" t="s">
        <v>62</v>
      </c>
      <c r="E97" s="9" t="s">
        <v>267</v>
      </c>
      <c r="F97" t="s">
        <v>174</v>
      </c>
      <c r="G97" s="25">
        <v>23000</v>
      </c>
      <c r="H97" s="25">
        <v>660.1</v>
      </c>
      <c r="I97" s="25">
        <v>0</v>
      </c>
      <c r="J97" s="21">
        <v>699.2</v>
      </c>
      <c r="K97" s="25">
        <v>175</v>
      </c>
      <c r="L97" s="23">
        <f t="shared" si="6"/>
        <v>1534.3</v>
      </c>
      <c r="M97" s="21">
        <f t="shared" si="5"/>
        <v>21465.7</v>
      </c>
    </row>
    <row r="98" spans="1:66" x14ac:dyDescent="0.25">
      <c r="A98" s="9">
        <v>90</v>
      </c>
      <c r="B98" t="s">
        <v>321</v>
      </c>
      <c r="C98" t="s">
        <v>329</v>
      </c>
      <c r="D98" t="s">
        <v>67</v>
      </c>
      <c r="E98" s="9" t="s">
        <v>267</v>
      </c>
      <c r="F98" t="s">
        <v>174</v>
      </c>
      <c r="G98" s="41">
        <v>25000</v>
      </c>
      <c r="H98" s="23">
        <v>717.5</v>
      </c>
      <c r="I98" s="23">
        <v>0</v>
      </c>
      <c r="J98" s="23">
        <v>760</v>
      </c>
      <c r="K98" s="23">
        <v>175</v>
      </c>
      <c r="L98" s="23">
        <f t="shared" si="6"/>
        <v>1652.5</v>
      </c>
      <c r="M98" s="21">
        <f t="shared" si="5"/>
        <v>23347.5</v>
      </c>
    </row>
    <row r="99" spans="1:66" x14ac:dyDescent="0.25">
      <c r="A99" s="9">
        <v>91</v>
      </c>
      <c r="B99" s="8" t="s">
        <v>395</v>
      </c>
      <c r="C99" t="s">
        <v>329</v>
      </c>
      <c r="D99" t="s">
        <v>489</v>
      </c>
      <c r="E99" s="9" t="s">
        <v>266</v>
      </c>
      <c r="F99" t="s">
        <v>174</v>
      </c>
      <c r="G99" s="41">
        <v>26000</v>
      </c>
      <c r="H99" s="23">
        <v>746.2</v>
      </c>
      <c r="I99" s="23">
        <v>0</v>
      </c>
      <c r="J99" s="23">
        <v>790.4</v>
      </c>
      <c r="K99" s="23">
        <v>25</v>
      </c>
      <c r="L99" s="23">
        <f t="shared" si="6"/>
        <v>1561.6</v>
      </c>
      <c r="M99" s="33">
        <f>+G99-L99</f>
        <v>24438.400000000001</v>
      </c>
    </row>
    <row r="100" spans="1:66" x14ac:dyDescent="0.25">
      <c r="A100" s="9">
        <v>92</v>
      </c>
      <c r="B100" t="s">
        <v>349</v>
      </c>
      <c r="C100" t="s">
        <v>329</v>
      </c>
      <c r="D100" t="s">
        <v>350</v>
      </c>
      <c r="E100" s="9" t="s">
        <v>267</v>
      </c>
      <c r="F100" t="s">
        <v>174</v>
      </c>
      <c r="G100" s="25">
        <v>25000</v>
      </c>
      <c r="H100" s="25">
        <v>717.5</v>
      </c>
      <c r="I100" s="23">
        <v>0</v>
      </c>
      <c r="J100" s="23">
        <v>760</v>
      </c>
      <c r="K100" s="23">
        <v>175</v>
      </c>
      <c r="L100" s="23">
        <f t="shared" si="6"/>
        <v>1652.5</v>
      </c>
      <c r="M100" s="21">
        <f t="shared" si="5"/>
        <v>23347.5</v>
      </c>
    </row>
    <row r="101" spans="1:66" x14ac:dyDescent="0.25">
      <c r="A101" s="9">
        <v>93</v>
      </c>
      <c r="B101" t="s">
        <v>351</v>
      </c>
      <c r="C101" t="s">
        <v>329</v>
      </c>
      <c r="D101" t="s">
        <v>67</v>
      </c>
      <c r="E101" s="9" t="s">
        <v>267</v>
      </c>
      <c r="F101" t="s">
        <v>174</v>
      </c>
      <c r="G101" s="25">
        <v>25000</v>
      </c>
      <c r="H101" s="25">
        <v>717.5</v>
      </c>
      <c r="I101" s="25">
        <v>0</v>
      </c>
      <c r="J101" s="21">
        <v>760</v>
      </c>
      <c r="K101" s="41">
        <v>175</v>
      </c>
      <c r="L101" s="23">
        <f t="shared" si="6"/>
        <v>1652.5</v>
      </c>
      <c r="M101" s="21">
        <f t="shared" si="5"/>
        <v>23347.5</v>
      </c>
    </row>
    <row r="102" spans="1:66" s="15" customFormat="1" x14ac:dyDescent="0.25">
      <c r="A102" s="9">
        <v>94</v>
      </c>
      <c r="B102" t="s">
        <v>380</v>
      </c>
      <c r="C102" t="s">
        <v>329</v>
      </c>
      <c r="D102" t="s">
        <v>67</v>
      </c>
      <c r="E102" s="9" t="s">
        <v>267</v>
      </c>
      <c r="F102" t="s">
        <v>174</v>
      </c>
      <c r="G102" s="25">
        <v>25000</v>
      </c>
      <c r="H102" s="25">
        <v>717.5</v>
      </c>
      <c r="I102" s="25">
        <v>0</v>
      </c>
      <c r="J102" s="21">
        <v>760</v>
      </c>
      <c r="K102" s="25">
        <v>1025</v>
      </c>
      <c r="L102" s="23">
        <f t="shared" si="6"/>
        <v>2502.5</v>
      </c>
      <c r="M102" s="21">
        <f t="shared" si="5"/>
        <v>22497.5</v>
      </c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</row>
    <row r="103" spans="1:66" x14ac:dyDescent="0.25">
      <c r="A103" s="9">
        <v>95</v>
      </c>
      <c r="B103" t="s">
        <v>381</v>
      </c>
      <c r="C103" t="s">
        <v>329</v>
      </c>
      <c r="D103" t="s">
        <v>165</v>
      </c>
      <c r="E103" s="9" t="s">
        <v>267</v>
      </c>
      <c r="F103" t="s">
        <v>174</v>
      </c>
      <c r="G103" s="25">
        <v>25000</v>
      </c>
      <c r="H103" s="25">
        <v>717.5</v>
      </c>
      <c r="I103" s="25">
        <v>0</v>
      </c>
      <c r="J103" s="21">
        <v>760</v>
      </c>
      <c r="K103" s="25">
        <v>25</v>
      </c>
      <c r="L103" s="23">
        <f t="shared" si="6"/>
        <v>1502.5</v>
      </c>
      <c r="M103" s="21">
        <f t="shared" si="5"/>
        <v>23497.5</v>
      </c>
    </row>
    <row r="104" spans="1:66" x14ac:dyDescent="0.25">
      <c r="A104" s="9">
        <v>96</v>
      </c>
      <c r="B104" t="s">
        <v>405</v>
      </c>
      <c r="C104" t="s">
        <v>329</v>
      </c>
      <c r="D104" t="s">
        <v>52</v>
      </c>
      <c r="E104" s="9" t="s">
        <v>266</v>
      </c>
      <c r="F104" t="s">
        <v>174</v>
      </c>
      <c r="G104" s="23">
        <v>20000</v>
      </c>
      <c r="H104" s="23">
        <v>574</v>
      </c>
      <c r="I104" s="23">
        <v>0</v>
      </c>
      <c r="J104" s="23">
        <v>608</v>
      </c>
      <c r="K104" s="23">
        <v>4907.68</v>
      </c>
      <c r="L104" s="23">
        <f t="shared" si="6"/>
        <v>6089.68</v>
      </c>
      <c r="M104" s="21">
        <f t="shared" si="5"/>
        <v>13910.32</v>
      </c>
    </row>
    <row r="105" spans="1:66" x14ac:dyDescent="0.25">
      <c r="A105" s="9">
        <v>97</v>
      </c>
      <c r="B105" t="s">
        <v>406</v>
      </c>
      <c r="C105" t="s">
        <v>329</v>
      </c>
      <c r="D105" t="s">
        <v>52</v>
      </c>
      <c r="E105" s="9" t="s">
        <v>266</v>
      </c>
      <c r="F105" t="s">
        <v>174</v>
      </c>
      <c r="G105" s="41">
        <v>20000</v>
      </c>
      <c r="H105" s="23">
        <v>574</v>
      </c>
      <c r="I105" s="23">
        <v>0</v>
      </c>
      <c r="J105" s="23">
        <v>608</v>
      </c>
      <c r="K105" s="23">
        <v>25</v>
      </c>
      <c r="L105" s="23">
        <f>H105+I105+J105+K105</f>
        <v>1207</v>
      </c>
      <c r="M105" s="21">
        <f t="shared" si="5"/>
        <v>18793</v>
      </c>
    </row>
    <row r="106" spans="1:66" x14ac:dyDescent="0.25">
      <c r="A106" s="9">
        <v>98</v>
      </c>
      <c r="B106" t="s">
        <v>473</v>
      </c>
      <c r="C106" t="s">
        <v>329</v>
      </c>
      <c r="D106" t="s">
        <v>474</v>
      </c>
      <c r="E106" s="9" t="s">
        <v>267</v>
      </c>
      <c r="F106" t="s">
        <v>174</v>
      </c>
      <c r="G106" s="23">
        <v>20000</v>
      </c>
      <c r="H106" s="23">
        <v>574</v>
      </c>
      <c r="I106" s="23">
        <v>0</v>
      </c>
      <c r="J106" s="23">
        <v>608</v>
      </c>
      <c r="K106" s="23">
        <v>25</v>
      </c>
      <c r="L106" s="23">
        <f t="shared" ref="L106" si="8">H106+I106+J106+K106</f>
        <v>1207</v>
      </c>
      <c r="M106" s="21">
        <f t="shared" si="5"/>
        <v>18793</v>
      </c>
    </row>
    <row r="107" spans="1:66" x14ac:dyDescent="0.25">
      <c r="A107" s="9">
        <v>99</v>
      </c>
      <c r="B107" t="s">
        <v>475</v>
      </c>
      <c r="C107" t="s">
        <v>329</v>
      </c>
      <c r="D107" t="s">
        <v>52</v>
      </c>
      <c r="E107" s="9" t="s">
        <v>266</v>
      </c>
      <c r="F107" t="s">
        <v>174</v>
      </c>
      <c r="G107" s="23">
        <v>20000</v>
      </c>
      <c r="H107" s="23">
        <v>574</v>
      </c>
      <c r="I107" s="23">
        <v>0</v>
      </c>
      <c r="J107" s="23">
        <v>608</v>
      </c>
      <c r="K107" s="23">
        <v>25</v>
      </c>
      <c r="L107" s="23">
        <f>H107+I107+J107+K107</f>
        <v>1207</v>
      </c>
      <c r="M107" s="21">
        <f>+G107-L107</f>
        <v>18793</v>
      </c>
    </row>
    <row r="108" spans="1:66" x14ac:dyDescent="0.25">
      <c r="A108" s="9">
        <v>100</v>
      </c>
      <c r="B108" t="s">
        <v>183</v>
      </c>
      <c r="C108" t="s">
        <v>329</v>
      </c>
      <c r="D108" t="s">
        <v>155</v>
      </c>
      <c r="E108" s="9" t="s">
        <v>267</v>
      </c>
      <c r="F108" t="s">
        <v>174</v>
      </c>
      <c r="G108" s="21">
        <v>23000</v>
      </c>
      <c r="H108" s="21">
        <f>G108*0.0287</f>
        <v>660.1</v>
      </c>
      <c r="I108" s="21">
        <v>0</v>
      </c>
      <c r="J108" s="21">
        <v>699.2</v>
      </c>
      <c r="K108" s="23">
        <v>6005.67</v>
      </c>
      <c r="L108" s="23">
        <f t="shared" si="6"/>
        <v>7364.97</v>
      </c>
      <c r="M108" s="21">
        <f>+G108-L108</f>
        <v>15635.03</v>
      </c>
    </row>
    <row r="109" spans="1:66" x14ac:dyDescent="0.25">
      <c r="A109" s="9">
        <v>101</v>
      </c>
      <c r="B109" t="s">
        <v>456</v>
      </c>
      <c r="C109" t="s">
        <v>329</v>
      </c>
      <c r="D109" t="s">
        <v>67</v>
      </c>
      <c r="E109" s="9" t="s">
        <v>267</v>
      </c>
      <c r="F109" t="s">
        <v>174</v>
      </c>
      <c r="G109" s="41">
        <v>30000</v>
      </c>
      <c r="H109" s="41">
        <v>861</v>
      </c>
      <c r="I109" s="23">
        <v>0</v>
      </c>
      <c r="J109" s="23">
        <v>912</v>
      </c>
      <c r="K109" s="23">
        <v>175</v>
      </c>
      <c r="L109" s="23">
        <f t="shared" si="6"/>
        <v>1948</v>
      </c>
      <c r="M109" s="21">
        <f>+G109-L109</f>
        <v>28052</v>
      </c>
    </row>
    <row r="110" spans="1:66" x14ac:dyDescent="0.25">
      <c r="A110" s="9">
        <v>102</v>
      </c>
      <c r="B110" s="4" t="s">
        <v>211</v>
      </c>
      <c r="C110" s="4" t="s">
        <v>340</v>
      </c>
      <c r="D110" s="4" t="s">
        <v>17</v>
      </c>
      <c r="E110" s="9" t="s">
        <v>266</v>
      </c>
      <c r="F110" t="s">
        <v>174</v>
      </c>
      <c r="G110" s="21">
        <v>33000</v>
      </c>
      <c r="H110" s="21">
        <f>G110*0.0287</f>
        <v>947.1</v>
      </c>
      <c r="I110" s="21">
        <v>0</v>
      </c>
      <c r="J110" s="21">
        <f>G110*0.0304</f>
        <v>1003.2</v>
      </c>
      <c r="K110" s="25">
        <v>175</v>
      </c>
      <c r="L110" s="23">
        <f t="shared" si="6"/>
        <v>2125.3000000000002</v>
      </c>
      <c r="M110" s="21">
        <f t="shared" si="5"/>
        <v>30874.7</v>
      </c>
    </row>
    <row r="111" spans="1:66" x14ac:dyDescent="0.25">
      <c r="A111" s="9">
        <v>103</v>
      </c>
      <c r="B111" t="s">
        <v>210</v>
      </c>
      <c r="C111" s="4" t="s">
        <v>340</v>
      </c>
      <c r="D111" s="4" t="s">
        <v>435</v>
      </c>
      <c r="E111" s="9" t="s">
        <v>266</v>
      </c>
      <c r="F111" t="s">
        <v>174</v>
      </c>
      <c r="G111" s="21">
        <v>60000</v>
      </c>
      <c r="H111" s="25">
        <v>1722</v>
      </c>
      <c r="I111" s="25">
        <v>3486.68</v>
      </c>
      <c r="J111" s="25">
        <v>1824</v>
      </c>
      <c r="K111" s="25">
        <v>175</v>
      </c>
      <c r="L111" s="23">
        <f t="shared" si="6"/>
        <v>7207.68</v>
      </c>
      <c r="M111" s="21">
        <f t="shared" si="5"/>
        <v>52792.32</v>
      </c>
    </row>
    <row r="112" spans="1:66" x14ac:dyDescent="0.25">
      <c r="A112" s="9">
        <v>104</v>
      </c>
      <c r="B112" t="s">
        <v>157</v>
      </c>
      <c r="C112" s="4" t="s">
        <v>340</v>
      </c>
      <c r="D112" s="4" t="s">
        <v>436</v>
      </c>
      <c r="E112" s="9" t="s">
        <v>266</v>
      </c>
      <c r="F112" t="s">
        <v>174</v>
      </c>
      <c r="G112" s="41">
        <v>44000</v>
      </c>
      <c r="H112" s="23">
        <v>1262.8</v>
      </c>
      <c r="I112" s="23">
        <v>749.87</v>
      </c>
      <c r="J112" s="23">
        <v>1337.6</v>
      </c>
      <c r="K112" s="23">
        <v>9391.24</v>
      </c>
      <c r="L112" s="23">
        <f t="shared" si="6"/>
        <v>12741.51</v>
      </c>
      <c r="M112" s="21">
        <f t="shared" si="5"/>
        <v>31258.49</v>
      </c>
    </row>
    <row r="113" spans="1:66" x14ac:dyDescent="0.25">
      <c r="A113" s="9">
        <v>105</v>
      </c>
      <c r="B113" s="4" t="s">
        <v>317</v>
      </c>
      <c r="C113" s="4" t="s">
        <v>340</v>
      </c>
      <c r="D113" s="4" t="s">
        <v>436</v>
      </c>
      <c r="E113" s="9" t="s">
        <v>267</v>
      </c>
      <c r="F113" t="s">
        <v>173</v>
      </c>
      <c r="G113" s="41">
        <v>44000</v>
      </c>
      <c r="H113" s="23">
        <v>1262.8</v>
      </c>
      <c r="I113" s="23">
        <v>1007.19</v>
      </c>
      <c r="J113" s="23">
        <v>1337.6</v>
      </c>
      <c r="K113" s="23">
        <v>470</v>
      </c>
      <c r="L113" s="23">
        <f t="shared" si="6"/>
        <v>4077.59</v>
      </c>
      <c r="M113" s="21">
        <f t="shared" si="5"/>
        <v>39922.410000000003</v>
      </c>
    </row>
    <row r="114" spans="1:66" x14ac:dyDescent="0.25">
      <c r="A114" s="9">
        <v>106</v>
      </c>
      <c r="B114" s="4" t="s">
        <v>394</v>
      </c>
      <c r="C114" s="4" t="s">
        <v>340</v>
      </c>
      <c r="D114" s="4" t="s">
        <v>435</v>
      </c>
      <c r="E114" s="9" t="s">
        <v>266</v>
      </c>
      <c r="F114" t="s">
        <v>173</v>
      </c>
      <c r="G114" s="35">
        <v>56000</v>
      </c>
      <c r="H114" s="21">
        <v>1607.2</v>
      </c>
      <c r="I114" s="21">
        <v>2733.96</v>
      </c>
      <c r="J114" s="21">
        <v>1702.4</v>
      </c>
      <c r="K114" s="25">
        <v>4075</v>
      </c>
      <c r="L114" s="23">
        <f t="shared" si="6"/>
        <v>10118.56</v>
      </c>
      <c r="M114" s="21">
        <f t="shared" si="5"/>
        <v>45881.440000000002</v>
      </c>
    </row>
    <row r="115" spans="1:66" x14ac:dyDescent="0.25">
      <c r="A115" s="9">
        <v>107</v>
      </c>
      <c r="B115" s="4" t="s">
        <v>411</v>
      </c>
      <c r="C115" s="4" t="s">
        <v>340</v>
      </c>
      <c r="D115" s="4" t="s">
        <v>176</v>
      </c>
      <c r="E115" s="9" t="s">
        <v>266</v>
      </c>
      <c r="F115" s="4" t="s">
        <v>174</v>
      </c>
      <c r="G115" s="35">
        <v>37000</v>
      </c>
      <c r="H115" s="25">
        <v>1061.9000000000001</v>
      </c>
      <c r="I115" s="23">
        <v>19.25</v>
      </c>
      <c r="J115" s="23">
        <v>1124.8</v>
      </c>
      <c r="K115" s="23">
        <v>4600</v>
      </c>
      <c r="L115" s="23">
        <f t="shared" si="6"/>
        <v>6805.95</v>
      </c>
      <c r="M115" s="21">
        <f t="shared" si="5"/>
        <v>30194.05</v>
      </c>
    </row>
    <row r="116" spans="1:66" x14ac:dyDescent="0.25">
      <c r="A116" s="9">
        <v>108</v>
      </c>
      <c r="B116" s="4" t="s">
        <v>161</v>
      </c>
      <c r="C116" s="4" t="s">
        <v>251</v>
      </c>
      <c r="D116" s="4" t="s">
        <v>342</v>
      </c>
      <c r="E116" s="9" t="s">
        <v>266</v>
      </c>
      <c r="F116" s="4" t="s">
        <v>174</v>
      </c>
      <c r="G116" s="21">
        <v>50000</v>
      </c>
      <c r="H116" s="21">
        <v>1435</v>
      </c>
      <c r="I116" s="21">
        <v>1854</v>
      </c>
      <c r="J116" s="21">
        <f>G116*0.0304</f>
        <v>1520</v>
      </c>
      <c r="K116" s="21">
        <v>315</v>
      </c>
      <c r="L116" s="23">
        <f t="shared" si="6"/>
        <v>5124</v>
      </c>
      <c r="M116" s="21">
        <f t="shared" si="5"/>
        <v>44876</v>
      </c>
    </row>
    <row r="117" spans="1:66" x14ac:dyDescent="0.25">
      <c r="A117" s="9">
        <v>109</v>
      </c>
      <c r="B117" s="4" t="s">
        <v>336</v>
      </c>
      <c r="C117" s="4" t="s">
        <v>251</v>
      </c>
      <c r="D117" s="4" t="s">
        <v>490</v>
      </c>
      <c r="E117" s="9" t="s">
        <v>267</v>
      </c>
      <c r="F117" s="4" t="s">
        <v>173</v>
      </c>
      <c r="G117" s="21">
        <v>133000</v>
      </c>
      <c r="H117" s="21">
        <v>3817.1</v>
      </c>
      <c r="I117" s="21">
        <v>19867.79</v>
      </c>
      <c r="J117" s="21">
        <v>4043.2</v>
      </c>
      <c r="K117" s="21">
        <v>25</v>
      </c>
      <c r="L117" s="23">
        <f t="shared" si="6"/>
        <v>27753.09</v>
      </c>
      <c r="M117" s="21">
        <f t="shared" si="5"/>
        <v>105246.91</v>
      </c>
    </row>
    <row r="118" spans="1:66" x14ac:dyDescent="0.25">
      <c r="A118" s="9">
        <v>110</v>
      </c>
      <c r="B118" s="4" t="s">
        <v>38</v>
      </c>
      <c r="C118" s="4" t="s">
        <v>364</v>
      </c>
      <c r="D118" s="4" t="s">
        <v>457</v>
      </c>
      <c r="E118" s="9" t="s">
        <v>266</v>
      </c>
      <c r="F118" s="4" t="s">
        <v>174</v>
      </c>
      <c r="G118" s="21">
        <v>50000</v>
      </c>
      <c r="H118" s="35">
        <f>G118*0.0287</f>
        <v>1435</v>
      </c>
      <c r="I118" s="23">
        <v>1854</v>
      </c>
      <c r="J118" s="23">
        <v>1520</v>
      </c>
      <c r="K118" s="23">
        <v>1525</v>
      </c>
      <c r="L118" s="23">
        <f t="shared" si="6"/>
        <v>6334</v>
      </c>
      <c r="M118" s="21">
        <f t="shared" si="5"/>
        <v>43666</v>
      </c>
    </row>
    <row r="119" spans="1:66" s="7" customFormat="1" x14ac:dyDescent="0.25">
      <c r="A119" s="9">
        <v>111</v>
      </c>
      <c r="B119" s="4" t="s">
        <v>326</v>
      </c>
      <c r="C119" s="4" t="s">
        <v>325</v>
      </c>
      <c r="D119" s="4" t="s">
        <v>327</v>
      </c>
      <c r="E119" s="9" t="s">
        <v>266</v>
      </c>
      <c r="F119" s="4" t="s">
        <v>328</v>
      </c>
      <c r="G119" s="21">
        <v>56000</v>
      </c>
      <c r="H119" s="35">
        <v>1607.2</v>
      </c>
      <c r="I119" s="35">
        <v>2733.96</v>
      </c>
      <c r="J119" s="35">
        <v>1702.4</v>
      </c>
      <c r="K119" s="35">
        <v>125</v>
      </c>
      <c r="L119" s="23">
        <f t="shared" si="6"/>
        <v>6168.56</v>
      </c>
      <c r="M119" s="21">
        <f>+G119-L119</f>
        <v>49831.44</v>
      </c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</row>
    <row r="120" spans="1:66" x14ac:dyDescent="0.25">
      <c r="A120" s="9">
        <v>112</v>
      </c>
      <c r="B120" s="4" t="s">
        <v>37</v>
      </c>
      <c r="C120" s="4" t="s">
        <v>252</v>
      </c>
      <c r="D120" s="4" t="s">
        <v>462</v>
      </c>
      <c r="E120" s="9" t="s">
        <v>266</v>
      </c>
      <c r="F120" s="4" t="s">
        <v>173</v>
      </c>
      <c r="G120" s="41">
        <v>57000</v>
      </c>
      <c r="H120" s="23">
        <v>1635.9</v>
      </c>
      <c r="I120" s="23">
        <v>2584.63</v>
      </c>
      <c r="J120" s="23">
        <v>1732.8</v>
      </c>
      <c r="K120" s="23">
        <v>1960.46</v>
      </c>
      <c r="L120" s="23">
        <f t="shared" si="6"/>
        <v>7913.79</v>
      </c>
      <c r="M120" s="33">
        <f t="shared" si="5"/>
        <v>49086.21</v>
      </c>
    </row>
    <row r="121" spans="1:66" x14ac:dyDescent="0.25">
      <c r="A121" s="9">
        <v>113</v>
      </c>
      <c r="B121" s="4" t="s">
        <v>39</v>
      </c>
      <c r="C121" s="4" t="s">
        <v>252</v>
      </c>
      <c r="D121" s="4" t="s">
        <v>223</v>
      </c>
      <c r="E121" s="9" t="s">
        <v>267</v>
      </c>
      <c r="F121" t="s">
        <v>173</v>
      </c>
      <c r="G121" s="41">
        <v>57000</v>
      </c>
      <c r="H121" s="41">
        <v>1635.9</v>
      </c>
      <c r="I121" s="41">
        <v>2922.14</v>
      </c>
      <c r="J121" s="41">
        <v>1732.8</v>
      </c>
      <c r="K121" s="41">
        <v>1315</v>
      </c>
      <c r="L121" s="23">
        <f t="shared" si="6"/>
        <v>7605.84</v>
      </c>
      <c r="M121" s="21">
        <f t="shared" si="5"/>
        <v>49394.16</v>
      </c>
    </row>
    <row r="122" spans="1:66" x14ac:dyDescent="0.25">
      <c r="A122" s="9">
        <v>114</v>
      </c>
      <c r="B122" t="s">
        <v>207</v>
      </c>
      <c r="C122" t="s">
        <v>252</v>
      </c>
      <c r="D122" t="s">
        <v>223</v>
      </c>
      <c r="E122" s="9" t="s">
        <v>267</v>
      </c>
      <c r="F122" s="34" t="s">
        <v>174</v>
      </c>
      <c r="G122" s="21">
        <v>44000</v>
      </c>
      <c r="H122" s="21">
        <f>G122*0.0287</f>
        <v>1262.8</v>
      </c>
      <c r="I122" s="21">
        <v>1007.19</v>
      </c>
      <c r="J122" s="21">
        <v>1337.6</v>
      </c>
      <c r="K122" s="21">
        <v>175</v>
      </c>
      <c r="L122" s="23">
        <f t="shared" si="6"/>
        <v>3782.59</v>
      </c>
      <c r="M122" s="21">
        <f t="shared" si="5"/>
        <v>40217.410000000003</v>
      </c>
    </row>
    <row r="123" spans="1:66" x14ac:dyDescent="0.25">
      <c r="A123" s="9">
        <v>115</v>
      </c>
      <c r="B123" s="4" t="s">
        <v>283</v>
      </c>
      <c r="C123" t="s">
        <v>252</v>
      </c>
      <c r="D123" s="4" t="s">
        <v>491</v>
      </c>
      <c r="E123" s="9" t="s">
        <v>266</v>
      </c>
      <c r="F123" s="5" t="s">
        <v>173</v>
      </c>
      <c r="G123" s="21">
        <v>110000</v>
      </c>
      <c r="H123" s="21">
        <f>G123*0.0287</f>
        <v>3157</v>
      </c>
      <c r="I123" s="21">
        <v>14457.62</v>
      </c>
      <c r="J123" s="21">
        <v>3344</v>
      </c>
      <c r="K123" s="21">
        <v>25</v>
      </c>
      <c r="L123" s="23">
        <f t="shared" si="6"/>
        <v>20983.62</v>
      </c>
      <c r="M123" s="21">
        <f t="shared" si="5"/>
        <v>89016.38</v>
      </c>
    </row>
    <row r="124" spans="1:66" x14ac:dyDescent="0.25">
      <c r="A124" s="9">
        <v>116</v>
      </c>
      <c r="B124" s="7" t="s">
        <v>284</v>
      </c>
      <c r="C124" s="7" t="s">
        <v>253</v>
      </c>
      <c r="D124" s="7" t="s">
        <v>176</v>
      </c>
      <c r="E124" s="22" t="s">
        <v>266</v>
      </c>
      <c r="F124" s="7" t="s">
        <v>173</v>
      </c>
      <c r="G124" s="41">
        <v>26250</v>
      </c>
      <c r="H124" s="23">
        <v>753.38</v>
      </c>
      <c r="I124" s="23">
        <v>0</v>
      </c>
      <c r="J124" s="23">
        <v>798</v>
      </c>
      <c r="K124" s="23">
        <v>4047.44</v>
      </c>
      <c r="L124" s="23">
        <f t="shared" si="6"/>
        <v>5598.82</v>
      </c>
      <c r="M124" s="21">
        <f t="shared" si="5"/>
        <v>20651.18</v>
      </c>
    </row>
    <row r="125" spans="1:66" x14ac:dyDescent="0.25">
      <c r="A125" s="9">
        <v>117</v>
      </c>
      <c r="B125" t="s">
        <v>184</v>
      </c>
      <c r="C125" s="4" t="s">
        <v>253</v>
      </c>
      <c r="D125" s="7" t="s">
        <v>176</v>
      </c>
      <c r="E125" s="9" t="s">
        <v>266</v>
      </c>
      <c r="F125" t="s">
        <v>174</v>
      </c>
      <c r="G125" s="41">
        <v>32000</v>
      </c>
      <c r="H125" s="23">
        <v>918.4</v>
      </c>
      <c r="I125" s="23">
        <v>0</v>
      </c>
      <c r="J125" s="23">
        <v>972.8</v>
      </c>
      <c r="K125" s="23">
        <v>723.4</v>
      </c>
      <c r="L125" s="23">
        <f t="shared" si="6"/>
        <v>2614.6</v>
      </c>
      <c r="M125" s="21">
        <f t="shared" si="5"/>
        <v>29385.4</v>
      </c>
    </row>
    <row r="126" spans="1:66" s="1" customFormat="1" x14ac:dyDescent="0.25">
      <c r="A126" s="9">
        <v>118</v>
      </c>
      <c r="B126" t="s">
        <v>28</v>
      </c>
      <c r="C126" s="7" t="s">
        <v>254</v>
      </c>
      <c r="D126" s="4" t="s">
        <v>492</v>
      </c>
      <c r="E126" s="9" t="s">
        <v>267</v>
      </c>
      <c r="F126" s="7" t="s">
        <v>173</v>
      </c>
      <c r="G126" s="21">
        <v>105000</v>
      </c>
      <c r="H126" s="21">
        <v>3013.5</v>
      </c>
      <c r="I126" s="21">
        <v>13281.49</v>
      </c>
      <c r="J126" s="21">
        <v>3192</v>
      </c>
      <c r="K126" s="21">
        <v>275</v>
      </c>
      <c r="L126" s="23">
        <f t="shared" si="6"/>
        <v>19761.990000000002</v>
      </c>
      <c r="M126" s="21">
        <f t="shared" si="5"/>
        <v>85238.01</v>
      </c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</row>
    <row r="127" spans="1:66" x14ac:dyDescent="0.25">
      <c r="A127" s="9">
        <v>119</v>
      </c>
      <c r="B127" t="s">
        <v>220</v>
      </c>
      <c r="C127" t="s">
        <v>255</v>
      </c>
      <c r="D127" s="4" t="s">
        <v>439</v>
      </c>
      <c r="E127" s="9" t="s">
        <v>267</v>
      </c>
      <c r="F127" s="34" t="s">
        <v>174</v>
      </c>
      <c r="G127" s="21">
        <v>90000</v>
      </c>
      <c r="H127" s="21">
        <f>G127*0.0287</f>
        <v>2583</v>
      </c>
      <c r="I127" s="21">
        <v>9753.1200000000008</v>
      </c>
      <c r="J127" s="21">
        <f>G127*0.0304</f>
        <v>2736</v>
      </c>
      <c r="K127" s="21">
        <v>175</v>
      </c>
      <c r="L127" s="23">
        <f t="shared" si="6"/>
        <v>15247.12</v>
      </c>
      <c r="M127" s="21">
        <f t="shared" si="5"/>
        <v>74752.88</v>
      </c>
    </row>
    <row r="128" spans="1:66" s="1" customFormat="1" x14ac:dyDescent="0.25">
      <c r="A128" s="9">
        <v>120</v>
      </c>
      <c r="B128" t="s">
        <v>318</v>
      </c>
      <c r="C128" t="s">
        <v>255</v>
      </c>
      <c r="D128" s="4" t="s">
        <v>506</v>
      </c>
      <c r="E128" s="9" t="s">
        <v>267</v>
      </c>
      <c r="F128" t="s">
        <v>173</v>
      </c>
      <c r="G128" s="41">
        <v>115000</v>
      </c>
      <c r="H128" s="23">
        <v>3300.5</v>
      </c>
      <c r="I128" s="23">
        <v>14776.01</v>
      </c>
      <c r="J128" s="23">
        <v>3496</v>
      </c>
      <c r="K128" s="23">
        <v>3455.92</v>
      </c>
      <c r="L128" s="23">
        <f t="shared" si="6"/>
        <v>25028.43</v>
      </c>
      <c r="M128" s="21">
        <f t="shared" si="5"/>
        <v>89971.57</v>
      </c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</row>
    <row r="129" spans="1:258" s="1" customFormat="1" x14ac:dyDescent="0.25">
      <c r="A129" s="9">
        <v>121</v>
      </c>
      <c r="B129" s="11" t="s">
        <v>285</v>
      </c>
      <c r="C129" t="s">
        <v>313</v>
      </c>
      <c r="D129" s="11" t="s">
        <v>463</v>
      </c>
      <c r="E129" s="12" t="s">
        <v>267</v>
      </c>
      <c r="F129" s="11" t="s">
        <v>174</v>
      </c>
      <c r="G129" s="36">
        <v>44000</v>
      </c>
      <c r="H129" s="36">
        <v>1262.8</v>
      </c>
      <c r="I129" s="21">
        <v>1007.19</v>
      </c>
      <c r="J129" s="36">
        <v>1337.6</v>
      </c>
      <c r="K129" s="36">
        <v>175</v>
      </c>
      <c r="L129" s="23">
        <f t="shared" si="6"/>
        <v>3782.59</v>
      </c>
      <c r="M129" s="21">
        <f t="shared" si="5"/>
        <v>40217.410000000003</v>
      </c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</row>
    <row r="130" spans="1:258" s="1" customFormat="1" x14ac:dyDescent="0.25">
      <c r="A130" s="9">
        <v>122</v>
      </c>
      <c r="B130" s="11" t="s">
        <v>287</v>
      </c>
      <c r="C130" t="s">
        <v>313</v>
      </c>
      <c r="D130" s="11" t="s">
        <v>463</v>
      </c>
      <c r="E130" s="12" t="s">
        <v>267</v>
      </c>
      <c r="F130" s="11" t="s">
        <v>269</v>
      </c>
      <c r="G130" s="36">
        <v>44000</v>
      </c>
      <c r="H130" s="25">
        <v>1262.8</v>
      </c>
      <c r="I130" s="25">
        <v>1007.19</v>
      </c>
      <c r="J130" s="25">
        <v>1337.6</v>
      </c>
      <c r="K130" s="25">
        <v>175</v>
      </c>
      <c r="L130" s="23">
        <f t="shared" si="6"/>
        <v>3782.59</v>
      </c>
      <c r="M130" s="21">
        <f t="shared" si="5"/>
        <v>40217.410000000003</v>
      </c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</row>
    <row r="131" spans="1:258" s="6" customFormat="1" x14ac:dyDescent="0.25">
      <c r="A131" s="9">
        <v>123</v>
      </c>
      <c r="B131" s="11" t="s">
        <v>27</v>
      </c>
      <c r="C131" s="11" t="s">
        <v>256</v>
      </c>
      <c r="D131" s="11" t="s">
        <v>286</v>
      </c>
      <c r="E131" s="12" t="s">
        <v>267</v>
      </c>
      <c r="F131" s="11" t="s">
        <v>174</v>
      </c>
      <c r="G131" s="36">
        <v>95000</v>
      </c>
      <c r="H131" s="23">
        <v>2726.5</v>
      </c>
      <c r="I131" s="23">
        <v>10929.24</v>
      </c>
      <c r="J131" s="23">
        <v>2888</v>
      </c>
      <c r="K131" s="23">
        <v>2300</v>
      </c>
      <c r="L131" s="23">
        <f t="shared" si="6"/>
        <v>18843.740000000002</v>
      </c>
      <c r="M131" s="21">
        <f t="shared" si="5"/>
        <v>76156.259999999995</v>
      </c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</row>
    <row r="132" spans="1:258" x14ac:dyDescent="0.25">
      <c r="A132" s="9">
        <v>124</v>
      </c>
      <c r="B132" s="8" t="s">
        <v>25</v>
      </c>
      <c r="C132" s="8" t="s">
        <v>257</v>
      </c>
      <c r="D132" t="s">
        <v>415</v>
      </c>
      <c r="E132" s="9" t="s">
        <v>267</v>
      </c>
      <c r="F132" t="s">
        <v>173</v>
      </c>
      <c r="G132" s="45">
        <v>45000</v>
      </c>
      <c r="H132" s="26">
        <v>1291.5</v>
      </c>
      <c r="I132" s="26">
        <v>891.01</v>
      </c>
      <c r="J132" s="26">
        <v>1368</v>
      </c>
      <c r="K132" s="26">
        <v>1740.46</v>
      </c>
      <c r="L132" s="26">
        <f t="shared" si="6"/>
        <v>5290.97</v>
      </c>
      <c r="M132" s="35">
        <f t="shared" si="5"/>
        <v>39709.03</v>
      </c>
    </row>
    <row r="133" spans="1:258" ht="14.25" customHeight="1" x14ac:dyDescent="0.25">
      <c r="A133" s="9">
        <v>125</v>
      </c>
      <c r="B133" t="s">
        <v>26</v>
      </c>
      <c r="C133" s="8" t="s">
        <v>257</v>
      </c>
      <c r="D133" t="s">
        <v>415</v>
      </c>
      <c r="E133" s="9" t="s">
        <v>267</v>
      </c>
      <c r="F133" t="s">
        <v>174</v>
      </c>
      <c r="G133" s="21">
        <v>45000</v>
      </c>
      <c r="H133" s="23">
        <v>1291.5</v>
      </c>
      <c r="I133" s="23">
        <v>1148.33</v>
      </c>
      <c r="J133" s="23">
        <v>1368</v>
      </c>
      <c r="K133" s="23">
        <v>175</v>
      </c>
      <c r="L133" s="23">
        <f t="shared" si="6"/>
        <v>3982.83</v>
      </c>
      <c r="M133" s="21">
        <f t="shared" si="5"/>
        <v>41017.17</v>
      </c>
    </row>
    <row r="134" spans="1:258" s="1" customFormat="1" x14ac:dyDescent="0.25">
      <c r="A134" s="9">
        <v>126</v>
      </c>
      <c r="B134" t="s">
        <v>24</v>
      </c>
      <c r="C134" s="8" t="s">
        <v>257</v>
      </c>
      <c r="D134" t="s">
        <v>416</v>
      </c>
      <c r="E134" s="9" t="s">
        <v>267</v>
      </c>
      <c r="F134" t="s">
        <v>173</v>
      </c>
      <c r="G134" s="41">
        <v>91000</v>
      </c>
      <c r="H134" s="23">
        <v>2611.6999999999998</v>
      </c>
      <c r="I134" s="23">
        <v>9130.61</v>
      </c>
      <c r="J134" s="23">
        <v>2766.4</v>
      </c>
      <c r="K134" s="23">
        <v>9160.2999999999993</v>
      </c>
      <c r="L134" s="23">
        <f t="shared" si="6"/>
        <v>23669.01</v>
      </c>
      <c r="M134" s="21">
        <f t="shared" si="5"/>
        <v>67330.990000000005</v>
      </c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</row>
    <row r="135" spans="1:258" s="1" customFormat="1" x14ac:dyDescent="0.25">
      <c r="A135" s="9">
        <v>127</v>
      </c>
      <c r="B135" s="4" t="s">
        <v>30</v>
      </c>
      <c r="C135" s="4" t="s">
        <v>258</v>
      </c>
      <c r="D135" s="4" t="s">
        <v>213</v>
      </c>
      <c r="E135" s="9" t="s">
        <v>267</v>
      </c>
      <c r="F135" s="5" t="s">
        <v>174</v>
      </c>
      <c r="G135" s="21">
        <v>89500</v>
      </c>
      <c r="H135" s="23">
        <v>2568.65</v>
      </c>
      <c r="I135" s="23">
        <v>9635.51</v>
      </c>
      <c r="J135" s="23">
        <v>2720.8</v>
      </c>
      <c r="K135" s="23">
        <v>25</v>
      </c>
      <c r="L135" s="23">
        <f t="shared" si="6"/>
        <v>14949.96</v>
      </c>
      <c r="M135" s="21">
        <f t="shared" ref="M135:M196" si="9">+G135-L135</f>
        <v>74550.039999999994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</row>
    <row r="136" spans="1:258" x14ac:dyDescent="0.25">
      <c r="A136" s="9">
        <v>128</v>
      </c>
      <c r="B136" t="s">
        <v>29</v>
      </c>
      <c r="C136" s="4" t="s">
        <v>258</v>
      </c>
      <c r="D136" t="s">
        <v>464</v>
      </c>
      <c r="E136" s="9" t="s">
        <v>267</v>
      </c>
      <c r="F136" t="s">
        <v>173</v>
      </c>
      <c r="G136" s="42">
        <v>41000</v>
      </c>
      <c r="H136" s="23">
        <v>1176.7</v>
      </c>
      <c r="I136" s="23">
        <v>583.79</v>
      </c>
      <c r="J136" s="23">
        <v>1246.4000000000001</v>
      </c>
      <c r="K136" s="23">
        <v>175</v>
      </c>
      <c r="L136" s="23">
        <f t="shared" si="6"/>
        <v>3181.89</v>
      </c>
      <c r="M136" s="33">
        <f>+G136-L136</f>
        <v>37818.11</v>
      </c>
    </row>
    <row r="137" spans="1:258" x14ac:dyDescent="0.25">
      <c r="A137" s="9">
        <v>129</v>
      </c>
      <c r="B137" t="s">
        <v>322</v>
      </c>
      <c r="C137" s="4" t="s">
        <v>258</v>
      </c>
      <c r="D137" s="4" t="s">
        <v>493</v>
      </c>
      <c r="E137" s="9" t="s">
        <v>267</v>
      </c>
      <c r="F137" t="s">
        <v>173</v>
      </c>
      <c r="G137" s="21">
        <v>115000</v>
      </c>
      <c r="H137" s="23">
        <v>3300.5</v>
      </c>
      <c r="I137" s="23">
        <v>15633.74</v>
      </c>
      <c r="J137" s="23">
        <v>3496</v>
      </c>
      <c r="K137" s="23">
        <v>10425</v>
      </c>
      <c r="L137" s="23">
        <f t="shared" si="6"/>
        <v>32855.24</v>
      </c>
      <c r="M137" s="21">
        <f t="shared" si="9"/>
        <v>82144.759999999995</v>
      </c>
    </row>
    <row r="138" spans="1:258" s="1" customFormat="1" x14ac:dyDescent="0.25">
      <c r="A138" s="9">
        <v>130</v>
      </c>
      <c r="B138" t="s">
        <v>31</v>
      </c>
      <c r="C138" s="4" t="s">
        <v>258</v>
      </c>
      <c r="D138" t="s">
        <v>464</v>
      </c>
      <c r="E138" s="9" t="s">
        <v>266</v>
      </c>
      <c r="F138" t="s">
        <v>173</v>
      </c>
      <c r="G138" s="41">
        <v>46000</v>
      </c>
      <c r="H138" s="23">
        <v>1320.2</v>
      </c>
      <c r="I138" s="23">
        <v>517.5</v>
      </c>
      <c r="J138" s="23">
        <v>1398.4</v>
      </c>
      <c r="K138" s="23">
        <v>5461.38</v>
      </c>
      <c r="L138" s="23">
        <f t="shared" si="6"/>
        <v>8697.48</v>
      </c>
      <c r="M138" s="21">
        <f t="shared" si="9"/>
        <v>37302.519999999997</v>
      </c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</row>
    <row r="139" spans="1:258" s="13" customFormat="1" x14ac:dyDescent="0.25">
      <c r="A139" s="9">
        <v>131</v>
      </c>
      <c r="B139" t="s">
        <v>425</v>
      </c>
      <c r="C139" s="4" t="s">
        <v>258</v>
      </c>
      <c r="D139" t="s">
        <v>478</v>
      </c>
      <c r="E139" s="9" t="s">
        <v>266</v>
      </c>
      <c r="F139" t="s">
        <v>174</v>
      </c>
      <c r="G139" s="41">
        <v>44000</v>
      </c>
      <c r="H139" s="23">
        <v>1262.8</v>
      </c>
      <c r="I139" s="23">
        <v>1007.19</v>
      </c>
      <c r="J139" s="23">
        <v>1337.6</v>
      </c>
      <c r="K139" s="23">
        <v>4939.6899999999996</v>
      </c>
      <c r="L139" s="23">
        <f>H139+I139+J139+K139</f>
        <v>8547.2800000000007</v>
      </c>
      <c r="M139" s="21">
        <f>+G139-L139</f>
        <v>35452.720000000001</v>
      </c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K139" s="6"/>
      <c r="EL139" s="6"/>
      <c r="EM139" s="6"/>
      <c r="EN139" s="6"/>
      <c r="EO139" s="6"/>
      <c r="EP139" s="6"/>
      <c r="EQ139" s="6"/>
      <c r="ER139" s="6"/>
      <c r="ES139" s="6"/>
      <c r="ET139" s="6"/>
      <c r="EU139" s="6"/>
      <c r="EV139" s="6"/>
      <c r="EW139" s="6"/>
      <c r="EX139" s="6"/>
      <c r="EY139" s="6"/>
      <c r="EZ139" s="6"/>
      <c r="FA139" s="6"/>
      <c r="FB139" s="6"/>
      <c r="FC139" s="6"/>
      <c r="FD139" s="6"/>
      <c r="FE139" s="6"/>
      <c r="FF139" s="6"/>
      <c r="FG139" s="6"/>
      <c r="FH139" s="6"/>
      <c r="FI139" s="6"/>
      <c r="FJ139" s="6"/>
      <c r="FK139" s="6"/>
      <c r="FL139" s="6"/>
      <c r="FM139" s="6"/>
      <c r="FN139" s="6"/>
      <c r="FO139" s="6"/>
      <c r="FP139" s="6"/>
      <c r="FQ139" s="6"/>
      <c r="FR139" s="6"/>
      <c r="FS139" s="6"/>
      <c r="FT139" s="6"/>
      <c r="FU139" s="6"/>
      <c r="FV139" s="6"/>
      <c r="FW139" s="6"/>
      <c r="FX139" s="6"/>
      <c r="FY139" s="6"/>
      <c r="FZ139" s="6"/>
      <c r="GA139" s="6"/>
      <c r="GB139" s="6"/>
      <c r="GC139" s="6"/>
      <c r="GD139" s="6"/>
      <c r="GE139" s="6"/>
      <c r="GF139" s="6"/>
      <c r="GG139" s="6"/>
      <c r="GH139" s="6"/>
      <c r="GI139" s="6"/>
      <c r="GJ139" s="6"/>
      <c r="GK139" s="6"/>
      <c r="GL139" s="6"/>
      <c r="GM139" s="6"/>
      <c r="GN139" s="6"/>
      <c r="GO139" s="6"/>
      <c r="GP139" s="6"/>
      <c r="GQ139" s="6"/>
      <c r="GR139" s="6"/>
      <c r="GS139" s="6"/>
      <c r="GT139" s="6"/>
      <c r="GU139" s="6"/>
      <c r="GV139" s="6"/>
      <c r="GW139" s="6"/>
      <c r="GX139" s="6"/>
      <c r="GY139" s="6"/>
      <c r="GZ139" s="6"/>
      <c r="HA139" s="6"/>
      <c r="HB139" s="6"/>
      <c r="HC139" s="6"/>
      <c r="HD139" s="6"/>
      <c r="HE139" s="6"/>
      <c r="HF139" s="6"/>
      <c r="HG139" s="6"/>
      <c r="HH139" s="6"/>
      <c r="HI139" s="6"/>
      <c r="HJ139" s="6"/>
      <c r="HK139" s="6"/>
      <c r="HL139" s="6"/>
      <c r="HM139" s="6"/>
      <c r="HN139" s="6"/>
      <c r="HO139" s="6"/>
      <c r="HP139" s="6"/>
      <c r="HQ139" s="6"/>
      <c r="HR139" s="6"/>
      <c r="HS139" s="6"/>
      <c r="HT139" s="6"/>
      <c r="HU139" s="6"/>
      <c r="HV139" s="6"/>
      <c r="HW139" s="6"/>
      <c r="HX139" s="6"/>
      <c r="HY139" s="6"/>
      <c r="HZ139" s="6"/>
      <c r="IA139" s="6"/>
      <c r="IB139" s="6"/>
      <c r="IC139" s="6"/>
      <c r="ID139" s="6"/>
      <c r="IE139" s="6"/>
      <c r="IF139" s="6"/>
      <c r="IG139" s="6"/>
      <c r="IH139" s="6"/>
      <c r="II139" s="6"/>
      <c r="IJ139" s="6"/>
      <c r="IK139" s="6"/>
      <c r="IL139" s="6"/>
      <c r="IM139" s="6"/>
      <c r="IN139" s="6"/>
      <c r="IO139" s="6"/>
      <c r="IP139" s="6"/>
      <c r="IQ139" s="6"/>
      <c r="IR139" s="6"/>
      <c r="IS139" s="6"/>
      <c r="IT139" s="6"/>
      <c r="IU139" s="6"/>
      <c r="IV139" s="6"/>
      <c r="IW139" s="6"/>
      <c r="IX139" s="6"/>
    </row>
    <row r="140" spans="1:258" s="13" customFormat="1" x14ac:dyDescent="0.25">
      <c r="A140" s="9">
        <v>132</v>
      </c>
      <c r="B140" t="s">
        <v>476</v>
      </c>
      <c r="C140" s="4" t="s">
        <v>258</v>
      </c>
      <c r="D140" t="s">
        <v>176</v>
      </c>
      <c r="E140" s="9" t="s">
        <v>266</v>
      </c>
      <c r="F140" t="s">
        <v>174</v>
      </c>
      <c r="G140" s="23">
        <v>27000</v>
      </c>
      <c r="H140" s="23">
        <v>774.9</v>
      </c>
      <c r="I140" s="23">
        <v>0</v>
      </c>
      <c r="J140" s="23">
        <v>820.8</v>
      </c>
      <c r="K140" s="23">
        <v>175</v>
      </c>
      <c r="L140" s="23">
        <f>H140+I140+J140+K140</f>
        <v>1770.7</v>
      </c>
      <c r="M140" s="21">
        <f>+G140-L140</f>
        <v>25229.3</v>
      </c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K140" s="6"/>
      <c r="EL140" s="6"/>
      <c r="EM140" s="6"/>
      <c r="EN140" s="6"/>
      <c r="EO140" s="6"/>
      <c r="EP140" s="6"/>
      <c r="EQ140" s="6"/>
      <c r="ER140" s="6"/>
      <c r="ES140" s="6"/>
      <c r="ET140" s="6"/>
      <c r="EU140" s="6"/>
      <c r="EV140" s="6"/>
      <c r="EW140" s="6"/>
      <c r="EX140" s="6"/>
      <c r="EY140" s="6"/>
      <c r="EZ140" s="6"/>
      <c r="FA140" s="6"/>
      <c r="FB140" s="6"/>
      <c r="FC140" s="6"/>
      <c r="FD140" s="6"/>
      <c r="FE140" s="6"/>
      <c r="FF140" s="6"/>
      <c r="FG140" s="6"/>
      <c r="FH140" s="6"/>
      <c r="FI140" s="6"/>
      <c r="FJ140" s="6"/>
      <c r="FK140" s="6"/>
      <c r="FL140" s="6"/>
      <c r="FM140" s="6"/>
      <c r="FN140" s="6"/>
      <c r="FO140" s="6"/>
      <c r="FP140" s="6"/>
      <c r="FQ140" s="6"/>
      <c r="FR140" s="6"/>
      <c r="FS140" s="6"/>
      <c r="FT140" s="6"/>
      <c r="FU140" s="6"/>
      <c r="FV140" s="6"/>
      <c r="FW140" s="6"/>
      <c r="FX140" s="6"/>
      <c r="FY140" s="6"/>
      <c r="FZ140" s="6"/>
      <c r="GA140" s="6"/>
      <c r="GB140" s="6"/>
      <c r="GC140" s="6"/>
      <c r="GD140" s="6"/>
      <c r="GE140" s="6"/>
      <c r="GF140" s="6"/>
      <c r="GG140" s="6"/>
      <c r="GH140" s="6"/>
      <c r="GI140" s="6"/>
      <c r="GJ140" s="6"/>
      <c r="GK140" s="6"/>
      <c r="GL140" s="6"/>
      <c r="GM140" s="6"/>
      <c r="GN140" s="6"/>
      <c r="GO140" s="6"/>
      <c r="GP140" s="6"/>
      <c r="GQ140" s="6"/>
      <c r="GR140" s="6"/>
      <c r="GS140" s="6"/>
      <c r="GT140" s="6"/>
      <c r="GU140" s="6"/>
      <c r="GV140" s="6"/>
      <c r="GW140" s="6"/>
      <c r="GX140" s="6"/>
      <c r="GY140" s="6"/>
      <c r="GZ140" s="6"/>
      <c r="HA140" s="6"/>
      <c r="HB140" s="6"/>
      <c r="HC140" s="6"/>
      <c r="HD140" s="6"/>
      <c r="HE140" s="6"/>
      <c r="HF140" s="6"/>
      <c r="HG140" s="6"/>
      <c r="HH140" s="6"/>
      <c r="HI140" s="6"/>
      <c r="HJ140" s="6"/>
      <c r="HK140" s="6"/>
      <c r="HL140" s="6"/>
      <c r="HM140" s="6"/>
      <c r="HN140" s="6"/>
      <c r="HO140" s="6"/>
      <c r="HP140" s="6"/>
      <c r="HQ140" s="6"/>
      <c r="HR140" s="6"/>
      <c r="HS140" s="6"/>
      <c r="HT140" s="6"/>
      <c r="HU140" s="6"/>
      <c r="HV140" s="6"/>
      <c r="HW140" s="6"/>
      <c r="HX140" s="6"/>
      <c r="HY140" s="6"/>
      <c r="HZ140" s="6"/>
      <c r="IA140" s="6"/>
      <c r="IB140" s="6"/>
      <c r="IC140" s="6"/>
      <c r="ID140" s="6"/>
      <c r="IE140" s="6"/>
      <c r="IF140" s="6"/>
      <c r="IG140" s="6"/>
      <c r="IH140" s="6"/>
      <c r="II140" s="6"/>
      <c r="IJ140" s="6"/>
      <c r="IK140" s="6"/>
      <c r="IL140" s="6"/>
      <c r="IM140" s="6"/>
      <c r="IN140" s="6"/>
      <c r="IO140" s="6"/>
      <c r="IP140" s="6"/>
      <c r="IQ140" s="6"/>
      <c r="IR140" s="6"/>
      <c r="IS140" s="6"/>
      <c r="IT140" s="6"/>
      <c r="IU140" s="6"/>
      <c r="IV140" s="6"/>
      <c r="IW140" s="6"/>
      <c r="IX140" s="6"/>
    </row>
    <row r="141" spans="1:258" s="1" customFormat="1" ht="17.25" customHeight="1" x14ac:dyDescent="0.25">
      <c r="A141" s="9">
        <v>133</v>
      </c>
      <c r="B141" t="s">
        <v>172</v>
      </c>
      <c r="C141" s="4" t="s">
        <v>246</v>
      </c>
      <c r="D141" t="s">
        <v>73</v>
      </c>
      <c r="E141" s="9" t="s">
        <v>267</v>
      </c>
      <c r="F141" t="s">
        <v>174</v>
      </c>
      <c r="G141" s="21">
        <v>75000</v>
      </c>
      <c r="H141" s="25">
        <v>2152.5</v>
      </c>
      <c r="I141" s="41">
        <v>6309.38</v>
      </c>
      <c r="J141" s="41">
        <v>2280</v>
      </c>
      <c r="K141" s="41">
        <v>4496.91</v>
      </c>
      <c r="L141" s="23">
        <f t="shared" ref="L141:L203" si="10">H141+I141+J141+K141</f>
        <v>15238.79</v>
      </c>
      <c r="M141" s="21">
        <f t="shared" si="9"/>
        <v>59761.21</v>
      </c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K141" s="6"/>
      <c r="EL141" s="6"/>
      <c r="EM141" s="6"/>
      <c r="EN141" s="6"/>
      <c r="EO141" s="6"/>
      <c r="EP141" s="6"/>
      <c r="EQ141" s="6"/>
      <c r="ER141" s="6"/>
      <c r="ES141" s="6"/>
      <c r="ET141" s="6"/>
      <c r="EU141" s="6"/>
      <c r="EV141" s="6"/>
      <c r="EW141" s="6"/>
      <c r="EX141" s="6"/>
      <c r="EY141" s="6"/>
      <c r="EZ141" s="6"/>
      <c r="FA141" s="6"/>
      <c r="FB141" s="6"/>
      <c r="FC141" s="6"/>
      <c r="FD141" s="6"/>
      <c r="FE141" s="6"/>
      <c r="FF141" s="6"/>
      <c r="FG141" s="6"/>
      <c r="FH141" s="6"/>
      <c r="FI141" s="6"/>
      <c r="FJ141" s="6"/>
      <c r="FK141" s="6"/>
      <c r="FL141" s="6"/>
      <c r="FM141" s="6"/>
      <c r="FN141" s="6"/>
      <c r="FO141" s="6"/>
      <c r="FP141" s="6"/>
      <c r="FQ141" s="6"/>
      <c r="FR141" s="6"/>
      <c r="FS141" s="6"/>
      <c r="FT141" s="6"/>
      <c r="FU141" s="6"/>
      <c r="FV141" s="6"/>
      <c r="FW141" s="6"/>
      <c r="FX141" s="6"/>
      <c r="FY141" s="6"/>
      <c r="FZ141" s="6"/>
      <c r="GA141" s="6"/>
      <c r="GB141" s="6"/>
      <c r="GC141" s="6"/>
      <c r="GD141" s="6"/>
      <c r="GE141" s="6"/>
      <c r="GF141" s="6"/>
      <c r="GG141" s="6"/>
      <c r="GH141" s="6"/>
      <c r="GI141" s="6"/>
      <c r="GJ141" s="6"/>
      <c r="GK141" s="6"/>
      <c r="GL141" s="6"/>
      <c r="GM141" s="6"/>
      <c r="GN141" s="6"/>
      <c r="GO141" s="6"/>
      <c r="GP141" s="6"/>
      <c r="GQ141" s="6"/>
      <c r="GR141" s="6"/>
      <c r="GS141" s="6"/>
      <c r="GT141" s="6"/>
      <c r="GU141" s="6"/>
      <c r="GV141" s="6"/>
      <c r="GW141" s="6"/>
      <c r="GX141" s="6"/>
      <c r="GY141" s="6"/>
      <c r="GZ141" s="6"/>
      <c r="HA141" s="6"/>
      <c r="HB141" s="6"/>
      <c r="HC141" s="6"/>
      <c r="HD141" s="6"/>
      <c r="HE141" s="6"/>
      <c r="HF141" s="6"/>
      <c r="HG141" s="6"/>
      <c r="HH141" s="6"/>
      <c r="HI141" s="6"/>
      <c r="HJ141" s="6"/>
      <c r="HK141" s="6"/>
      <c r="HL141" s="6"/>
      <c r="HM141" s="6"/>
      <c r="HN141" s="6"/>
      <c r="HO141" s="6"/>
      <c r="HP141" s="6"/>
      <c r="HQ141" s="6"/>
      <c r="HR141" s="6"/>
      <c r="HS141" s="6"/>
      <c r="HT141" s="6"/>
      <c r="HU141" s="6"/>
      <c r="HV141" s="6"/>
      <c r="HW141" s="6"/>
      <c r="HX141" s="6"/>
      <c r="HY141" s="6"/>
      <c r="HZ141" s="6"/>
      <c r="IA141" s="6"/>
      <c r="IB141" s="6"/>
      <c r="IC141" s="6"/>
      <c r="ID141" s="6"/>
      <c r="IE141" s="6"/>
      <c r="IF141" s="6"/>
      <c r="IG141" s="6"/>
      <c r="IH141" s="6"/>
      <c r="II141" s="6"/>
      <c r="IJ141" s="6"/>
      <c r="IK141" s="6"/>
      <c r="IL141" s="6"/>
      <c r="IM141" s="6"/>
      <c r="IN141" s="6"/>
      <c r="IO141" s="6"/>
      <c r="IP141" s="6"/>
      <c r="IQ141" s="6"/>
      <c r="IR141" s="6"/>
      <c r="IS141" s="6"/>
      <c r="IT141" s="6"/>
      <c r="IU141" s="6"/>
      <c r="IV141" s="6"/>
      <c r="IW141" s="6"/>
      <c r="IX141" s="6"/>
    </row>
    <row r="142" spans="1:258" x14ac:dyDescent="0.25">
      <c r="A142" s="9">
        <v>134</v>
      </c>
      <c r="B142" t="s">
        <v>212</v>
      </c>
      <c r="C142" s="4" t="s">
        <v>246</v>
      </c>
      <c r="D142" t="s">
        <v>494</v>
      </c>
      <c r="E142" s="9" t="s">
        <v>267</v>
      </c>
      <c r="F142" t="s">
        <v>174</v>
      </c>
      <c r="G142" s="21">
        <v>100000</v>
      </c>
      <c r="H142" s="21">
        <f t="shared" ref="H142" si="11">G142*0.0287</f>
        <v>2870</v>
      </c>
      <c r="I142" s="21">
        <v>12105.37</v>
      </c>
      <c r="J142" s="21">
        <v>3040</v>
      </c>
      <c r="K142" s="21">
        <v>25</v>
      </c>
      <c r="L142" s="23">
        <f t="shared" si="10"/>
        <v>18040.37</v>
      </c>
      <c r="M142" s="21">
        <f t="shared" si="9"/>
        <v>81959.63</v>
      </c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7"/>
      <c r="CJ142" s="7"/>
      <c r="CK142" s="7"/>
      <c r="CL142" s="7"/>
      <c r="CM142" s="7"/>
      <c r="CN142" s="7"/>
      <c r="CO142" s="7"/>
      <c r="CP142" s="7"/>
      <c r="CQ142" s="7"/>
      <c r="CR142" s="7"/>
      <c r="CS142" s="7"/>
      <c r="CT142" s="7"/>
      <c r="CU142" s="7"/>
      <c r="CV142" s="7"/>
      <c r="CW142" s="7"/>
      <c r="CX142" s="7"/>
      <c r="CY142" s="7"/>
      <c r="CZ142" s="7"/>
      <c r="DA142" s="7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  <c r="DR142" s="7"/>
      <c r="DS142" s="7"/>
      <c r="DT142" s="7"/>
      <c r="DU142" s="7"/>
      <c r="DV142" s="7"/>
      <c r="DW142" s="7"/>
      <c r="DX142" s="7"/>
      <c r="DY142" s="7"/>
      <c r="DZ142" s="7"/>
      <c r="EA142" s="7"/>
      <c r="EB142" s="7"/>
      <c r="EC142" s="7"/>
      <c r="ED142" s="7"/>
      <c r="EE142" s="7"/>
      <c r="EF142" s="7"/>
      <c r="EG142" s="7"/>
      <c r="EH142" s="7"/>
      <c r="EI142" s="7"/>
      <c r="EJ142" s="7"/>
      <c r="EK142" s="7"/>
      <c r="EL142" s="7"/>
      <c r="EM142" s="7"/>
      <c r="EN142" s="7"/>
      <c r="EO142" s="7"/>
      <c r="EP142" s="7"/>
      <c r="EQ142" s="7"/>
      <c r="ER142" s="7"/>
      <c r="ES142" s="7"/>
      <c r="ET142" s="7"/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  <c r="GZ142" s="7"/>
      <c r="HA142" s="7"/>
      <c r="HB142" s="7"/>
      <c r="HC142" s="7"/>
      <c r="HD142" s="7"/>
      <c r="HE142" s="7"/>
      <c r="HF142" s="7"/>
      <c r="HG142" s="7"/>
      <c r="HH142" s="7"/>
      <c r="HI142" s="7"/>
      <c r="HJ142" s="7"/>
      <c r="HK142" s="7"/>
      <c r="HL142" s="7"/>
      <c r="HM142" s="7"/>
      <c r="HN142" s="7"/>
      <c r="HO142" s="7"/>
      <c r="HP142" s="7"/>
      <c r="HQ142" s="7"/>
      <c r="HR142" s="7"/>
      <c r="HS142" s="7"/>
      <c r="HT142" s="7"/>
      <c r="HU142" s="7"/>
      <c r="HV142" s="7"/>
      <c r="HW142" s="7"/>
      <c r="HX142" s="7"/>
      <c r="HY142" s="7"/>
      <c r="HZ142" s="7"/>
      <c r="IA142" s="7"/>
      <c r="IB142" s="7"/>
      <c r="IC142" s="7"/>
      <c r="ID142" s="7"/>
      <c r="IE142" s="7"/>
      <c r="IF142" s="7"/>
      <c r="IG142" s="7"/>
      <c r="IH142" s="7"/>
      <c r="II142" s="7"/>
      <c r="IJ142" s="7"/>
      <c r="IK142" s="7"/>
      <c r="IL142" s="7"/>
      <c r="IM142" s="7"/>
      <c r="IN142" s="7"/>
      <c r="IO142" s="7"/>
      <c r="IP142" s="7"/>
      <c r="IQ142" s="7"/>
      <c r="IR142" s="7"/>
      <c r="IS142" s="7"/>
      <c r="IT142" s="7"/>
      <c r="IU142" s="7"/>
      <c r="IV142" s="7"/>
      <c r="IW142" s="7"/>
      <c r="IX142" s="7"/>
    </row>
    <row r="143" spans="1:258" x14ac:dyDescent="0.25">
      <c r="A143" s="9">
        <v>135</v>
      </c>
      <c r="B143" t="s">
        <v>460</v>
      </c>
      <c r="C143" s="4" t="s">
        <v>246</v>
      </c>
      <c r="D143" t="s">
        <v>176</v>
      </c>
      <c r="E143" s="9" t="s">
        <v>266</v>
      </c>
      <c r="F143" t="s">
        <v>174</v>
      </c>
      <c r="G143" s="23">
        <v>46000</v>
      </c>
      <c r="H143" s="23">
        <v>1320.2</v>
      </c>
      <c r="I143" s="23">
        <v>1289.46</v>
      </c>
      <c r="J143" s="23">
        <v>1398.4</v>
      </c>
      <c r="K143" s="23">
        <v>275</v>
      </c>
      <c r="L143" s="23">
        <f t="shared" si="10"/>
        <v>4283.0600000000004</v>
      </c>
      <c r="M143" s="21">
        <f>G143-L143</f>
        <v>41716.94</v>
      </c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7"/>
      <c r="CP143" s="7"/>
      <c r="CQ143" s="7"/>
      <c r="CR143" s="7"/>
      <c r="CS143" s="7"/>
      <c r="CT143" s="7"/>
      <c r="CU143" s="7"/>
      <c r="CV143" s="7"/>
      <c r="CW143" s="7"/>
      <c r="CX143" s="7"/>
      <c r="CY143" s="7"/>
      <c r="CZ143" s="7"/>
      <c r="DA143" s="7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  <c r="EG143" s="7"/>
      <c r="EH143" s="7"/>
      <c r="EI143" s="7"/>
      <c r="EJ143" s="7"/>
      <c r="EK143" s="7"/>
      <c r="EL143" s="7"/>
      <c r="EM143" s="7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7"/>
      <c r="FZ143" s="7"/>
      <c r="GA143" s="7"/>
      <c r="GB143" s="7"/>
      <c r="GC143" s="7"/>
      <c r="GD143" s="7"/>
      <c r="GE143" s="7"/>
      <c r="GF143" s="7"/>
      <c r="GG143" s="7"/>
      <c r="GH143" s="7"/>
      <c r="GI143" s="7"/>
      <c r="GJ143" s="7"/>
      <c r="GK143" s="7"/>
      <c r="GL143" s="7"/>
      <c r="GM143" s="7"/>
      <c r="GN143" s="7"/>
      <c r="GO143" s="7"/>
      <c r="GP143" s="7"/>
      <c r="GQ143" s="7"/>
      <c r="GR143" s="7"/>
      <c r="GS143" s="7"/>
      <c r="GT143" s="7"/>
      <c r="GU143" s="7"/>
      <c r="GV143" s="7"/>
      <c r="GW143" s="7"/>
      <c r="GX143" s="7"/>
      <c r="GY143" s="7"/>
      <c r="GZ143" s="7"/>
      <c r="HA143" s="7"/>
      <c r="HB143" s="7"/>
      <c r="HC143" s="7"/>
      <c r="HD143" s="7"/>
      <c r="HE143" s="7"/>
      <c r="HF143" s="7"/>
      <c r="HG143" s="7"/>
      <c r="HH143" s="7"/>
      <c r="HI143" s="7"/>
      <c r="HJ143" s="7"/>
      <c r="HK143" s="7"/>
      <c r="HL143" s="7"/>
      <c r="HM143" s="7"/>
      <c r="HN143" s="7"/>
      <c r="HO143" s="7"/>
      <c r="HP143" s="7"/>
      <c r="HQ143" s="7"/>
      <c r="HR143" s="7"/>
      <c r="HS143" s="7"/>
      <c r="HT143" s="7"/>
      <c r="HU143" s="7"/>
      <c r="HV143" s="7"/>
      <c r="HW143" s="7"/>
      <c r="HX143" s="7"/>
      <c r="HY143" s="7"/>
      <c r="HZ143" s="7"/>
      <c r="IA143" s="7"/>
      <c r="IB143" s="7"/>
      <c r="IC143" s="7"/>
      <c r="ID143" s="7"/>
      <c r="IE143" s="7"/>
      <c r="IF143" s="7"/>
      <c r="IG143" s="7"/>
      <c r="IH143" s="7"/>
      <c r="II143" s="7"/>
      <c r="IJ143" s="7"/>
      <c r="IK143" s="7"/>
      <c r="IL143" s="7"/>
      <c r="IM143" s="7"/>
      <c r="IN143" s="7"/>
      <c r="IO143" s="7"/>
      <c r="IP143" s="7"/>
      <c r="IQ143" s="7"/>
      <c r="IR143" s="7"/>
      <c r="IS143" s="7"/>
      <c r="IT143" s="7"/>
      <c r="IU143" s="7"/>
      <c r="IV143" s="7"/>
      <c r="IW143" s="7"/>
      <c r="IX143" s="7"/>
    </row>
    <row r="144" spans="1:258" x14ac:dyDescent="0.25">
      <c r="A144" s="9">
        <v>136</v>
      </c>
      <c r="B144" t="s">
        <v>201</v>
      </c>
      <c r="C144" s="4" t="s">
        <v>246</v>
      </c>
      <c r="D144" t="s">
        <v>295</v>
      </c>
      <c r="E144" s="9" t="s">
        <v>266</v>
      </c>
      <c r="F144" t="s">
        <v>174</v>
      </c>
      <c r="G144" s="41">
        <v>36000</v>
      </c>
      <c r="H144" s="41">
        <v>1033.2</v>
      </c>
      <c r="I144" s="41">
        <v>0</v>
      </c>
      <c r="J144" s="41">
        <v>1094.4000000000001</v>
      </c>
      <c r="K144" s="41">
        <v>1075</v>
      </c>
      <c r="L144" s="23">
        <f t="shared" si="10"/>
        <v>3202.6</v>
      </c>
      <c r="M144" s="21">
        <f t="shared" si="9"/>
        <v>32797.4</v>
      </c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7"/>
      <c r="IH144" s="7"/>
      <c r="II144" s="7"/>
      <c r="IJ144" s="7"/>
      <c r="IK144" s="7"/>
      <c r="IL144" s="7"/>
      <c r="IM144" s="7"/>
      <c r="IN144" s="7"/>
      <c r="IO144" s="7"/>
      <c r="IP144" s="7"/>
      <c r="IQ144" s="7"/>
      <c r="IR144" s="7"/>
      <c r="IS144" s="7"/>
      <c r="IT144" s="7"/>
      <c r="IU144" s="7"/>
      <c r="IV144" s="7"/>
      <c r="IW144" s="7"/>
      <c r="IX144" s="7"/>
    </row>
    <row r="145" spans="1:284" s="20" customFormat="1" x14ac:dyDescent="0.25">
      <c r="A145" s="9">
        <v>137</v>
      </c>
      <c r="B145" t="s">
        <v>181</v>
      </c>
      <c r="C145" s="4" t="s">
        <v>246</v>
      </c>
      <c r="D145" t="s">
        <v>180</v>
      </c>
      <c r="E145" s="9" t="s">
        <v>267</v>
      </c>
      <c r="F145" t="s">
        <v>174</v>
      </c>
      <c r="G145" s="41">
        <v>45000</v>
      </c>
      <c r="H145" s="23">
        <v>1291.5</v>
      </c>
      <c r="I145" s="23">
        <v>891.01</v>
      </c>
      <c r="J145" s="23">
        <v>1368</v>
      </c>
      <c r="K145" s="23">
        <v>18085.13</v>
      </c>
      <c r="L145" s="23">
        <f t="shared" si="10"/>
        <v>21635.64</v>
      </c>
      <c r="M145" s="21">
        <f t="shared" si="9"/>
        <v>23364.36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</row>
    <row r="146" spans="1:284" s="19" customFormat="1" x14ac:dyDescent="0.25">
      <c r="A146" s="9">
        <v>138</v>
      </c>
      <c r="B146" t="s">
        <v>203</v>
      </c>
      <c r="C146" s="4" t="s">
        <v>246</v>
      </c>
      <c r="D146" t="s">
        <v>18</v>
      </c>
      <c r="E146" s="9" t="s">
        <v>267</v>
      </c>
      <c r="F146" t="s">
        <v>174</v>
      </c>
      <c r="G146" s="41">
        <v>33000</v>
      </c>
      <c r="H146" s="23">
        <v>947.1</v>
      </c>
      <c r="I146" s="23">
        <v>0</v>
      </c>
      <c r="J146" s="23">
        <v>1003.2</v>
      </c>
      <c r="K146" s="23">
        <v>4430.92</v>
      </c>
      <c r="L146" s="23">
        <f t="shared" si="10"/>
        <v>6381.22</v>
      </c>
      <c r="M146" s="21">
        <f t="shared" si="9"/>
        <v>26618.78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 s="24"/>
      <c r="BP146" s="24"/>
      <c r="BQ146" s="24"/>
      <c r="BR146" s="24"/>
      <c r="BS146" s="24"/>
      <c r="BT146" s="24"/>
      <c r="BU146" s="24"/>
      <c r="BV146" s="24"/>
      <c r="BW146" s="24"/>
      <c r="BX146" s="24"/>
      <c r="BY146" s="24"/>
      <c r="BZ146" s="24"/>
      <c r="CA146" s="24"/>
      <c r="CB146" s="24"/>
      <c r="CC146" s="24"/>
      <c r="CD146" s="24"/>
      <c r="CE146" s="24"/>
      <c r="CF146" s="24"/>
      <c r="CG146" s="24"/>
      <c r="CH146" s="24"/>
      <c r="CI146" s="24"/>
      <c r="CJ146" s="24"/>
      <c r="CK146" s="24"/>
      <c r="CL146" s="24"/>
      <c r="CM146" s="24"/>
      <c r="CN146" s="24"/>
      <c r="CO146" s="24"/>
      <c r="CP146" s="24"/>
      <c r="CQ146" s="24"/>
      <c r="CR146" s="24"/>
      <c r="CS146" s="24"/>
      <c r="CT146" s="24"/>
      <c r="CU146" s="24"/>
      <c r="CV146" s="24"/>
      <c r="CW146" s="24"/>
      <c r="CX146" s="24"/>
      <c r="CY146" s="24"/>
      <c r="CZ146" s="24"/>
      <c r="DA146" s="24"/>
      <c r="DB146" s="24"/>
      <c r="DC146" s="24"/>
      <c r="DD146" s="24"/>
      <c r="DE146" s="24"/>
      <c r="DF146" s="24"/>
      <c r="DG146" s="24"/>
      <c r="DH146" s="24"/>
      <c r="DI146" s="24"/>
      <c r="DJ146" s="24"/>
      <c r="DK146" s="24"/>
      <c r="DL146" s="24"/>
      <c r="DM146" s="24"/>
      <c r="DN146" s="24"/>
      <c r="DO146" s="24"/>
      <c r="DP146" s="24"/>
      <c r="DQ146" s="24"/>
      <c r="DR146" s="24"/>
      <c r="DS146" s="24"/>
      <c r="DT146" s="24"/>
      <c r="DU146" s="24"/>
      <c r="DV146" s="24"/>
      <c r="DW146" s="24"/>
      <c r="DX146" s="24"/>
      <c r="DY146" s="24"/>
      <c r="DZ146" s="24"/>
      <c r="EA146" s="24"/>
      <c r="EB146" s="24"/>
      <c r="EC146" s="24"/>
      <c r="ED146" s="24"/>
      <c r="EE146" s="24"/>
      <c r="EF146" s="24"/>
      <c r="EG146" s="24"/>
      <c r="EH146" s="24"/>
      <c r="EI146" s="24"/>
      <c r="EJ146" s="24"/>
      <c r="EK146" s="24"/>
      <c r="EL146" s="24"/>
      <c r="EM146" s="24"/>
      <c r="EN146" s="24"/>
      <c r="EO146" s="24"/>
      <c r="EP146" s="24"/>
      <c r="EQ146" s="24"/>
      <c r="ER146" s="24"/>
      <c r="ES146" s="24"/>
      <c r="ET146" s="24"/>
      <c r="EU146" s="24"/>
      <c r="EV146" s="24"/>
      <c r="EW146" s="24"/>
      <c r="EX146" s="24"/>
      <c r="EY146" s="24"/>
      <c r="EZ146" s="24"/>
      <c r="FA146" s="24"/>
      <c r="FB146" s="24"/>
      <c r="FC146" s="24"/>
      <c r="FD146" s="24"/>
      <c r="FE146" s="24"/>
      <c r="FF146" s="24"/>
      <c r="FG146" s="24"/>
      <c r="FH146" s="24"/>
      <c r="FI146" s="24"/>
      <c r="FJ146" s="24"/>
      <c r="FK146" s="24"/>
      <c r="FL146" s="24"/>
      <c r="FM146" s="24"/>
      <c r="FN146" s="24"/>
      <c r="FO146" s="24"/>
      <c r="FP146" s="24"/>
      <c r="FQ146" s="24"/>
      <c r="FR146" s="24"/>
      <c r="FS146" s="24"/>
      <c r="FT146" s="24"/>
      <c r="FU146" s="24"/>
      <c r="FV146" s="24"/>
      <c r="FW146" s="24"/>
      <c r="FX146" s="24"/>
      <c r="FY146" s="24"/>
      <c r="FZ146" s="24"/>
      <c r="GA146" s="24"/>
      <c r="GB146" s="24"/>
      <c r="GC146" s="24"/>
      <c r="GD146" s="24"/>
      <c r="GE146" s="24"/>
      <c r="GF146" s="24"/>
      <c r="GG146" s="24"/>
      <c r="GH146" s="24"/>
      <c r="GI146" s="24"/>
      <c r="GJ146" s="24"/>
      <c r="GK146" s="24"/>
      <c r="GL146" s="24"/>
      <c r="GM146" s="24"/>
      <c r="GN146" s="24"/>
      <c r="GO146" s="24"/>
      <c r="GP146" s="24"/>
      <c r="GQ146" s="24"/>
      <c r="GR146" s="24"/>
      <c r="GS146" s="24"/>
      <c r="GT146" s="24"/>
      <c r="GU146" s="24"/>
      <c r="GV146" s="24"/>
      <c r="GW146" s="24"/>
      <c r="GX146" s="24"/>
      <c r="GY146" s="24"/>
      <c r="GZ146" s="24"/>
      <c r="HA146" s="24"/>
      <c r="HB146" s="24"/>
      <c r="HC146" s="24"/>
      <c r="HD146" s="24"/>
      <c r="HE146" s="24"/>
      <c r="HF146" s="24"/>
      <c r="HG146" s="24"/>
      <c r="HH146" s="24"/>
      <c r="HI146" s="24"/>
      <c r="HJ146" s="24"/>
      <c r="HK146" s="24"/>
      <c r="HL146" s="24"/>
      <c r="HM146" s="24"/>
      <c r="HN146" s="24"/>
      <c r="HO146" s="24"/>
      <c r="HP146" s="24"/>
      <c r="HQ146" s="24"/>
      <c r="HR146" s="24"/>
      <c r="HS146" s="24"/>
      <c r="HT146" s="24"/>
      <c r="HU146" s="24"/>
      <c r="HV146" s="24"/>
      <c r="HW146" s="24"/>
      <c r="HX146" s="24"/>
      <c r="HY146" s="24"/>
      <c r="HZ146" s="24"/>
      <c r="IA146" s="24"/>
      <c r="IB146" s="24"/>
      <c r="IC146" s="24"/>
      <c r="ID146" s="24"/>
      <c r="IE146" s="24"/>
      <c r="IF146" s="24"/>
      <c r="IG146" s="24"/>
      <c r="IH146" s="24"/>
      <c r="II146" s="24"/>
      <c r="IJ146" s="24"/>
      <c r="IK146" s="24"/>
      <c r="IL146" s="24"/>
      <c r="IM146" s="24"/>
      <c r="IN146" s="24"/>
      <c r="IO146" s="24"/>
      <c r="IP146" s="24"/>
      <c r="IQ146" s="24"/>
      <c r="IR146" s="24"/>
      <c r="IS146" s="24"/>
      <c r="IT146" s="24"/>
      <c r="IU146" s="24"/>
      <c r="IV146" s="24"/>
      <c r="IW146" s="24"/>
      <c r="IX146" s="24"/>
    </row>
    <row r="147" spans="1:284" x14ac:dyDescent="0.25">
      <c r="A147" s="9">
        <v>139</v>
      </c>
      <c r="B147" t="s">
        <v>202</v>
      </c>
      <c r="C147" s="4" t="s">
        <v>246</v>
      </c>
      <c r="D147" t="s">
        <v>215</v>
      </c>
      <c r="E147" s="9" t="s">
        <v>267</v>
      </c>
      <c r="F147" t="s">
        <v>174</v>
      </c>
      <c r="G147" s="21">
        <v>33000</v>
      </c>
      <c r="H147" s="21">
        <f t="shared" ref="H147:H149" si="12">G147*0.0287</f>
        <v>947.1</v>
      </c>
      <c r="I147" s="41">
        <v>0</v>
      </c>
      <c r="J147" s="41">
        <v>1003.2</v>
      </c>
      <c r="K147" s="41">
        <v>5123.75</v>
      </c>
      <c r="L147" s="23">
        <f t="shared" si="10"/>
        <v>7074.05</v>
      </c>
      <c r="M147" s="21">
        <f t="shared" si="9"/>
        <v>25925.95</v>
      </c>
    </row>
    <row r="148" spans="1:284" x14ac:dyDescent="0.25">
      <c r="A148" s="9">
        <v>140</v>
      </c>
      <c r="B148" s="7" t="s">
        <v>204</v>
      </c>
      <c r="C148" s="32" t="s">
        <v>246</v>
      </c>
      <c r="D148" s="7" t="s">
        <v>90</v>
      </c>
      <c r="E148" s="22" t="s">
        <v>267</v>
      </c>
      <c r="F148" s="7" t="s">
        <v>174</v>
      </c>
      <c r="G148" s="35">
        <v>46000</v>
      </c>
      <c r="H148" s="37">
        <v>1320.2</v>
      </c>
      <c r="I148" s="37">
        <v>1289.46</v>
      </c>
      <c r="J148" s="37">
        <v>1398.4</v>
      </c>
      <c r="K148" s="37">
        <v>175</v>
      </c>
      <c r="L148" s="23">
        <f t="shared" si="10"/>
        <v>4183.0600000000004</v>
      </c>
      <c r="M148" s="21">
        <f t="shared" si="9"/>
        <v>41816.94</v>
      </c>
    </row>
    <row r="149" spans="1:284" x14ac:dyDescent="0.25">
      <c r="A149" s="9">
        <v>141</v>
      </c>
      <c r="B149" t="s">
        <v>75</v>
      </c>
      <c r="C149" s="4" t="s">
        <v>246</v>
      </c>
      <c r="D149" t="s">
        <v>13</v>
      </c>
      <c r="E149" s="9" t="s">
        <v>267</v>
      </c>
      <c r="F149" t="s">
        <v>173</v>
      </c>
      <c r="G149" s="33">
        <v>47000</v>
      </c>
      <c r="H149" s="33">
        <f t="shared" si="12"/>
        <v>1348.9</v>
      </c>
      <c r="I149" s="33">
        <v>1430.6</v>
      </c>
      <c r="J149" s="33">
        <f>G149*0.0304</f>
        <v>1428.8</v>
      </c>
      <c r="K149" s="33">
        <v>175</v>
      </c>
      <c r="L149" s="23">
        <f t="shared" si="10"/>
        <v>4383.3</v>
      </c>
      <c r="M149" s="33">
        <f t="shared" si="9"/>
        <v>42616.7</v>
      </c>
    </row>
    <row r="150" spans="1:284" x14ac:dyDescent="0.25">
      <c r="A150" s="9">
        <v>142</v>
      </c>
      <c r="B150" t="s">
        <v>128</v>
      </c>
      <c r="C150" s="4" t="s">
        <v>247</v>
      </c>
      <c r="D150" t="s">
        <v>465</v>
      </c>
      <c r="E150" s="9" t="s">
        <v>267</v>
      </c>
      <c r="F150" t="s">
        <v>173</v>
      </c>
      <c r="G150" s="21">
        <v>36000</v>
      </c>
      <c r="H150" s="25">
        <v>1033.2</v>
      </c>
      <c r="I150" s="25">
        <v>0</v>
      </c>
      <c r="J150" s="25">
        <v>1094.4000000000001</v>
      </c>
      <c r="K150" s="25">
        <v>3248.56</v>
      </c>
      <c r="L150" s="23">
        <f t="shared" si="10"/>
        <v>5376.16</v>
      </c>
      <c r="M150" s="21">
        <f t="shared" si="9"/>
        <v>30623.84</v>
      </c>
    </row>
    <row r="151" spans="1:284" x14ac:dyDescent="0.25">
      <c r="A151" s="9">
        <v>143</v>
      </c>
      <c r="B151" t="s">
        <v>296</v>
      </c>
      <c r="C151" s="4" t="s">
        <v>247</v>
      </c>
      <c r="D151" t="s">
        <v>465</v>
      </c>
      <c r="E151" s="9" t="s">
        <v>266</v>
      </c>
      <c r="F151" t="s">
        <v>174</v>
      </c>
      <c r="G151" s="21">
        <v>36000</v>
      </c>
      <c r="H151" s="25">
        <v>1033.2</v>
      </c>
      <c r="I151" s="25">
        <v>0</v>
      </c>
      <c r="J151" s="25">
        <v>1094.4000000000001</v>
      </c>
      <c r="K151" s="38">
        <v>1125</v>
      </c>
      <c r="L151" s="23">
        <f t="shared" si="10"/>
        <v>3252.6</v>
      </c>
      <c r="M151" s="21">
        <f t="shared" si="9"/>
        <v>32747.4</v>
      </c>
    </row>
    <row r="152" spans="1:284" x14ac:dyDescent="0.25">
      <c r="A152" s="9">
        <v>144</v>
      </c>
      <c r="B152" t="s">
        <v>129</v>
      </c>
      <c r="C152" s="4" t="s">
        <v>247</v>
      </c>
      <c r="D152" t="s">
        <v>465</v>
      </c>
      <c r="E152" s="9" t="s">
        <v>267</v>
      </c>
      <c r="F152" t="s">
        <v>174</v>
      </c>
      <c r="G152" s="21">
        <v>36000</v>
      </c>
      <c r="H152" s="25">
        <v>1033.2</v>
      </c>
      <c r="I152" s="25">
        <v>0</v>
      </c>
      <c r="J152" s="25">
        <v>1094.4000000000001</v>
      </c>
      <c r="K152" s="25">
        <v>5348.56</v>
      </c>
      <c r="L152" s="23">
        <f t="shared" si="10"/>
        <v>7476.16</v>
      </c>
      <c r="M152" s="21">
        <f t="shared" si="9"/>
        <v>28523.84</v>
      </c>
    </row>
    <row r="153" spans="1:284" x14ac:dyDescent="0.25">
      <c r="A153" s="9">
        <v>145</v>
      </c>
      <c r="B153" t="s">
        <v>130</v>
      </c>
      <c r="C153" s="4" t="s">
        <v>247</v>
      </c>
      <c r="D153" t="s">
        <v>465</v>
      </c>
      <c r="E153" s="9" t="s">
        <v>266</v>
      </c>
      <c r="F153" t="s">
        <v>174</v>
      </c>
      <c r="G153" s="41">
        <v>36000</v>
      </c>
      <c r="H153" s="23">
        <v>1033.2</v>
      </c>
      <c r="I153" s="23">
        <v>0</v>
      </c>
      <c r="J153" s="23">
        <v>1094.4000000000001</v>
      </c>
      <c r="K153" s="23">
        <v>5010.46</v>
      </c>
      <c r="L153" s="23">
        <f t="shared" si="10"/>
        <v>7138.06</v>
      </c>
      <c r="M153" s="21">
        <f t="shared" si="9"/>
        <v>28861.94</v>
      </c>
    </row>
    <row r="154" spans="1:284" s="7" customFormat="1" x14ac:dyDescent="0.25">
      <c r="A154" s="9">
        <v>146</v>
      </c>
      <c r="B154" t="s">
        <v>131</v>
      </c>
      <c r="C154" s="4" t="s">
        <v>247</v>
      </c>
      <c r="D154" t="s">
        <v>465</v>
      </c>
      <c r="E154" s="9" t="s">
        <v>267</v>
      </c>
      <c r="F154" t="s">
        <v>174</v>
      </c>
      <c r="G154" s="41">
        <v>44000</v>
      </c>
      <c r="H154" s="23">
        <v>1262.8</v>
      </c>
      <c r="I154" s="23">
        <v>749.87</v>
      </c>
      <c r="J154" s="23">
        <v>1337.6</v>
      </c>
      <c r="K154" s="23">
        <v>9394.44</v>
      </c>
      <c r="L154" s="23">
        <f t="shared" si="10"/>
        <v>12744.71</v>
      </c>
      <c r="M154" s="21">
        <f t="shared" si="9"/>
        <v>31255.29</v>
      </c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</row>
    <row r="155" spans="1:284" x14ac:dyDescent="0.25">
      <c r="A155" s="9">
        <v>147</v>
      </c>
      <c r="B155" t="s">
        <v>297</v>
      </c>
      <c r="C155" s="4" t="s">
        <v>247</v>
      </c>
      <c r="D155" t="s">
        <v>465</v>
      </c>
      <c r="E155" s="9" t="s">
        <v>267</v>
      </c>
      <c r="F155" t="s">
        <v>174</v>
      </c>
      <c r="G155" s="21">
        <v>45000</v>
      </c>
      <c r="H155" s="21">
        <f t="shared" ref="H155" si="13">G155*0.0287</f>
        <v>1291.5</v>
      </c>
      <c r="I155" s="21">
        <v>1148.33</v>
      </c>
      <c r="J155" s="21">
        <f>G155*0.0304</f>
        <v>1368</v>
      </c>
      <c r="K155" s="21">
        <v>175</v>
      </c>
      <c r="L155" s="23">
        <f t="shared" si="10"/>
        <v>3982.83</v>
      </c>
      <c r="M155" s="21">
        <f t="shared" si="9"/>
        <v>41017.17</v>
      </c>
    </row>
    <row r="156" spans="1:284" x14ac:dyDescent="0.25">
      <c r="A156" s="9">
        <v>148</v>
      </c>
      <c r="B156" t="s">
        <v>171</v>
      </c>
      <c r="C156" s="4" t="s">
        <v>132</v>
      </c>
      <c r="D156" t="s">
        <v>440</v>
      </c>
      <c r="E156" s="9" t="s">
        <v>267</v>
      </c>
      <c r="F156" t="s">
        <v>174</v>
      </c>
      <c r="G156" s="41">
        <v>36000</v>
      </c>
      <c r="H156" s="23">
        <v>1033.2</v>
      </c>
      <c r="I156" s="23">
        <v>0</v>
      </c>
      <c r="J156" s="23">
        <v>1094.4000000000001</v>
      </c>
      <c r="K156" s="23">
        <v>3790.46</v>
      </c>
      <c r="L156" s="23">
        <f t="shared" si="10"/>
        <v>5918.06</v>
      </c>
      <c r="M156" s="33">
        <f t="shared" ref="M156" si="14">+G156-L156</f>
        <v>30081.94</v>
      </c>
    </row>
    <row r="157" spans="1:284" x14ac:dyDescent="0.25">
      <c r="A157" s="9">
        <v>149</v>
      </c>
      <c r="B157" t="s">
        <v>137</v>
      </c>
      <c r="C157" s="4" t="s">
        <v>132</v>
      </c>
      <c r="D157" t="s">
        <v>138</v>
      </c>
      <c r="E157" s="9" t="s">
        <v>266</v>
      </c>
      <c r="F157" t="s">
        <v>174</v>
      </c>
      <c r="G157" s="41">
        <v>81000</v>
      </c>
      <c r="H157" s="23">
        <v>2324.6999999999998</v>
      </c>
      <c r="I157" s="23">
        <v>6778.36</v>
      </c>
      <c r="J157" s="23">
        <v>2462.4</v>
      </c>
      <c r="K157" s="23">
        <v>3455.92</v>
      </c>
      <c r="L157" s="23">
        <f t="shared" si="10"/>
        <v>15021.38</v>
      </c>
      <c r="M157" s="21">
        <f t="shared" si="9"/>
        <v>65978.62</v>
      </c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  <c r="IN157" s="7"/>
      <c r="IO157" s="7"/>
      <c r="IP157" s="7"/>
      <c r="IQ157" s="7"/>
      <c r="IR157" s="7"/>
      <c r="IS157" s="7"/>
      <c r="IT157" s="7"/>
      <c r="IU157" s="7"/>
      <c r="IV157" s="7"/>
      <c r="IW157" s="7"/>
      <c r="IX157" s="7"/>
      <c r="IY157" s="7"/>
      <c r="IZ157" s="7"/>
      <c r="JA157" s="7"/>
      <c r="JB157" s="7"/>
      <c r="JC157" s="7"/>
      <c r="JD157" s="7"/>
      <c r="JE157" s="7"/>
      <c r="JF157" s="7"/>
      <c r="JG157" s="7"/>
      <c r="JH157" s="7"/>
      <c r="JI157" s="7"/>
      <c r="JJ157" s="7"/>
      <c r="JK157" s="7"/>
      <c r="JL157" s="7"/>
      <c r="JM157" s="7"/>
      <c r="JN157" s="7"/>
      <c r="JO157" s="7"/>
      <c r="JP157" s="7"/>
      <c r="JQ157" s="7"/>
      <c r="JR157" s="7"/>
      <c r="JS157" s="7"/>
      <c r="JT157" s="7"/>
      <c r="JU157" s="7"/>
      <c r="JV157" s="7"/>
      <c r="JW157" s="7"/>
      <c r="JX157" s="7"/>
    </row>
    <row r="158" spans="1:284" x14ac:dyDescent="0.25">
      <c r="A158" s="9">
        <v>150</v>
      </c>
      <c r="B158" t="s">
        <v>133</v>
      </c>
      <c r="C158" s="4" t="s">
        <v>132</v>
      </c>
      <c r="D158" t="s">
        <v>127</v>
      </c>
      <c r="E158" s="9" t="s">
        <v>267</v>
      </c>
      <c r="F158" t="s">
        <v>174</v>
      </c>
      <c r="G158" s="21">
        <v>33000</v>
      </c>
      <c r="H158" s="25">
        <v>947.1</v>
      </c>
      <c r="I158" s="25">
        <v>0</v>
      </c>
      <c r="J158" s="25">
        <v>1003.2</v>
      </c>
      <c r="K158" s="25">
        <v>715</v>
      </c>
      <c r="L158" s="23">
        <f t="shared" si="10"/>
        <v>2665.3</v>
      </c>
      <c r="M158" s="21">
        <f t="shared" si="9"/>
        <v>30334.7</v>
      </c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7"/>
      <c r="IH158" s="7"/>
      <c r="II158" s="7"/>
      <c r="IJ158" s="7"/>
      <c r="IK158" s="7"/>
      <c r="IL158" s="7"/>
      <c r="IM158" s="7"/>
      <c r="IN158" s="7"/>
      <c r="IO158" s="7"/>
      <c r="IP158" s="7"/>
      <c r="IQ158" s="7"/>
      <c r="IR158" s="7"/>
      <c r="IS158" s="7"/>
      <c r="IT158" s="7"/>
      <c r="IU158" s="7"/>
      <c r="IV158" s="7"/>
      <c r="IW158" s="7"/>
      <c r="IX158" s="7"/>
      <c r="IY158" s="7"/>
      <c r="IZ158" s="7"/>
      <c r="JA158" s="7"/>
      <c r="JB158" s="7"/>
      <c r="JC158" s="7"/>
      <c r="JD158" s="7"/>
      <c r="JE158" s="7"/>
      <c r="JF158" s="7"/>
      <c r="JG158" s="7"/>
      <c r="JH158" s="7"/>
      <c r="JI158" s="7"/>
      <c r="JJ158" s="7"/>
      <c r="JK158" s="7"/>
      <c r="JL158" s="7"/>
      <c r="JM158" s="7"/>
      <c r="JN158" s="7"/>
      <c r="JO158" s="7"/>
      <c r="JP158" s="7"/>
      <c r="JQ158" s="7"/>
      <c r="JR158" s="7"/>
      <c r="JS158" s="7"/>
      <c r="JT158" s="7"/>
      <c r="JU158" s="7"/>
      <c r="JV158" s="7"/>
      <c r="JW158" s="7"/>
      <c r="JX158" s="7"/>
    </row>
    <row r="159" spans="1:284" x14ac:dyDescent="0.25">
      <c r="A159" s="9">
        <v>151</v>
      </c>
      <c r="B159" t="s">
        <v>136</v>
      </c>
      <c r="C159" s="4" t="s">
        <v>132</v>
      </c>
      <c r="D159" t="s">
        <v>134</v>
      </c>
      <c r="E159" s="9" t="s">
        <v>267</v>
      </c>
      <c r="F159" t="s">
        <v>174</v>
      </c>
      <c r="G159" s="21">
        <v>33000</v>
      </c>
      <c r="H159" s="21">
        <f t="shared" ref="H159:H161" si="15">G159*0.0287</f>
        <v>947.1</v>
      </c>
      <c r="I159" s="21">
        <v>0</v>
      </c>
      <c r="J159" s="21">
        <f>G159*0.0304</f>
        <v>1003.2</v>
      </c>
      <c r="K159" s="33">
        <v>315</v>
      </c>
      <c r="L159" s="23">
        <f t="shared" si="10"/>
        <v>2265.3000000000002</v>
      </c>
      <c r="M159" s="33">
        <f t="shared" si="9"/>
        <v>30734.7</v>
      </c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  <c r="IN159" s="7"/>
      <c r="IO159" s="7"/>
      <c r="IP159" s="7"/>
      <c r="IQ159" s="7"/>
      <c r="IR159" s="7"/>
      <c r="IS159" s="7"/>
      <c r="IT159" s="7"/>
      <c r="IU159" s="7"/>
      <c r="IV159" s="7"/>
      <c r="IW159" s="7"/>
      <c r="IX159" s="7"/>
      <c r="IY159" s="7"/>
      <c r="IZ159" s="7"/>
      <c r="JA159" s="7"/>
      <c r="JB159" s="7"/>
      <c r="JC159" s="7"/>
      <c r="JD159" s="7"/>
      <c r="JE159" s="7"/>
      <c r="JF159" s="7"/>
      <c r="JG159" s="7"/>
      <c r="JH159" s="7"/>
      <c r="JI159" s="7"/>
      <c r="JJ159" s="7"/>
      <c r="JK159" s="7"/>
      <c r="JL159" s="7"/>
      <c r="JM159" s="7"/>
      <c r="JN159" s="7"/>
      <c r="JO159" s="7"/>
      <c r="JP159" s="7"/>
      <c r="JQ159" s="7"/>
      <c r="JR159" s="7"/>
      <c r="JS159" s="7"/>
      <c r="JT159" s="7"/>
      <c r="JU159" s="7"/>
      <c r="JV159" s="7"/>
      <c r="JW159" s="7"/>
      <c r="JX159" s="7"/>
    </row>
    <row r="160" spans="1:284" x14ac:dyDescent="0.25">
      <c r="A160" s="9">
        <v>152</v>
      </c>
      <c r="B160" t="s">
        <v>426</v>
      </c>
      <c r="C160" s="4" t="s">
        <v>132</v>
      </c>
      <c r="D160" t="s">
        <v>353</v>
      </c>
      <c r="E160" s="9" t="s">
        <v>266</v>
      </c>
      <c r="F160" t="s">
        <v>174</v>
      </c>
      <c r="G160" s="41">
        <v>41000</v>
      </c>
      <c r="H160" s="23">
        <v>1176.7</v>
      </c>
      <c r="I160" s="23">
        <v>326.47000000000003</v>
      </c>
      <c r="J160" s="23">
        <v>1246.4000000000001</v>
      </c>
      <c r="K160" s="23">
        <v>1890.46</v>
      </c>
      <c r="L160" s="23">
        <f t="shared" si="10"/>
        <v>4640.03</v>
      </c>
      <c r="M160" s="21">
        <f t="shared" si="9"/>
        <v>36359.97</v>
      </c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  <c r="IN160" s="7"/>
      <c r="IO160" s="7"/>
      <c r="IP160" s="7"/>
      <c r="IQ160" s="7"/>
      <c r="IR160" s="7"/>
      <c r="IS160" s="7"/>
      <c r="IT160" s="7"/>
      <c r="IU160" s="7"/>
      <c r="IV160" s="7"/>
      <c r="IW160" s="7"/>
      <c r="IX160" s="7"/>
      <c r="IY160" s="7"/>
      <c r="IZ160" s="7"/>
      <c r="JA160" s="7"/>
      <c r="JB160" s="7"/>
      <c r="JC160" s="7"/>
      <c r="JD160" s="7"/>
      <c r="JE160" s="7"/>
      <c r="JF160" s="7"/>
      <c r="JG160" s="7"/>
      <c r="JH160" s="7"/>
      <c r="JI160" s="7"/>
      <c r="JJ160" s="7"/>
      <c r="JK160" s="7"/>
      <c r="JL160" s="7"/>
      <c r="JM160" s="7"/>
      <c r="JN160" s="7"/>
      <c r="JO160" s="7"/>
      <c r="JP160" s="7"/>
      <c r="JQ160" s="7"/>
      <c r="JR160" s="7"/>
      <c r="JS160" s="7"/>
      <c r="JT160" s="7"/>
      <c r="JU160" s="7"/>
      <c r="JV160" s="7"/>
      <c r="JW160" s="7"/>
      <c r="JX160" s="7"/>
    </row>
    <row r="161" spans="1:322" x14ac:dyDescent="0.25">
      <c r="A161" s="9">
        <v>153</v>
      </c>
      <c r="B161" t="s">
        <v>124</v>
      </c>
      <c r="C161" s="4" t="s">
        <v>132</v>
      </c>
      <c r="D161" t="s">
        <v>354</v>
      </c>
      <c r="E161" s="9" t="s">
        <v>266</v>
      </c>
      <c r="F161" t="s">
        <v>174</v>
      </c>
      <c r="G161" s="21">
        <v>46000</v>
      </c>
      <c r="H161" s="21">
        <f t="shared" si="15"/>
        <v>1320.2</v>
      </c>
      <c r="I161" s="21">
        <v>1289.46</v>
      </c>
      <c r="J161" s="21">
        <f>G161*0.0304</f>
        <v>1398.4</v>
      </c>
      <c r="K161" s="21">
        <v>5520.13</v>
      </c>
      <c r="L161" s="23">
        <f t="shared" si="10"/>
        <v>9528.19</v>
      </c>
      <c r="M161" s="21">
        <f t="shared" si="9"/>
        <v>36471.81</v>
      </c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  <c r="IN161" s="7"/>
      <c r="IO161" s="7"/>
      <c r="IP161" s="7"/>
      <c r="IQ161" s="7"/>
      <c r="IR161" s="7"/>
      <c r="IS161" s="7"/>
      <c r="IT161" s="7"/>
      <c r="IU161" s="7"/>
      <c r="IV161" s="7"/>
      <c r="IW161" s="7"/>
      <c r="IX161" s="7"/>
      <c r="IY161" s="7"/>
      <c r="IZ161" s="7"/>
      <c r="JA161" s="7"/>
      <c r="JB161" s="7"/>
      <c r="JC161" s="7"/>
      <c r="JD161" s="7"/>
      <c r="JE161" s="7"/>
      <c r="JF161" s="7"/>
      <c r="JG161" s="7"/>
      <c r="JH161" s="7"/>
      <c r="JI161" s="7"/>
      <c r="JJ161" s="7"/>
      <c r="JK161" s="7"/>
      <c r="JL161" s="7"/>
      <c r="JM161" s="7"/>
      <c r="JN161" s="7"/>
      <c r="JO161" s="7"/>
      <c r="JP161" s="7"/>
      <c r="JQ161" s="7"/>
      <c r="JR161" s="7"/>
      <c r="JS161" s="7"/>
      <c r="JT161" s="7"/>
      <c r="JU161" s="7"/>
      <c r="JV161" s="7"/>
      <c r="JW161" s="7"/>
      <c r="JX161" s="7"/>
    </row>
    <row r="162" spans="1:322" x14ac:dyDescent="0.25">
      <c r="A162" s="9">
        <v>154</v>
      </c>
      <c r="B162" t="s">
        <v>298</v>
      </c>
      <c r="C162" s="4" t="s">
        <v>132</v>
      </c>
      <c r="D162" t="s">
        <v>125</v>
      </c>
      <c r="E162" s="9" t="s">
        <v>266</v>
      </c>
      <c r="F162" t="s">
        <v>174</v>
      </c>
      <c r="G162" s="41">
        <v>61000</v>
      </c>
      <c r="H162" s="23">
        <v>1750.7</v>
      </c>
      <c r="I162" s="23">
        <v>3674.86</v>
      </c>
      <c r="J162" s="23">
        <v>1854.4</v>
      </c>
      <c r="K162" s="23">
        <v>12298.61</v>
      </c>
      <c r="L162" s="23">
        <f t="shared" si="10"/>
        <v>19578.57</v>
      </c>
      <c r="M162" s="21">
        <f t="shared" si="9"/>
        <v>41421.43</v>
      </c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  <c r="JC162" s="7"/>
      <c r="JD162" s="7"/>
      <c r="JE162" s="7"/>
      <c r="JF162" s="7"/>
      <c r="JG162" s="7"/>
      <c r="JH162" s="7"/>
      <c r="JI162" s="7"/>
      <c r="JJ162" s="7"/>
      <c r="JK162" s="7"/>
      <c r="JL162" s="7"/>
      <c r="JM162" s="7"/>
      <c r="JN162" s="7"/>
      <c r="JO162" s="7"/>
      <c r="JP162" s="7"/>
      <c r="JQ162" s="7"/>
      <c r="JR162" s="7"/>
      <c r="JS162" s="7"/>
      <c r="JT162" s="7"/>
      <c r="JU162" s="7"/>
      <c r="JV162" s="7"/>
      <c r="JW162" s="7"/>
      <c r="JX162" s="7"/>
    </row>
    <row r="163" spans="1:322" x14ac:dyDescent="0.25">
      <c r="A163" s="9">
        <v>155</v>
      </c>
      <c r="B163" t="s">
        <v>126</v>
      </c>
      <c r="C163" s="4" t="s">
        <v>132</v>
      </c>
      <c r="D163" t="s">
        <v>354</v>
      </c>
      <c r="E163" s="9" t="s">
        <v>266</v>
      </c>
      <c r="F163" t="s">
        <v>174</v>
      </c>
      <c r="G163" s="21">
        <v>46000</v>
      </c>
      <c r="H163" s="21">
        <v>1320.2</v>
      </c>
      <c r="I163" s="21">
        <v>1289.46</v>
      </c>
      <c r="J163" s="21">
        <v>1398.4</v>
      </c>
      <c r="K163" s="21">
        <v>3898.87</v>
      </c>
      <c r="L163" s="23">
        <f t="shared" si="10"/>
        <v>7906.93</v>
      </c>
      <c r="M163" s="21">
        <f t="shared" si="9"/>
        <v>38093.07</v>
      </c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  <c r="IU163" s="7"/>
      <c r="IV163" s="7"/>
      <c r="IW163" s="7"/>
      <c r="IX163" s="7"/>
      <c r="IY163" s="7"/>
      <c r="IZ163" s="7"/>
      <c r="JA163" s="7"/>
      <c r="JB163" s="7"/>
      <c r="JC163" s="7"/>
      <c r="JD163" s="7"/>
      <c r="JE163" s="7"/>
      <c r="JF163" s="7"/>
      <c r="JG163" s="7"/>
      <c r="JH163" s="7"/>
      <c r="JI163" s="7"/>
      <c r="JJ163" s="7"/>
      <c r="JK163" s="7"/>
      <c r="JL163" s="7"/>
      <c r="JM163" s="7"/>
      <c r="JN163" s="7"/>
      <c r="JO163" s="7"/>
      <c r="JP163" s="7"/>
      <c r="JQ163" s="7"/>
      <c r="JR163" s="7"/>
      <c r="JS163" s="7"/>
      <c r="JT163" s="7"/>
      <c r="JU163" s="7"/>
      <c r="JV163" s="7"/>
      <c r="JW163" s="7"/>
      <c r="JX163" s="7"/>
    </row>
    <row r="164" spans="1:322" x14ac:dyDescent="0.25">
      <c r="A164" s="9">
        <v>156</v>
      </c>
      <c r="B164" t="s">
        <v>299</v>
      </c>
      <c r="C164" s="4" t="s">
        <v>132</v>
      </c>
      <c r="D164" t="s">
        <v>440</v>
      </c>
      <c r="E164" s="9" t="s">
        <v>267</v>
      </c>
      <c r="F164" t="s">
        <v>174</v>
      </c>
      <c r="G164" s="41">
        <v>45000</v>
      </c>
      <c r="H164" s="23">
        <v>1291.5</v>
      </c>
      <c r="I164" s="23">
        <v>633.69000000000005</v>
      </c>
      <c r="J164" s="23">
        <v>1368</v>
      </c>
      <c r="K164" s="23">
        <v>3605.92</v>
      </c>
      <c r="L164" s="23">
        <f t="shared" si="10"/>
        <v>6899.11</v>
      </c>
      <c r="M164" s="21">
        <f t="shared" si="9"/>
        <v>38100.89</v>
      </c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  <c r="IU164" s="7"/>
      <c r="IV164" s="7"/>
      <c r="IW164" s="7"/>
      <c r="IX164" s="7"/>
      <c r="IY164" s="7"/>
      <c r="IZ164" s="7"/>
      <c r="JA164" s="7"/>
      <c r="JB164" s="7"/>
      <c r="JC164" s="7"/>
      <c r="JD164" s="7"/>
      <c r="JE164" s="7"/>
      <c r="JF164" s="7"/>
      <c r="JG164" s="7"/>
      <c r="JH164" s="7"/>
      <c r="JI164" s="7"/>
      <c r="JJ164" s="7"/>
      <c r="JK164" s="7"/>
      <c r="JL164" s="7"/>
      <c r="JM164" s="7"/>
      <c r="JN164" s="7"/>
      <c r="JO164" s="7"/>
      <c r="JP164" s="7"/>
      <c r="JQ164" s="7"/>
      <c r="JR164" s="7"/>
      <c r="JS164" s="7"/>
      <c r="JT164" s="7"/>
      <c r="JU164" s="7"/>
      <c r="JV164" s="7"/>
      <c r="JW164" s="7"/>
      <c r="JX164" s="7"/>
    </row>
    <row r="165" spans="1:322" x14ac:dyDescent="0.25">
      <c r="A165" s="9">
        <v>157</v>
      </c>
      <c r="B165" t="s">
        <v>300</v>
      </c>
      <c r="C165" s="4" t="s">
        <v>132</v>
      </c>
      <c r="D165" t="s">
        <v>127</v>
      </c>
      <c r="E165" s="9" t="s">
        <v>267</v>
      </c>
      <c r="F165" t="s">
        <v>174</v>
      </c>
      <c r="G165" s="21">
        <v>45000</v>
      </c>
      <c r="H165" s="23">
        <v>1291.5</v>
      </c>
      <c r="I165" s="23">
        <v>1148.33</v>
      </c>
      <c r="J165" s="23">
        <v>1368</v>
      </c>
      <c r="K165" s="23">
        <v>175</v>
      </c>
      <c r="L165" s="23">
        <f t="shared" si="10"/>
        <v>3982.83</v>
      </c>
      <c r="M165" s="21">
        <f t="shared" si="9"/>
        <v>41017.17</v>
      </c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  <c r="IU165" s="7"/>
      <c r="IV165" s="7"/>
      <c r="IW165" s="7"/>
      <c r="IX165" s="7"/>
      <c r="IY165" s="7"/>
      <c r="IZ165" s="7"/>
      <c r="JA165" s="7"/>
      <c r="JB165" s="7"/>
      <c r="JC165" s="7"/>
      <c r="JD165" s="7"/>
      <c r="JE165" s="7"/>
      <c r="JF165" s="7"/>
      <c r="JG165" s="7"/>
      <c r="JH165" s="7"/>
      <c r="JI165" s="7"/>
      <c r="JJ165" s="7"/>
      <c r="JK165" s="7"/>
      <c r="JL165" s="7"/>
      <c r="JM165" s="7"/>
      <c r="JN165" s="7"/>
      <c r="JO165" s="7"/>
      <c r="JP165" s="7"/>
      <c r="JQ165" s="7"/>
      <c r="JR165" s="7"/>
      <c r="JS165" s="7"/>
      <c r="JT165" s="7"/>
      <c r="JU165" s="7"/>
      <c r="JV165" s="7"/>
      <c r="JW165" s="7"/>
      <c r="JX165" s="7"/>
    </row>
    <row r="166" spans="1:322" x14ac:dyDescent="0.25">
      <c r="A166" s="9">
        <v>158</v>
      </c>
      <c r="B166" t="s">
        <v>205</v>
      </c>
      <c r="C166" s="4" t="s">
        <v>132</v>
      </c>
      <c r="D166" t="s">
        <v>466</v>
      </c>
      <c r="E166" s="9" t="s">
        <v>266</v>
      </c>
      <c r="F166" t="s">
        <v>174</v>
      </c>
      <c r="G166" s="21">
        <v>46000</v>
      </c>
      <c r="H166" s="25">
        <v>1320.2</v>
      </c>
      <c r="I166" s="25">
        <v>1289.46</v>
      </c>
      <c r="J166" s="25">
        <v>1398.4</v>
      </c>
      <c r="K166" s="25">
        <v>8516.76</v>
      </c>
      <c r="L166" s="23">
        <f t="shared" si="10"/>
        <v>12524.82</v>
      </c>
      <c r="M166" s="21">
        <f t="shared" ref="M166" si="16">+G166-L166</f>
        <v>33475.18</v>
      </c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  <c r="IU166" s="7"/>
      <c r="IV166" s="7"/>
      <c r="IW166" s="7"/>
      <c r="IX166" s="7"/>
      <c r="IY166" s="7"/>
      <c r="IZ166" s="7"/>
      <c r="JA166" s="7"/>
      <c r="JB166" s="7"/>
      <c r="JC166" s="7"/>
      <c r="JD166" s="7"/>
      <c r="JE166" s="7"/>
      <c r="JF166" s="7"/>
      <c r="JG166" s="7"/>
      <c r="JH166" s="7"/>
      <c r="JI166" s="7"/>
      <c r="JJ166" s="7"/>
      <c r="JK166" s="7"/>
      <c r="JL166" s="7"/>
      <c r="JM166" s="7"/>
      <c r="JN166" s="7"/>
      <c r="JO166" s="7"/>
      <c r="JP166" s="7"/>
      <c r="JQ166" s="7"/>
      <c r="JR166" s="7"/>
      <c r="JS166" s="7"/>
      <c r="JT166" s="7"/>
      <c r="JU166" s="7"/>
      <c r="JV166" s="7"/>
      <c r="JW166" s="7"/>
      <c r="JX166" s="7"/>
    </row>
    <row r="167" spans="1:322" x14ac:dyDescent="0.25">
      <c r="A167" s="9">
        <v>159</v>
      </c>
      <c r="B167" t="s">
        <v>363</v>
      </c>
      <c r="C167" t="s">
        <v>72</v>
      </c>
      <c r="D167" t="s">
        <v>71</v>
      </c>
      <c r="E167" s="9" t="s">
        <v>267</v>
      </c>
      <c r="F167" t="s">
        <v>173</v>
      </c>
      <c r="G167" s="21">
        <v>165000</v>
      </c>
      <c r="H167" s="21">
        <v>4735.5</v>
      </c>
      <c r="I167" s="21">
        <v>27394.99</v>
      </c>
      <c r="J167" s="21">
        <v>5016</v>
      </c>
      <c r="K167" s="21">
        <v>25</v>
      </c>
      <c r="L167" s="23">
        <f t="shared" si="10"/>
        <v>37171.49</v>
      </c>
      <c r="M167" s="21">
        <f t="shared" si="9"/>
        <v>127828.51</v>
      </c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  <c r="IU167" s="7"/>
      <c r="IV167" s="7"/>
      <c r="IW167" s="7"/>
      <c r="IX167" s="7"/>
      <c r="IY167" s="7"/>
      <c r="IZ167" s="7"/>
      <c r="JA167" s="7"/>
      <c r="JB167" s="7"/>
      <c r="JC167" s="7"/>
      <c r="JD167" s="7"/>
      <c r="JE167" s="7"/>
      <c r="JF167" s="7"/>
      <c r="JG167" s="7"/>
      <c r="JH167" s="7"/>
      <c r="JI167" s="7"/>
      <c r="JJ167" s="7"/>
      <c r="JK167" s="7"/>
      <c r="JL167" s="7"/>
      <c r="JM167" s="7"/>
      <c r="JN167" s="7"/>
      <c r="JO167" s="7"/>
      <c r="JP167" s="7"/>
      <c r="JQ167" s="7"/>
      <c r="JR167" s="7"/>
      <c r="JS167" s="7"/>
      <c r="JT167" s="7"/>
      <c r="JU167" s="7"/>
      <c r="JV167" s="7"/>
      <c r="JW167" s="7"/>
      <c r="JX167" s="7"/>
    </row>
    <row r="168" spans="1:322" x14ac:dyDescent="0.25">
      <c r="A168" s="9">
        <v>160</v>
      </c>
      <c r="B168" t="s">
        <v>323</v>
      </c>
      <c r="C168" t="s">
        <v>74</v>
      </c>
      <c r="D168" t="s">
        <v>16</v>
      </c>
      <c r="E168" s="9" t="s">
        <v>266</v>
      </c>
      <c r="F168" t="s">
        <v>174</v>
      </c>
      <c r="G168" s="21">
        <v>41000</v>
      </c>
      <c r="H168" s="21">
        <f t="shared" ref="H168:H171" si="17">G168*0.0287</f>
        <v>1176.7</v>
      </c>
      <c r="I168" s="21">
        <v>583.79</v>
      </c>
      <c r="J168" s="21">
        <f t="shared" ref="J168:J170" si="18">G168*0.0304</f>
        <v>1246.4000000000001</v>
      </c>
      <c r="K168" s="21">
        <v>1200</v>
      </c>
      <c r="L168" s="23">
        <f t="shared" si="10"/>
        <v>4206.8900000000003</v>
      </c>
      <c r="M168" s="21">
        <f t="shared" si="9"/>
        <v>36793.11</v>
      </c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  <c r="IU168" s="7"/>
      <c r="IV168" s="7"/>
      <c r="IW168" s="7"/>
      <c r="IX168" s="7"/>
      <c r="IY168" s="7"/>
      <c r="IZ168" s="7"/>
      <c r="JA168" s="7"/>
      <c r="JB168" s="7"/>
      <c r="JC168" s="7"/>
      <c r="JD168" s="7"/>
      <c r="JE168" s="7"/>
      <c r="JF168" s="7"/>
      <c r="JG168" s="7"/>
      <c r="JH168" s="7"/>
      <c r="JI168" s="7"/>
      <c r="JJ168" s="7"/>
      <c r="JK168" s="7"/>
      <c r="JL168" s="7"/>
      <c r="JM168" s="7"/>
      <c r="JN168" s="7"/>
      <c r="JO168" s="7"/>
      <c r="JP168" s="7"/>
      <c r="JQ168" s="7"/>
      <c r="JR168" s="7"/>
      <c r="JS168" s="7"/>
      <c r="JT168" s="7"/>
      <c r="JU168" s="7"/>
      <c r="JV168" s="7"/>
      <c r="JW168" s="7"/>
      <c r="JX168" s="7"/>
    </row>
    <row r="169" spans="1:322" x14ac:dyDescent="0.25">
      <c r="A169" s="9">
        <v>161</v>
      </c>
      <c r="B169" t="s">
        <v>177</v>
      </c>
      <c r="C169" t="s">
        <v>74</v>
      </c>
      <c r="D169" t="s">
        <v>77</v>
      </c>
      <c r="E169" s="9" t="s">
        <v>266</v>
      </c>
      <c r="F169" t="s">
        <v>174</v>
      </c>
      <c r="G169" s="41">
        <v>41000</v>
      </c>
      <c r="H169" s="23">
        <v>1176.7</v>
      </c>
      <c r="I169" s="23">
        <v>326.47000000000003</v>
      </c>
      <c r="J169" s="23">
        <v>1246.4000000000001</v>
      </c>
      <c r="K169" s="23">
        <v>7123.14</v>
      </c>
      <c r="L169" s="23">
        <f t="shared" si="10"/>
        <v>9872.7099999999991</v>
      </c>
      <c r="M169" s="21">
        <f t="shared" si="9"/>
        <v>31127.29</v>
      </c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  <c r="IU169" s="7"/>
      <c r="IV169" s="7"/>
      <c r="IW169" s="7"/>
      <c r="IX169" s="7"/>
      <c r="IY169" s="7"/>
      <c r="IZ169" s="7"/>
      <c r="JA169" s="7"/>
      <c r="JB169" s="7"/>
      <c r="JC169" s="7"/>
      <c r="JD169" s="7"/>
      <c r="JE169" s="7"/>
      <c r="JF169" s="7"/>
      <c r="JG169" s="7"/>
      <c r="JH169" s="7"/>
      <c r="JI169" s="7"/>
      <c r="JJ169" s="7"/>
      <c r="JK169" s="7"/>
      <c r="JL169" s="7"/>
      <c r="JM169" s="7"/>
      <c r="JN169" s="7"/>
      <c r="JO169" s="7"/>
      <c r="JP169" s="7"/>
      <c r="JQ169" s="7"/>
      <c r="JR169" s="7"/>
      <c r="JS169" s="7"/>
      <c r="JT169" s="7"/>
      <c r="JU169" s="7"/>
      <c r="JV169" s="7"/>
      <c r="JW169" s="7"/>
      <c r="JX169" s="7"/>
    </row>
    <row r="170" spans="1:322" x14ac:dyDescent="0.25">
      <c r="A170" s="9">
        <v>162</v>
      </c>
      <c r="B170" t="s">
        <v>188</v>
      </c>
      <c r="C170" t="s">
        <v>74</v>
      </c>
      <c r="D170" t="s">
        <v>187</v>
      </c>
      <c r="E170" s="9" t="s">
        <v>267</v>
      </c>
      <c r="F170" t="s">
        <v>174</v>
      </c>
      <c r="G170" s="21">
        <v>41000</v>
      </c>
      <c r="H170" s="21">
        <f t="shared" si="17"/>
        <v>1176.7</v>
      </c>
      <c r="I170" s="21">
        <v>583.79</v>
      </c>
      <c r="J170" s="21">
        <f t="shared" si="18"/>
        <v>1246.4000000000001</v>
      </c>
      <c r="K170" s="21">
        <v>175</v>
      </c>
      <c r="L170" s="23">
        <f t="shared" si="10"/>
        <v>3181.89</v>
      </c>
      <c r="M170" s="21">
        <f t="shared" si="9"/>
        <v>37818.11</v>
      </c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  <c r="IU170" s="7"/>
      <c r="IV170" s="7"/>
      <c r="IW170" s="7"/>
      <c r="IX170" s="7"/>
      <c r="IY170" s="7"/>
      <c r="IZ170" s="7"/>
      <c r="JA170" s="7"/>
      <c r="JB170" s="7"/>
      <c r="JC170" s="7"/>
      <c r="JD170" s="7"/>
      <c r="JE170" s="7"/>
      <c r="JF170" s="7"/>
      <c r="JG170" s="7"/>
      <c r="JH170" s="7"/>
      <c r="JI170" s="7"/>
      <c r="JJ170" s="7"/>
      <c r="JK170" s="7"/>
      <c r="JL170" s="7"/>
      <c r="JM170" s="7"/>
      <c r="JN170" s="7"/>
      <c r="JO170" s="7"/>
      <c r="JP170" s="7"/>
      <c r="JQ170" s="7"/>
      <c r="JR170" s="7"/>
      <c r="JS170" s="7"/>
      <c r="JT170" s="7"/>
      <c r="JU170" s="7"/>
      <c r="JV170" s="7"/>
      <c r="JW170" s="7"/>
      <c r="JX170" s="7"/>
    </row>
    <row r="171" spans="1:322" x14ac:dyDescent="0.25">
      <c r="A171" s="9">
        <v>163</v>
      </c>
      <c r="B171" t="s">
        <v>189</v>
      </c>
      <c r="C171" t="s">
        <v>74</v>
      </c>
      <c r="D171" t="s">
        <v>77</v>
      </c>
      <c r="E171" s="9" t="s">
        <v>266</v>
      </c>
      <c r="F171" t="s">
        <v>174</v>
      </c>
      <c r="G171" s="21">
        <v>36000</v>
      </c>
      <c r="H171" s="21">
        <f t="shared" si="17"/>
        <v>1033.2</v>
      </c>
      <c r="I171" s="41">
        <v>0</v>
      </c>
      <c r="J171" s="41">
        <v>1094.4000000000001</v>
      </c>
      <c r="K171" s="41">
        <v>5707.68</v>
      </c>
      <c r="L171" s="23">
        <f t="shared" si="10"/>
        <v>7835.28</v>
      </c>
      <c r="M171" s="21">
        <f t="shared" si="9"/>
        <v>28164.720000000001</v>
      </c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  <c r="IU171" s="7"/>
      <c r="IV171" s="7"/>
      <c r="IW171" s="7"/>
      <c r="IX171" s="7"/>
      <c r="IY171" s="7"/>
      <c r="IZ171" s="7"/>
      <c r="JA171" s="7"/>
      <c r="JB171" s="7"/>
      <c r="JC171" s="7"/>
      <c r="JD171" s="7"/>
      <c r="JE171" s="7"/>
      <c r="JF171" s="7"/>
      <c r="JG171" s="7"/>
      <c r="JH171" s="7"/>
      <c r="JI171" s="7"/>
      <c r="JJ171" s="7"/>
      <c r="JK171" s="7"/>
      <c r="JL171" s="7"/>
      <c r="JM171" s="7"/>
      <c r="JN171" s="7"/>
      <c r="JO171" s="7"/>
      <c r="JP171" s="7"/>
      <c r="JQ171" s="7"/>
      <c r="JR171" s="7"/>
      <c r="JS171" s="7"/>
      <c r="JT171" s="7"/>
      <c r="JU171" s="7"/>
      <c r="JV171" s="7"/>
      <c r="JW171" s="7"/>
      <c r="JX171" s="7"/>
    </row>
    <row r="172" spans="1:322" s="14" customFormat="1" x14ac:dyDescent="0.25">
      <c r="A172" s="9">
        <v>164</v>
      </c>
      <c r="B172" t="s">
        <v>160</v>
      </c>
      <c r="C172" t="s">
        <v>74</v>
      </c>
      <c r="D172" t="s">
        <v>77</v>
      </c>
      <c r="E172" s="9" t="s">
        <v>266</v>
      </c>
      <c r="F172" t="s">
        <v>174</v>
      </c>
      <c r="G172" s="41">
        <v>41000</v>
      </c>
      <c r="H172" s="23">
        <v>1176.7</v>
      </c>
      <c r="I172" s="23">
        <v>326.47000000000003</v>
      </c>
      <c r="J172" s="23">
        <v>1246.4000000000001</v>
      </c>
      <c r="K172" s="23">
        <v>1890.46</v>
      </c>
      <c r="L172" s="23">
        <f t="shared" si="10"/>
        <v>4640.03</v>
      </c>
      <c r="M172" s="21">
        <f t="shared" si="9"/>
        <v>36359.97</v>
      </c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  <c r="IU172" s="7"/>
      <c r="IV172" s="7"/>
      <c r="IW172" s="7"/>
      <c r="IX172" s="7"/>
      <c r="IY172" s="7"/>
      <c r="IZ172" s="7"/>
      <c r="JA172" s="7"/>
      <c r="JB172" s="7"/>
      <c r="JC172" s="7"/>
      <c r="JD172" s="7"/>
      <c r="JE172" s="7"/>
      <c r="JF172" s="7"/>
      <c r="JG172" s="7"/>
      <c r="JH172" s="7"/>
      <c r="JI172" s="7"/>
      <c r="JJ172" s="7"/>
      <c r="JK172" s="7"/>
      <c r="JL172" s="7"/>
      <c r="JM172" s="7"/>
      <c r="JN172" s="7"/>
      <c r="JO172" s="7"/>
      <c r="JP172" s="7"/>
      <c r="JQ172" s="7"/>
      <c r="JR172" s="7"/>
      <c r="JS172" s="7"/>
      <c r="JT172" s="7"/>
      <c r="JU172" s="7"/>
      <c r="JV172" s="7"/>
      <c r="JW172" s="7"/>
      <c r="JX172" s="7"/>
      <c r="JY172" s="7"/>
      <c r="JZ172" s="7"/>
      <c r="KA172" s="7"/>
      <c r="KB172" s="7"/>
      <c r="KC172" s="7"/>
      <c r="KD172" s="7"/>
      <c r="KE172" s="7"/>
      <c r="KF172" s="7"/>
      <c r="KG172" s="7"/>
      <c r="KH172" s="7"/>
      <c r="KI172" s="7"/>
      <c r="KJ172" s="7"/>
      <c r="KK172" s="7"/>
      <c r="KL172" s="7"/>
      <c r="KM172" s="7"/>
      <c r="KN172" s="7"/>
      <c r="KO172" s="7"/>
      <c r="KP172" s="7"/>
      <c r="KQ172" s="7"/>
      <c r="KR172" s="7"/>
      <c r="KS172" s="7"/>
      <c r="KT172" s="7"/>
      <c r="KU172" s="7"/>
      <c r="KV172" s="7"/>
      <c r="KW172" s="7"/>
      <c r="KX172" s="7"/>
      <c r="KY172" s="7"/>
      <c r="KZ172" s="7"/>
      <c r="LA172" s="7"/>
      <c r="LB172" s="7"/>
      <c r="LC172" s="7"/>
      <c r="LD172" s="7"/>
      <c r="LE172" s="7"/>
      <c r="LF172" s="7"/>
      <c r="LG172" s="7"/>
      <c r="LH172" s="7"/>
      <c r="LI172" s="7"/>
      <c r="LJ172" s="7"/>
    </row>
    <row r="173" spans="1:322" x14ac:dyDescent="0.25">
      <c r="A173" s="9">
        <v>165</v>
      </c>
      <c r="B173" s="7" t="s">
        <v>78</v>
      </c>
      <c r="C173" s="4" t="s">
        <v>344</v>
      </c>
      <c r="D173" s="7" t="s">
        <v>73</v>
      </c>
      <c r="E173" s="9" t="s">
        <v>266</v>
      </c>
      <c r="F173" t="s">
        <v>173</v>
      </c>
      <c r="G173" s="41">
        <v>101000</v>
      </c>
      <c r="H173" s="23">
        <v>2898.7</v>
      </c>
      <c r="I173" s="23">
        <v>11482.86</v>
      </c>
      <c r="J173" s="23">
        <v>3070.4</v>
      </c>
      <c r="K173" s="23">
        <v>3605.92</v>
      </c>
      <c r="L173" s="23">
        <f t="shared" si="10"/>
        <v>21057.88</v>
      </c>
      <c r="M173" s="21">
        <f t="shared" si="9"/>
        <v>79942.12</v>
      </c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  <c r="IU173" s="7"/>
      <c r="IV173" s="7"/>
      <c r="IW173" s="7"/>
      <c r="IX173" s="7"/>
      <c r="IY173" s="7"/>
      <c r="IZ173" s="7"/>
      <c r="JA173" s="7"/>
      <c r="JB173" s="7"/>
      <c r="JC173" s="7"/>
      <c r="JD173" s="7"/>
      <c r="JE173" s="7"/>
      <c r="JF173" s="7"/>
      <c r="JG173" s="7"/>
      <c r="JH173" s="7"/>
      <c r="JI173" s="7"/>
      <c r="JJ173" s="7"/>
      <c r="JK173" s="7"/>
      <c r="JL173" s="7"/>
      <c r="JM173" s="7"/>
      <c r="JN173" s="7"/>
      <c r="JO173" s="7"/>
      <c r="JP173" s="7"/>
      <c r="JQ173" s="7"/>
      <c r="JR173" s="7"/>
      <c r="JS173" s="7"/>
      <c r="JT173" s="7"/>
      <c r="JU173" s="7"/>
      <c r="JV173" s="7"/>
      <c r="JW173" s="7"/>
      <c r="JX173" s="7"/>
      <c r="JY173" s="7"/>
      <c r="JZ173" s="7"/>
      <c r="KA173" s="7"/>
      <c r="KB173" s="7"/>
      <c r="KC173" s="7"/>
      <c r="KD173" s="7"/>
      <c r="KE173" s="7"/>
      <c r="KF173" s="7"/>
      <c r="KG173" s="7"/>
      <c r="KH173" s="7"/>
      <c r="KI173" s="7"/>
      <c r="KJ173" s="7"/>
      <c r="KK173" s="7"/>
      <c r="KL173" s="7"/>
      <c r="KM173" s="7"/>
      <c r="KN173" s="7"/>
      <c r="KO173" s="7"/>
      <c r="KP173" s="7"/>
      <c r="KQ173" s="7"/>
      <c r="KR173" s="7"/>
      <c r="KS173" s="7"/>
      <c r="KT173" s="7"/>
      <c r="KU173" s="7"/>
      <c r="KV173" s="7"/>
      <c r="KW173" s="7"/>
      <c r="KX173" s="7"/>
      <c r="KY173" s="7"/>
      <c r="KZ173" s="7"/>
      <c r="LA173" s="7"/>
      <c r="LB173" s="7"/>
      <c r="LC173" s="7"/>
      <c r="LD173" s="7"/>
      <c r="LE173" s="7"/>
      <c r="LF173" s="7"/>
      <c r="LG173" s="7"/>
      <c r="LH173" s="7"/>
      <c r="LI173" s="7"/>
      <c r="LJ173" s="7"/>
    </row>
    <row r="174" spans="1:322" s="14" customFormat="1" x14ac:dyDescent="0.25">
      <c r="A174" s="9">
        <v>166</v>
      </c>
      <c r="B174" s="7" t="s">
        <v>371</v>
      </c>
      <c r="C174" s="7" t="s">
        <v>365</v>
      </c>
      <c r="D174" s="7" t="s">
        <v>495</v>
      </c>
      <c r="E174" s="22" t="s">
        <v>266</v>
      </c>
      <c r="F174" s="7" t="s">
        <v>173</v>
      </c>
      <c r="G174" s="41">
        <v>101000</v>
      </c>
      <c r="H174" s="23">
        <v>2898.7</v>
      </c>
      <c r="I174" s="23">
        <v>11911.73</v>
      </c>
      <c r="J174" s="23">
        <v>3070.4</v>
      </c>
      <c r="K174" s="23">
        <v>2750.46</v>
      </c>
      <c r="L174" s="23">
        <f t="shared" si="10"/>
        <v>20631.29</v>
      </c>
      <c r="M174" s="21">
        <f t="shared" si="9"/>
        <v>80368.710000000006</v>
      </c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  <c r="IU174" s="7"/>
      <c r="IV174" s="7"/>
      <c r="IW174" s="7"/>
      <c r="IX174" s="7"/>
      <c r="IY174" s="7"/>
      <c r="IZ174" s="7"/>
      <c r="JA174" s="7"/>
      <c r="JB174" s="7"/>
      <c r="JC174" s="7"/>
      <c r="JD174" s="7"/>
      <c r="JE174" s="7"/>
      <c r="JF174" s="7"/>
      <c r="JG174" s="7"/>
      <c r="JH174" s="7"/>
      <c r="JI174" s="7"/>
      <c r="JJ174" s="7"/>
      <c r="JK174" s="7"/>
      <c r="JL174" s="7"/>
      <c r="JM174" s="7"/>
      <c r="JN174" s="7"/>
      <c r="JO174" s="7"/>
      <c r="JP174" s="7"/>
      <c r="JQ174" s="7"/>
      <c r="JR174" s="7"/>
      <c r="JS174" s="7"/>
      <c r="JT174" s="7"/>
      <c r="JU174" s="7"/>
      <c r="JV174" s="7"/>
      <c r="JW174" s="7"/>
      <c r="JX174" s="7"/>
      <c r="JY174" s="7"/>
      <c r="JZ174" s="7"/>
      <c r="KA174" s="7"/>
      <c r="KB174" s="7"/>
      <c r="KC174" s="7"/>
      <c r="KD174" s="7"/>
      <c r="KE174" s="7"/>
      <c r="KF174" s="7"/>
      <c r="KG174" s="7"/>
      <c r="KH174" s="7"/>
      <c r="KI174" s="7"/>
      <c r="KJ174" s="7"/>
      <c r="KK174" s="7"/>
      <c r="KL174" s="7"/>
      <c r="KM174" s="7"/>
      <c r="KN174" s="7"/>
      <c r="KO174" s="7"/>
      <c r="KP174" s="7"/>
      <c r="KQ174" s="7"/>
      <c r="KR174" s="7"/>
      <c r="KS174" s="7"/>
      <c r="KT174" s="7"/>
      <c r="KU174" s="7"/>
      <c r="KV174" s="7"/>
      <c r="KW174" s="7"/>
      <c r="KX174" s="7"/>
      <c r="KY174" s="7"/>
      <c r="KZ174" s="7"/>
      <c r="LA174" s="7"/>
      <c r="LB174" s="7"/>
      <c r="LC174" s="7"/>
      <c r="LD174" s="7"/>
      <c r="LE174" s="7"/>
      <c r="LF174" s="7"/>
      <c r="LG174" s="7"/>
      <c r="LH174" s="7"/>
      <c r="LI174" s="7"/>
      <c r="LJ174" s="7"/>
    </row>
    <row r="175" spans="1:322" x14ac:dyDescent="0.25">
      <c r="A175" s="9">
        <v>167</v>
      </c>
      <c r="B175" t="s">
        <v>80</v>
      </c>
      <c r="C175" t="s">
        <v>79</v>
      </c>
      <c r="D175" t="s">
        <v>81</v>
      </c>
      <c r="E175" s="9" t="s">
        <v>266</v>
      </c>
      <c r="F175" t="s">
        <v>173</v>
      </c>
      <c r="G175" s="41">
        <v>81000</v>
      </c>
      <c r="H175" s="41">
        <v>2324.6999999999998</v>
      </c>
      <c r="I175" s="41">
        <v>7636.09</v>
      </c>
      <c r="J175" s="41">
        <v>2462.4</v>
      </c>
      <c r="K175" s="23">
        <v>425</v>
      </c>
      <c r="L175" s="23">
        <f t="shared" si="10"/>
        <v>12848.19</v>
      </c>
      <c r="M175" s="21">
        <f t="shared" si="9"/>
        <v>68151.81</v>
      </c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  <c r="IU175" s="7"/>
      <c r="IV175" s="7"/>
      <c r="IW175" s="7"/>
      <c r="IX175" s="7"/>
      <c r="IY175" s="7"/>
      <c r="IZ175" s="7"/>
      <c r="JA175" s="7"/>
      <c r="JB175" s="7"/>
      <c r="JC175" s="7"/>
      <c r="JD175" s="7"/>
      <c r="JE175" s="7"/>
      <c r="JF175" s="7"/>
      <c r="JG175" s="7"/>
      <c r="JH175" s="7"/>
      <c r="JI175" s="7"/>
      <c r="JJ175" s="7"/>
      <c r="JK175" s="7"/>
      <c r="JL175" s="7"/>
      <c r="JM175" s="7"/>
      <c r="JN175" s="7"/>
      <c r="JO175" s="7"/>
      <c r="JP175" s="7"/>
      <c r="JQ175" s="7"/>
      <c r="JR175" s="7"/>
      <c r="JS175" s="7"/>
      <c r="JT175" s="7"/>
      <c r="JU175" s="7"/>
      <c r="JV175" s="7"/>
      <c r="JW175" s="7"/>
      <c r="JX175" s="7"/>
    </row>
    <row r="176" spans="1:322" x14ac:dyDescent="0.25">
      <c r="A176" s="9">
        <v>168</v>
      </c>
      <c r="B176" t="s">
        <v>83</v>
      </c>
      <c r="C176" t="s">
        <v>79</v>
      </c>
      <c r="D176" t="s">
        <v>357</v>
      </c>
      <c r="E176" s="9" t="s">
        <v>266</v>
      </c>
      <c r="F176" t="s">
        <v>174</v>
      </c>
      <c r="G176" s="21">
        <v>90000</v>
      </c>
      <c r="H176" s="21">
        <f t="shared" ref="H176:H179" si="19">G176*0.0287</f>
        <v>2583</v>
      </c>
      <c r="I176" s="41">
        <v>9753.1200000000008</v>
      </c>
      <c r="J176" s="41">
        <v>2736</v>
      </c>
      <c r="K176" s="41">
        <v>175</v>
      </c>
      <c r="L176" s="23">
        <f t="shared" si="10"/>
        <v>15247.12</v>
      </c>
      <c r="M176" s="21">
        <f t="shared" si="9"/>
        <v>74752.88</v>
      </c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  <c r="IU176" s="7"/>
      <c r="IV176" s="7"/>
      <c r="IW176" s="7"/>
      <c r="IX176" s="7"/>
      <c r="IY176" s="7"/>
      <c r="IZ176" s="7"/>
      <c r="JA176" s="7"/>
      <c r="JB176" s="7"/>
      <c r="JC176" s="7"/>
      <c r="JD176" s="7"/>
      <c r="JE176" s="7"/>
      <c r="JF176" s="7"/>
      <c r="JG176" s="7"/>
      <c r="JH176" s="7"/>
      <c r="JI176" s="7"/>
      <c r="JJ176" s="7"/>
      <c r="JK176" s="7"/>
      <c r="JL176" s="7"/>
      <c r="JM176" s="7"/>
      <c r="JN176" s="7"/>
      <c r="JO176" s="7"/>
      <c r="JP176" s="7"/>
      <c r="JQ176" s="7"/>
      <c r="JR176" s="7"/>
      <c r="JS176" s="7"/>
      <c r="JT176" s="7"/>
      <c r="JU176" s="7"/>
      <c r="JV176" s="7"/>
      <c r="JW176" s="7"/>
      <c r="JX176" s="7"/>
    </row>
    <row r="177" spans="1:284" x14ac:dyDescent="0.25">
      <c r="A177" s="9">
        <v>169</v>
      </c>
      <c r="B177" t="s">
        <v>84</v>
      </c>
      <c r="C177" t="s">
        <v>79</v>
      </c>
      <c r="D177" t="s">
        <v>158</v>
      </c>
      <c r="E177" s="9" t="s">
        <v>266</v>
      </c>
      <c r="F177" t="s">
        <v>173</v>
      </c>
      <c r="G177" s="21">
        <v>41000</v>
      </c>
      <c r="H177" s="21">
        <f t="shared" si="19"/>
        <v>1176.7</v>
      </c>
      <c r="I177" s="21">
        <v>583.79</v>
      </c>
      <c r="J177" s="21">
        <f t="shared" ref="J177" si="20">G177*0.0304</f>
        <v>1246.4000000000001</v>
      </c>
      <c r="K177" s="21">
        <v>665</v>
      </c>
      <c r="L177" s="23">
        <f t="shared" si="10"/>
        <v>3671.89</v>
      </c>
      <c r="M177" s="21">
        <f t="shared" si="9"/>
        <v>37328.11</v>
      </c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  <c r="IU177" s="7"/>
      <c r="IV177" s="7"/>
      <c r="IW177" s="7"/>
      <c r="IX177" s="7"/>
      <c r="IY177" s="7"/>
      <c r="IZ177" s="7"/>
      <c r="JA177" s="7"/>
      <c r="JB177" s="7"/>
      <c r="JC177" s="7"/>
      <c r="JD177" s="7"/>
      <c r="JE177" s="7"/>
      <c r="JF177" s="7"/>
      <c r="JG177" s="7"/>
      <c r="JH177" s="7"/>
      <c r="JI177" s="7"/>
      <c r="JJ177" s="7"/>
      <c r="JK177" s="7"/>
      <c r="JL177" s="7"/>
      <c r="JM177" s="7"/>
      <c r="JN177" s="7"/>
      <c r="JO177" s="7"/>
      <c r="JP177" s="7"/>
      <c r="JQ177" s="7"/>
      <c r="JR177" s="7"/>
      <c r="JS177" s="7"/>
      <c r="JT177" s="7"/>
      <c r="JU177" s="7"/>
      <c r="JV177" s="7"/>
      <c r="JW177" s="7"/>
      <c r="JX177" s="7"/>
    </row>
    <row r="178" spans="1:284" x14ac:dyDescent="0.25">
      <c r="A178" s="9">
        <v>170</v>
      </c>
      <c r="B178" t="s">
        <v>239</v>
      </c>
      <c r="C178" t="s">
        <v>79</v>
      </c>
      <c r="D178" t="s">
        <v>176</v>
      </c>
      <c r="E178" s="9" t="s">
        <v>266</v>
      </c>
      <c r="F178" t="s">
        <v>174</v>
      </c>
      <c r="G178" s="41">
        <v>45000</v>
      </c>
      <c r="H178" s="23">
        <v>1291.5</v>
      </c>
      <c r="I178" s="23">
        <v>891.01</v>
      </c>
      <c r="J178" s="23">
        <v>1368</v>
      </c>
      <c r="K178" s="23">
        <v>1740.46</v>
      </c>
      <c r="L178" s="23">
        <f t="shared" si="10"/>
        <v>5290.97</v>
      </c>
      <c r="M178" s="21">
        <f t="shared" si="9"/>
        <v>39709.03</v>
      </c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  <c r="IU178" s="7"/>
      <c r="IV178" s="7"/>
      <c r="IW178" s="7"/>
      <c r="IX178" s="7"/>
      <c r="IY178" s="7"/>
      <c r="IZ178" s="7"/>
      <c r="JA178" s="7"/>
      <c r="JB178" s="7"/>
      <c r="JC178" s="7"/>
      <c r="JD178" s="7"/>
      <c r="JE178" s="7"/>
      <c r="JF178" s="7"/>
      <c r="JG178" s="7"/>
      <c r="JH178" s="7"/>
      <c r="JI178" s="7"/>
      <c r="JJ178" s="7"/>
      <c r="JK178" s="7"/>
      <c r="JL178" s="7"/>
      <c r="JM178" s="7"/>
      <c r="JN178" s="7"/>
      <c r="JO178" s="7"/>
      <c r="JP178" s="7"/>
      <c r="JQ178" s="7"/>
      <c r="JR178" s="7"/>
      <c r="JS178" s="7"/>
      <c r="JT178" s="7"/>
      <c r="JU178" s="7"/>
      <c r="JV178" s="7"/>
      <c r="JW178" s="7"/>
      <c r="JX178" s="7"/>
    </row>
    <row r="179" spans="1:284" x14ac:dyDescent="0.25">
      <c r="A179" s="9">
        <v>171</v>
      </c>
      <c r="B179" t="s">
        <v>333</v>
      </c>
      <c r="C179" t="s">
        <v>79</v>
      </c>
      <c r="D179" t="s">
        <v>358</v>
      </c>
      <c r="E179" s="9" t="s">
        <v>267</v>
      </c>
      <c r="F179" t="s">
        <v>174</v>
      </c>
      <c r="G179" s="21">
        <v>133000</v>
      </c>
      <c r="H179" s="21">
        <f t="shared" si="19"/>
        <v>3817.1</v>
      </c>
      <c r="I179" s="21">
        <v>19867.79</v>
      </c>
      <c r="J179" s="21">
        <v>4043.2</v>
      </c>
      <c r="K179" s="21">
        <v>25</v>
      </c>
      <c r="L179" s="23">
        <f t="shared" si="10"/>
        <v>27753.09</v>
      </c>
      <c r="M179" s="21">
        <f t="shared" si="9"/>
        <v>105246.91</v>
      </c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  <c r="IU179" s="7"/>
      <c r="IV179" s="7"/>
      <c r="IW179" s="7"/>
      <c r="IX179" s="7"/>
      <c r="IY179" s="7"/>
      <c r="IZ179" s="7"/>
      <c r="JA179" s="7"/>
      <c r="JB179" s="7"/>
      <c r="JC179" s="7"/>
      <c r="JD179" s="7"/>
      <c r="JE179" s="7"/>
      <c r="JF179" s="7"/>
      <c r="JG179" s="7"/>
      <c r="JH179" s="7"/>
      <c r="JI179" s="7"/>
      <c r="JJ179" s="7"/>
      <c r="JK179" s="7"/>
      <c r="JL179" s="7"/>
      <c r="JM179" s="7"/>
      <c r="JN179" s="7"/>
      <c r="JO179" s="7"/>
      <c r="JP179" s="7"/>
      <c r="JQ179" s="7"/>
      <c r="JR179" s="7"/>
      <c r="JS179" s="7"/>
      <c r="JT179" s="7"/>
      <c r="JU179" s="7"/>
      <c r="JV179" s="7"/>
      <c r="JW179" s="7"/>
      <c r="JX179" s="7"/>
    </row>
    <row r="180" spans="1:284" x14ac:dyDescent="0.25">
      <c r="A180" s="9">
        <v>172</v>
      </c>
      <c r="B180" s="7" t="s">
        <v>85</v>
      </c>
      <c r="C180" s="4" t="s">
        <v>227</v>
      </c>
      <c r="D180" t="s">
        <v>86</v>
      </c>
      <c r="E180" s="9" t="s">
        <v>266</v>
      </c>
      <c r="F180" t="s">
        <v>173</v>
      </c>
      <c r="G180" s="21">
        <v>66000</v>
      </c>
      <c r="H180" s="21">
        <f>G180*0.0287</f>
        <v>1894.2</v>
      </c>
      <c r="I180" s="21">
        <v>4615.76</v>
      </c>
      <c r="J180" s="21">
        <f>G180*0.0304</f>
        <v>2006.4</v>
      </c>
      <c r="K180" s="21">
        <v>125</v>
      </c>
      <c r="L180" s="23">
        <f t="shared" si="10"/>
        <v>8641.36</v>
      </c>
      <c r="M180" s="21">
        <f t="shared" si="9"/>
        <v>57358.64</v>
      </c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  <c r="IN180" s="7"/>
      <c r="IO180" s="7"/>
      <c r="IP180" s="7"/>
      <c r="IQ180" s="7"/>
      <c r="IR180" s="7"/>
      <c r="IS180" s="7"/>
      <c r="IT180" s="7"/>
      <c r="IU180" s="7"/>
      <c r="IV180" s="7"/>
      <c r="IW180" s="7"/>
      <c r="IX180" s="7"/>
      <c r="IY180" s="7"/>
      <c r="IZ180" s="7"/>
      <c r="JA180" s="7"/>
      <c r="JB180" s="7"/>
      <c r="JC180" s="7"/>
      <c r="JD180" s="7"/>
      <c r="JE180" s="7"/>
      <c r="JF180" s="7"/>
      <c r="JG180" s="7"/>
      <c r="JH180" s="7"/>
      <c r="JI180" s="7"/>
      <c r="JJ180" s="7"/>
      <c r="JK180" s="7"/>
      <c r="JL180" s="7"/>
      <c r="JM180" s="7"/>
      <c r="JN180" s="7"/>
      <c r="JO180" s="7"/>
      <c r="JP180" s="7"/>
      <c r="JQ180" s="7"/>
      <c r="JR180" s="7"/>
      <c r="JS180" s="7"/>
      <c r="JT180" s="7"/>
      <c r="JU180" s="7"/>
      <c r="JV180" s="7"/>
      <c r="JW180" s="7"/>
      <c r="JX180" s="7"/>
    </row>
    <row r="181" spans="1:284" x14ac:dyDescent="0.25">
      <c r="A181" s="9">
        <v>173</v>
      </c>
      <c r="B181" t="s">
        <v>87</v>
      </c>
      <c r="C181" s="4" t="s">
        <v>227</v>
      </c>
      <c r="D181" t="s">
        <v>359</v>
      </c>
      <c r="E181" s="9" t="s">
        <v>266</v>
      </c>
      <c r="F181" t="s">
        <v>173</v>
      </c>
      <c r="G181" s="41">
        <v>66000</v>
      </c>
      <c r="H181" s="23">
        <v>1894.2</v>
      </c>
      <c r="I181" s="23">
        <v>4272.66</v>
      </c>
      <c r="J181" s="23">
        <v>2006.4</v>
      </c>
      <c r="K181" s="23">
        <v>1740.46</v>
      </c>
      <c r="L181" s="23">
        <f t="shared" si="10"/>
        <v>9913.7199999999993</v>
      </c>
      <c r="M181" s="21">
        <f t="shared" si="9"/>
        <v>56086.28</v>
      </c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  <c r="IU181" s="7"/>
      <c r="IV181" s="7"/>
      <c r="IW181" s="7"/>
      <c r="IX181" s="7"/>
      <c r="IY181" s="7"/>
      <c r="IZ181" s="7"/>
      <c r="JA181" s="7"/>
      <c r="JB181" s="7"/>
      <c r="JC181" s="7"/>
      <c r="JD181" s="7"/>
      <c r="JE181" s="7"/>
      <c r="JF181" s="7"/>
      <c r="JG181" s="7"/>
      <c r="JH181" s="7"/>
      <c r="JI181" s="7"/>
      <c r="JJ181" s="7"/>
      <c r="JK181" s="7"/>
      <c r="JL181" s="7"/>
      <c r="JM181" s="7"/>
      <c r="JN181" s="7"/>
      <c r="JO181" s="7"/>
      <c r="JP181" s="7"/>
      <c r="JQ181" s="7"/>
      <c r="JR181" s="7"/>
      <c r="JS181" s="7"/>
      <c r="JT181" s="7"/>
      <c r="JU181" s="7"/>
      <c r="JV181" s="7"/>
      <c r="JW181" s="7"/>
      <c r="JX181" s="7"/>
    </row>
    <row r="182" spans="1:284" s="15" customFormat="1" x14ac:dyDescent="0.25">
      <c r="A182" s="9">
        <v>174</v>
      </c>
      <c r="B182" t="s">
        <v>88</v>
      </c>
      <c r="C182" s="4" t="s">
        <v>227</v>
      </c>
      <c r="D182" t="s">
        <v>441</v>
      </c>
      <c r="E182" s="9" t="s">
        <v>267</v>
      </c>
      <c r="F182" t="s">
        <v>173</v>
      </c>
      <c r="G182" s="21">
        <v>60000</v>
      </c>
      <c r="H182" s="21">
        <v>1722</v>
      </c>
      <c r="I182" s="21">
        <v>3486.68</v>
      </c>
      <c r="J182" s="21">
        <f>G182*0.0304</f>
        <v>1824</v>
      </c>
      <c r="K182" s="21">
        <v>25</v>
      </c>
      <c r="L182" s="23">
        <f t="shared" si="10"/>
        <v>7057.68</v>
      </c>
      <c r="M182" s="21">
        <f t="shared" si="9"/>
        <v>52942.32</v>
      </c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</row>
    <row r="183" spans="1:284" x14ac:dyDescent="0.25">
      <c r="A183" s="9">
        <v>175</v>
      </c>
      <c r="B183" t="s">
        <v>230</v>
      </c>
      <c r="C183" s="4" t="s">
        <v>227</v>
      </c>
      <c r="D183" t="s">
        <v>419</v>
      </c>
      <c r="E183" s="9" t="s">
        <v>266</v>
      </c>
      <c r="F183" t="s">
        <v>173</v>
      </c>
      <c r="G183" s="21">
        <v>60000</v>
      </c>
      <c r="H183" s="21">
        <v>1722</v>
      </c>
      <c r="I183" s="21">
        <v>3486.68</v>
      </c>
      <c r="J183" s="21">
        <v>1824</v>
      </c>
      <c r="K183" s="21">
        <v>25</v>
      </c>
      <c r="L183" s="23">
        <f t="shared" si="10"/>
        <v>7057.68</v>
      </c>
      <c r="M183" s="21">
        <f t="shared" si="9"/>
        <v>52942.32</v>
      </c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  <c r="IU183" s="7"/>
      <c r="IV183" s="7"/>
      <c r="IW183" s="7"/>
      <c r="IX183" s="7"/>
      <c r="IY183" s="7"/>
      <c r="IZ183" s="7"/>
      <c r="JA183" s="7"/>
      <c r="JB183" s="7"/>
      <c r="JC183" s="7"/>
      <c r="JD183" s="7"/>
      <c r="JE183" s="7"/>
      <c r="JF183" s="7"/>
      <c r="JG183" s="7"/>
      <c r="JH183" s="7"/>
      <c r="JI183" s="7"/>
      <c r="JJ183" s="7"/>
      <c r="JK183" s="7"/>
      <c r="JL183" s="7"/>
      <c r="JM183" s="7"/>
      <c r="JN183" s="7"/>
      <c r="JO183" s="7"/>
      <c r="JP183" s="7"/>
      <c r="JQ183" s="7"/>
      <c r="JR183" s="7"/>
      <c r="JS183" s="7"/>
      <c r="JT183" s="7"/>
      <c r="JU183" s="7"/>
      <c r="JV183" s="7"/>
      <c r="JW183" s="7"/>
      <c r="JX183" s="7"/>
    </row>
    <row r="184" spans="1:284" x14ac:dyDescent="0.25">
      <c r="A184" s="9">
        <v>176</v>
      </c>
      <c r="B184" t="s">
        <v>228</v>
      </c>
      <c r="C184" s="4" t="s">
        <v>227</v>
      </c>
      <c r="D184" t="s">
        <v>496</v>
      </c>
      <c r="E184" s="9" t="s">
        <v>266</v>
      </c>
      <c r="F184" t="s">
        <v>174</v>
      </c>
      <c r="G184" s="21">
        <v>106500</v>
      </c>
      <c r="H184" s="21">
        <f>G184*0.0287</f>
        <v>3056.55</v>
      </c>
      <c r="I184" s="21">
        <v>13634.33</v>
      </c>
      <c r="J184" s="21">
        <f t="shared" ref="J184:J186" si="21">G184*0.0304</f>
        <v>3237.6</v>
      </c>
      <c r="K184" s="21">
        <v>25</v>
      </c>
      <c r="L184" s="23">
        <f t="shared" si="10"/>
        <v>19953.48</v>
      </c>
      <c r="M184" s="21">
        <f t="shared" si="9"/>
        <v>86546.52</v>
      </c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  <c r="IU184" s="7"/>
      <c r="IV184" s="7"/>
      <c r="IW184" s="7"/>
      <c r="IX184" s="7"/>
      <c r="IY184" s="7"/>
      <c r="IZ184" s="7"/>
      <c r="JA184" s="7"/>
      <c r="JB184" s="7"/>
      <c r="JC184" s="7"/>
      <c r="JD184" s="7"/>
      <c r="JE184" s="7"/>
      <c r="JF184" s="7"/>
      <c r="JG184" s="7"/>
      <c r="JH184" s="7"/>
      <c r="JI184" s="7"/>
      <c r="JJ184" s="7"/>
      <c r="JK184" s="7"/>
      <c r="JL184" s="7"/>
      <c r="JM184" s="7"/>
      <c r="JN184" s="7"/>
      <c r="JO184" s="7"/>
      <c r="JP184" s="7"/>
      <c r="JQ184" s="7"/>
      <c r="JR184" s="7"/>
      <c r="JS184" s="7"/>
      <c r="JT184" s="7"/>
      <c r="JU184" s="7"/>
      <c r="JV184" s="7"/>
      <c r="JW184" s="7"/>
      <c r="JX184" s="7"/>
    </row>
    <row r="185" spans="1:284" x14ac:dyDescent="0.25">
      <c r="A185" s="9">
        <v>177</v>
      </c>
      <c r="B185" t="s">
        <v>89</v>
      </c>
      <c r="C185" s="4" t="s">
        <v>427</v>
      </c>
      <c r="D185" t="s">
        <v>159</v>
      </c>
      <c r="E185" s="9" t="s">
        <v>266</v>
      </c>
      <c r="F185" t="s">
        <v>173</v>
      </c>
      <c r="G185" s="21">
        <v>41000</v>
      </c>
      <c r="H185" s="21">
        <f>G185*0.0287</f>
        <v>1176.7</v>
      </c>
      <c r="I185" s="21">
        <v>583.79</v>
      </c>
      <c r="J185" s="21">
        <f t="shared" si="21"/>
        <v>1246.4000000000001</v>
      </c>
      <c r="K185" s="21">
        <v>275</v>
      </c>
      <c r="L185" s="23">
        <f t="shared" si="10"/>
        <v>3281.89</v>
      </c>
      <c r="M185" s="21">
        <f t="shared" si="9"/>
        <v>37718.11</v>
      </c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  <c r="IN185" s="7"/>
      <c r="IO185" s="7"/>
      <c r="IP185" s="7"/>
      <c r="IQ185" s="7"/>
      <c r="IR185" s="7"/>
      <c r="IS185" s="7"/>
      <c r="IT185" s="7"/>
      <c r="IU185" s="7"/>
      <c r="IV185" s="7"/>
      <c r="IW185" s="7"/>
      <c r="IX185" s="7"/>
      <c r="IY185" s="7"/>
      <c r="IZ185" s="7"/>
      <c r="JA185" s="7"/>
      <c r="JB185" s="7"/>
      <c r="JC185" s="7"/>
      <c r="JD185" s="7"/>
      <c r="JE185" s="7"/>
      <c r="JF185" s="7"/>
      <c r="JG185" s="7"/>
      <c r="JH185" s="7"/>
      <c r="JI185" s="7"/>
      <c r="JJ185" s="7"/>
      <c r="JK185" s="7"/>
      <c r="JL185" s="7"/>
      <c r="JM185" s="7"/>
      <c r="JN185" s="7"/>
      <c r="JO185" s="7"/>
      <c r="JP185" s="7"/>
      <c r="JQ185" s="7"/>
      <c r="JR185" s="7"/>
      <c r="JS185" s="7"/>
      <c r="JT185" s="7"/>
      <c r="JU185" s="7"/>
      <c r="JV185" s="7"/>
      <c r="JW185" s="7"/>
      <c r="JX185" s="7"/>
    </row>
    <row r="186" spans="1:284" x14ac:dyDescent="0.25">
      <c r="A186" s="9">
        <v>178</v>
      </c>
      <c r="B186" t="s">
        <v>91</v>
      </c>
      <c r="C186" s="4" t="s">
        <v>427</v>
      </c>
      <c r="D186" t="s">
        <v>408</v>
      </c>
      <c r="E186" s="9" t="s">
        <v>267</v>
      </c>
      <c r="F186" t="s">
        <v>173</v>
      </c>
      <c r="G186" s="21">
        <v>41000</v>
      </c>
      <c r="H186" s="21">
        <f>G186*0.0287</f>
        <v>1176.7</v>
      </c>
      <c r="I186" s="21">
        <v>583.79</v>
      </c>
      <c r="J186" s="21">
        <f t="shared" si="21"/>
        <v>1246.4000000000001</v>
      </c>
      <c r="K186" s="21">
        <v>295</v>
      </c>
      <c r="L186" s="23">
        <f t="shared" si="10"/>
        <v>3301.89</v>
      </c>
      <c r="M186" s="21">
        <f t="shared" si="9"/>
        <v>37698.11</v>
      </c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  <c r="IU186" s="7"/>
      <c r="IV186" s="7"/>
      <c r="IW186" s="7"/>
      <c r="IX186" s="7"/>
      <c r="IY186" s="7"/>
      <c r="IZ186" s="7"/>
      <c r="JA186" s="7"/>
      <c r="JB186" s="7"/>
      <c r="JC186" s="7"/>
      <c r="JD186" s="7"/>
      <c r="JE186" s="7"/>
      <c r="JF186" s="7"/>
      <c r="JG186" s="7"/>
      <c r="JH186" s="7"/>
      <c r="JI186" s="7"/>
      <c r="JJ186" s="7"/>
      <c r="JK186" s="7"/>
      <c r="JL186" s="7"/>
      <c r="JM186" s="7"/>
      <c r="JN186" s="7"/>
      <c r="JO186" s="7"/>
      <c r="JP186" s="7"/>
      <c r="JQ186" s="7"/>
      <c r="JR186" s="7"/>
      <c r="JS186" s="7"/>
      <c r="JT186" s="7"/>
      <c r="JU186" s="7"/>
      <c r="JV186" s="7"/>
      <c r="JW186" s="7"/>
      <c r="JX186" s="7"/>
    </row>
    <row r="187" spans="1:284" x14ac:dyDescent="0.25">
      <c r="A187" s="9">
        <v>179</v>
      </c>
      <c r="B187" t="s">
        <v>314</v>
      </c>
      <c r="C187" s="4" t="s">
        <v>427</v>
      </c>
      <c r="D187" t="s">
        <v>73</v>
      </c>
      <c r="E187" s="9" t="s">
        <v>267</v>
      </c>
      <c r="F187" t="s">
        <v>174</v>
      </c>
      <c r="G187" s="21">
        <v>41000</v>
      </c>
      <c r="H187" s="21">
        <v>1176.7</v>
      </c>
      <c r="I187" s="41">
        <v>583.79</v>
      </c>
      <c r="J187" s="41">
        <v>1246.4000000000001</v>
      </c>
      <c r="K187" s="41">
        <v>715</v>
      </c>
      <c r="L187" s="23">
        <f t="shared" si="10"/>
        <v>3721.89</v>
      </c>
      <c r="M187" s="21">
        <f t="shared" si="9"/>
        <v>37278.11</v>
      </c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  <c r="IN187" s="7"/>
      <c r="IO187" s="7"/>
      <c r="IP187" s="7"/>
      <c r="IQ187" s="7"/>
      <c r="IR187" s="7"/>
      <c r="IS187" s="7"/>
      <c r="IT187" s="7"/>
      <c r="IU187" s="7"/>
      <c r="IV187" s="7"/>
      <c r="IW187" s="7"/>
      <c r="IX187" s="7"/>
      <c r="IY187" s="7"/>
      <c r="IZ187" s="7"/>
      <c r="JA187" s="7"/>
      <c r="JB187" s="7"/>
      <c r="JC187" s="7"/>
      <c r="JD187" s="7"/>
      <c r="JE187" s="7"/>
      <c r="JF187" s="7"/>
      <c r="JG187" s="7"/>
      <c r="JH187" s="7"/>
      <c r="JI187" s="7"/>
      <c r="JJ187" s="7"/>
      <c r="JK187" s="7"/>
      <c r="JL187" s="7"/>
      <c r="JM187" s="7"/>
      <c r="JN187" s="7"/>
      <c r="JO187" s="7"/>
      <c r="JP187" s="7"/>
      <c r="JQ187" s="7"/>
      <c r="JR187" s="7"/>
      <c r="JS187" s="7"/>
      <c r="JT187" s="7"/>
      <c r="JU187" s="7"/>
      <c r="JV187" s="7"/>
      <c r="JW187" s="7"/>
      <c r="JX187" s="7"/>
    </row>
    <row r="188" spans="1:284" x14ac:dyDescent="0.25">
      <c r="A188" s="9">
        <v>180</v>
      </c>
      <c r="B188" t="s">
        <v>82</v>
      </c>
      <c r="C188" s="4" t="s">
        <v>427</v>
      </c>
      <c r="D188" t="s">
        <v>176</v>
      </c>
      <c r="E188" s="9" t="s">
        <v>267</v>
      </c>
      <c r="F188" t="s">
        <v>174</v>
      </c>
      <c r="G188" s="21">
        <v>32000</v>
      </c>
      <c r="H188" s="25">
        <v>918.4</v>
      </c>
      <c r="I188" s="25">
        <v>0</v>
      </c>
      <c r="J188" s="25">
        <v>972.8</v>
      </c>
      <c r="K188" s="25">
        <v>3727.56</v>
      </c>
      <c r="L188" s="23">
        <f t="shared" si="10"/>
        <v>5618.76</v>
      </c>
      <c r="M188" s="21">
        <f t="shared" si="9"/>
        <v>26381.24</v>
      </c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  <c r="IU188" s="7"/>
      <c r="IV188" s="7"/>
      <c r="IW188" s="7"/>
      <c r="IX188" s="7"/>
      <c r="IY188" s="7"/>
      <c r="IZ188" s="7"/>
      <c r="JA188" s="7"/>
      <c r="JB188" s="7"/>
      <c r="JC188" s="7"/>
      <c r="JD188" s="7"/>
      <c r="JE188" s="7"/>
      <c r="JF188" s="7"/>
      <c r="JG188" s="7"/>
      <c r="JH188" s="7"/>
      <c r="JI188" s="7"/>
      <c r="JJ188" s="7"/>
      <c r="JK188" s="7"/>
      <c r="JL188" s="7"/>
      <c r="JM188" s="7"/>
      <c r="JN188" s="7"/>
      <c r="JO188" s="7"/>
      <c r="JP188" s="7"/>
      <c r="JQ188" s="7"/>
      <c r="JR188" s="7"/>
      <c r="JS188" s="7"/>
      <c r="JT188" s="7"/>
      <c r="JU188" s="7"/>
      <c r="JV188" s="7"/>
      <c r="JW188" s="7"/>
      <c r="JX188" s="7"/>
    </row>
    <row r="189" spans="1:284" s="6" customFormat="1" x14ac:dyDescent="0.25">
      <c r="A189" s="9">
        <v>181</v>
      </c>
      <c r="B189" t="s">
        <v>281</v>
      </c>
      <c r="C189" s="4" t="s">
        <v>427</v>
      </c>
      <c r="D189" t="s">
        <v>17</v>
      </c>
      <c r="E189" s="9" t="s">
        <v>266</v>
      </c>
      <c r="F189" t="s">
        <v>173</v>
      </c>
      <c r="G189" s="21">
        <v>36000</v>
      </c>
      <c r="H189" s="21">
        <v>1033.2</v>
      </c>
      <c r="I189" s="21">
        <v>0</v>
      </c>
      <c r="J189" s="21">
        <v>1094.4000000000001</v>
      </c>
      <c r="K189" s="21">
        <v>815</v>
      </c>
      <c r="L189" s="23">
        <f t="shared" si="10"/>
        <v>2942.6</v>
      </c>
      <c r="M189" s="21">
        <f>+G189-L189</f>
        <v>33057.4</v>
      </c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</row>
    <row r="190" spans="1:284" x14ac:dyDescent="0.25">
      <c r="A190" s="9">
        <v>182</v>
      </c>
      <c r="B190" t="s">
        <v>190</v>
      </c>
      <c r="C190" s="4" t="s">
        <v>343</v>
      </c>
      <c r="D190" t="s">
        <v>366</v>
      </c>
      <c r="E190" s="9" t="s">
        <v>266</v>
      </c>
      <c r="F190" t="s">
        <v>174</v>
      </c>
      <c r="G190" s="21">
        <v>41000</v>
      </c>
      <c r="H190" s="21">
        <v>1176.7</v>
      </c>
      <c r="I190" s="21">
        <v>583.79</v>
      </c>
      <c r="J190" s="21">
        <f t="shared" ref="J190" si="22">G190*0.0304</f>
        <v>1246.4000000000001</v>
      </c>
      <c r="K190" s="21">
        <v>275</v>
      </c>
      <c r="L190" s="23">
        <f t="shared" si="10"/>
        <v>3281.89</v>
      </c>
      <c r="M190" s="21">
        <f t="shared" ref="M190" si="23">+G190-L190</f>
        <v>37718.11</v>
      </c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  <c r="IU190" s="7"/>
      <c r="IV190" s="7"/>
      <c r="IW190" s="7"/>
      <c r="IX190" s="7"/>
      <c r="IY190" s="7"/>
      <c r="IZ190" s="7"/>
      <c r="JA190" s="7"/>
      <c r="JB190" s="7"/>
      <c r="JC190" s="7"/>
      <c r="JD190" s="7"/>
      <c r="JE190" s="7"/>
      <c r="JF190" s="7"/>
      <c r="JG190" s="7"/>
      <c r="JH190" s="7"/>
      <c r="JI190" s="7"/>
      <c r="JJ190" s="7"/>
      <c r="JK190" s="7"/>
      <c r="JL190" s="7"/>
      <c r="JM190" s="7"/>
      <c r="JN190" s="7"/>
      <c r="JO190" s="7"/>
      <c r="JP190" s="7"/>
      <c r="JQ190" s="7"/>
      <c r="JR190" s="7"/>
      <c r="JS190" s="7"/>
      <c r="JT190" s="7"/>
      <c r="JU190" s="7"/>
      <c r="JV190" s="7"/>
      <c r="JW190" s="7"/>
      <c r="JX190" s="7"/>
    </row>
    <row r="191" spans="1:284" x14ac:dyDescent="0.25">
      <c r="A191" s="9">
        <v>183</v>
      </c>
      <c r="B191" s="7" t="s">
        <v>170</v>
      </c>
      <c r="C191" t="s">
        <v>442</v>
      </c>
      <c r="D191" t="s">
        <v>443</v>
      </c>
      <c r="E191" s="9" t="s">
        <v>266</v>
      </c>
      <c r="F191" t="s">
        <v>174</v>
      </c>
      <c r="G191" s="21">
        <v>41000</v>
      </c>
      <c r="H191" s="21">
        <f t="shared" ref="H191" si="24">G191*0.0287</f>
        <v>1176.7</v>
      </c>
      <c r="I191" s="21">
        <v>583.79</v>
      </c>
      <c r="J191" s="21">
        <f t="shared" ref="J191" si="25">G191*0.0304</f>
        <v>1246.4000000000001</v>
      </c>
      <c r="K191" s="21">
        <v>863</v>
      </c>
      <c r="L191" s="23">
        <f t="shared" si="10"/>
        <v>3869.89</v>
      </c>
      <c r="M191" s="21">
        <f t="shared" ref="M191" si="26">+G191-L191</f>
        <v>37130.11</v>
      </c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  <c r="IU191" s="7"/>
      <c r="IV191" s="7"/>
      <c r="IW191" s="7"/>
      <c r="IX191" s="7"/>
      <c r="IY191" s="7"/>
      <c r="IZ191" s="7"/>
      <c r="JA191" s="7"/>
      <c r="JB191" s="7"/>
      <c r="JC191" s="7"/>
      <c r="JD191" s="7"/>
      <c r="JE191" s="7"/>
      <c r="JF191" s="7"/>
      <c r="JG191" s="7"/>
      <c r="JH191" s="7"/>
      <c r="JI191" s="7"/>
      <c r="JJ191" s="7"/>
      <c r="JK191" s="7"/>
      <c r="JL191" s="7"/>
      <c r="JM191" s="7"/>
      <c r="JN191" s="7"/>
      <c r="JO191" s="7"/>
      <c r="JP191" s="7"/>
      <c r="JQ191" s="7"/>
      <c r="JR191" s="7"/>
      <c r="JS191" s="7"/>
      <c r="JT191" s="7"/>
      <c r="JU191" s="7"/>
      <c r="JV191" s="7"/>
      <c r="JW191" s="7"/>
      <c r="JX191" s="7"/>
    </row>
    <row r="192" spans="1:284" x14ac:dyDescent="0.25">
      <c r="A192" s="9">
        <v>184</v>
      </c>
      <c r="B192" t="s">
        <v>278</v>
      </c>
      <c r="C192" t="s">
        <v>166</v>
      </c>
      <c r="D192" t="s">
        <v>279</v>
      </c>
      <c r="E192" s="9" t="s">
        <v>266</v>
      </c>
      <c r="F192" t="s">
        <v>174</v>
      </c>
      <c r="G192" s="41">
        <v>32000</v>
      </c>
      <c r="H192" s="41">
        <v>918.4</v>
      </c>
      <c r="I192" s="41">
        <v>0</v>
      </c>
      <c r="J192" s="41">
        <v>972.8</v>
      </c>
      <c r="K192" s="41">
        <v>3075</v>
      </c>
      <c r="L192" s="23">
        <f t="shared" si="10"/>
        <v>4966.2</v>
      </c>
      <c r="M192" s="21">
        <f>+G192-L192</f>
        <v>27033.8</v>
      </c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  <c r="IU192" s="7"/>
      <c r="IV192" s="7"/>
      <c r="IW192" s="7"/>
      <c r="IX192" s="7"/>
      <c r="IY192" s="7"/>
      <c r="IZ192" s="7"/>
      <c r="JA192" s="7"/>
      <c r="JB192" s="7"/>
      <c r="JC192" s="7"/>
      <c r="JD192" s="7"/>
      <c r="JE192" s="7"/>
      <c r="JF192" s="7"/>
      <c r="JG192" s="7"/>
      <c r="JH192" s="7"/>
      <c r="JI192" s="7"/>
      <c r="JJ192" s="7"/>
      <c r="JK192" s="7"/>
      <c r="JL192" s="7"/>
      <c r="JM192" s="7"/>
      <c r="JN192" s="7"/>
      <c r="JO192" s="7"/>
      <c r="JP192" s="7"/>
      <c r="JQ192" s="7"/>
      <c r="JR192" s="7"/>
      <c r="JS192" s="7"/>
      <c r="JT192" s="7"/>
      <c r="JU192" s="7"/>
      <c r="JV192" s="7"/>
      <c r="JW192" s="7"/>
      <c r="JX192" s="7"/>
    </row>
    <row r="193" spans="1:284" x14ac:dyDescent="0.25">
      <c r="A193" s="9">
        <v>185</v>
      </c>
      <c r="B193" s="4" t="s">
        <v>232</v>
      </c>
      <c r="C193" t="s">
        <v>166</v>
      </c>
      <c r="D193" s="4" t="s">
        <v>233</v>
      </c>
      <c r="E193" s="9" t="s">
        <v>266</v>
      </c>
      <c r="F193" s="5" t="s">
        <v>174</v>
      </c>
      <c r="G193" s="21">
        <v>28000</v>
      </c>
      <c r="H193" s="23">
        <v>803.6</v>
      </c>
      <c r="I193" s="23">
        <v>0</v>
      </c>
      <c r="J193" s="23">
        <v>851.2</v>
      </c>
      <c r="K193" s="23">
        <v>5730.85</v>
      </c>
      <c r="L193" s="23">
        <f t="shared" si="10"/>
        <v>7385.65</v>
      </c>
      <c r="M193" s="21">
        <f t="shared" si="9"/>
        <v>20614.349999999999</v>
      </c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  <c r="IN193" s="7"/>
      <c r="IO193" s="7"/>
      <c r="IP193" s="7"/>
      <c r="IQ193" s="7"/>
      <c r="IR193" s="7"/>
      <c r="IS193" s="7"/>
      <c r="IT193" s="7"/>
      <c r="IU193" s="7"/>
      <c r="IV193" s="7"/>
      <c r="IW193" s="7"/>
      <c r="IX193" s="7"/>
      <c r="IY193" s="7"/>
      <c r="IZ193" s="7"/>
      <c r="JA193" s="7"/>
      <c r="JB193" s="7"/>
      <c r="JC193" s="7"/>
      <c r="JD193" s="7"/>
      <c r="JE193" s="7"/>
      <c r="JF193" s="7"/>
      <c r="JG193" s="7"/>
      <c r="JH193" s="7"/>
      <c r="JI193" s="7"/>
      <c r="JJ193" s="7"/>
      <c r="JK193" s="7"/>
      <c r="JL193" s="7"/>
      <c r="JM193" s="7"/>
      <c r="JN193" s="7"/>
      <c r="JO193" s="7"/>
      <c r="JP193" s="7"/>
      <c r="JQ193" s="7"/>
      <c r="JR193" s="7"/>
      <c r="JS193" s="7"/>
      <c r="JT193" s="7"/>
      <c r="JU193" s="7"/>
      <c r="JV193" s="7"/>
      <c r="JW193" s="7"/>
      <c r="JX193" s="7"/>
    </row>
    <row r="194" spans="1:284" x14ac:dyDescent="0.25">
      <c r="A194" s="9">
        <v>186</v>
      </c>
      <c r="B194" s="4" t="s">
        <v>162</v>
      </c>
      <c r="C194" t="s">
        <v>166</v>
      </c>
      <c r="D194" s="4" t="s">
        <v>497</v>
      </c>
      <c r="E194" s="9" t="s">
        <v>267</v>
      </c>
      <c r="F194" s="5" t="s">
        <v>174</v>
      </c>
      <c r="G194" s="21">
        <v>65000</v>
      </c>
      <c r="H194" s="23">
        <v>1865.5</v>
      </c>
      <c r="I194" s="23">
        <v>4427.58</v>
      </c>
      <c r="J194" s="23">
        <v>1976</v>
      </c>
      <c r="K194" s="23">
        <v>175</v>
      </c>
      <c r="L194" s="23">
        <f t="shared" si="10"/>
        <v>8444.08</v>
      </c>
      <c r="M194" s="21">
        <f t="shared" si="9"/>
        <v>56555.92</v>
      </c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  <c r="IU194" s="7"/>
      <c r="IV194" s="7"/>
      <c r="IW194" s="7"/>
      <c r="IX194" s="7"/>
      <c r="IY194" s="7"/>
      <c r="IZ194" s="7"/>
      <c r="JA194" s="7"/>
      <c r="JB194" s="7"/>
      <c r="JC194" s="7"/>
      <c r="JD194" s="7"/>
      <c r="JE194" s="7"/>
      <c r="JF194" s="7"/>
      <c r="JG194" s="7"/>
      <c r="JH194" s="7"/>
      <c r="JI194" s="7"/>
      <c r="JJ194" s="7"/>
      <c r="JK194" s="7"/>
      <c r="JL194" s="7"/>
      <c r="JM194" s="7"/>
      <c r="JN194" s="7"/>
      <c r="JO194" s="7"/>
      <c r="JP194" s="7"/>
      <c r="JQ194" s="7"/>
      <c r="JR194" s="7"/>
      <c r="JS194" s="7"/>
      <c r="JT194" s="7"/>
      <c r="JU194" s="7"/>
      <c r="JV194" s="7"/>
      <c r="JW194" s="7"/>
      <c r="JX194" s="7"/>
    </row>
    <row r="195" spans="1:284" x14ac:dyDescent="0.25">
      <c r="A195" s="9">
        <v>187</v>
      </c>
      <c r="B195" t="s">
        <v>33</v>
      </c>
      <c r="C195" t="s">
        <v>430</v>
      </c>
      <c r="D195" t="s">
        <v>233</v>
      </c>
      <c r="E195" s="9" t="s">
        <v>266</v>
      </c>
      <c r="F195" t="s">
        <v>173</v>
      </c>
      <c r="G195" s="41">
        <v>32000</v>
      </c>
      <c r="H195" s="23">
        <v>918.4</v>
      </c>
      <c r="I195" s="23">
        <v>0</v>
      </c>
      <c r="J195" s="23">
        <v>972.8</v>
      </c>
      <c r="K195" s="23">
        <v>10783.54</v>
      </c>
      <c r="L195" s="23">
        <f t="shared" si="10"/>
        <v>12674.74</v>
      </c>
      <c r="M195" s="21">
        <f t="shared" si="9"/>
        <v>19325.259999999998</v>
      </c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  <c r="IU195" s="7"/>
      <c r="IV195" s="7"/>
      <c r="IW195" s="7"/>
      <c r="IX195" s="7"/>
      <c r="IY195" s="7"/>
      <c r="IZ195" s="7"/>
      <c r="JA195" s="7"/>
      <c r="JB195" s="7"/>
      <c r="JC195" s="7"/>
      <c r="JD195" s="7"/>
      <c r="JE195" s="7"/>
      <c r="JF195" s="7"/>
      <c r="JG195" s="7"/>
      <c r="JH195" s="7"/>
      <c r="JI195" s="7"/>
      <c r="JJ195" s="7"/>
      <c r="JK195" s="7"/>
      <c r="JL195" s="7"/>
      <c r="JM195" s="7"/>
      <c r="JN195" s="7"/>
      <c r="JO195" s="7"/>
      <c r="JP195" s="7"/>
      <c r="JQ195" s="7"/>
      <c r="JR195" s="7"/>
      <c r="JS195" s="7"/>
      <c r="JT195" s="7"/>
      <c r="JU195" s="7"/>
      <c r="JV195" s="7"/>
      <c r="JW195" s="7"/>
      <c r="JX195" s="7"/>
    </row>
    <row r="196" spans="1:284" x14ac:dyDescent="0.25">
      <c r="A196" s="9">
        <v>188</v>
      </c>
      <c r="B196" t="s">
        <v>92</v>
      </c>
      <c r="C196" s="4" t="s">
        <v>262</v>
      </c>
      <c r="D196" t="s">
        <v>444</v>
      </c>
      <c r="E196" s="9" t="s">
        <v>266</v>
      </c>
      <c r="F196" t="s">
        <v>174</v>
      </c>
      <c r="G196" s="21">
        <v>48000</v>
      </c>
      <c r="H196" s="21">
        <f t="shared" ref="H196:H197" si="27">G196*0.0287</f>
        <v>1377.6</v>
      </c>
      <c r="I196" s="21">
        <v>1571.73</v>
      </c>
      <c r="J196" s="21">
        <f t="shared" ref="J196:J197" si="28">G196*0.0304</f>
        <v>1459.2</v>
      </c>
      <c r="K196" s="21">
        <v>175</v>
      </c>
      <c r="L196" s="23">
        <f t="shared" si="10"/>
        <v>4583.53</v>
      </c>
      <c r="M196" s="21">
        <f t="shared" si="9"/>
        <v>43416.47</v>
      </c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  <c r="IU196" s="7"/>
      <c r="IV196" s="7"/>
      <c r="IW196" s="7"/>
      <c r="IX196" s="7"/>
      <c r="IY196" s="7"/>
      <c r="IZ196" s="7"/>
      <c r="JA196" s="7"/>
      <c r="JB196" s="7"/>
      <c r="JC196" s="7"/>
      <c r="JD196" s="7"/>
      <c r="JE196" s="7"/>
      <c r="JF196" s="7"/>
      <c r="JG196" s="7"/>
      <c r="JH196" s="7"/>
      <c r="JI196" s="7"/>
      <c r="JJ196" s="7"/>
      <c r="JK196" s="7"/>
      <c r="JL196" s="7"/>
      <c r="JM196" s="7"/>
      <c r="JN196" s="7"/>
      <c r="JO196" s="7"/>
      <c r="JP196" s="7"/>
      <c r="JQ196" s="7"/>
      <c r="JR196" s="7"/>
      <c r="JS196" s="7"/>
      <c r="JT196" s="7"/>
      <c r="JU196" s="7"/>
      <c r="JV196" s="7"/>
      <c r="JW196" s="7"/>
      <c r="JX196" s="7"/>
    </row>
    <row r="197" spans="1:284" x14ac:dyDescent="0.25">
      <c r="A197" s="9">
        <v>189</v>
      </c>
      <c r="B197" t="s">
        <v>193</v>
      </c>
      <c r="C197" s="4" t="s">
        <v>262</v>
      </c>
      <c r="D197" t="s">
        <v>192</v>
      </c>
      <c r="E197" s="9" t="s">
        <v>267</v>
      </c>
      <c r="F197" t="s">
        <v>174</v>
      </c>
      <c r="G197" s="21">
        <v>30000</v>
      </c>
      <c r="H197" s="21">
        <f t="shared" si="27"/>
        <v>861</v>
      </c>
      <c r="I197" s="21">
        <v>0</v>
      </c>
      <c r="J197" s="21">
        <f t="shared" si="28"/>
        <v>912</v>
      </c>
      <c r="K197" s="21">
        <v>175</v>
      </c>
      <c r="L197" s="23">
        <f t="shared" si="10"/>
        <v>1948</v>
      </c>
      <c r="M197" s="21">
        <f t="shared" ref="M197:M259" si="29">+G197-L197</f>
        <v>28052</v>
      </c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  <c r="IN197" s="7"/>
      <c r="IO197" s="7"/>
      <c r="IP197" s="7"/>
      <c r="IQ197" s="7"/>
      <c r="IR197" s="7"/>
      <c r="IS197" s="7"/>
      <c r="IT197" s="7"/>
      <c r="IU197" s="7"/>
      <c r="IV197" s="7"/>
      <c r="IW197" s="7"/>
      <c r="IX197" s="7"/>
      <c r="IY197" s="7"/>
      <c r="IZ197" s="7"/>
      <c r="JA197" s="7"/>
      <c r="JB197" s="7"/>
      <c r="JC197" s="7"/>
      <c r="JD197" s="7"/>
      <c r="JE197" s="7"/>
      <c r="JF197" s="7"/>
      <c r="JG197" s="7"/>
      <c r="JH197" s="7"/>
      <c r="JI197" s="7"/>
      <c r="JJ197" s="7"/>
      <c r="JK197" s="7"/>
      <c r="JL197" s="7"/>
      <c r="JM197" s="7"/>
      <c r="JN197" s="7"/>
      <c r="JO197" s="7"/>
      <c r="JP197" s="7"/>
      <c r="JQ197" s="7"/>
      <c r="JR197" s="7"/>
      <c r="JS197" s="7"/>
      <c r="JT197" s="7"/>
      <c r="JU197" s="7"/>
      <c r="JV197" s="7"/>
      <c r="JW197" s="7"/>
      <c r="JX197" s="7"/>
    </row>
    <row r="198" spans="1:284" x14ac:dyDescent="0.25">
      <c r="A198" s="9">
        <v>190</v>
      </c>
      <c r="B198" t="s">
        <v>179</v>
      </c>
      <c r="C198" s="4" t="s">
        <v>262</v>
      </c>
      <c r="D198" t="s">
        <v>445</v>
      </c>
      <c r="E198" s="9" t="s">
        <v>267</v>
      </c>
      <c r="F198" t="s">
        <v>174</v>
      </c>
      <c r="G198" s="21">
        <v>30000</v>
      </c>
      <c r="H198" s="23">
        <v>861</v>
      </c>
      <c r="I198" s="23">
        <v>0</v>
      </c>
      <c r="J198" s="23">
        <v>912</v>
      </c>
      <c r="K198" s="23">
        <v>1890.46</v>
      </c>
      <c r="L198" s="23">
        <f t="shared" si="10"/>
        <v>3663.46</v>
      </c>
      <c r="M198" s="21">
        <f t="shared" si="29"/>
        <v>26336.54</v>
      </c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7"/>
      <c r="HV198" s="7"/>
      <c r="HW198" s="7"/>
      <c r="HX198" s="7"/>
      <c r="HY198" s="7"/>
      <c r="HZ198" s="7"/>
      <c r="IA198" s="7"/>
      <c r="IB198" s="7"/>
      <c r="IC198" s="7"/>
      <c r="ID198" s="7"/>
      <c r="IE198" s="7"/>
      <c r="IF198" s="7"/>
      <c r="IG198" s="7"/>
      <c r="IH198" s="7"/>
      <c r="II198" s="7"/>
      <c r="IJ198" s="7"/>
      <c r="IK198" s="7"/>
      <c r="IL198" s="7"/>
      <c r="IM198" s="7"/>
      <c r="IN198" s="7"/>
      <c r="IO198" s="7"/>
      <c r="IP198" s="7"/>
      <c r="IQ198" s="7"/>
      <c r="IR198" s="7"/>
      <c r="IS198" s="7"/>
      <c r="IT198" s="7"/>
      <c r="IU198" s="7"/>
      <c r="IV198" s="7"/>
      <c r="IW198" s="7"/>
      <c r="IX198" s="7"/>
      <c r="IY198" s="7"/>
      <c r="IZ198" s="7"/>
      <c r="JA198" s="7"/>
      <c r="JB198" s="7"/>
      <c r="JC198" s="7"/>
      <c r="JD198" s="7"/>
      <c r="JE198" s="7"/>
      <c r="JF198" s="7"/>
      <c r="JG198" s="7"/>
      <c r="JH198" s="7"/>
      <c r="JI198" s="7"/>
      <c r="JJ198" s="7"/>
      <c r="JK198" s="7"/>
      <c r="JL198" s="7"/>
      <c r="JM198" s="7"/>
      <c r="JN198" s="7"/>
      <c r="JO198" s="7"/>
      <c r="JP198" s="7"/>
      <c r="JQ198" s="7"/>
      <c r="JR198" s="7"/>
      <c r="JS198" s="7"/>
      <c r="JT198" s="7"/>
      <c r="JU198" s="7"/>
      <c r="JV198" s="7"/>
      <c r="JW198" s="7"/>
      <c r="JX198" s="7"/>
    </row>
    <row r="199" spans="1:284" s="2" customFormat="1" x14ac:dyDescent="0.25">
      <c r="A199" s="9">
        <v>191</v>
      </c>
      <c r="B199" t="s">
        <v>196</v>
      </c>
      <c r="C199" s="4" t="s">
        <v>262</v>
      </c>
      <c r="D199" t="s">
        <v>110</v>
      </c>
      <c r="E199" s="9" t="s">
        <v>266</v>
      </c>
      <c r="F199" t="s">
        <v>174</v>
      </c>
      <c r="G199" s="21">
        <v>30000</v>
      </c>
      <c r="H199" s="23">
        <v>861</v>
      </c>
      <c r="I199" s="23">
        <v>0</v>
      </c>
      <c r="J199" s="23">
        <v>912</v>
      </c>
      <c r="K199" s="23">
        <v>1890.46</v>
      </c>
      <c r="L199" s="23">
        <f t="shared" si="10"/>
        <v>3663.46</v>
      </c>
      <c r="M199" s="21">
        <f t="shared" si="29"/>
        <v>26336.54</v>
      </c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  <c r="GU199" s="6"/>
      <c r="GV199" s="6"/>
      <c r="GW199" s="6"/>
      <c r="GX199" s="6"/>
      <c r="GY199" s="6"/>
      <c r="GZ199" s="6"/>
      <c r="HA199" s="6"/>
      <c r="HB199" s="6"/>
      <c r="HC199" s="6"/>
      <c r="HD199" s="6"/>
      <c r="HE199" s="6"/>
      <c r="HF199" s="6"/>
      <c r="HG199" s="6"/>
      <c r="HH199" s="6"/>
      <c r="HI199" s="6"/>
      <c r="HJ199" s="6"/>
      <c r="HK199" s="6"/>
      <c r="HL199" s="6"/>
      <c r="HM199" s="6"/>
      <c r="HN199" s="6"/>
      <c r="HO199" s="6"/>
      <c r="HP199" s="6"/>
      <c r="HQ199" s="6"/>
      <c r="HR199" s="6"/>
      <c r="HS199" s="6"/>
      <c r="HT199" s="6"/>
      <c r="HU199" s="6"/>
      <c r="HV199" s="6"/>
      <c r="HW199" s="6"/>
      <c r="HX199" s="6"/>
      <c r="HY199" s="6"/>
      <c r="HZ199" s="6"/>
      <c r="IA199" s="6"/>
      <c r="IB199" s="6"/>
      <c r="IC199" s="6"/>
      <c r="ID199" s="6"/>
      <c r="IE199" s="6"/>
      <c r="IF199" s="6"/>
      <c r="IG199" s="6"/>
      <c r="IH199" s="6"/>
      <c r="II199" s="6"/>
      <c r="IJ199" s="6"/>
      <c r="IK199" s="6"/>
      <c r="IL199" s="6"/>
      <c r="IM199" s="6"/>
      <c r="IN199" s="6"/>
      <c r="IO199" s="6"/>
      <c r="IP199" s="6"/>
      <c r="IQ199" s="6"/>
      <c r="IR199" s="6"/>
      <c r="IS199" s="6"/>
      <c r="IT199" s="6"/>
      <c r="IU199" s="6"/>
      <c r="IV199" s="6"/>
      <c r="IW199" s="6"/>
      <c r="IX199" s="6"/>
      <c r="IY199" s="6"/>
      <c r="IZ199" s="6"/>
      <c r="JA199" s="6"/>
      <c r="JB199" s="6"/>
      <c r="JC199" s="6"/>
      <c r="JD199" s="6"/>
      <c r="JE199" s="6"/>
      <c r="JF199" s="6"/>
      <c r="JG199" s="6"/>
      <c r="JH199" s="6"/>
      <c r="JI199" s="6"/>
      <c r="JJ199" s="6"/>
      <c r="JK199" s="6"/>
      <c r="JL199" s="6"/>
      <c r="JM199" s="6"/>
      <c r="JN199" s="6"/>
      <c r="JO199" s="6"/>
      <c r="JP199" s="6"/>
      <c r="JQ199" s="6"/>
      <c r="JR199" s="6"/>
      <c r="JS199" s="6"/>
      <c r="JT199" s="6"/>
      <c r="JU199" s="6"/>
      <c r="JV199" s="6"/>
      <c r="JW199" s="6"/>
      <c r="JX199" s="6"/>
    </row>
    <row r="200" spans="1:284" s="2" customFormat="1" x14ac:dyDescent="0.25">
      <c r="A200" s="9">
        <v>192</v>
      </c>
      <c r="B200" t="s">
        <v>214</v>
      </c>
      <c r="C200" s="4" t="s">
        <v>262</v>
      </c>
      <c r="D200" s="4" t="s">
        <v>90</v>
      </c>
      <c r="E200" s="9" t="s">
        <v>267</v>
      </c>
      <c r="F200" s="34" t="s">
        <v>174</v>
      </c>
      <c r="G200" s="33">
        <v>30000</v>
      </c>
      <c r="H200" s="38">
        <v>861</v>
      </c>
      <c r="I200" s="38">
        <v>0</v>
      </c>
      <c r="J200" s="38">
        <v>912</v>
      </c>
      <c r="K200" s="38">
        <v>175</v>
      </c>
      <c r="L200" s="23">
        <f t="shared" si="10"/>
        <v>1948</v>
      </c>
      <c r="M200" s="21">
        <f t="shared" si="29"/>
        <v>28052</v>
      </c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  <c r="HL200" s="6"/>
      <c r="HM200" s="6"/>
      <c r="HN200" s="6"/>
      <c r="HO200" s="6"/>
      <c r="HP200" s="6"/>
      <c r="HQ200" s="6"/>
      <c r="HR200" s="6"/>
      <c r="HS200" s="6"/>
      <c r="HT200" s="6"/>
      <c r="HU200" s="6"/>
      <c r="HV200" s="6"/>
      <c r="HW200" s="6"/>
      <c r="HX200" s="6"/>
      <c r="HY200" s="6"/>
      <c r="HZ200" s="6"/>
      <c r="IA200" s="6"/>
      <c r="IB200" s="6"/>
      <c r="IC200" s="6"/>
      <c r="ID200" s="6"/>
      <c r="IE200" s="6"/>
      <c r="IF200" s="6"/>
      <c r="IG200" s="6"/>
      <c r="IH200" s="6"/>
      <c r="II200" s="6"/>
      <c r="IJ200" s="6"/>
      <c r="IK200" s="6"/>
      <c r="IL200" s="6"/>
      <c r="IM200" s="6"/>
      <c r="IN200" s="6"/>
      <c r="IO200" s="6"/>
      <c r="IP200" s="6"/>
      <c r="IQ200" s="6"/>
      <c r="IR200" s="6"/>
      <c r="IS200" s="6"/>
      <c r="IT200" s="6"/>
      <c r="IU200" s="6"/>
      <c r="IV200" s="6"/>
      <c r="IW200" s="6"/>
      <c r="IX200" s="6"/>
      <c r="IY200" s="6"/>
      <c r="IZ200" s="6"/>
      <c r="JA200" s="6"/>
      <c r="JB200" s="6"/>
      <c r="JC200" s="6"/>
      <c r="JD200" s="6"/>
      <c r="JE200" s="6"/>
      <c r="JF200" s="6"/>
      <c r="JG200" s="6"/>
      <c r="JH200" s="6"/>
      <c r="JI200" s="6"/>
      <c r="JJ200" s="6"/>
      <c r="JK200" s="6"/>
      <c r="JL200" s="6"/>
      <c r="JM200" s="6"/>
      <c r="JN200" s="6"/>
      <c r="JO200" s="6"/>
      <c r="JP200" s="6"/>
      <c r="JQ200" s="6"/>
      <c r="JR200" s="6"/>
      <c r="JS200" s="6"/>
      <c r="JT200" s="6"/>
      <c r="JU200" s="6"/>
      <c r="JV200" s="6"/>
      <c r="JW200" s="6"/>
      <c r="JX200" s="6"/>
    </row>
    <row r="201" spans="1:284" x14ac:dyDescent="0.25">
      <c r="A201" s="9">
        <v>193</v>
      </c>
      <c r="B201" t="s">
        <v>194</v>
      </c>
      <c r="C201" s="4" t="s">
        <v>262</v>
      </c>
      <c r="D201" t="s">
        <v>445</v>
      </c>
      <c r="E201" s="9" t="s">
        <v>266</v>
      </c>
      <c r="F201" t="s">
        <v>174</v>
      </c>
      <c r="G201" s="21">
        <v>30000</v>
      </c>
      <c r="H201" s="21">
        <f t="shared" ref="H201" si="30">G201*0.0287</f>
        <v>861</v>
      </c>
      <c r="I201" s="21">
        <v>0</v>
      </c>
      <c r="J201" s="21">
        <f t="shared" ref="J201" si="31">G201*0.0304</f>
        <v>912</v>
      </c>
      <c r="K201" s="21">
        <v>275</v>
      </c>
      <c r="L201" s="23">
        <f t="shared" si="10"/>
        <v>2048</v>
      </c>
      <c r="M201" s="21">
        <f t="shared" ref="M201" si="32">+G201-L201</f>
        <v>27952</v>
      </c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  <c r="JC201" s="7"/>
      <c r="JD201" s="7"/>
      <c r="JE201" s="7"/>
      <c r="JF201" s="7"/>
      <c r="JG201" s="7"/>
      <c r="JH201" s="7"/>
      <c r="JI201" s="7"/>
      <c r="JJ201" s="7"/>
      <c r="JK201" s="7"/>
      <c r="JL201" s="7"/>
      <c r="JM201" s="7"/>
      <c r="JN201" s="7"/>
      <c r="JO201" s="7"/>
      <c r="JP201" s="7"/>
      <c r="JQ201" s="7"/>
      <c r="JR201" s="7"/>
      <c r="JS201" s="7"/>
      <c r="JT201" s="7"/>
      <c r="JU201" s="7"/>
      <c r="JV201" s="7"/>
      <c r="JW201" s="7"/>
      <c r="JX201" s="7"/>
    </row>
    <row r="202" spans="1:284" x14ac:dyDescent="0.25">
      <c r="A202" s="9">
        <v>194</v>
      </c>
      <c r="B202" t="s">
        <v>108</v>
      </c>
      <c r="C202" t="s">
        <v>315</v>
      </c>
      <c r="D202" t="s">
        <v>40</v>
      </c>
      <c r="E202" s="9" t="s">
        <v>266</v>
      </c>
      <c r="F202" t="s">
        <v>174</v>
      </c>
      <c r="G202" s="21">
        <v>19800</v>
      </c>
      <c r="H202" s="21">
        <v>568.26</v>
      </c>
      <c r="I202" s="21">
        <v>0</v>
      </c>
      <c r="J202" s="21">
        <v>601.91999999999996</v>
      </c>
      <c r="K202" s="21">
        <v>25</v>
      </c>
      <c r="L202" s="23">
        <f t="shared" si="10"/>
        <v>1195.18</v>
      </c>
      <c r="M202" s="21">
        <f t="shared" si="29"/>
        <v>18604.82</v>
      </c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  <c r="IU202" s="7"/>
      <c r="IV202" s="7"/>
      <c r="IW202" s="7"/>
      <c r="IX202" s="7"/>
      <c r="IY202" s="7"/>
      <c r="IZ202" s="7"/>
      <c r="JA202" s="7"/>
      <c r="JB202" s="7"/>
      <c r="JC202" s="7"/>
      <c r="JD202" s="7"/>
      <c r="JE202" s="7"/>
      <c r="JF202" s="7"/>
      <c r="JG202" s="7"/>
      <c r="JH202" s="7"/>
      <c r="JI202" s="7"/>
      <c r="JJ202" s="7"/>
      <c r="JK202" s="7"/>
      <c r="JL202" s="7"/>
      <c r="JM202" s="7"/>
      <c r="JN202" s="7"/>
      <c r="JO202" s="7"/>
      <c r="JP202" s="7"/>
      <c r="JQ202" s="7"/>
      <c r="JR202" s="7"/>
      <c r="JS202" s="7"/>
      <c r="JT202" s="7"/>
      <c r="JU202" s="7"/>
      <c r="JV202" s="7"/>
      <c r="JW202" s="7"/>
      <c r="JX202" s="7"/>
    </row>
    <row r="203" spans="1:284" x14ac:dyDescent="0.25">
      <c r="A203" s="9">
        <v>195</v>
      </c>
      <c r="B203" t="s">
        <v>455</v>
      </c>
      <c r="C203" t="s">
        <v>315</v>
      </c>
      <c r="D203" t="s">
        <v>458</v>
      </c>
      <c r="E203" s="9" t="s">
        <v>267</v>
      </c>
      <c r="F203" t="s">
        <v>174</v>
      </c>
      <c r="G203" s="21">
        <v>48000</v>
      </c>
      <c r="H203" s="21">
        <f t="shared" ref="H203" si="33">G203*0.0287</f>
        <v>1377.6</v>
      </c>
      <c r="I203" s="21">
        <v>1571.73</v>
      </c>
      <c r="J203" s="21">
        <f>G203*0.0304</f>
        <v>1459.2</v>
      </c>
      <c r="K203" s="21">
        <v>275</v>
      </c>
      <c r="L203" s="23">
        <f t="shared" si="10"/>
        <v>4683.53</v>
      </c>
      <c r="M203" s="21">
        <f t="shared" ref="M203" si="34">+G203-L203</f>
        <v>43316.47</v>
      </c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  <c r="IN203" s="7"/>
      <c r="IO203" s="7"/>
      <c r="IP203" s="7"/>
      <c r="IQ203" s="7"/>
      <c r="IR203" s="7"/>
      <c r="IS203" s="7"/>
      <c r="IT203" s="7"/>
      <c r="IU203" s="7"/>
      <c r="IV203" s="7"/>
      <c r="IW203" s="7"/>
      <c r="IX203" s="7"/>
      <c r="IY203" s="7"/>
      <c r="IZ203" s="7"/>
      <c r="JA203" s="7"/>
      <c r="JB203" s="7"/>
      <c r="JC203" s="7"/>
      <c r="JD203" s="7"/>
      <c r="JE203" s="7"/>
      <c r="JF203" s="7"/>
      <c r="JG203" s="7"/>
      <c r="JH203" s="7"/>
      <c r="JI203" s="7"/>
      <c r="JJ203" s="7"/>
      <c r="JK203" s="7"/>
      <c r="JL203" s="7"/>
      <c r="JM203" s="7"/>
      <c r="JN203" s="7"/>
      <c r="JO203" s="7"/>
      <c r="JP203" s="7"/>
      <c r="JQ203" s="7"/>
      <c r="JR203" s="7"/>
      <c r="JS203" s="7"/>
      <c r="JT203" s="7"/>
      <c r="JU203" s="7"/>
      <c r="JV203" s="7"/>
      <c r="JW203" s="7"/>
      <c r="JX203" s="7"/>
    </row>
    <row r="204" spans="1:284" s="14" customFormat="1" x14ac:dyDescent="0.25">
      <c r="A204" s="9">
        <v>196</v>
      </c>
      <c r="B204" s="4" t="s">
        <v>195</v>
      </c>
      <c r="C204" t="s">
        <v>315</v>
      </c>
      <c r="D204" s="4" t="s">
        <v>446</v>
      </c>
      <c r="E204" s="9" t="s">
        <v>266</v>
      </c>
      <c r="F204" t="s">
        <v>174</v>
      </c>
      <c r="G204" s="41">
        <v>82000</v>
      </c>
      <c r="H204" s="23">
        <v>2353.4</v>
      </c>
      <c r="I204" s="23">
        <v>7013.59</v>
      </c>
      <c r="J204" s="23">
        <v>2492.8000000000002</v>
      </c>
      <c r="K204" s="23">
        <v>5125.92</v>
      </c>
      <c r="L204" s="23">
        <f t="shared" ref="L204:L265" si="35">H204+I204+J204+K204</f>
        <v>16985.71</v>
      </c>
      <c r="M204" s="21">
        <f t="shared" ref="M204" si="36">+G204-L204</f>
        <v>65014.29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  <c r="IN204" s="7"/>
      <c r="IO204" s="7"/>
      <c r="IP204" s="7"/>
      <c r="IQ204" s="7"/>
      <c r="IR204" s="7"/>
      <c r="IS204" s="7"/>
      <c r="IT204" s="7"/>
      <c r="IU204" s="7"/>
      <c r="IV204" s="7"/>
      <c r="IW204" s="7"/>
      <c r="IX204" s="7"/>
      <c r="IY204" s="7"/>
      <c r="IZ204" s="7"/>
      <c r="JA204" s="7"/>
      <c r="JB204" s="7"/>
      <c r="JC204" s="7"/>
      <c r="JD204" s="7"/>
      <c r="JE204" s="7"/>
      <c r="JF204" s="7"/>
      <c r="JG204" s="7"/>
      <c r="JH204" s="7"/>
      <c r="JI204" s="7"/>
      <c r="JJ204" s="7"/>
      <c r="JK204" s="7"/>
      <c r="JL204" s="7"/>
      <c r="JM204" s="7"/>
      <c r="JN204" s="7"/>
      <c r="JO204" s="7"/>
      <c r="JP204" s="7"/>
      <c r="JQ204" s="7"/>
      <c r="JR204" s="7"/>
      <c r="JS204" s="7"/>
      <c r="JT204" s="7"/>
      <c r="JU204" s="7"/>
      <c r="JV204" s="7"/>
      <c r="JW204" s="7"/>
      <c r="JX204" s="7"/>
    </row>
    <row r="205" spans="1:284" x14ac:dyDescent="0.25">
      <c r="A205" s="9">
        <v>197</v>
      </c>
      <c r="B205" t="s">
        <v>178</v>
      </c>
      <c r="C205" s="4" t="s">
        <v>263</v>
      </c>
      <c r="D205" t="s">
        <v>373</v>
      </c>
      <c r="E205" s="9" t="s">
        <v>266</v>
      </c>
      <c r="F205" t="s">
        <v>174</v>
      </c>
      <c r="G205" s="21">
        <v>46000</v>
      </c>
      <c r="H205" s="21">
        <f>G205*0.0287</f>
        <v>1320.2</v>
      </c>
      <c r="I205" s="21">
        <v>1289.46</v>
      </c>
      <c r="J205" s="21">
        <v>1398.4</v>
      </c>
      <c r="K205" s="21">
        <v>175</v>
      </c>
      <c r="L205" s="23">
        <f t="shared" si="35"/>
        <v>4183.0600000000004</v>
      </c>
      <c r="M205" s="21">
        <f t="shared" si="29"/>
        <v>41816.94</v>
      </c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  <c r="IU205" s="7"/>
      <c r="IV205" s="7"/>
      <c r="IW205" s="7"/>
      <c r="IX205" s="7"/>
      <c r="IY205" s="7"/>
      <c r="IZ205" s="7"/>
      <c r="JA205" s="7"/>
      <c r="JB205" s="7"/>
      <c r="JC205" s="7"/>
      <c r="JD205" s="7"/>
      <c r="JE205" s="7"/>
      <c r="JF205" s="7"/>
      <c r="JG205" s="7"/>
      <c r="JH205" s="7"/>
      <c r="JI205" s="7"/>
      <c r="JJ205" s="7"/>
      <c r="JK205" s="7"/>
      <c r="JL205" s="7"/>
      <c r="JM205" s="7"/>
      <c r="JN205" s="7"/>
      <c r="JO205" s="7"/>
      <c r="JP205" s="7"/>
      <c r="JQ205" s="7"/>
      <c r="JR205" s="7"/>
      <c r="JS205" s="7"/>
      <c r="JT205" s="7"/>
      <c r="JU205" s="7"/>
      <c r="JV205" s="7"/>
      <c r="JW205" s="7"/>
      <c r="JX205" s="7"/>
    </row>
    <row r="206" spans="1:284" x14ac:dyDescent="0.25">
      <c r="A206" s="9">
        <v>198</v>
      </c>
      <c r="B206" t="s">
        <v>94</v>
      </c>
      <c r="C206" s="4" t="s">
        <v>263</v>
      </c>
      <c r="D206" t="s">
        <v>373</v>
      </c>
      <c r="E206" s="9" t="s">
        <v>266</v>
      </c>
      <c r="F206" t="s">
        <v>173</v>
      </c>
      <c r="G206" s="21">
        <v>33500</v>
      </c>
      <c r="H206" s="25">
        <v>961.45</v>
      </c>
      <c r="I206" s="25">
        <v>0</v>
      </c>
      <c r="J206" s="25">
        <v>1018.4</v>
      </c>
      <c r="K206" s="25">
        <v>1362.5</v>
      </c>
      <c r="L206" s="23">
        <f t="shared" si="35"/>
        <v>3342.35</v>
      </c>
      <c r="M206" s="21">
        <f t="shared" ref="M206" si="37">+G206-L206</f>
        <v>30157.65</v>
      </c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  <c r="IU206" s="7"/>
      <c r="IV206" s="7"/>
      <c r="IW206" s="7"/>
      <c r="IX206" s="7"/>
      <c r="IY206" s="7"/>
      <c r="IZ206" s="7"/>
      <c r="JA206" s="7"/>
      <c r="JB206" s="7"/>
      <c r="JC206" s="7"/>
      <c r="JD206" s="7"/>
      <c r="JE206" s="7"/>
      <c r="JF206" s="7"/>
      <c r="JG206" s="7"/>
      <c r="JH206" s="7"/>
      <c r="JI206" s="7"/>
      <c r="JJ206" s="7"/>
      <c r="JK206" s="7"/>
      <c r="JL206" s="7"/>
      <c r="JM206" s="7"/>
      <c r="JN206" s="7"/>
      <c r="JO206" s="7"/>
      <c r="JP206" s="7"/>
      <c r="JQ206" s="7"/>
      <c r="JR206" s="7"/>
      <c r="JS206" s="7"/>
      <c r="JT206" s="7"/>
      <c r="JU206" s="7"/>
      <c r="JV206" s="7"/>
      <c r="JW206" s="7"/>
      <c r="JX206" s="7"/>
    </row>
    <row r="207" spans="1:284" x14ac:dyDescent="0.25">
      <c r="A207" s="9">
        <v>199</v>
      </c>
      <c r="B207" t="s">
        <v>163</v>
      </c>
      <c r="C207" s="4" t="s">
        <v>264</v>
      </c>
      <c r="D207" t="s">
        <v>447</v>
      </c>
      <c r="E207" s="9" t="s">
        <v>266</v>
      </c>
      <c r="F207" t="s">
        <v>174</v>
      </c>
      <c r="G207" s="21">
        <v>35000</v>
      </c>
      <c r="H207" s="21">
        <f t="shared" ref="H207:H212" si="38">G207*0.0287</f>
        <v>1004.5</v>
      </c>
      <c r="I207" s="21">
        <v>0</v>
      </c>
      <c r="J207" s="21">
        <f t="shared" ref="J207:J212" si="39">G207*0.0304</f>
        <v>1064</v>
      </c>
      <c r="K207" s="33">
        <v>275</v>
      </c>
      <c r="L207" s="23">
        <f t="shared" si="35"/>
        <v>2343.5</v>
      </c>
      <c r="M207" s="21">
        <f t="shared" si="29"/>
        <v>32656.5</v>
      </c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  <c r="IU207" s="7"/>
      <c r="IV207" s="7"/>
      <c r="IW207" s="7"/>
      <c r="IX207" s="7"/>
      <c r="IY207" s="7"/>
      <c r="IZ207" s="7"/>
      <c r="JA207" s="7"/>
      <c r="JB207" s="7"/>
      <c r="JC207" s="7"/>
      <c r="JD207" s="7"/>
      <c r="JE207" s="7"/>
      <c r="JF207" s="7"/>
      <c r="JG207" s="7"/>
      <c r="JH207" s="7"/>
      <c r="JI207" s="7"/>
      <c r="JJ207" s="7"/>
      <c r="JK207" s="7"/>
      <c r="JL207" s="7"/>
      <c r="JM207" s="7"/>
      <c r="JN207" s="7"/>
      <c r="JO207" s="7"/>
      <c r="JP207" s="7"/>
      <c r="JQ207" s="7"/>
      <c r="JR207" s="7"/>
      <c r="JS207" s="7"/>
      <c r="JT207" s="7"/>
      <c r="JU207" s="7"/>
      <c r="JV207" s="7"/>
      <c r="JW207" s="7"/>
      <c r="JX207" s="7"/>
    </row>
    <row r="208" spans="1:284" x14ac:dyDescent="0.25">
      <c r="A208" s="9">
        <v>200</v>
      </c>
      <c r="B208" t="s">
        <v>199</v>
      </c>
      <c r="C208" s="4" t="s">
        <v>264</v>
      </c>
      <c r="D208" t="s">
        <v>96</v>
      </c>
      <c r="E208" s="9" t="s">
        <v>266</v>
      </c>
      <c r="F208" t="s">
        <v>174</v>
      </c>
      <c r="G208" s="41">
        <v>30000</v>
      </c>
      <c r="H208" s="23">
        <v>861</v>
      </c>
      <c r="I208" s="23">
        <v>0</v>
      </c>
      <c r="J208" s="23">
        <v>912</v>
      </c>
      <c r="K208" s="23">
        <v>10678.7</v>
      </c>
      <c r="L208" s="23">
        <f t="shared" si="35"/>
        <v>12451.7</v>
      </c>
      <c r="M208" s="21">
        <f t="shared" si="29"/>
        <v>17548.3</v>
      </c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  <c r="IU208" s="7"/>
      <c r="IV208" s="7"/>
      <c r="IW208" s="7"/>
      <c r="IX208" s="7"/>
      <c r="IY208" s="7"/>
      <c r="IZ208" s="7"/>
      <c r="JA208" s="7"/>
      <c r="JB208" s="7"/>
      <c r="JC208" s="7"/>
      <c r="JD208" s="7"/>
      <c r="JE208" s="7"/>
      <c r="JF208" s="7"/>
      <c r="JG208" s="7"/>
      <c r="JH208" s="7"/>
      <c r="JI208" s="7"/>
      <c r="JJ208" s="7"/>
      <c r="JK208" s="7"/>
      <c r="JL208" s="7"/>
      <c r="JM208" s="7"/>
      <c r="JN208" s="7"/>
      <c r="JO208" s="7"/>
      <c r="JP208" s="7"/>
      <c r="JQ208" s="7"/>
      <c r="JR208" s="7"/>
      <c r="JS208" s="7"/>
      <c r="JT208" s="7"/>
      <c r="JU208" s="7"/>
      <c r="JV208" s="7"/>
      <c r="JW208" s="7"/>
      <c r="JX208" s="7"/>
    </row>
    <row r="209" spans="1:284" x14ac:dyDescent="0.25">
      <c r="A209" s="9">
        <v>201</v>
      </c>
      <c r="B209" t="s">
        <v>206</v>
      </c>
      <c r="C209" s="4" t="s">
        <v>264</v>
      </c>
      <c r="D209" t="s">
        <v>447</v>
      </c>
      <c r="E209" s="9" t="s">
        <v>266</v>
      </c>
      <c r="F209" t="s">
        <v>174</v>
      </c>
      <c r="G209" s="41">
        <v>41000</v>
      </c>
      <c r="H209" s="23">
        <v>1176.7</v>
      </c>
      <c r="I209" s="23">
        <v>326.47000000000003</v>
      </c>
      <c r="J209" s="23">
        <v>1246.4000000000001</v>
      </c>
      <c r="K209" s="23">
        <v>1890.46</v>
      </c>
      <c r="L209" s="23">
        <f t="shared" si="35"/>
        <v>4640.03</v>
      </c>
      <c r="M209" s="21">
        <f t="shared" si="29"/>
        <v>36359.97</v>
      </c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  <c r="IU209" s="7"/>
      <c r="IV209" s="7"/>
      <c r="IW209" s="7"/>
      <c r="IX209" s="7"/>
      <c r="IY209" s="7"/>
      <c r="IZ209" s="7"/>
      <c r="JA209" s="7"/>
      <c r="JB209" s="7"/>
      <c r="JC209" s="7"/>
      <c r="JD209" s="7"/>
      <c r="JE209" s="7"/>
      <c r="JF209" s="7"/>
      <c r="JG209" s="7"/>
      <c r="JH209" s="7"/>
      <c r="JI209" s="7"/>
      <c r="JJ209" s="7"/>
      <c r="JK209" s="7"/>
      <c r="JL209" s="7"/>
      <c r="JM209" s="7"/>
      <c r="JN209" s="7"/>
      <c r="JO209" s="7"/>
      <c r="JP209" s="7"/>
      <c r="JQ209" s="7"/>
      <c r="JR209" s="7"/>
      <c r="JS209" s="7"/>
      <c r="JT209" s="7"/>
      <c r="JU209" s="7"/>
      <c r="JV209" s="7"/>
      <c r="JW209" s="7"/>
      <c r="JX209" s="7"/>
    </row>
    <row r="210" spans="1:284" x14ac:dyDescent="0.25">
      <c r="A210" s="9">
        <v>202</v>
      </c>
      <c r="B210" t="s">
        <v>109</v>
      </c>
      <c r="C210" s="4" t="s">
        <v>264</v>
      </c>
      <c r="D210" t="s">
        <v>447</v>
      </c>
      <c r="E210" s="9" t="s">
        <v>267</v>
      </c>
      <c r="F210" t="s">
        <v>173</v>
      </c>
      <c r="G210" s="41">
        <v>30000</v>
      </c>
      <c r="H210" s="41">
        <v>861</v>
      </c>
      <c r="I210" s="41">
        <v>0</v>
      </c>
      <c r="J210" s="41">
        <v>912</v>
      </c>
      <c r="K210" s="41">
        <v>335</v>
      </c>
      <c r="L210" s="23">
        <f t="shared" si="35"/>
        <v>2108</v>
      </c>
      <c r="M210" s="21">
        <f t="shared" si="29"/>
        <v>27892</v>
      </c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  <c r="IU210" s="7"/>
      <c r="IV210" s="7"/>
      <c r="IW210" s="7"/>
      <c r="IX210" s="7"/>
      <c r="IY210" s="7"/>
      <c r="IZ210" s="7"/>
      <c r="JA210" s="7"/>
      <c r="JB210" s="7"/>
      <c r="JC210" s="7"/>
      <c r="JD210" s="7"/>
      <c r="JE210" s="7"/>
      <c r="JF210" s="7"/>
      <c r="JG210" s="7"/>
      <c r="JH210" s="7"/>
      <c r="JI210" s="7"/>
      <c r="JJ210" s="7"/>
      <c r="JK210" s="7"/>
      <c r="JL210" s="7"/>
      <c r="JM210" s="7"/>
      <c r="JN210" s="7"/>
      <c r="JO210" s="7"/>
      <c r="JP210" s="7"/>
      <c r="JQ210" s="7"/>
      <c r="JR210" s="7"/>
      <c r="JS210" s="7"/>
      <c r="JT210" s="7"/>
      <c r="JU210" s="7"/>
      <c r="JV210" s="7"/>
      <c r="JW210" s="7"/>
      <c r="JX210" s="7"/>
    </row>
    <row r="211" spans="1:284" x14ac:dyDescent="0.25">
      <c r="A211" s="9">
        <v>203</v>
      </c>
      <c r="B211" t="s">
        <v>100</v>
      </c>
      <c r="C211" s="4" t="s">
        <v>264</v>
      </c>
      <c r="D211" t="s">
        <v>447</v>
      </c>
      <c r="E211" s="9" t="s">
        <v>266</v>
      </c>
      <c r="F211" t="s">
        <v>173</v>
      </c>
      <c r="G211" s="21">
        <v>30000</v>
      </c>
      <c r="H211" s="21">
        <f t="shared" si="38"/>
        <v>861</v>
      </c>
      <c r="I211" s="21">
        <v>0</v>
      </c>
      <c r="J211" s="21">
        <f t="shared" si="39"/>
        <v>912</v>
      </c>
      <c r="K211" s="33">
        <v>335</v>
      </c>
      <c r="L211" s="23">
        <f t="shared" si="35"/>
        <v>2108</v>
      </c>
      <c r="M211" s="21">
        <f t="shared" si="29"/>
        <v>27892</v>
      </c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  <c r="IU211" s="7"/>
      <c r="IV211" s="7"/>
      <c r="IW211" s="7"/>
      <c r="IX211" s="7"/>
      <c r="IY211" s="7"/>
      <c r="IZ211" s="7"/>
      <c r="JA211" s="7"/>
      <c r="JB211" s="7"/>
      <c r="JC211" s="7"/>
      <c r="JD211" s="7"/>
      <c r="JE211" s="7"/>
      <c r="JF211" s="7"/>
      <c r="JG211" s="7"/>
      <c r="JH211" s="7"/>
      <c r="JI211" s="7"/>
      <c r="JJ211" s="7"/>
      <c r="JK211" s="7"/>
      <c r="JL211" s="7"/>
      <c r="JM211" s="7"/>
      <c r="JN211" s="7"/>
      <c r="JO211" s="7"/>
      <c r="JP211" s="7"/>
      <c r="JQ211" s="7"/>
      <c r="JR211" s="7"/>
      <c r="JS211" s="7"/>
      <c r="JT211" s="7"/>
      <c r="JU211" s="7"/>
      <c r="JV211" s="7"/>
      <c r="JW211" s="7"/>
      <c r="JX211" s="7"/>
    </row>
    <row r="212" spans="1:284" x14ac:dyDescent="0.25">
      <c r="A212" s="9">
        <v>204</v>
      </c>
      <c r="B212" t="s">
        <v>106</v>
      </c>
      <c r="C212" s="4" t="s">
        <v>264</v>
      </c>
      <c r="D212" t="s">
        <v>107</v>
      </c>
      <c r="E212" s="9" t="s">
        <v>267</v>
      </c>
      <c r="F212" t="s">
        <v>174</v>
      </c>
      <c r="G212" s="21">
        <v>19580</v>
      </c>
      <c r="H212" s="21">
        <f t="shared" si="38"/>
        <v>561.95000000000005</v>
      </c>
      <c r="I212" s="21">
        <v>0</v>
      </c>
      <c r="J212" s="21">
        <f t="shared" si="39"/>
        <v>595.23</v>
      </c>
      <c r="K212" s="33">
        <v>145</v>
      </c>
      <c r="L212" s="23">
        <f t="shared" si="35"/>
        <v>1302.18</v>
      </c>
      <c r="M212" s="21">
        <f t="shared" si="29"/>
        <v>18277.82</v>
      </c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  <c r="IU212" s="7"/>
      <c r="IV212" s="7"/>
      <c r="IW212" s="7"/>
      <c r="IX212" s="7"/>
      <c r="IY212" s="7"/>
      <c r="IZ212" s="7"/>
      <c r="JA212" s="7"/>
      <c r="JB212" s="7"/>
      <c r="JC212" s="7"/>
      <c r="JD212" s="7"/>
      <c r="JE212" s="7"/>
      <c r="JF212" s="7"/>
      <c r="JG212" s="7"/>
      <c r="JH212" s="7"/>
      <c r="JI212" s="7"/>
      <c r="JJ212" s="7"/>
      <c r="JK212" s="7"/>
      <c r="JL212" s="7"/>
      <c r="JM212" s="7"/>
      <c r="JN212" s="7"/>
      <c r="JO212" s="7"/>
      <c r="JP212" s="7"/>
      <c r="JQ212" s="7"/>
      <c r="JR212" s="7"/>
      <c r="JS212" s="7"/>
      <c r="JT212" s="7"/>
      <c r="JU212" s="7"/>
      <c r="JV212" s="7"/>
      <c r="JW212" s="7"/>
      <c r="JX212" s="7"/>
    </row>
    <row r="213" spans="1:284" x14ac:dyDescent="0.25">
      <c r="A213" s="9">
        <v>205</v>
      </c>
      <c r="B213" t="s">
        <v>60</v>
      </c>
      <c r="C213" s="4" t="s">
        <v>264</v>
      </c>
      <c r="D213" t="s">
        <v>215</v>
      </c>
      <c r="E213" s="9" t="s">
        <v>266</v>
      </c>
      <c r="F213" t="s">
        <v>173</v>
      </c>
      <c r="G213" s="21">
        <v>26250</v>
      </c>
      <c r="H213" s="21">
        <v>753.38</v>
      </c>
      <c r="I213" s="21">
        <v>0</v>
      </c>
      <c r="J213" s="21">
        <v>798</v>
      </c>
      <c r="K213" s="33">
        <v>295</v>
      </c>
      <c r="L213" s="23">
        <f t="shared" si="35"/>
        <v>1846.38</v>
      </c>
      <c r="M213" s="21">
        <f t="shared" si="29"/>
        <v>24403.62</v>
      </c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  <c r="JC213" s="7"/>
      <c r="JD213" s="7"/>
      <c r="JE213" s="7"/>
      <c r="JF213" s="7"/>
      <c r="JG213" s="7"/>
      <c r="JH213" s="7"/>
      <c r="JI213" s="7"/>
      <c r="JJ213" s="7"/>
      <c r="JK213" s="7"/>
      <c r="JL213" s="7"/>
      <c r="JM213" s="7"/>
      <c r="JN213" s="7"/>
      <c r="JO213" s="7"/>
      <c r="JP213" s="7"/>
      <c r="JQ213" s="7"/>
      <c r="JR213" s="7"/>
      <c r="JS213" s="7"/>
      <c r="JT213" s="7"/>
      <c r="JU213" s="7"/>
      <c r="JV213" s="7"/>
      <c r="JW213" s="7"/>
      <c r="JX213" s="7"/>
    </row>
    <row r="214" spans="1:284" x14ac:dyDescent="0.25">
      <c r="A214" s="9">
        <v>206</v>
      </c>
      <c r="B214" t="s">
        <v>101</v>
      </c>
      <c r="C214" s="4" t="s">
        <v>264</v>
      </c>
      <c r="D214" t="s">
        <v>373</v>
      </c>
      <c r="E214" s="9" t="s">
        <v>266</v>
      </c>
      <c r="F214" t="s">
        <v>173</v>
      </c>
      <c r="G214" s="21">
        <v>30000</v>
      </c>
      <c r="H214" s="25">
        <v>861</v>
      </c>
      <c r="I214" s="25">
        <v>0</v>
      </c>
      <c r="J214" s="25">
        <v>912</v>
      </c>
      <c r="K214" s="25">
        <v>295</v>
      </c>
      <c r="L214" s="23">
        <f t="shared" si="35"/>
        <v>2068</v>
      </c>
      <c r="M214" s="21">
        <f t="shared" si="29"/>
        <v>27932</v>
      </c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  <c r="IU214" s="7"/>
      <c r="IV214" s="7"/>
      <c r="IW214" s="7"/>
      <c r="IX214" s="7"/>
      <c r="IY214" s="7"/>
      <c r="IZ214" s="7"/>
      <c r="JA214" s="7"/>
      <c r="JB214" s="7"/>
      <c r="JC214" s="7"/>
      <c r="JD214" s="7"/>
      <c r="JE214" s="7"/>
      <c r="JF214" s="7"/>
      <c r="JG214" s="7"/>
      <c r="JH214" s="7"/>
      <c r="JI214" s="7"/>
      <c r="JJ214" s="7"/>
      <c r="JK214" s="7"/>
      <c r="JL214" s="7"/>
      <c r="JM214" s="7"/>
      <c r="JN214" s="7"/>
      <c r="JO214" s="7"/>
      <c r="JP214" s="7"/>
      <c r="JQ214" s="7"/>
      <c r="JR214" s="7"/>
      <c r="JS214" s="7"/>
      <c r="JT214" s="7"/>
      <c r="JU214" s="7"/>
      <c r="JV214" s="7"/>
      <c r="JW214" s="7"/>
      <c r="JX214" s="7"/>
    </row>
    <row r="215" spans="1:284" x14ac:dyDescent="0.25">
      <c r="A215" s="9">
        <v>207</v>
      </c>
      <c r="B215" t="s">
        <v>98</v>
      </c>
      <c r="C215" s="4" t="s">
        <v>360</v>
      </c>
      <c r="D215" t="s">
        <v>448</v>
      </c>
      <c r="E215" s="9" t="s">
        <v>267</v>
      </c>
      <c r="F215" t="s">
        <v>174</v>
      </c>
      <c r="G215" s="21">
        <v>82000</v>
      </c>
      <c r="H215" s="21">
        <f t="shared" ref="H215:H223" si="40">G215*0.0287</f>
        <v>2353.4</v>
      </c>
      <c r="I215" s="21">
        <v>7871.32</v>
      </c>
      <c r="J215" s="21">
        <v>2492.8000000000002</v>
      </c>
      <c r="K215" s="21">
        <v>275</v>
      </c>
      <c r="L215" s="23">
        <f t="shared" si="35"/>
        <v>12992.52</v>
      </c>
      <c r="M215" s="21">
        <f t="shared" si="29"/>
        <v>69007.48</v>
      </c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  <c r="IU215" s="7"/>
      <c r="IV215" s="7"/>
      <c r="IW215" s="7"/>
      <c r="IX215" s="7"/>
      <c r="IY215" s="7"/>
      <c r="IZ215" s="7"/>
      <c r="JA215" s="7"/>
      <c r="JB215" s="7"/>
      <c r="JC215" s="7"/>
      <c r="JD215" s="7"/>
      <c r="JE215" s="7"/>
      <c r="JF215" s="7"/>
      <c r="JG215" s="7"/>
      <c r="JH215" s="7"/>
      <c r="JI215" s="7"/>
      <c r="JJ215" s="7"/>
      <c r="JK215" s="7"/>
      <c r="JL215" s="7"/>
      <c r="JM215" s="7"/>
      <c r="JN215" s="7"/>
      <c r="JO215" s="7"/>
      <c r="JP215" s="7"/>
      <c r="JQ215" s="7"/>
      <c r="JR215" s="7"/>
      <c r="JS215" s="7"/>
      <c r="JT215" s="7"/>
      <c r="JU215" s="7"/>
      <c r="JV215" s="7"/>
      <c r="JW215" s="7"/>
      <c r="JX215" s="7"/>
    </row>
    <row r="216" spans="1:284" x14ac:dyDescent="0.25">
      <c r="A216" s="9">
        <v>208</v>
      </c>
      <c r="B216" t="s">
        <v>229</v>
      </c>
      <c r="C216" s="4" t="s">
        <v>360</v>
      </c>
      <c r="D216" t="s">
        <v>498</v>
      </c>
      <c r="E216" s="9" t="s">
        <v>267</v>
      </c>
      <c r="F216" t="s">
        <v>174</v>
      </c>
      <c r="G216" s="25">
        <v>100000</v>
      </c>
      <c r="H216" s="25">
        <v>2870</v>
      </c>
      <c r="I216" s="25">
        <v>12105.37</v>
      </c>
      <c r="J216" s="21">
        <v>3040</v>
      </c>
      <c r="K216" s="41">
        <v>175</v>
      </c>
      <c r="L216" s="23">
        <f t="shared" si="35"/>
        <v>18190.37</v>
      </c>
      <c r="M216" s="21">
        <f t="shared" si="29"/>
        <v>81809.63</v>
      </c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  <c r="JC216" s="7"/>
      <c r="JD216" s="7"/>
      <c r="JE216" s="7"/>
      <c r="JF216" s="7"/>
      <c r="JG216" s="7"/>
      <c r="JH216" s="7"/>
      <c r="JI216" s="7"/>
      <c r="JJ216" s="7"/>
      <c r="JK216" s="7"/>
      <c r="JL216" s="7"/>
      <c r="JM216" s="7"/>
      <c r="JN216" s="7"/>
      <c r="JO216" s="7"/>
      <c r="JP216" s="7"/>
      <c r="JQ216" s="7"/>
      <c r="JR216" s="7"/>
      <c r="JS216" s="7"/>
      <c r="JT216" s="7"/>
      <c r="JU216" s="7"/>
      <c r="JV216" s="7"/>
      <c r="JW216" s="7"/>
      <c r="JX216" s="7"/>
    </row>
    <row r="217" spans="1:284" x14ac:dyDescent="0.25">
      <c r="A217" s="9">
        <v>209</v>
      </c>
      <c r="B217" t="s">
        <v>99</v>
      </c>
      <c r="C217" s="4" t="s">
        <v>360</v>
      </c>
      <c r="D217" t="s">
        <v>372</v>
      </c>
      <c r="E217" s="9" t="s">
        <v>266</v>
      </c>
      <c r="F217" t="s">
        <v>174</v>
      </c>
      <c r="G217" s="21">
        <v>41000</v>
      </c>
      <c r="H217" s="21">
        <f t="shared" si="40"/>
        <v>1176.7</v>
      </c>
      <c r="I217" s="21">
        <v>583.79</v>
      </c>
      <c r="J217" s="21">
        <f t="shared" ref="J217:J223" si="41">G217*0.0304</f>
        <v>1246.4000000000001</v>
      </c>
      <c r="K217" s="21">
        <v>275</v>
      </c>
      <c r="L217" s="23">
        <f t="shared" si="35"/>
        <v>3281.89</v>
      </c>
      <c r="M217" s="21">
        <f t="shared" si="29"/>
        <v>37718.11</v>
      </c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  <c r="IU217" s="7"/>
      <c r="IV217" s="7"/>
      <c r="IW217" s="7"/>
      <c r="IX217" s="7"/>
      <c r="IY217" s="7"/>
      <c r="IZ217" s="7"/>
      <c r="JA217" s="7"/>
      <c r="JB217" s="7"/>
      <c r="JC217" s="7"/>
      <c r="JD217" s="7"/>
      <c r="JE217" s="7"/>
      <c r="JF217" s="7"/>
      <c r="JG217" s="7"/>
      <c r="JH217" s="7"/>
      <c r="JI217" s="7"/>
      <c r="JJ217" s="7"/>
      <c r="JK217" s="7"/>
      <c r="JL217" s="7"/>
      <c r="JM217" s="7"/>
      <c r="JN217" s="7"/>
      <c r="JO217" s="7"/>
      <c r="JP217" s="7"/>
      <c r="JQ217" s="7"/>
      <c r="JR217" s="7"/>
      <c r="JS217" s="7"/>
      <c r="JT217" s="7"/>
      <c r="JU217" s="7"/>
      <c r="JV217" s="7"/>
      <c r="JW217" s="7"/>
      <c r="JX217" s="7"/>
    </row>
    <row r="218" spans="1:284" x14ac:dyDescent="0.25">
      <c r="A218" s="9">
        <v>210</v>
      </c>
      <c r="B218" s="7" t="s">
        <v>97</v>
      </c>
      <c r="C218" s="4" t="s">
        <v>360</v>
      </c>
      <c r="D218" t="s">
        <v>449</v>
      </c>
      <c r="E218" s="9" t="s">
        <v>267</v>
      </c>
      <c r="F218" t="s">
        <v>173</v>
      </c>
      <c r="G218" s="21">
        <v>41000</v>
      </c>
      <c r="H218" s="21">
        <f t="shared" si="40"/>
        <v>1176.7</v>
      </c>
      <c r="I218" s="21">
        <v>583.79</v>
      </c>
      <c r="J218" s="21">
        <f t="shared" si="41"/>
        <v>1246.4000000000001</v>
      </c>
      <c r="K218" s="23">
        <v>1527.5</v>
      </c>
      <c r="L218" s="23">
        <f t="shared" si="35"/>
        <v>4534.3900000000003</v>
      </c>
      <c r="M218" s="21">
        <f t="shared" si="29"/>
        <v>36465.61</v>
      </c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  <c r="IU218" s="7"/>
      <c r="IV218" s="7"/>
      <c r="IW218" s="7"/>
      <c r="IX218" s="7"/>
      <c r="IY218" s="7"/>
      <c r="IZ218" s="7"/>
      <c r="JA218" s="7"/>
      <c r="JB218" s="7"/>
      <c r="JC218" s="7"/>
      <c r="JD218" s="7"/>
      <c r="JE218" s="7"/>
      <c r="JF218" s="7"/>
      <c r="JG218" s="7"/>
      <c r="JH218" s="7"/>
      <c r="JI218" s="7"/>
      <c r="JJ218" s="7"/>
      <c r="JK218" s="7"/>
      <c r="JL218" s="7"/>
      <c r="JM218" s="7"/>
      <c r="JN218" s="7"/>
      <c r="JO218" s="7"/>
      <c r="JP218" s="7"/>
      <c r="JQ218" s="7"/>
      <c r="JR218" s="7"/>
      <c r="JS218" s="7"/>
      <c r="JT218" s="7"/>
      <c r="JU218" s="7"/>
      <c r="JV218" s="7"/>
      <c r="JW218" s="7"/>
      <c r="JX218" s="7"/>
    </row>
    <row r="219" spans="1:284" x14ac:dyDescent="0.25">
      <c r="A219" s="9">
        <v>211</v>
      </c>
      <c r="B219" t="s">
        <v>387</v>
      </c>
      <c r="C219" s="4" t="s">
        <v>360</v>
      </c>
      <c r="D219" t="s">
        <v>499</v>
      </c>
      <c r="E219" s="9" t="s">
        <v>267</v>
      </c>
      <c r="F219" t="s">
        <v>174</v>
      </c>
      <c r="G219" s="21">
        <v>41000</v>
      </c>
      <c r="H219" s="21">
        <f t="shared" si="40"/>
        <v>1176.7</v>
      </c>
      <c r="I219" s="21">
        <v>583.79</v>
      </c>
      <c r="J219" s="21">
        <f t="shared" si="41"/>
        <v>1246.4000000000001</v>
      </c>
      <c r="K219" s="21">
        <v>175</v>
      </c>
      <c r="L219" s="23">
        <f t="shared" si="35"/>
        <v>3181.89</v>
      </c>
      <c r="M219" s="21">
        <f t="shared" si="29"/>
        <v>37818.11</v>
      </c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  <c r="IU219" s="7"/>
      <c r="IV219" s="7"/>
      <c r="IW219" s="7"/>
      <c r="IX219" s="7"/>
      <c r="IY219" s="7"/>
      <c r="IZ219" s="7"/>
      <c r="JA219" s="7"/>
      <c r="JB219" s="7"/>
      <c r="JC219" s="7"/>
      <c r="JD219" s="7"/>
      <c r="JE219" s="7"/>
      <c r="JF219" s="7"/>
      <c r="JG219" s="7"/>
      <c r="JH219" s="7"/>
      <c r="JI219" s="7"/>
      <c r="JJ219" s="7"/>
      <c r="JK219" s="7"/>
      <c r="JL219" s="7"/>
      <c r="JM219" s="7"/>
      <c r="JN219" s="7"/>
      <c r="JO219" s="7"/>
      <c r="JP219" s="7"/>
      <c r="JQ219" s="7"/>
      <c r="JR219" s="7"/>
      <c r="JS219" s="7"/>
      <c r="JT219" s="7"/>
      <c r="JU219" s="7"/>
      <c r="JV219" s="7"/>
      <c r="JW219" s="7"/>
      <c r="JX219" s="7"/>
    </row>
    <row r="220" spans="1:284" x14ac:dyDescent="0.25">
      <c r="A220" s="9">
        <v>212</v>
      </c>
      <c r="B220" t="s">
        <v>164</v>
      </c>
      <c r="C220" s="4" t="s">
        <v>360</v>
      </c>
      <c r="D220" t="s">
        <v>372</v>
      </c>
      <c r="E220" s="9" t="s">
        <v>266</v>
      </c>
      <c r="F220" t="s">
        <v>174</v>
      </c>
      <c r="G220" s="21">
        <v>41000</v>
      </c>
      <c r="H220" s="21">
        <f t="shared" si="40"/>
        <v>1176.7</v>
      </c>
      <c r="I220" s="21">
        <v>583.79</v>
      </c>
      <c r="J220" s="21">
        <f t="shared" si="41"/>
        <v>1246.4000000000001</v>
      </c>
      <c r="K220" s="21">
        <v>275</v>
      </c>
      <c r="L220" s="23">
        <f t="shared" si="35"/>
        <v>3281.89</v>
      </c>
      <c r="M220" s="21">
        <f t="shared" si="29"/>
        <v>37718.11</v>
      </c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  <c r="JC220" s="7"/>
      <c r="JD220" s="7"/>
      <c r="JE220" s="7"/>
      <c r="JF220" s="7"/>
      <c r="JG220" s="7"/>
      <c r="JH220" s="7"/>
      <c r="JI220" s="7"/>
      <c r="JJ220" s="7"/>
      <c r="JK220" s="7"/>
      <c r="JL220" s="7"/>
      <c r="JM220" s="7"/>
      <c r="JN220" s="7"/>
      <c r="JO220" s="7"/>
      <c r="JP220" s="7"/>
      <c r="JQ220" s="7"/>
      <c r="JR220" s="7"/>
      <c r="JS220" s="7"/>
      <c r="JT220" s="7"/>
      <c r="JU220" s="7"/>
      <c r="JV220" s="7"/>
      <c r="JW220" s="7"/>
      <c r="JX220" s="7"/>
    </row>
    <row r="221" spans="1:284" x14ac:dyDescent="0.25">
      <c r="A221" s="9">
        <v>213</v>
      </c>
      <c r="B221" t="s">
        <v>95</v>
      </c>
      <c r="C221" s="4" t="s">
        <v>360</v>
      </c>
      <c r="D221" t="s">
        <v>449</v>
      </c>
      <c r="E221" s="9" t="s">
        <v>267</v>
      </c>
      <c r="F221" t="s">
        <v>174</v>
      </c>
      <c r="G221" s="41">
        <v>41000</v>
      </c>
      <c r="H221" s="23">
        <v>1176.7</v>
      </c>
      <c r="I221" s="23">
        <v>326.47000000000003</v>
      </c>
      <c r="J221" s="23">
        <v>1246.4000000000001</v>
      </c>
      <c r="K221" s="23">
        <v>5420.94</v>
      </c>
      <c r="L221" s="23">
        <f t="shared" si="35"/>
        <v>8170.51</v>
      </c>
      <c r="M221" s="21">
        <f t="shared" si="29"/>
        <v>32829.49</v>
      </c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  <c r="IU221" s="7"/>
      <c r="IV221" s="7"/>
      <c r="IW221" s="7"/>
      <c r="IX221" s="7"/>
      <c r="IY221" s="7"/>
      <c r="IZ221" s="7"/>
      <c r="JA221" s="7"/>
      <c r="JB221" s="7"/>
      <c r="JC221" s="7"/>
      <c r="JD221" s="7"/>
      <c r="JE221" s="7"/>
      <c r="JF221" s="7"/>
      <c r="JG221" s="7"/>
      <c r="JH221" s="7"/>
      <c r="JI221" s="7"/>
      <c r="JJ221" s="7"/>
      <c r="JK221" s="7"/>
      <c r="JL221" s="7"/>
      <c r="JM221" s="7"/>
      <c r="JN221" s="7"/>
      <c r="JO221" s="7"/>
      <c r="JP221" s="7"/>
      <c r="JQ221" s="7"/>
      <c r="JR221" s="7"/>
      <c r="JS221" s="7"/>
      <c r="JT221" s="7"/>
      <c r="JU221" s="7"/>
      <c r="JV221" s="7"/>
      <c r="JW221" s="7"/>
      <c r="JX221" s="7"/>
    </row>
    <row r="222" spans="1:284" x14ac:dyDescent="0.25">
      <c r="A222" s="9">
        <v>214</v>
      </c>
      <c r="B222" t="s">
        <v>198</v>
      </c>
      <c r="C222" s="4" t="s">
        <v>360</v>
      </c>
      <c r="D222" t="s">
        <v>110</v>
      </c>
      <c r="E222" s="9" t="s">
        <v>266</v>
      </c>
      <c r="F222" t="s">
        <v>174</v>
      </c>
      <c r="G222" s="21">
        <v>33000</v>
      </c>
      <c r="H222" s="21">
        <f t="shared" si="40"/>
        <v>947.1</v>
      </c>
      <c r="I222" s="21">
        <v>0</v>
      </c>
      <c r="J222" s="21">
        <f t="shared" si="41"/>
        <v>1003.2</v>
      </c>
      <c r="K222" s="21">
        <v>315</v>
      </c>
      <c r="L222" s="23">
        <f t="shared" si="35"/>
        <v>2265.3000000000002</v>
      </c>
      <c r="M222" s="21">
        <f t="shared" si="29"/>
        <v>30734.7</v>
      </c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  <c r="IU222" s="7"/>
      <c r="IV222" s="7"/>
      <c r="IW222" s="7"/>
      <c r="IX222" s="7"/>
      <c r="IY222" s="7"/>
      <c r="IZ222" s="7"/>
      <c r="JA222" s="7"/>
      <c r="JB222" s="7"/>
      <c r="JC222" s="7"/>
      <c r="JD222" s="7"/>
      <c r="JE222" s="7"/>
      <c r="JF222" s="7"/>
      <c r="JG222" s="7"/>
      <c r="JH222" s="7"/>
      <c r="JI222" s="7"/>
      <c r="JJ222" s="7"/>
      <c r="JK222" s="7"/>
      <c r="JL222" s="7"/>
      <c r="JM222" s="7"/>
      <c r="JN222" s="7"/>
      <c r="JO222" s="7"/>
      <c r="JP222" s="7"/>
      <c r="JQ222" s="7"/>
      <c r="JR222" s="7"/>
      <c r="JS222" s="7"/>
      <c r="JT222" s="7"/>
      <c r="JU222" s="7"/>
      <c r="JV222" s="7"/>
      <c r="JW222" s="7"/>
      <c r="JX222" s="7"/>
    </row>
    <row r="223" spans="1:284" x14ac:dyDescent="0.25">
      <c r="A223" s="9">
        <v>215</v>
      </c>
      <c r="B223" t="s">
        <v>197</v>
      </c>
      <c r="C223" s="4" t="s">
        <v>360</v>
      </c>
      <c r="D223" t="s">
        <v>110</v>
      </c>
      <c r="E223" s="9" t="s">
        <v>266</v>
      </c>
      <c r="F223" t="s">
        <v>174</v>
      </c>
      <c r="G223" s="21">
        <v>33000</v>
      </c>
      <c r="H223" s="21">
        <f t="shared" si="40"/>
        <v>947.1</v>
      </c>
      <c r="I223" s="21">
        <v>0</v>
      </c>
      <c r="J223" s="21">
        <f t="shared" si="41"/>
        <v>1003.2</v>
      </c>
      <c r="K223" s="21">
        <v>515</v>
      </c>
      <c r="L223" s="23">
        <f t="shared" si="35"/>
        <v>2465.3000000000002</v>
      </c>
      <c r="M223" s="21">
        <f t="shared" si="29"/>
        <v>30534.7</v>
      </c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  <c r="IU223" s="7"/>
      <c r="IV223" s="7"/>
      <c r="IW223" s="7"/>
      <c r="IX223" s="7"/>
      <c r="IY223" s="7"/>
      <c r="IZ223" s="7"/>
      <c r="JA223" s="7"/>
      <c r="JB223" s="7"/>
      <c r="JC223" s="7"/>
      <c r="JD223" s="7"/>
      <c r="JE223" s="7"/>
      <c r="JF223" s="7"/>
      <c r="JG223" s="7"/>
      <c r="JH223" s="7"/>
      <c r="JI223" s="7"/>
      <c r="JJ223" s="7"/>
      <c r="JK223" s="7"/>
      <c r="JL223" s="7"/>
      <c r="JM223" s="7"/>
      <c r="JN223" s="7"/>
      <c r="JO223" s="7"/>
      <c r="JP223" s="7"/>
      <c r="JQ223" s="7"/>
      <c r="JR223" s="7"/>
      <c r="JS223" s="7"/>
      <c r="JT223" s="7"/>
      <c r="JU223" s="7"/>
      <c r="JV223" s="7"/>
      <c r="JW223" s="7"/>
      <c r="JX223" s="7"/>
    </row>
    <row r="224" spans="1:284" x14ac:dyDescent="0.25">
      <c r="A224" s="9">
        <v>216</v>
      </c>
      <c r="B224" t="s">
        <v>93</v>
      </c>
      <c r="C224" s="4" t="s">
        <v>360</v>
      </c>
      <c r="D224" t="s">
        <v>448</v>
      </c>
      <c r="E224" s="9" t="s">
        <v>266</v>
      </c>
      <c r="F224" t="s">
        <v>174</v>
      </c>
      <c r="G224" s="21">
        <v>50000</v>
      </c>
      <c r="H224" s="21">
        <f>G224*0.0287</f>
        <v>1435</v>
      </c>
      <c r="I224" s="21">
        <v>1854</v>
      </c>
      <c r="J224" s="21">
        <v>1520</v>
      </c>
      <c r="K224" s="21">
        <v>2325</v>
      </c>
      <c r="L224" s="23">
        <f t="shared" si="35"/>
        <v>7134</v>
      </c>
      <c r="M224" s="21">
        <f t="shared" ref="M224" si="42">+G224-L224</f>
        <v>42866</v>
      </c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  <c r="IU224" s="7"/>
      <c r="IV224" s="7"/>
      <c r="IW224" s="7"/>
      <c r="IX224" s="7"/>
      <c r="IY224" s="7"/>
      <c r="IZ224" s="7"/>
      <c r="JA224" s="7"/>
      <c r="JB224" s="7"/>
      <c r="JC224" s="7"/>
      <c r="JD224" s="7"/>
      <c r="JE224" s="7"/>
      <c r="JF224" s="7"/>
      <c r="JG224" s="7"/>
      <c r="JH224" s="7"/>
      <c r="JI224" s="7"/>
      <c r="JJ224" s="7"/>
      <c r="JK224" s="7"/>
      <c r="JL224" s="7"/>
      <c r="JM224" s="7"/>
      <c r="JN224" s="7"/>
      <c r="JO224" s="7"/>
      <c r="JP224" s="7"/>
      <c r="JQ224" s="7"/>
      <c r="JR224" s="7"/>
      <c r="JS224" s="7"/>
      <c r="JT224" s="7"/>
      <c r="JU224" s="7"/>
      <c r="JV224" s="7"/>
      <c r="JW224" s="7"/>
      <c r="JX224" s="7"/>
    </row>
    <row r="225" spans="1:284" x14ac:dyDescent="0.25">
      <c r="A225" s="9">
        <v>217</v>
      </c>
      <c r="B225" t="s">
        <v>154</v>
      </c>
      <c r="C225" s="7" t="s">
        <v>346</v>
      </c>
      <c r="D225" t="s">
        <v>500</v>
      </c>
      <c r="E225" s="9" t="s">
        <v>267</v>
      </c>
      <c r="F225" t="s">
        <v>174</v>
      </c>
      <c r="G225" s="21">
        <v>125000</v>
      </c>
      <c r="H225" s="25">
        <v>3587.5</v>
      </c>
      <c r="I225" s="41">
        <v>17985.990000000002</v>
      </c>
      <c r="J225" s="41">
        <v>3800</v>
      </c>
      <c r="K225" s="41">
        <v>5175</v>
      </c>
      <c r="L225" s="23">
        <f t="shared" si="35"/>
        <v>30548.49</v>
      </c>
      <c r="M225" s="21">
        <f t="shared" si="29"/>
        <v>94451.51</v>
      </c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  <c r="IU225" s="7"/>
      <c r="IV225" s="7"/>
      <c r="IW225" s="7"/>
      <c r="IX225" s="7"/>
      <c r="IY225" s="7"/>
      <c r="IZ225" s="7"/>
      <c r="JA225" s="7"/>
      <c r="JB225" s="7"/>
      <c r="JC225" s="7"/>
      <c r="JD225" s="7"/>
      <c r="JE225" s="7"/>
      <c r="JF225" s="7"/>
      <c r="JG225" s="7"/>
      <c r="JH225" s="7"/>
      <c r="JI225" s="7"/>
      <c r="JJ225" s="7"/>
      <c r="JK225" s="7"/>
      <c r="JL225" s="7"/>
      <c r="JM225" s="7"/>
      <c r="JN225" s="7"/>
      <c r="JO225" s="7"/>
      <c r="JP225" s="7"/>
      <c r="JQ225" s="7"/>
      <c r="JR225" s="7"/>
      <c r="JS225" s="7"/>
      <c r="JT225" s="7"/>
      <c r="JU225" s="7"/>
      <c r="JV225" s="7"/>
      <c r="JW225" s="7"/>
      <c r="JX225" s="7"/>
    </row>
    <row r="226" spans="1:284" x14ac:dyDescent="0.25">
      <c r="A226" s="9">
        <v>218</v>
      </c>
      <c r="B226" t="s">
        <v>105</v>
      </c>
      <c r="C226" s="4" t="s">
        <v>265</v>
      </c>
      <c r="D226" t="s">
        <v>428</v>
      </c>
      <c r="E226" s="9" t="s">
        <v>266</v>
      </c>
      <c r="F226" t="s">
        <v>173</v>
      </c>
      <c r="G226" s="21">
        <v>38000</v>
      </c>
      <c r="H226" s="21">
        <f t="shared" ref="H226:H230" si="43">G226*0.0287</f>
        <v>1090.5999999999999</v>
      </c>
      <c r="I226" s="21">
        <v>160.38</v>
      </c>
      <c r="J226" s="21">
        <f>G226*0.0304</f>
        <v>1155.2</v>
      </c>
      <c r="K226" s="21">
        <v>165</v>
      </c>
      <c r="L226" s="23">
        <f t="shared" si="35"/>
        <v>2571.1799999999998</v>
      </c>
      <c r="M226" s="21">
        <f t="shared" si="29"/>
        <v>35428.82</v>
      </c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  <c r="IU226" s="7"/>
      <c r="IV226" s="7"/>
      <c r="IW226" s="7"/>
      <c r="IX226" s="7"/>
      <c r="IY226" s="7"/>
      <c r="IZ226" s="7"/>
      <c r="JA226" s="7"/>
      <c r="JB226" s="7"/>
      <c r="JC226" s="7"/>
      <c r="JD226" s="7"/>
      <c r="JE226" s="7"/>
      <c r="JF226" s="7"/>
      <c r="JG226" s="7"/>
      <c r="JH226" s="7"/>
      <c r="JI226" s="7"/>
      <c r="JJ226" s="7"/>
      <c r="JK226" s="7"/>
      <c r="JL226" s="7"/>
      <c r="JM226" s="7"/>
      <c r="JN226" s="7"/>
      <c r="JO226" s="7"/>
      <c r="JP226" s="7"/>
      <c r="JQ226" s="7"/>
      <c r="JR226" s="7"/>
      <c r="JS226" s="7"/>
      <c r="JT226" s="7"/>
      <c r="JU226" s="7"/>
      <c r="JV226" s="7"/>
      <c r="JW226" s="7"/>
      <c r="JX226" s="7"/>
    </row>
    <row r="227" spans="1:284" x14ac:dyDescent="0.25">
      <c r="A227" s="9">
        <v>219</v>
      </c>
      <c r="B227" t="s">
        <v>103</v>
      </c>
      <c r="C227" s="4" t="s">
        <v>429</v>
      </c>
      <c r="D227" t="s">
        <v>420</v>
      </c>
      <c r="E227" s="9" t="s">
        <v>266</v>
      </c>
      <c r="F227" t="s">
        <v>173</v>
      </c>
      <c r="G227" s="21">
        <v>35000</v>
      </c>
      <c r="H227" s="21">
        <f t="shared" si="43"/>
        <v>1004.5</v>
      </c>
      <c r="I227" s="21">
        <v>0</v>
      </c>
      <c r="J227" s="21">
        <f>G227*0.0304</f>
        <v>1064</v>
      </c>
      <c r="K227" s="21">
        <v>125</v>
      </c>
      <c r="L227" s="23">
        <f t="shared" si="35"/>
        <v>2193.5</v>
      </c>
      <c r="M227" s="21">
        <f t="shared" si="29"/>
        <v>32806.5</v>
      </c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  <c r="IU227" s="7"/>
      <c r="IV227" s="7"/>
      <c r="IW227" s="7"/>
      <c r="IX227" s="7"/>
      <c r="IY227" s="7"/>
      <c r="IZ227" s="7"/>
      <c r="JA227" s="7"/>
      <c r="JB227" s="7"/>
      <c r="JC227" s="7"/>
      <c r="JD227" s="7"/>
      <c r="JE227" s="7"/>
      <c r="JF227" s="7"/>
      <c r="JG227" s="7"/>
      <c r="JH227" s="7"/>
      <c r="JI227" s="7"/>
      <c r="JJ227" s="7"/>
      <c r="JK227" s="7"/>
      <c r="JL227" s="7"/>
      <c r="JM227" s="7"/>
      <c r="JN227" s="7"/>
      <c r="JO227" s="7"/>
      <c r="JP227" s="7"/>
      <c r="JQ227" s="7"/>
      <c r="JR227" s="7"/>
      <c r="JS227" s="7"/>
      <c r="JT227" s="7"/>
      <c r="JU227" s="7"/>
      <c r="JV227" s="7"/>
      <c r="JW227" s="7"/>
      <c r="JX227" s="7"/>
    </row>
    <row r="228" spans="1:284" x14ac:dyDescent="0.25">
      <c r="A228" s="9">
        <v>220</v>
      </c>
      <c r="B228" t="s">
        <v>104</v>
      </c>
      <c r="C228" s="4" t="s">
        <v>429</v>
      </c>
      <c r="D228" t="s">
        <v>420</v>
      </c>
      <c r="E228" s="9" t="s">
        <v>266</v>
      </c>
      <c r="F228" t="s">
        <v>174</v>
      </c>
      <c r="G228" s="21">
        <v>35000</v>
      </c>
      <c r="H228" s="21">
        <f t="shared" si="43"/>
        <v>1004.5</v>
      </c>
      <c r="I228" s="21">
        <v>0</v>
      </c>
      <c r="J228" s="21">
        <f>G228*0.0304</f>
        <v>1064</v>
      </c>
      <c r="K228" s="21">
        <v>125</v>
      </c>
      <c r="L228" s="23">
        <f t="shared" si="35"/>
        <v>2193.5</v>
      </c>
      <c r="M228" s="21">
        <f t="shared" si="29"/>
        <v>32806.5</v>
      </c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  <c r="IU228" s="7"/>
      <c r="IV228" s="7"/>
      <c r="IW228" s="7"/>
      <c r="IX228" s="7"/>
      <c r="IY228" s="7"/>
      <c r="IZ228" s="7"/>
      <c r="JA228" s="7"/>
      <c r="JB228" s="7"/>
      <c r="JC228" s="7"/>
      <c r="JD228" s="7"/>
      <c r="JE228" s="7"/>
      <c r="JF228" s="7"/>
      <c r="JG228" s="7"/>
      <c r="JH228" s="7"/>
      <c r="JI228" s="7"/>
      <c r="JJ228" s="7"/>
      <c r="JK228" s="7"/>
      <c r="JL228" s="7"/>
      <c r="JM228" s="7"/>
      <c r="JN228" s="7"/>
      <c r="JO228" s="7"/>
      <c r="JP228" s="7"/>
      <c r="JQ228" s="7"/>
      <c r="JR228" s="7"/>
      <c r="JS228" s="7"/>
      <c r="JT228" s="7"/>
      <c r="JU228" s="7"/>
      <c r="JV228" s="7"/>
      <c r="JW228" s="7"/>
      <c r="JX228" s="7"/>
    </row>
    <row r="229" spans="1:284" x14ac:dyDescent="0.25">
      <c r="A229" s="9">
        <v>221</v>
      </c>
      <c r="B229" t="s">
        <v>270</v>
      </c>
      <c r="C229" s="4" t="s">
        <v>429</v>
      </c>
      <c r="D229" t="s">
        <v>450</v>
      </c>
      <c r="E229" s="9" t="s">
        <v>267</v>
      </c>
      <c r="F229" t="s">
        <v>174</v>
      </c>
      <c r="G229" s="21">
        <v>93000</v>
      </c>
      <c r="H229" s="21">
        <f t="shared" si="43"/>
        <v>2669.1</v>
      </c>
      <c r="I229" s="21">
        <v>10458.790000000001</v>
      </c>
      <c r="J229" s="21">
        <v>2827.2</v>
      </c>
      <c r="K229" s="21">
        <v>25</v>
      </c>
      <c r="L229" s="23">
        <f t="shared" si="35"/>
        <v>15980.09</v>
      </c>
      <c r="M229" s="21">
        <f t="shared" si="29"/>
        <v>77019.91</v>
      </c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  <c r="IU229" s="7"/>
      <c r="IV229" s="7"/>
      <c r="IW229" s="7"/>
      <c r="IX229" s="7"/>
      <c r="IY229" s="7"/>
      <c r="IZ229" s="7"/>
      <c r="JA229" s="7"/>
      <c r="JB229" s="7"/>
      <c r="JC229" s="7"/>
      <c r="JD229" s="7"/>
      <c r="JE229" s="7"/>
      <c r="JF229" s="7"/>
      <c r="JG229" s="7"/>
      <c r="JH229" s="7"/>
      <c r="JI229" s="7"/>
      <c r="JJ229" s="7"/>
      <c r="JK229" s="7"/>
      <c r="JL229" s="7"/>
      <c r="JM229" s="7"/>
      <c r="JN229" s="7"/>
      <c r="JO229" s="7"/>
      <c r="JP229" s="7"/>
      <c r="JQ229" s="7"/>
      <c r="JR229" s="7"/>
      <c r="JS229" s="7"/>
      <c r="JT229" s="7"/>
      <c r="JU229" s="7"/>
      <c r="JV229" s="7"/>
      <c r="JW229" s="7"/>
      <c r="JX229" s="7"/>
    </row>
    <row r="230" spans="1:284" x14ac:dyDescent="0.25">
      <c r="A230" s="9">
        <v>222</v>
      </c>
      <c r="B230" t="s">
        <v>222</v>
      </c>
      <c r="C230" s="4" t="s">
        <v>429</v>
      </c>
      <c r="D230" t="s">
        <v>452</v>
      </c>
      <c r="E230" s="9" t="s">
        <v>267</v>
      </c>
      <c r="F230" t="s">
        <v>174</v>
      </c>
      <c r="G230" s="21">
        <v>60000</v>
      </c>
      <c r="H230" s="21">
        <f t="shared" si="43"/>
        <v>1722</v>
      </c>
      <c r="I230" s="21">
        <v>3486.68</v>
      </c>
      <c r="J230" s="21">
        <f>G230*0.0304</f>
        <v>1824</v>
      </c>
      <c r="K230" s="21">
        <v>175</v>
      </c>
      <c r="L230" s="23">
        <f t="shared" si="35"/>
        <v>7207.68</v>
      </c>
      <c r="M230" s="21">
        <f t="shared" si="29"/>
        <v>52792.32</v>
      </c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  <c r="IU230" s="7"/>
      <c r="IV230" s="7"/>
      <c r="IW230" s="7"/>
      <c r="IX230" s="7"/>
      <c r="IY230" s="7"/>
      <c r="IZ230" s="7"/>
      <c r="JA230" s="7"/>
      <c r="JB230" s="7"/>
      <c r="JC230" s="7"/>
      <c r="JD230" s="7"/>
      <c r="JE230" s="7"/>
      <c r="JF230" s="7"/>
      <c r="JG230" s="7"/>
      <c r="JH230" s="7"/>
      <c r="JI230" s="7"/>
      <c r="JJ230" s="7"/>
      <c r="JK230" s="7"/>
      <c r="JL230" s="7"/>
      <c r="JM230" s="7"/>
      <c r="JN230" s="7"/>
      <c r="JO230" s="7"/>
      <c r="JP230" s="7"/>
      <c r="JQ230" s="7"/>
      <c r="JR230" s="7"/>
      <c r="JS230" s="7"/>
      <c r="JT230" s="7"/>
      <c r="JU230" s="7"/>
      <c r="JV230" s="7"/>
      <c r="JW230" s="7"/>
      <c r="JX230" s="7"/>
    </row>
    <row r="231" spans="1:284" x14ac:dyDescent="0.25">
      <c r="A231" s="9">
        <v>223</v>
      </c>
      <c r="B231" t="s">
        <v>377</v>
      </c>
      <c r="C231" t="s">
        <v>259</v>
      </c>
      <c r="D231" t="s">
        <v>501</v>
      </c>
      <c r="E231" s="9" t="s">
        <v>266</v>
      </c>
      <c r="F231" t="s">
        <v>173</v>
      </c>
      <c r="G231" s="21">
        <v>165000</v>
      </c>
      <c r="H231" s="25">
        <v>4735.5</v>
      </c>
      <c r="I231" s="25">
        <v>27394.99</v>
      </c>
      <c r="J231" s="25">
        <v>5016</v>
      </c>
      <c r="K231" s="25">
        <v>4965</v>
      </c>
      <c r="L231" s="23">
        <f t="shared" si="35"/>
        <v>42111.49</v>
      </c>
      <c r="M231" s="21">
        <f t="shared" si="29"/>
        <v>122888.51</v>
      </c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  <c r="IU231" s="7"/>
      <c r="IV231" s="7"/>
      <c r="IW231" s="7"/>
      <c r="IX231" s="7"/>
      <c r="IY231" s="7"/>
      <c r="IZ231" s="7"/>
      <c r="JA231" s="7"/>
      <c r="JB231" s="7"/>
      <c r="JC231" s="7"/>
      <c r="JD231" s="7"/>
      <c r="JE231" s="7"/>
      <c r="JF231" s="7"/>
      <c r="JG231" s="7"/>
      <c r="JH231" s="7"/>
      <c r="JI231" s="7"/>
      <c r="JJ231" s="7"/>
      <c r="JK231" s="7"/>
      <c r="JL231" s="7"/>
      <c r="JM231" s="7"/>
      <c r="JN231" s="7"/>
      <c r="JO231" s="7"/>
      <c r="JP231" s="7"/>
      <c r="JQ231" s="7"/>
      <c r="JR231" s="7"/>
      <c r="JS231" s="7"/>
      <c r="JT231" s="7"/>
      <c r="JU231" s="7"/>
      <c r="JV231" s="7"/>
      <c r="JW231" s="7"/>
      <c r="JX231" s="7"/>
    </row>
    <row r="232" spans="1:284" x14ac:dyDescent="0.25">
      <c r="A232" s="9">
        <v>224</v>
      </c>
      <c r="B232" t="s">
        <v>122</v>
      </c>
      <c r="C232" t="s">
        <v>259</v>
      </c>
      <c r="D232" t="s">
        <v>17</v>
      </c>
      <c r="E232" s="9" t="s">
        <v>266</v>
      </c>
      <c r="F232" t="s">
        <v>173</v>
      </c>
      <c r="G232" s="21">
        <v>32000</v>
      </c>
      <c r="H232" s="21">
        <v>918.4</v>
      </c>
      <c r="I232" s="21">
        <v>0</v>
      </c>
      <c r="J232" s="21">
        <f>G232*0.0304</f>
        <v>972.8</v>
      </c>
      <c r="K232" s="21">
        <v>275</v>
      </c>
      <c r="L232" s="23">
        <f t="shared" si="35"/>
        <v>2166.1999999999998</v>
      </c>
      <c r="M232" s="21">
        <f t="shared" si="29"/>
        <v>29833.8</v>
      </c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  <c r="IN232" s="7"/>
      <c r="IO232" s="7"/>
      <c r="IP232" s="7"/>
      <c r="IQ232" s="7"/>
      <c r="IR232" s="7"/>
      <c r="IS232" s="7"/>
      <c r="IT232" s="7"/>
      <c r="IU232" s="7"/>
      <c r="IV232" s="7"/>
      <c r="IW232" s="7"/>
      <c r="IX232" s="7"/>
      <c r="IY232" s="7"/>
      <c r="IZ232" s="7"/>
      <c r="JA232" s="7"/>
      <c r="JB232" s="7"/>
      <c r="JC232" s="7"/>
      <c r="JD232" s="7"/>
      <c r="JE232" s="7"/>
      <c r="JF232" s="7"/>
      <c r="JG232" s="7"/>
      <c r="JH232" s="7"/>
      <c r="JI232" s="7"/>
      <c r="JJ232" s="7"/>
      <c r="JK232" s="7"/>
      <c r="JL232" s="7"/>
      <c r="JM232" s="7"/>
      <c r="JN232" s="7"/>
      <c r="JO232" s="7"/>
      <c r="JP232" s="7"/>
      <c r="JQ232" s="7"/>
      <c r="JR232" s="7"/>
      <c r="JS232" s="7"/>
      <c r="JT232" s="7"/>
      <c r="JU232" s="7"/>
      <c r="JV232" s="7"/>
      <c r="JW232" s="7"/>
      <c r="JX232" s="7"/>
    </row>
    <row r="233" spans="1:284" x14ac:dyDescent="0.25">
      <c r="A233" s="9">
        <v>225</v>
      </c>
      <c r="B233" t="s">
        <v>375</v>
      </c>
      <c r="C233" t="s">
        <v>259</v>
      </c>
      <c r="D233" t="s">
        <v>240</v>
      </c>
      <c r="E233" s="9" t="s">
        <v>267</v>
      </c>
      <c r="F233" t="s">
        <v>173</v>
      </c>
      <c r="G233" s="21">
        <v>44000</v>
      </c>
      <c r="H233" s="21">
        <v>1262.8</v>
      </c>
      <c r="I233" s="21">
        <v>1007.19</v>
      </c>
      <c r="J233" s="21">
        <f>G233*0.0304</f>
        <v>1337.6</v>
      </c>
      <c r="K233" s="21">
        <v>275</v>
      </c>
      <c r="L233" s="23">
        <f t="shared" si="35"/>
        <v>3882.59</v>
      </c>
      <c r="M233" s="21">
        <f t="shared" si="29"/>
        <v>40117.410000000003</v>
      </c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  <c r="IN233" s="7"/>
      <c r="IO233" s="7"/>
      <c r="IP233" s="7"/>
      <c r="IQ233" s="7"/>
      <c r="IR233" s="7"/>
      <c r="IS233" s="7"/>
      <c r="IT233" s="7"/>
      <c r="IU233" s="7"/>
      <c r="IV233" s="7"/>
      <c r="IW233" s="7"/>
      <c r="IX233" s="7"/>
      <c r="IY233" s="7"/>
      <c r="IZ233" s="7"/>
      <c r="JA233" s="7"/>
      <c r="JB233" s="7"/>
      <c r="JC233" s="7"/>
      <c r="JD233" s="7"/>
      <c r="JE233" s="7"/>
      <c r="JF233" s="7"/>
      <c r="JG233" s="7"/>
      <c r="JH233" s="7"/>
      <c r="JI233" s="7"/>
      <c r="JJ233" s="7"/>
      <c r="JK233" s="7"/>
      <c r="JL233" s="7"/>
      <c r="JM233" s="7"/>
      <c r="JN233" s="7"/>
      <c r="JO233" s="7"/>
      <c r="JP233" s="7"/>
      <c r="JQ233" s="7"/>
      <c r="JR233" s="7"/>
      <c r="JS233" s="7"/>
      <c r="JT233" s="7"/>
      <c r="JU233" s="7"/>
      <c r="JV233" s="7"/>
      <c r="JW233" s="7"/>
      <c r="JX233" s="7"/>
    </row>
    <row r="234" spans="1:284" s="1" customFormat="1" x14ac:dyDescent="0.25">
      <c r="A234" s="9">
        <v>226</v>
      </c>
      <c r="B234" t="s">
        <v>76</v>
      </c>
      <c r="C234" t="s">
        <v>259</v>
      </c>
      <c r="D234" t="s">
        <v>352</v>
      </c>
      <c r="E234" s="9" t="s">
        <v>266</v>
      </c>
      <c r="F234" t="s">
        <v>173</v>
      </c>
      <c r="G234" s="21">
        <v>61000</v>
      </c>
      <c r="H234" s="21">
        <v>1750.7</v>
      </c>
      <c r="I234" s="41">
        <v>3674.86</v>
      </c>
      <c r="J234" s="41">
        <v>1854.4</v>
      </c>
      <c r="K234" s="41">
        <v>125</v>
      </c>
      <c r="L234" s="23">
        <f t="shared" si="35"/>
        <v>7404.96</v>
      </c>
      <c r="M234" s="21">
        <f t="shared" si="29"/>
        <v>53595.040000000001</v>
      </c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 s="6"/>
      <c r="BP234" s="6"/>
      <c r="BQ234" s="6"/>
      <c r="BR234" s="6"/>
      <c r="BS234" s="6"/>
      <c r="BT234" s="6"/>
      <c r="BU234" s="6"/>
      <c r="BV234" s="6"/>
      <c r="BW234" s="6"/>
      <c r="BX234" s="6"/>
      <c r="BY234" s="6"/>
      <c r="BZ234" s="6"/>
      <c r="CA234" s="6"/>
      <c r="CB234" s="6"/>
      <c r="CC234" s="6"/>
      <c r="CD234" s="6"/>
      <c r="CE234" s="6"/>
      <c r="CF234" s="6"/>
      <c r="CG234" s="6"/>
      <c r="CH234" s="6"/>
      <c r="CI234" s="6"/>
      <c r="CJ234" s="6"/>
      <c r="CK234" s="6"/>
      <c r="CL234" s="6"/>
      <c r="CM234" s="6"/>
      <c r="CN234" s="6"/>
      <c r="CO234" s="6"/>
      <c r="CP234" s="6"/>
      <c r="CQ234" s="6"/>
      <c r="CR234" s="6"/>
      <c r="CS234" s="6"/>
      <c r="CT234" s="6"/>
      <c r="CU234" s="6"/>
      <c r="CV234" s="6"/>
      <c r="CW234" s="6"/>
      <c r="CX234" s="6"/>
      <c r="CY234" s="6"/>
      <c r="CZ234" s="6"/>
      <c r="DA234" s="6"/>
      <c r="DB234" s="6"/>
      <c r="DC234" s="6"/>
      <c r="DD234" s="6"/>
      <c r="DE234" s="6"/>
      <c r="DF234" s="6"/>
      <c r="DG234" s="6"/>
      <c r="DH234" s="6"/>
      <c r="DI234" s="6"/>
      <c r="DJ234" s="6"/>
      <c r="DK234" s="6"/>
      <c r="DL234" s="6"/>
      <c r="DM234" s="6"/>
      <c r="DN234" s="6"/>
      <c r="DO234" s="6"/>
      <c r="DP234" s="6"/>
      <c r="DQ234" s="6"/>
      <c r="DR234" s="6"/>
      <c r="DS234" s="6"/>
      <c r="DT234" s="6"/>
      <c r="DU234" s="6"/>
      <c r="DV234" s="6"/>
      <c r="DW234" s="6"/>
      <c r="DX234" s="6"/>
      <c r="DY234" s="6"/>
      <c r="DZ234" s="6"/>
      <c r="EA234" s="6"/>
      <c r="EB234" s="6"/>
      <c r="EC234" s="6"/>
      <c r="ED234" s="6"/>
      <c r="EE234" s="6"/>
      <c r="EF234" s="6"/>
      <c r="EG234" s="6"/>
      <c r="EH234" s="6"/>
      <c r="EI234" s="6"/>
      <c r="EJ234" s="6"/>
      <c r="EK234" s="6"/>
      <c r="EL234" s="6"/>
      <c r="EM234" s="6"/>
      <c r="EN234" s="6"/>
      <c r="EO234" s="6"/>
      <c r="EP234" s="6"/>
      <c r="EQ234" s="6"/>
      <c r="ER234" s="6"/>
      <c r="ES234" s="6"/>
      <c r="ET234" s="6"/>
      <c r="EU234" s="6"/>
      <c r="EV234" s="6"/>
      <c r="EW234" s="6"/>
      <c r="EX234" s="6"/>
      <c r="EY234" s="6"/>
      <c r="EZ234" s="6"/>
      <c r="FA234" s="6"/>
      <c r="FB234" s="6"/>
      <c r="FC234" s="6"/>
      <c r="FD234" s="6"/>
      <c r="FE234" s="6"/>
      <c r="FF234" s="6"/>
      <c r="FG234" s="6"/>
      <c r="FH234" s="6"/>
      <c r="FI234" s="6"/>
      <c r="FJ234" s="6"/>
      <c r="FK234" s="6"/>
      <c r="FL234" s="6"/>
      <c r="FM234" s="6"/>
      <c r="FN234" s="6"/>
      <c r="FO234" s="6"/>
      <c r="FP234" s="6"/>
      <c r="FQ234" s="6"/>
      <c r="FR234" s="6"/>
      <c r="FS234" s="6"/>
      <c r="FT234" s="6"/>
      <c r="FU234" s="6"/>
      <c r="FV234" s="6"/>
      <c r="FW234" s="6"/>
      <c r="FX234" s="6"/>
      <c r="FY234" s="6"/>
      <c r="FZ234" s="6"/>
      <c r="GA234" s="6"/>
      <c r="GB234" s="6"/>
      <c r="GC234" s="6"/>
      <c r="GD234" s="6"/>
      <c r="GE234" s="6"/>
      <c r="GF234" s="6"/>
      <c r="GG234" s="6"/>
      <c r="GH234" s="6"/>
      <c r="GI234" s="6"/>
      <c r="GJ234" s="6"/>
      <c r="GK234" s="6"/>
      <c r="GL234" s="6"/>
      <c r="GM234" s="6"/>
      <c r="GN234" s="6"/>
      <c r="GO234" s="6"/>
      <c r="GP234" s="6"/>
      <c r="GQ234" s="6"/>
      <c r="GR234" s="6"/>
      <c r="GS234" s="6"/>
      <c r="GT234" s="6"/>
      <c r="GU234" s="6"/>
      <c r="GV234" s="6"/>
      <c r="GW234" s="6"/>
      <c r="GX234" s="6"/>
      <c r="GY234" s="6"/>
      <c r="GZ234" s="6"/>
      <c r="HA234" s="6"/>
      <c r="HB234" s="6"/>
      <c r="HC234" s="6"/>
      <c r="HD234" s="6"/>
      <c r="HE234" s="6"/>
      <c r="HF234" s="6"/>
      <c r="HG234" s="6"/>
      <c r="HH234" s="6"/>
      <c r="HI234" s="6"/>
      <c r="HJ234" s="6"/>
      <c r="HK234" s="6"/>
      <c r="HL234" s="6"/>
      <c r="HM234" s="6"/>
      <c r="HN234" s="6"/>
      <c r="HO234" s="6"/>
      <c r="HP234" s="6"/>
      <c r="HQ234" s="6"/>
      <c r="HR234" s="6"/>
      <c r="HS234" s="6"/>
      <c r="HT234" s="6"/>
      <c r="HU234" s="6"/>
      <c r="HV234" s="6"/>
      <c r="HW234" s="6"/>
      <c r="HX234" s="6"/>
      <c r="HY234" s="6"/>
      <c r="HZ234" s="6"/>
      <c r="IA234" s="6"/>
      <c r="IB234" s="6"/>
      <c r="IC234" s="6"/>
      <c r="ID234" s="6"/>
      <c r="IE234" s="6"/>
      <c r="IF234" s="6"/>
      <c r="IG234" s="6"/>
      <c r="IH234" s="6"/>
      <c r="II234" s="6"/>
      <c r="IJ234" s="6"/>
      <c r="IK234" s="6"/>
      <c r="IL234" s="6"/>
      <c r="IM234" s="6"/>
      <c r="IN234" s="6"/>
      <c r="IO234" s="6"/>
      <c r="IP234" s="6"/>
      <c r="IQ234" s="6"/>
      <c r="IR234" s="6"/>
      <c r="IS234" s="6"/>
      <c r="IT234" s="6"/>
      <c r="IU234" s="6"/>
      <c r="IV234" s="6"/>
      <c r="IW234" s="6"/>
      <c r="IX234" s="6"/>
      <c r="IY234" s="6"/>
      <c r="IZ234" s="6"/>
      <c r="JA234" s="6"/>
      <c r="JB234" s="6"/>
      <c r="JC234" s="6"/>
      <c r="JD234" s="6"/>
      <c r="JE234" s="6"/>
      <c r="JF234" s="6"/>
      <c r="JG234" s="6"/>
      <c r="JH234" s="6"/>
      <c r="JI234" s="6"/>
      <c r="JJ234" s="6"/>
      <c r="JK234" s="6"/>
      <c r="JL234" s="6"/>
      <c r="JM234" s="6"/>
      <c r="JN234" s="6"/>
      <c r="JO234" s="6"/>
      <c r="JP234" s="6"/>
      <c r="JQ234" s="6"/>
      <c r="JR234" s="6"/>
      <c r="JS234" s="6"/>
      <c r="JT234" s="6"/>
      <c r="JU234" s="6"/>
      <c r="JV234" s="6"/>
      <c r="JW234" s="6"/>
      <c r="JX234" s="6"/>
    </row>
    <row r="235" spans="1:284" x14ac:dyDescent="0.25">
      <c r="A235" s="9">
        <v>227</v>
      </c>
      <c r="B235" t="s">
        <v>459</v>
      </c>
      <c r="C235" t="s">
        <v>260</v>
      </c>
      <c r="D235" t="s">
        <v>453</v>
      </c>
      <c r="E235" s="9" t="s">
        <v>266</v>
      </c>
      <c r="F235" t="s">
        <v>174</v>
      </c>
      <c r="G235" s="21">
        <v>32000</v>
      </c>
      <c r="H235" s="25">
        <v>918.4</v>
      </c>
      <c r="I235" s="25">
        <v>0</v>
      </c>
      <c r="J235" s="25">
        <v>972.8</v>
      </c>
      <c r="K235" s="25">
        <v>3430.89</v>
      </c>
      <c r="L235" s="23">
        <f t="shared" si="35"/>
        <v>5322.09</v>
      </c>
      <c r="M235" s="21">
        <f t="shared" ref="M235:M236" si="44">+G235-L235</f>
        <v>26677.91</v>
      </c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7"/>
      <c r="CW235" s="7"/>
      <c r="CX235" s="7"/>
      <c r="CY235" s="7"/>
      <c r="CZ235" s="7"/>
      <c r="DA235" s="7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7"/>
      <c r="IH235" s="7"/>
      <c r="II235" s="7"/>
      <c r="IJ235" s="7"/>
      <c r="IK235" s="7"/>
      <c r="IL235" s="7"/>
      <c r="IM235" s="7"/>
      <c r="IN235" s="7"/>
      <c r="IO235" s="7"/>
      <c r="IP235" s="7"/>
      <c r="IQ235" s="7"/>
      <c r="IR235" s="7"/>
      <c r="IS235" s="7"/>
      <c r="IT235" s="7"/>
      <c r="IU235" s="7"/>
      <c r="IV235" s="7"/>
      <c r="IW235" s="7"/>
      <c r="IX235" s="7"/>
      <c r="IY235" s="7"/>
      <c r="IZ235" s="7"/>
      <c r="JA235" s="7"/>
      <c r="JB235" s="7"/>
      <c r="JC235" s="7"/>
      <c r="JD235" s="7"/>
      <c r="JE235" s="7"/>
      <c r="JF235" s="7"/>
      <c r="JG235" s="7"/>
      <c r="JH235" s="7"/>
      <c r="JI235" s="7"/>
      <c r="JJ235" s="7"/>
      <c r="JK235" s="7"/>
      <c r="JL235" s="7"/>
      <c r="JM235" s="7"/>
      <c r="JN235" s="7"/>
      <c r="JO235" s="7"/>
      <c r="JP235" s="7"/>
      <c r="JQ235" s="7"/>
      <c r="JR235" s="7"/>
      <c r="JS235" s="7"/>
      <c r="JT235" s="7"/>
      <c r="JU235" s="7"/>
      <c r="JV235" s="7"/>
      <c r="JW235" s="7"/>
      <c r="JX235" s="7"/>
    </row>
    <row r="236" spans="1:284" s="7" customFormat="1" x14ac:dyDescent="0.25">
      <c r="A236" s="9">
        <v>228</v>
      </c>
      <c r="B236" t="s">
        <v>454</v>
      </c>
      <c r="C236" t="s">
        <v>260</v>
      </c>
      <c r="D236" t="s">
        <v>453</v>
      </c>
      <c r="E236" s="9" t="s">
        <v>266</v>
      </c>
      <c r="F236" t="s">
        <v>174</v>
      </c>
      <c r="G236" s="21">
        <v>32000</v>
      </c>
      <c r="H236" s="21">
        <f t="shared" ref="H236" si="45">G236*0.0287</f>
        <v>918.4</v>
      </c>
      <c r="I236" s="21">
        <v>0</v>
      </c>
      <c r="J236" s="21">
        <f>G236*0.0304</f>
        <v>972.8</v>
      </c>
      <c r="K236" s="21">
        <v>315</v>
      </c>
      <c r="L236" s="23">
        <f t="shared" si="35"/>
        <v>2206.1999999999998</v>
      </c>
      <c r="M236" s="21">
        <f t="shared" si="44"/>
        <v>29793.8</v>
      </c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</row>
    <row r="237" spans="1:284" s="7" customFormat="1" x14ac:dyDescent="0.25">
      <c r="A237" s="9">
        <v>229</v>
      </c>
      <c r="B237" t="s">
        <v>112</v>
      </c>
      <c r="C237" t="s">
        <v>260</v>
      </c>
      <c r="D237" t="s">
        <v>502</v>
      </c>
      <c r="E237" s="9" t="s">
        <v>267</v>
      </c>
      <c r="F237" t="s">
        <v>173</v>
      </c>
      <c r="G237" s="21">
        <v>120000</v>
      </c>
      <c r="H237" s="21">
        <f>G237*0.0287</f>
        <v>3444</v>
      </c>
      <c r="I237" s="21">
        <v>16809.87</v>
      </c>
      <c r="J237" s="21">
        <f>G237*0.0304</f>
        <v>3648</v>
      </c>
      <c r="K237" s="21">
        <v>25</v>
      </c>
      <c r="L237" s="23">
        <f t="shared" si="35"/>
        <v>23926.87</v>
      </c>
      <c r="M237" s="21">
        <f t="shared" si="29"/>
        <v>96073.13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</row>
    <row r="238" spans="1:284" x14ac:dyDescent="0.25">
      <c r="A238" s="9">
        <v>230</v>
      </c>
      <c r="B238" t="s">
        <v>376</v>
      </c>
      <c r="C238" t="s">
        <v>260</v>
      </c>
      <c r="D238" t="s">
        <v>413</v>
      </c>
      <c r="E238" s="9" t="s">
        <v>266</v>
      </c>
      <c r="F238" t="s">
        <v>173</v>
      </c>
      <c r="G238" s="41">
        <v>31682.5</v>
      </c>
      <c r="H238" s="23">
        <v>909.29</v>
      </c>
      <c r="I238" s="23">
        <v>0</v>
      </c>
      <c r="J238" s="23">
        <v>963.15</v>
      </c>
      <c r="K238" s="23">
        <v>3745.92</v>
      </c>
      <c r="L238" s="23">
        <f t="shared" si="35"/>
        <v>5618.36</v>
      </c>
      <c r="M238" s="21">
        <f t="shared" si="29"/>
        <v>26064.14</v>
      </c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7"/>
      <c r="IH238" s="7"/>
      <c r="II238" s="7"/>
      <c r="IJ238" s="7"/>
      <c r="IK238" s="7"/>
      <c r="IL238" s="7"/>
      <c r="IM238" s="7"/>
      <c r="IN238" s="7"/>
      <c r="IO238" s="7"/>
      <c r="IP238" s="7"/>
      <c r="IQ238" s="7"/>
      <c r="IR238" s="7"/>
      <c r="IS238" s="7"/>
      <c r="IT238" s="7"/>
      <c r="IU238" s="7"/>
      <c r="IV238" s="7"/>
      <c r="IW238" s="7"/>
      <c r="IX238" s="7"/>
      <c r="IY238" s="7"/>
      <c r="IZ238" s="7"/>
      <c r="JA238" s="7"/>
      <c r="JB238" s="7"/>
      <c r="JC238" s="7"/>
      <c r="JD238" s="7"/>
      <c r="JE238" s="7"/>
      <c r="JF238" s="7"/>
      <c r="JG238" s="7"/>
      <c r="JH238" s="7"/>
      <c r="JI238" s="7"/>
      <c r="JJ238" s="7"/>
      <c r="JK238" s="7"/>
      <c r="JL238" s="7"/>
      <c r="JM238" s="7"/>
      <c r="JN238" s="7"/>
      <c r="JO238" s="7"/>
      <c r="JP238" s="7"/>
      <c r="JQ238" s="7"/>
      <c r="JR238" s="7"/>
      <c r="JS238" s="7"/>
      <c r="JT238" s="7"/>
      <c r="JU238" s="7"/>
      <c r="JV238" s="7"/>
      <c r="JW238" s="7"/>
      <c r="JX238" s="7"/>
    </row>
    <row r="239" spans="1:284" s="2" customFormat="1" x14ac:dyDescent="0.25">
      <c r="A239" s="9">
        <v>231</v>
      </c>
      <c r="B239" t="s">
        <v>34</v>
      </c>
      <c r="C239" t="s">
        <v>451</v>
      </c>
      <c r="D239" t="s">
        <v>215</v>
      </c>
      <c r="E239" s="9" t="s">
        <v>266</v>
      </c>
      <c r="F239" t="s">
        <v>173</v>
      </c>
      <c r="G239" s="41">
        <v>32000</v>
      </c>
      <c r="H239" s="23">
        <v>918.4</v>
      </c>
      <c r="I239" s="23">
        <v>0</v>
      </c>
      <c r="J239" s="23">
        <v>972.8</v>
      </c>
      <c r="K239" s="23">
        <v>3705.92</v>
      </c>
      <c r="L239" s="23">
        <f t="shared" si="35"/>
        <v>5597.12</v>
      </c>
      <c r="M239" s="21">
        <f t="shared" si="29"/>
        <v>26402.880000000001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  <c r="GU239" s="6"/>
      <c r="GV239" s="6"/>
      <c r="GW239" s="6"/>
      <c r="GX239" s="6"/>
      <c r="GY239" s="6"/>
      <c r="GZ239" s="6"/>
      <c r="HA239" s="6"/>
      <c r="HB239" s="6"/>
      <c r="HC239" s="6"/>
      <c r="HD239" s="6"/>
      <c r="HE239" s="6"/>
      <c r="HF239" s="6"/>
      <c r="HG239" s="6"/>
      <c r="HH239" s="6"/>
      <c r="HI239" s="6"/>
      <c r="HJ239" s="6"/>
      <c r="HK239" s="6"/>
      <c r="HL239" s="6"/>
      <c r="HM239" s="6"/>
      <c r="HN239" s="6"/>
      <c r="HO239" s="6"/>
      <c r="HP239" s="6"/>
      <c r="HQ239" s="6"/>
      <c r="HR239" s="6"/>
      <c r="HS239" s="6"/>
      <c r="HT239" s="6"/>
      <c r="HU239" s="6"/>
      <c r="HV239" s="6"/>
      <c r="HW239" s="6"/>
      <c r="HX239" s="6"/>
      <c r="HY239" s="6"/>
      <c r="HZ239" s="6"/>
      <c r="IA239" s="6"/>
      <c r="IB239" s="6"/>
      <c r="IC239" s="6"/>
      <c r="ID239" s="6"/>
      <c r="IE239" s="6"/>
      <c r="IF239" s="6"/>
      <c r="IG239" s="6"/>
      <c r="IH239" s="6"/>
      <c r="II239" s="6"/>
      <c r="IJ239" s="6"/>
      <c r="IK239" s="6"/>
      <c r="IL239" s="6"/>
      <c r="IM239" s="6"/>
      <c r="IN239" s="6"/>
      <c r="IO239" s="6"/>
      <c r="IP239" s="6"/>
      <c r="IQ239" s="6"/>
      <c r="IR239" s="6"/>
      <c r="IS239" s="6"/>
      <c r="IT239" s="6"/>
      <c r="IU239" s="6"/>
      <c r="IV239" s="6"/>
      <c r="IW239" s="6"/>
      <c r="IX239" s="6"/>
      <c r="IY239" s="6"/>
      <c r="IZ239" s="6"/>
      <c r="JA239" s="6"/>
      <c r="JB239" s="6"/>
      <c r="JC239" s="6"/>
      <c r="JD239" s="6"/>
      <c r="JE239" s="6"/>
      <c r="JF239" s="6"/>
      <c r="JG239" s="6"/>
      <c r="JH239" s="6"/>
      <c r="JI239" s="6"/>
      <c r="JJ239" s="6"/>
      <c r="JK239" s="6"/>
      <c r="JL239" s="6"/>
      <c r="JM239" s="6"/>
      <c r="JN239" s="6"/>
      <c r="JO239" s="6"/>
      <c r="JP239" s="6"/>
      <c r="JQ239" s="6"/>
      <c r="JR239" s="6"/>
      <c r="JS239" s="6"/>
      <c r="JT239" s="6"/>
      <c r="JU239" s="6"/>
      <c r="JV239" s="6"/>
      <c r="JW239" s="6"/>
      <c r="JX239" s="6"/>
    </row>
    <row r="240" spans="1:284" s="1" customFormat="1" x14ac:dyDescent="0.25">
      <c r="A240" s="9">
        <v>232</v>
      </c>
      <c r="B240" t="s">
        <v>153</v>
      </c>
      <c r="C240" s="4" t="s">
        <v>261</v>
      </c>
      <c r="D240" t="s">
        <v>288</v>
      </c>
      <c r="E240" s="9" t="s">
        <v>266</v>
      </c>
      <c r="F240" t="s">
        <v>173</v>
      </c>
      <c r="G240" s="41">
        <v>75000</v>
      </c>
      <c r="H240" s="23">
        <v>2152.5</v>
      </c>
      <c r="I240" s="23">
        <v>5623.19</v>
      </c>
      <c r="J240" s="23">
        <v>2280</v>
      </c>
      <c r="K240" s="23">
        <v>5205.92</v>
      </c>
      <c r="L240" s="23">
        <f t="shared" si="35"/>
        <v>15261.61</v>
      </c>
      <c r="M240" s="21">
        <f t="shared" si="29"/>
        <v>59738.39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  <c r="DT240" s="6"/>
      <c r="DU240" s="6"/>
      <c r="DV240" s="6"/>
      <c r="DW240" s="6"/>
      <c r="DX240" s="6"/>
      <c r="DY240" s="6"/>
      <c r="DZ240" s="6"/>
      <c r="EA240" s="6"/>
      <c r="EB240" s="6"/>
      <c r="EC240" s="6"/>
      <c r="ED240" s="6"/>
      <c r="EE240" s="6"/>
      <c r="EF240" s="6"/>
      <c r="EG240" s="6"/>
      <c r="EH240" s="6"/>
      <c r="EI240" s="6"/>
      <c r="EJ240" s="6"/>
      <c r="EK240" s="6"/>
      <c r="EL240" s="6"/>
      <c r="EM240" s="6"/>
      <c r="EN240" s="6"/>
      <c r="EO240" s="6"/>
      <c r="EP240" s="6"/>
      <c r="EQ240" s="6"/>
      <c r="ER240" s="6"/>
      <c r="ES240" s="6"/>
      <c r="ET240" s="6"/>
      <c r="EU240" s="6"/>
      <c r="EV240" s="6"/>
      <c r="EW240" s="6"/>
      <c r="EX240" s="6"/>
      <c r="EY240" s="6"/>
      <c r="EZ240" s="6"/>
      <c r="FA240" s="6"/>
      <c r="FB240" s="6"/>
      <c r="FC240" s="6"/>
      <c r="FD240" s="6"/>
      <c r="FE240" s="6"/>
      <c r="FF240" s="6"/>
      <c r="FG240" s="6"/>
      <c r="FH240" s="6"/>
      <c r="FI240" s="6"/>
      <c r="FJ240" s="6"/>
      <c r="FK240" s="6"/>
      <c r="FL240" s="6"/>
      <c r="FM240" s="6"/>
      <c r="FN240" s="6"/>
      <c r="FO240" s="6"/>
      <c r="FP240" s="6"/>
      <c r="FQ240" s="6"/>
      <c r="FR240" s="6"/>
      <c r="FS240" s="6"/>
      <c r="FT240" s="6"/>
      <c r="FU240" s="6"/>
      <c r="FV240" s="6"/>
      <c r="FW240" s="6"/>
      <c r="FX240" s="6"/>
      <c r="FY240" s="6"/>
      <c r="FZ240" s="6"/>
      <c r="GA240" s="6"/>
      <c r="GB240" s="6"/>
      <c r="GC240" s="6"/>
      <c r="GD240" s="6"/>
      <c r="GE240" s="6"/>
      <c r="GF240" s="6"/>
      <c r="GG240" s="6"/>
      <c r="GH240" s="6"/>
      <c r="GI240" s="6"/>
      <c r="GJ240" s="6"/>
      <c r="GK240" s="6"/>
      <c r="GL240" s="6"/>
      <c r="GM240" s="6"/>
      <c r="GN240" s="6"/>
      <c r="GO240" s="6"/>
      <c r="GP240" s="6"/>
      <c r="GQ240" s="6"/>
      <c r="GR240" s="6"/>
      <c r="GS240" s="6"/>
      <c r="GT240" s="6"/>
      <c r="GU240" s="6"/>
      <c r="GV240" s="6"/>
      <c r="GW240" s="6"/>
      <c r="GX240" s="6"/>
      <c r="GY240" s="6"/>
      <c r="GZ240" s="6"/>
      <c r="HA240" s="6"/>
      <c r="HB240" s="6"/>
      <c r="HC240" s="6"/>
      <c r="HD240" s="6"/>
      <c r="HE240" s="6"/>
      <c r="HF240" s="6"/>
      <c r="HG240" s="6"/>
      <c r="HH240" s="6"/>
      <c r="HI240" s="6"/>
      <c r="HJ240" s="6"/>
      <c r="HK240" s="6"/>
      <c r="HL240" s="6"/>
      <c r="HM240" s="6"/>
      <c r="HN240" s="6"/>
      <c r="HO240" s="6"/>
      <c r="HP240" s="6"/>
      <c r="HQ240" s="6"/>
      <c r="HR240" s="6"/>
      <c r="HS240" s="6"/>
      <c r="HT240" s="6"/>
      <c r="HU240" s="6"/>
      <c r="HV240" s="6"/>
      <c r="HW240" s="6"/>
      <c r="HX240" s="6"/>
      <c r="HY240" s="6"/>
      <c r="HZ240" s="6"/>
      <c r="IA240" s="6"/>
      <c r="IB240" s="6"/>
      <c r="IC240" s="6"/>
      <c r="ID240" s="6"/>
      <c r="IE240" s="6"/>
      <c r="IF240" s="6"/>
      <c r="IG240" s="6"/>
      <c r="IH240" s="6"/>
      <c r="II240" s="6"/>
      <c r="IJ240" s="6"/>
      <c r="IK240" s="6"/>
      <c r="IL240" s="6"/>
      <c r="IM240" s="6"/>
      <c r="IN240" s="6"/>
      <c r="IO240" s="6"/>
      <c r="IP240" s="6"/>
      <c r="IQ240" s="6"/>
      <c r="IR240" s="6"/>
      <c r="IS240" s="6"/>
      <c r="IT240" s="6"/>
      <c r="IU240" s="6"/>
      <c r="IV240" s="6"/>
      <c r="IW240" s="6"/>
      <c r="IX240" s="6"/>
      <c r="IY240" s="6"/>
      <c r="IZ240" s="6"/>
      <c r="JA240" s="6"/>
      <c r="JB240" s="6"/>
      <c r="JC240" s="6"/>
      <c r="JD240" s="6"/>
      <c r="JE240" s="6"/>
      <c r="JF240" s="6"/>
      <c r="JG240" s="6"/>
      <c r="JH240" s="6"/>
      <c r="JI240" s="6"/>
      <c r="JJ240" s="6"/>
      <c r="JK240" s="6"/>
      <c r="JL240" s="6"/>
      <c r="JM240" s="6"/>
      <c r="JN240" s="6"/>
      <c r="JO240" s="6"/>
      <c r="JP240" s="6"/>
      <c r="JQ240" s="6"/>
      <c r="JR240" s="6"/>
      <c r="JS240" s="6"/>
      <c r="JT240" s="6"/>
      <c r="JU240" s="6"/>
      <c r="JV240" s="6"/>
      <c r="JW240" s="6"/>
      <c r="JX240" s="6"/>
    </row>
    <row r="241" spans="1:284" s="1" customFormat="1" x14ac:dyDescent="0.25">
      <c r="A241" s="9">
        <v>233</v>
      </c>
      <c r="B241" t="s">
        <v>114</v>
      </c>
      <c r="C241" s="4" t="s">
        <v>261</v>
      </c>
      <c r="D241" t="s">
        <v>115</v>
      </c>
      <c r="E241" s="9" t="s">
        <v>267</v>
      </c>
      <c r="F241" t="s">
        <v>173</v>
      </c>
      <c r="G241" s="21">
        <v>32000</v>
      </c>
      <c r="H241" s="21">
        <f t="shared" ref="H241:H243" si="46">G241*0.0287</f>
        <v>918.4</v>
      </c>
      <c r="I241" s="21">
        <v>0</v>
      </c>
      <c r="J241" s="21">
        <f>G241*0.0304</f>
        <v>972.8</v>
      </c>
      <c r="K241" s="21">
        <v>125</v>
      </c>
      <c r="L241" s="23">
        <f t="shared" si="35"/>
        <v>2016.2</v>
      </c>
      <c r="M241" s="21">
        <f t="shared" si="29"/>
        <v>29983.8</v>
      </c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 s="6"/>
      <c r="BP241" s="6"/>
      <c r="BQ241" s="6"/>
      <c r="BR241" s="6"/>
      <c r="BS241" s="6"/>
      <c r="BT241" s="6"/>
      <c r="BU241" s="6"/>
      <c r="BV241" s="6"/>
      <c r="BW241" s="6"/>
      <c r="BX241" s="6"/>
      <c r="BY241" s="6"/>
      <c r="BZ241" s="6"/>
      <c r="CA241" s="6"/>
      <c r="CB241" s="6"/>
      <c r="CC241" s="6"/>
      <c r="CD241" s="6"/>
      <c r="CE241" s="6"/>
      <c r="CF241" s="6"/>
      <c r="CG241" s="6"/>
      <c r="CH241" s="6"/>
      <c r="CI241" s="6"/>
      <c r="CJ241" s="6"/>
      <c r="CK241" s="6"/>
      <c r="CL241" s="6"/>
      <c r="CM241" s="6"/>
      <c r="CN241" s="6"/>
      <c r="CO241" s="6"/>
      <c r="CP241" s="6"/>
      <c r="CQ241" s="6"/>
      <c r="CR241" s="6"/>
      <c r="CS241" s="6"/>
      <c r="CT241" s="6"/>
      <c r="CU241" s="6"/>
      <c r="CV241" s="6"/>
      <c r="CW241" s="6"/>
      <c r="CX241" s="6"/>
      <c r="CY241" s="6"/>
      <c r="CZ241" s="6"/>
      <c r="DA241" s="6"/>
      <c r="DB241" s="6"/>
      <c r="DC241" s="6"/>
      <c r="DD241" s="6"/>
      <c r="DE241" s="6"/>
      <c r="DF241" s="6"/>
      <c r="DG241" s="6"/>
      <c r="DH241" s="6"/>
      <c r="DI241" s="6"/>
      <c r="DJ241" s="6"/>
      <c r="DK241" s="6"/>
      <c r="DL241" s="6"/>
      <c r="DM241" s="6"/>
      <c r="DN241" s="6"/>
      <c r="DO241" s="6"/>
      <c r="DP241" s="6"/>
      <c r="DQ241" s="6"/>
      <c r="DR241" s="6"/>
      <c r="DS241" s="6"/>
      <c r="DT241" s="6"/>
      <c r="DU241" s="6"/>
      <c r="DV241" s="6"/>
      <c r="DW241" s="6"/>
      <c r="DX241" s="6"/>
      <c r="DY241" s="6"/>
      <c r="DZ241" s="6"/>
      <c r="EA241" s="6"/>
      <c r="EB241" s="6"/>
      <c r="EC241" s="6"/>
      <c r="ED241" s="6"/>
      <c r="EE241" s="6"/>
      <c r="EF241" s="6"/>
      <c r="EG241" s="6"/>
      <c r="EH241" s="6"/>
      <c r="EI241" s="6"/>
      <c r="EJ241" s="6"/>
      <c r="EK241" s="6"/>
      <c r="EL241" s="6"/>
      <c r="EM241" s="6"/>
      <c r="EN241" s="6"/>
      <c r="EO241" s="6"/>
      <c r="EP241" s="6"/>
      <c r="EQ241" s="6"/>
      <c r="ER241" s="6"/>
      <c r="ES241" s="6"/>
      <c r="ET241" s="6"/>
      <c r="EU241" s="6"/>
      <c r="EV241" s="6"/>
      <c r="EW241" s="6"/>
      <c r="EX241" s="6"/>
      <c r="EY241" s="6"/>
      <c r="EZ241" s="6"/>
      <c r="FA241" s="6"/>
      <c r="FB241" s="6"/>
      <c r="FC241" s="6"/>
      <c r="FD241" s="6"/>
      <c r="FE241" s="6"/>
      <c r="FF241" s="6"/>
      <c r="FG241" s="6"/>
      <c r="FH241" s="6"/>
      <c r="FI241" s="6"/>
      <c r="FJ241" s="6"/>
      <c r="FK241" s="6"/>
      <c r="FL241" s="6"/>
      <c r="FM241" s="6"/>
      <c r="FN241" s="6"/>
      <c r="FO241" s="6"/>
      <c r="FP241" s="6"/>
      <c r="FQ241" s="6"/>
      <c r="FR241" s="6"/>
      <c r="FS241" s="6"/>
      <c r="FT241" s="6"/>
      <c r="FU241" s="6"/>
      <c r="FV241" s="6"/>
      <c r="FW241" s="6"/>
      <c r="FX241" s="6"/>
      <c r="FY241" s="6"/>
      <c r="FZ241" s="6"/>
      <c r="GA241" s="6"/>
      <c r="GB241" s="6"/>
      <c r="GC241" s="6"/>
      <c r="GD241" s="6"/>
      <c r="GE241" s="6"/>
      <c r="GF241" s="6"/>
      <c r="GG241" s="6"/>
      <c r="GH241" s="6"/>
      <c r="GI241" s="6"/>
      <c r="GJ241" s="6"/>
      <c r="GK241" s="6"/>
      <c r="GL241" s="6"/>
      <c r="GM241" s="6"/>
      <c r="GN241" s="6"/>
      <c r="GO241" s="6"/>
      <c r="GP241" s="6"/>
      <c r="GQ241" s="6"/>
      <c r="GR241" s="6"/>
      <c r="GS241" s="6"/>
      <c r="GT241" s="6"/>
      <c r="GU241" s="6"/>
      <c r="GV241" s="6"/>
      <c r="GW241" s="6"/>
      <c r="GX241" s="6"/>
      <c r="GY241" s="6"/>
      <c r="GZ241" s="6"/>
      <c r="HA241" s="6"/>
      <c r="HB241" s="6"/>
      <c r="HC241" s="6"/>
      <c r="HD241" s="6"/>
      <c r="HE241" s="6"/>
      <c r="HF241" s="6"/>
      <c r="HG241" s="6"/>
      <c r="HH241" s="6"/>
      <c r="HI241" s="6"/>
      <c r="HJ241" s="6"/>
      <c r="HK241" s="6"/>
      <c r="HL241" s="6"/>
      <c r="HM241" s="6"/>
      <c r="HN241" s="6"/>
      <c r="HO241" s="6"/>
      <c r="HP241" s="6"/>
      <c r="HQ241" s="6"/>
      <c r="HR241" s="6"/>
      <c r="HS241" s="6"/>
      <c r="HT241" s="6"/>
      <c r="HU241" s="6"/>
      <c r="HV241" s="6"/>
      <c r="HW241" s="6"/>
      <c r="HX241" s="6"/>
      <c r="HY241" s="6"/>
      <c r="HZ241" s="6"/>
      <c r="IA241" s="6"/>
      <c r="IB241" s="6"/>
      <c r="IC241" s="6"/>
      <c r="ID241" s="6"/>
      <c r="IE241" s="6"/>
      <c r="IF241" s="6"/>
      <c r="IG241" s="6"/>
      <c r="IH241" s="6"/>
      <c r="II241" s="6"/>
      <c r="IJ241" s="6"/>
      <c r="IK241" s="6"/>
      <c r="IL241" s="6"/>
      <c r="IM241" s="6"/>
      <c r="IN241" s="6"/>
      <c r="IO241" s="6"/>
      <c r="IP241" s="6"/>
      <c r="IQ241" s="6"/>
      <c r="IR241" s="6"/>
      <c r="IS241" s="6"/>
      <c r="IT241" s="6"/>
      <c r="IU241" s="6"/>
      <c r="IV241" s="6"/>
      <c r="IW241" s="6"/>
      <c r="IX241" s="6"/>
      <c r="IY241" s="6"/>
      <c r="IZ241" s="6"/>
      <c r="JA241" s="6"/>
      <c r="JB241" s="6"/>
      <c r="JC241" s="6"/>
      <c r="JD241" s="6"/>
      <c r="JE241" s="6"/>
      <c r="JF241" s="6"/>
      <c r="JG241" s="6"/>
      <c r="JH241" s="6"/>
      <c r="JI241" s="6"/>
      <c r="JJ241" s="6"/>
      <c r="JK241" s="6"/>
      <c r="JL241" s="6"/>
      <c r="JM241" s="6"/>
      <c r="JN241" s="6"/>
      <c r="JO241" s="6"/>
      <c r="JP241" s="6"/>
      <c r="JQ241" s="6"/>
      <c r="JR241" s="6"/>
      <c r="JS241" s="6"/>
      <c r="JT241" s="6"/>
      <c r="JU241" s="6"/>
      <c r="JV241" s="6"/>
      <c r="JW241" s="6"/>
      <c r="JX241" s="6"/>
    </row>
    <row r="242" spans="1:284" s="1" customFormat="1" x14ac:dyDescent="0.25">
      <c r="A242" s="9">
        <v>234</v>
      </c>
      <c r="B242" t="s">
        <v>116</v>
      </c>
      <c r="C242" s="4" t="s">
        <v>261</v>
      </c>
      <c r="D242" t="s">
        <v>111</v>
      </c>
      <c r="E242" s="9" t="s">
        <v>266</v>
      </c>
      <c r="F242" t="s">
        <v>174</v>
      </c>
      <c r="G242" s="21">
        <v>13420</v>
      </c>
      <c r="H242" s="21">
        <f t="shared" si="46"/>
        <v>385.15</v>
      </c>
      <c r="I242" s="21">
        <v>0</v>
      </c>
      <c r="J242" s="21">
        <f>G242*0.0304</f>
        <v>407.97</v>
      </c>
      <c r="K242" s="21">
        <v>125</v>
      </c>
      <c r="L242" s="23">
        <f t="shared" si="35"/>
        <v>918.12</v>
      </c>
      <c r="M242" s="21">
        <f t="shared" si="29"/>
        <v>12501.88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  <c r="GF242" s="6"/>
      <c r="GG242" s="6"/>
      <c r="GH242" s="6"/>
      <c r="GI242" s="6"/>
      <c r="GJ242" s="6"/>
      <c r="GK242" s="6"/>
      <c r="GL242" s="6"/>
      <c r="GM242" s="6"/>
      <c r="GN242" s="6"/>
      <c r="GO242" s="6"/>
      <c r="GP242" s="6"/>
      <c r="GQ242" s="6"/>
      <c r="GR242" s="6"/>
      <c r="GS242" s="6"/>
      <c r="GT242" s="6"/>
      <c r="GU242" s="6"/>
      <c r="GV242" s="6"/>
      <c r="GW242" s="6"/>
      <c r="GX242" s="6"/>
      <c r="GY242" s="6"/>
      <c r="GZ242" s="6"/>
      <c r="HA242" s="6"/>
      <c r="HB242" s="6"/>
      <c r="HC242" s="6"/>
      <c r="HD242" s="6"/>
      <c r="HE242" s="6"/>
      <c r="HF242" s="6"/>
      <c r="HG242" s="6"/>
      <c r="HH242" s="6"/>
      <c r="HI242" s="6"/>
      <c r="HJ242" s="6"/>
      <c r="HK242" s="6"/>
      <c r="HL242" s="6"/>
      <c r="HM242" s="6"/>
      <c r="HN242" s="6"/>
      <c r="HO242" s="6"/>
      <c r="HP242" s="6"/>
      <c r="HQ242" s="6"/>
      <c r="HR242" s="6"/>
      <c r="HS242" s="6"/>
      <c r="HT242" s="6"/>
      <c r="HU242" s="6"/>
      <c r="HV242" s="6"/>
      <c r="HW242" s="6"/>
      <c r="HX242" s="6"/>
      <c r="HY242" s="6"/>
      <c r="HZ242" s="6"/>
      <c r="IA242" s="6"/>
      <c r="IB242" s="6"/>
      <c r="IC242" s="6"/>
      <c r="ID242" s="6"/>
      <c r="IE242" s="6"/>
      <c r="IF242" s="6"/>
      <c r="IG242" s="6"/>
      <c r="IH242" s="6"/>
      <c r="II242" s="6"/>
      <c r="IJ242" s="6"/>
      <c r="IK242" s="6"/>
      <c r="IL242" s="6"/>
      <c r="IM242" s="6"/>
      <c r="IN242" s="6"/>
      <c r="IO242" s="6"/>
      <c r="IP242" s="6"/>
      <c r="IQ242" s="6"/>
      <c r="IR242" s="6"/>
      <c r="IS242" s="6"/>
      <c r="IT242" s="6"/>
      <c r="IU242" s="6"/>
      <c r="IV242" s="6"/>
      <c r="IW242" s="6"/>
      <c r="IX242" s="6"/>
      <c r="IY242" s="6"/>
      <c r="IZ242" s="6"/>
      <c r="JA242" s="6"/>
      <c r="JB242" s="6"/>
      <c r="JC242" s="6"/>
      <c r="JD242" s="6"/>
      <c r="JE242" s="6"/>
      <c r="JF242" s="6"/>
      <c r="JG242" s="6"/>
      <c r="JH242" s="6"/>
      <c r="JI242" s="6"/>
      <c r="JJ242" s="6"/>
      <c r="JK242" s="6"/>
      <c r="JL242" s="6"/>
      <c r="JM242" s="6"/>
      <c r="JN242" s="6"/>
      <c r="JO242" s="6"/>
      <c r="JP242" s="6"/>
      <c r="JQ242" s="6"/>
      <c r="JR242" s="6"/>
      <c r="JS242" s="6"/>
      <c r="JT242" s="6"/>
      <c r="JU242" s="6"/>
      <c r="JV242" s="6"/>
      <c r="JW242" s="6"/>
      <c r="JX242" s="6"/>
    </row>
    <row r="243" spans="1:284" x14ac:dyDescent="0.25">
      <c r="A243" s="9">
        <v>235</v>
      </c>
      <c r="B243" t="s">
        <v>113</v>
      </c>
      <c r="C243" s="4" t="s">
        <v>261</v>
      </c>
      <c r="D243" t="s">
        <v>374</v>
      </c>
      <c r="E243" s="9" t="s">
        <v>266</v>
      </c>
      <c r="F243" t="s">
        <v>173</v>
      </c>
      <c r="G243" s="21">
        <v>47000</v>
      </c>
      <c r="H243" s="21">
        <f t="shared" si="46"/>
        <v>1348.9</v>
      </c>
      <c r="I243" s="21">
        <v>1430.6</v>
      </c>
      <c r="J243" s="21">
        <f>G243*0.0304</f>
        <v>1428.8</v>
      </c>
      <c r="K243" s="21">
        <v>275</v>
      </c>
      <c r="L243" s="23">
        <f t="shared" si="35"/>
        <v>4483.3</v>
      </c>
      <c r="M243" s="21">
        <f t="shared" si="29"/>
        <v>42516.7</v>
      </c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  <c r="IN243" s="7"/>
      <c r="IO243" s="7"/>
      <c r="IP243" s="7"/>
      <c r="IQ243" s="7"/>
      <c r="IR243" s="7"/>
      <c r="IS243" s="7"/>
      <c r="IT243" s="7"/>
      <c r="IU243" s="7"/>
      <c r="IV243" s="7"/>
      <c r="IW243" s="7"/>
      <c r="IX243" s="7"/>
      <c r="IY243" s="7"/>
      <c r="IZ243" s="7"/>
      <c r="JA243" s="7"/>
      <c r="JB243" s="7"/>
      <c r="JC243" s="7"/>
      <c r="JD243" s="7"/>
      <c r="JE243" s="7"/>
      <c r="JF243" s="7"/>
      <c r="JG243" s="7"/>
      <c r="JH243" s="7"/>
      <c r="JI243" s="7"/>
      <c r="JJ243" s="7"/>
      <c r="JK243" s="7"/>
      <c r="JL243" s="7"/>
      <c r="JM243" s="7"/>
      <c r="JN243" s="7"/>
      <c r="JO243" s="7"/>
      <c r="JP243" s="7"/>
      <c r="JQ243" s="7"/>
      <c r="JR243" s="7"/>
      <c r="JS243" s="7"/>
      <c r="JT243" s="7"/>
      <c r="JU243" s="7"/>
      <c r="JV243" s="7"/>
      <c r="JW243" s="7"/>
      <c r="JX243" s="7"/>
    </row>
    <row r="244" spans="1:284" x14ac:dyDescent="0.25">
      <c r="A244" s="9">
        <v>236</v>
      </c>
      <c r="B244" t="s">
        <v>118</v>
      </c>
      <c r="C244" s="4" t="s">
        <v>331</v>
      </c>
      <c r="D244" t="s">
        <v>503</v>
      </c>
      <c r="E244" s="9" t="s">
        <v>267</v>
      </c>
      <c r="F244" t="s">
        <v>173</v>
      </c>
      <c r="G244" s="41">
        <v>89500</v>
      </c>
      <c r="H244" s="23">
        <v>2568.65</v>
      </c>
      <c r="I244" s="23">
        <v>9206.64</v>
      </c>
      <c r="J244" s="23">
        <v>2720.8</v>
      </c>
      <c r="K244" s="23">
        <v>1840.46</v>
      </c>
      <c r="L244" s="23">
        <f t="shared" si="35"/>
        <v>16336.55</v>
      </c>
      <c r="M244" s="21">
        <f>+G244-L244</f>
        <v>73163.45</v>
      </c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7"/>
      <c r="CW244" s="7"/>
      <c r="CX244" s="7"/>
      <c r="CY244" s="7"/>
      <c r="CZ244" s="7"/>
      <c r="DA244" s="7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7"/>
      <c r="IH244" s="7"/>
      <c r="II244" s="7"/>
      <c r="IJ244" s="7"/>
      <c r="IK244" s="7"/>
      <c r="IL244" s="7"/>
      <c r="IM244" s="7"/>
      <c r="IN244" s="7"/>
      <c r="IO244" s="7"/>
      <c r="IP244" s="7"/>
      <c r="IQ244" s="7"/>
      <c r="IR244" s="7"/>
      <c r="IS244" s="7"/>
      <c r="IT244" s="7"/>
      <c r="IU244" s="7"/>
      <c r="IV244" s="7"/>
      <c r="IW244" s="7"/>
      <c r="IX244" s="7"/>
      <c r="IY244" s="7"/>
      <c r="IZ244" s="7"/>
      <c r="JA244" s="7"/>
      <c r="JB244" s="7"/>
      <c r="JC244" s="7"/>
      <c r="JD244" s="7"/>
      <c r="JE244" s="7"/>
      <c r="JF244" s="7"/>
      <c r="JG244" s="7"/>
      <c r="JH244" s="7"/>
      <c r="JI244" s="7"/>
      <c r="JJ244" s="7"/>
      <c r="JK244" s="7"/>
      <c r="JL244" s="7"/>
      <c r="JM244" s="7"/>
      <c r="JN244" s="7"/>
      <c r="JO244" s="7"/>
      <c r="JP244" s="7"/>
      <c r="JQ244" s="7"/>
      <c r="JR244" s="7"/>
      <c r="JS244" s="7"/>
      <c r="JT244" s="7"/>
      <c r="JU244" s="7"/>
      <c r="JV244" s="7"/>
      <c r="JW244" s="7"/>
      <c r="JX244" s="7"/>
    </row>
    <row r="245" spans="1:284" x14ac:dyDescent="0.25">
      <c r="A245" s="9">
        <v>237</v>
      </c>
      <c r="B245" t="s">
        <v>117</v>
      </c>
      <c r="C245" s="4" t="s">
        <v>331</v>
      </c>
      <c r="D245" t="s">
        <v>453</v>
      </c>
      <c r="E245" s="9" t="s">
        <v>266</v>
      </c>
      <c r="F245" t="s">
        <v>173</v>
      </c>
      <c r="G245" s="21">
        <v>44000</v>
      </c>
      <c r="H245" s="21">
        <f>G245*0.0287</f>
        <v>1262.8</v>
      </c>
      <c r="I245" s="21">
        <v>1007.19</v>
      </c>
      <c r="J245" s="21">
        <f>G245*0.0304</f>
        <v>1337.6</v>
      </c>
      <c r="K245" s="21">
        <v>315</v>
      </c>
      <c r="L245" s="23">
        <f t="shared" si="35"/>
        <v>3922.59</v>
      </c>
      <c r="M245" s="21">
        <f t="shared" si="29"/>
        <v>40077.410000000003</v>
      </c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  <c r="IN245" s="7"/>
      <c r="IO245" s="7"/>
      <c r="IP245" s="7"/>
      <c r="IQ245" s="7"/>
      <c r="IR245" s="7"/>
      <c r="IS245" s="7"/>
      <c r="IT245" s="7"/>
      <c r="IU245" s="7"/>
      <c r="IV245" s="7"/>
      <c r="IW245" s="7"/>
      <c r="IX245" s="7"/>
      <c r="IY245" s="7"/>
      <c r="IZ245" s="7"/>
      <c r="JA245" s="7"/>
      <c r="JB245" s="7"/>
      <c r="JC245" s="7"/>
      <c r="JD245" s="7"/>
      <c r="JE245" s="7"/>
      <c r="JF245" s="7"/>
      <c r="JG245" s="7"/>
      <c r="JH245" s="7"/>
      <c r="JI245" s="7"/>
      <c r="JJ245" s="7"/>
      <c r="JK245" s="7"/>
      <c r="JL245" s="7"/>
      <c r="JM245" s="7"/>
      <c r="JN245" s="7"/>
      <c r="JO245" s="7"/>
      <c r="JP245" s="7"/>
      <c r="JQ245" s="7"/>
      <c r="JR245" s="7"/>
      <c r="JS245" s="7"/>
      <c r="JT245" s="7"/>
      <c r="JU245" s="7"/>
      <c r="JV245" s="7"/>
      <c r="JW245" s="7"/>
      <c r="JX245" s="7"/>
    </row>
    <row r="246" spans="1:284" x14ac:dyDescent="0.25">
      <c r="A246" s="9">
        <v>238</v>
      </c>
      <c r="B246" t="s">
        <v>362</v>
      </c>
      <c r="C246" s="8" t="s">
        <v>361</v>
      </c>
      <c r="D246" t="s">
        <v>477</v>
      </c>
      <c r="E246" s="22" t="s">
        <v>266</v>
      </c>
      <c r="F246" t="s">
        <v>173</v>
      </c>
      <c r="G246" s="21">
        <v>140000</v>
      </c>
      <c r="H246" s="23">
        <v>4018</v>
      </c>
      <c r="I246" s="23">
        <v>21514.37</v>
      </c>
      <c r="J246" s="23">
        <v>4256</v>
      </c>
      <c r="K246" s="23">
        <v>25</v>
      </c>
      <c r="L246" s="23">
        <f t="shared" si="35"/>
        <v>29813.37</v>
      </c>
      <c r="M246" s="21">
        <f t="shared" si="29"/>
        <v>110186.63</v>
      </c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7"/>
      <c r="IH246" s="7"/>
      <c r="II246" s="7"/>
      <c r="IJ246" s="7"/>
      <c r="IK246" s="7"/>
      <c r="IL246" s="7"/>
      <c r="IM246" s="7"/>
      <c r="IN246" s="7"/>
      <c r="IO246" s="7"/>
      <c r="IP246" s="7"/>
      <c r="IQ246" s="7"/>
      <c r="IR246" s="7"/>
      <c r="IS246" s="7"/>
      <c r="IT246" s="7"/>
      <c r="IU246" s="7"/>
      <c r="IV246" s="7"/>
      <c r="IW246" s="7"/>
      <c r="IX246" s="7"/>
      <c r="IY246" s="7"/>
      <c r="IZ246" s="7"/>
      <c r="JA246" s="7"/>
      <c r="JB246" s="7"/>
      <c r="JC246" s="7"/>
      <c r="JD246" s="7"/>
      <c r="JE246" s="7"/>
      <c r="JF246" s="7"/>
      <c r="JG246" s="7"/>
      <c r="JH246" s="7"/>
      <c r="JI246" s="7"/>
      <c r="JJ246" s="7"/>
      <c r="JK246" s="7"/>
      <c r="JL246" s="7"/>
      <c r="JM246" s="7"/>
      <c r="JN246" s="7"/>
      <c r="JO246" s="7"/>
      <c r="JP246" s="7"/>
      <c r="JQ246" s="7"/>
      <c r="JR246" s="7"/>
      <c r="JS246" s="7"/>
      <c r="JT246" s="7"/>
      <c r="JU246" s="7"/>
      <c r="JV246" s="7"/>
      <c r="JW246" s="7"/>
      <c r="JX246" s="7"/>
    </row>
    <row r="247" spans="1:284" x14ac:dyDescent="0.25">
      <c r="A247" s="9">
        <v>239</v>
      </c>
      <c r="B247" t="s">
        <v>200</v>
      </c>
      <c r="C247" s="7" t="s">
        <v>330</v>
      </c>
      <c r="D247" t="s">
        <v>176</v>
      </c>
      <c r="E247" s="9" t="s">
        <v>266</v>
      </c>
      <c r="F247" t="s">
        <v>174</v>
      </c>
      <c r="G247" s="21">
        <v>35000</v>
      </c>
      <c r="H247" s="21">
        <f>G247*0.0287</f>
        <v>1004.5</v>
      </c>
      <c r="I247" s="21">
        <v>0</v>
      </c>
      <c r="J247" s="21">
        <f>G247*0.0304</f>
        <v>1064</v>
      </c>
      <c r="K247" s="21">
        <v>175</v>
      </c>
      <c r="L247" s="23">
        <f t="shared" si="35"/>
        <v>2243.5</v>
      </c>
      <c r="M247" s="21">
        <f t="shared" si="29"/>
        <v>32756.5</v>
      </c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  <c r="IN247" s="7"/>
      <c r="IO247" s="7"/>
      <c r="IP247" s="7"/>
      <c r="IQ247" s="7"/>
      <c r="IR247" s="7"/>
      <c r="IS247" s="7"/>
      <c r="IT247" s="7"/>
      <c r="IU247" s="7"/>
      <c r="IV247" s="7"/>
      <c r="IW247" s="7"/>
      <c r="IX247" s="7"/>
      <c r="IY247" s="7"/>
      <c r="IZ247" s="7"/>
      <c r="JA247" s="7"/>
      <c r="JB247" s="7"/>
      <c r="JC247" s="7"/>
      <c r="JD247" s="7"/>
      <c r="JE247" s="7"/>
      <c r="JF247" s="7"/>
      <c r="JG247" s="7"/>
      <c r="JH247" s="7"/>
      <c r="JI247" s="7"/>
      <c r="JJ247" s="7"/>
      <c r="JK247" s="7"/>
      <c r="JL247" s="7"/>
      <c r="JM247" s="7"/>
      <c r="JN247" s="7"/>
      <c r="JO247" s="7"/>
      <c r="JP247" s="7"/>
      <c r="JQ247" s="7"/>
      <c r="JR247" s="7"/>
      <c r="JS247" s="7"/>
      <c r="JT247" s="7"/>
      <c r="JU247" s="7"/>
      <c r="JV247" s="7"/>
      <c r="JW247" s="7"/>
      <c r="JX247" s="7"/>
    </row>
    <row r="248" spans="1:284" ht="17.25" customHeight="1" x14ac:dyDescent="0.25">
      <c r="A248" s="9">
        <v>240</v>
      </c>
      <c r="B248" s="8" t="s">
        <v>308</v>
      </c>
      <c r="C248" s="8" t="s">
        <v>307</v>
      </c>
      <c r="D248" s="8" t="s">
        <v>176</v>
      </c>
      <c r="E248" s="18" t="s">
        <v>266</v>
      </c>
      <c r="F248" s="8" t="s">
        <v>174</v>
      </c>
      <c r="G248" s="39">
        <v>32000</v>
      </c>
      <c r="H248" s="25">
        <v>918.4</v>
      </c>
      <c r="I248" s="25">
        <v>0</v>
      </c>
      <c r="J248" s="25">
        <v>972.8</v>
      </c>
      <c r="K248" s="25">
        <v>175</v>
      </c>
      <c r="L248" s="23">
        <f t="shared" si="35"/>
        <v>2066.1999999999998</v>
      </c>
      <c r="M248" s="21">
        <f t="shared" si="29"/>
        <v>29933.8</v>
      </c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7"/>
      <c r="CW248" s="7"/>
      <c r="CX248" s="7"/>
      <c r="CY248" s="7"/>
      <c r="CZ248" s="7"/>
      <c r="DA248" s="7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  <c r="EG248" s="7"/>
      <c r="EH248" s="7"/>
      <c r="EI248" s="7"/>
      <c r="EJ248" s="7"/>
      <c r="EK248" s="7"/>
      <c r="EL248" s="7"/>
      <c r="EM248" s="7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7"/>
      <c r="IH248" s="7"/>
      <c r="II248" s="7"/>
      <c r="IJ248" s="7"/>
      <c r="IK248" s="7"/>
      <c r="IL248" s="7"/>
      <c r="IM248" s="7"/>
      <c r="IN248" s="7"/>
      <c r="IO248" s="7"/>
      <c r="IP248" s="7"/>
      <c r="IQ248" s="7"/>
      <c r="IR248" s="7"/>
      <c r="IS248" s="7"/>
      <c r="IT248" s="7"/>
      <c r="IU248" s="7"/>
      <c r="IV248" s="7"/>
      <c r="IW248" s="7"/>
      <c r="IX248" s="7"/>
      <c r="IY248" s="7"/>
      <c r="IZ248" s="7"/>
      <c r="JA248" s="7"/>
      <c r="JB248" s="7"/>
      <c r="JC248" s="7"/>
      <c r="JD248" s="7"/>
      <c r="JE248" s="7"/>
      <c r="JF248" s="7"/>
      <c r="JG248" s="7"/>
      <c r="JH248" s="7"/>
      <c r="JI248" s="7"/>
      <c r="JJ248" s="7"/>
      <c r="JK248" s="7"/>
      <c r="JL248" s="7"/>
      <c r="JM248" s="7"/>
      <c r="JN248" s="7"/>
      <c r="JO248" s="7"/>
      <c r="JP248" s="7"/>
      <c r="JQ248" s="7"/>
      <c r="JR248" s="7"/>
      <c r="JS248" s="7"/>
      <c r="JT248" s="7"/>
      <c r="JU248" s="7"/>
      <c r="JV248" s="7"/>
      <c r="JW248" s="7"/>
      <c r="JX248" s="7"/>
    </row>
    <row r="249" spans="1:284" s="17" customFormat="1" x14ac:dyDescent="0.25">
      <c r="A249" s="9">
        <v>241</v>
      </c>
      <c r="B249" s="8" t="s">
        <v>119</v>
      </c>
      <c r="C249" s="8" t="s">
        <v>307</v>
      </c>
      <c r="D249" s="8" t="s">
        <v>309</v>
      </c>
      <c r="E249" s="18" t="s">
        <v>266</v>
      </c>
      <c r="F249" s="8" t="s">
        <v>173</v>
      </c>
      <c r="G249" s="39">
        <v>45000</v>
      </c>
      <c r="H249" s="21">
        <v>1291.5</v>
      </c>
      <c r="I249" s="21">
        <v>1148.33</v>
      </c>
      <c r="J249" s="21">
        <v>1368</v>
      </c>
      <c r="K249" s="23">
        <v>5060.6499999999996</v>
      </c>
      <c r="L249" s="23">
        <f t="shared" si="35"/>
        <v>8868.48</v>
      </c>
      <c r="M249" s="21">
        <f t="shared" si="29"/>
        <v>36131.519999999997</v>
      </c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  <c r="IU249" s="7"/>
      <c r="IV249" s="7"/>
      <c r="IW249" s="7"/>
      <c r="IX249" s="7"/>
      <c r="IY249" s="7"/>
      <c r="IZ249" s="7"/>
      <c r="JA249" s="7"/>
      <c r="JB249" s="7"/>
      <c r="JC249" s="7"/>
      <c r="JD249" s="7"/>
      <c r="JE249" s="7"/>
      <c r="JF249" s="7"/>
      <c r="JG249" s="7"/>
      <c r="JH249" s="7"/>
      <c r="JI249" s="7"/>
      <c r="JJ249" s="7"/>
      <c r="JK249" s="7"/>
      <c r="JL249" s="7"/>
      <c r="JM249" s="7"/>
      <c r="JN249" s="7"/>
      <c r="JO249" s="7"/>
      <c r="JP249" s="7"/>
      <c r="JQ249" s="7"/>
      <c r="JR249" s="7"/>
      <c r="JS249" s="7"/>
      <c r="JT249" s="7"/>
      <c r="JU249" s="7"/>
      <c r="JV249" s="7"/>
      <c r="JW249" s="7"/>
      <c r="JX249" s="7"/>
    </row>
    <row r="250" spans="1:284" s="6" customFormat="1" x14ac:dyDescent="0.25">
      <c r="A250" s="9">
        <v>242</v>
      </c>
      <c r="B250" s="8" t="s">
        <v>320</v>
      </c>
      <c r="C250" s="8" t="s">
        <v>307</v>
      </c>
      <c r="D250" s="8" t="s">
        <v>309</v>
      </c>
      <c r="E250" s="18" t="s">
        <v>266</v>
      </c>
      <c r="F250" s="8" t="s">
        <v>173</v>
      </c>
      <c r="G250" s="39">
        <v>95000</v>
      </c>
      <c r="H250" s="23">
        <v>2726.5</v>
      </c>
      <c r="I250" s="23">
        <v>10929.24</v>
      </c>
      <c r="J250" s="23">
        <v>2888</v>
      </c>
      <c r="K250" s="23">
        <v>25</v>
      </c>
      <c r="L250" s="23">
        <f t="shared" si="35"/>
        <v>16568.740000000002</v>
      </c>
      <c r="M250" s="21">
        <f t="shared" si="29"/>
        <v>78431.259999999995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</row>
    <row r="251" spans="1:284" x14ac:dyDescent="0.25">
      <c r="A251" s="9">
        <v>243</v>
      </c>
      <c r="B251" t="s">
        <v>338</v>
      </c>
      <c r="C251" t="s">
        <v>337</v>
      </c>
      <c r="D251" t="s">
        <v>339</v>
      </c>
      <c r="E251" s="9" t="s">
        <v>266</v>
      </c>
      <c r="F251" t="s">
        <v>174</v>
      </c>
      <c r="G251" s="21">
        <v>76000</v>
      </c>
      <c r="H251" s="21">
        <v>2181.1999999999998</v>
      </c>
      <c r="I251" s="21">
        <v>6497.56</v>
      </c>
      <c r="J251" s="21">
        <v>2310.4</v>
      </c>
      <c r="K251" s="21">
        <v>175</v>
      </c>
      <c r="L251" s="23">
        <f t="shared" si="35"/>
        <v>11164.16</v>
      </c>
      <c r="M251" s="21">
        <f t="shared" si="29"/>
        <v>64835.839999999997</v>
      </c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7"/>
      <c r="IH251" s="7"/>
      <c r="II251" s="7"/>
      <c r="IJ251" s="7"/>
      <c r="IK251" s="7"/>
      <c r="IL251" s="7"/>
      <c r="IM251" s="7"/>
      <c r="IN251" s="7"/>
      <c r="IO251" s="7"/>
      <c r="IP251" s="7"/>
      <c r="IQ251" s="7"/>
      <c r="IR251" s="7"/>
      <c r="IS251" s="7"/>
      <c r="IT251" s="7"/>
      <c r="IU251" s="7"/>
      <c r="IV251" s="7"/>
      <c r="IW251" s="7"/>
      <c r="IX251" s="7"/>
      <c r="IY251" s="7"/>
      <c r="IZ251" s="7"/>
      <c r="JA251" s="7"/>
      <c r="JB251" s="7"/>
      <c r="JC251" s="7"/>
      <c r="JD251" s="7"/>
      <c r="JE251" s="7"/>
      <c r="JF251" s="7"/>
      <c r="JG251" s="7"/>
      <c r="JH251" s="7"/>
      <c r="JI251" s="7"/>
      <c r="JJ251" s="7"/>
      <c r="JK251" s="7"/>
      <c r="JL251" s="7"/>
      <c r="JM251" s="7"/>
      <c r="JN251" s="7"/>
      <c r="JO251" s="7"/>
      <c r="JP251" s="7"/>
      <c r="JQ251" s="7"/>
      <c r="JR251" s="7"/>
      <c r="JS251" s="7"/>
      <c r="JT251" s="7"/>
      <c r="JU251" s="7"/>
      <c r="JV251" s="7"/>
      <c r="JW251" s="7"/>
      <c r="JX251" s="7"/>
    </row>
    <row r="252" spans="1:284" s="14" customFormat="1" ht="30" x14ac:dyDescent="0.25">
      <c r="A252" s="9">
        <v>244</v>
      </c>
      <c r="B252" t="s">
        <v>123</v>
      </c>
      <c r="C252" s="4" t="s">
        <v>280</v>
      </c>
      <c r="D252" s="44" t="s">
        <v>421</v>
      </c>
      <c r="E252" s="9" t="s">
        <v>266</v>
      </c>
      <c r="F252" t="s">
        <v>173</v>
      </c>
      <c r="G252" s="21">
        <v>60000</v>
      </c>
      <c r="H252" s="21">
        <f>G252*0.0287</f>
        <v>1722</v>
      </c>
      <c r="I252" s="41">
        <v>3486.68</v>
      </c>
      <c r="J252" s="41">
        <v>1824</v>
      </c>
      <c r="K252" s="41">
        <v>25</v>
      </c>
      <c r="L252" s="23">
        <f t="shared" si="35"/>
        <v>7057.68</v>
      </c>
      <c r="M252" s="21">
        <f t="shared" si="29"/>
        <v>52942.32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  <c r="IU252" s="7"/>
      <c r="IV252" s="7"/>
      <c r="IW252" s="7"/>
      <c r="IX252" s="7"/>
      <c r="IY252" s="7"/>
      <c r="IZ252" s="7"/>
      <c r="JA252" s="7"/>
      <c r="JB252" s="7"/>
      <c r="JC252" s="7"/>
      <c r="JD252" s="7"/>
      <c r="JE252" s="7"/>
      <c r="JF252" s="7"/>
      <c r="JG252" s="7"/>
      <c r="JH252" s="7"/>
      <c r="JI252" s="7"/>
      <c r="JJ252" s="7"/>
      <c r="JK252" s="7"/>
      <c r="JL252" s="7"/>
      <c r="JM252" s="7"/>
      <c r="JN252" s="7"/>
      <c r="JO252" s="7"/>
      <c r="JP252" s="7"/>
      <c r="JQ252" s="7"/>
      <c r="JR252" s="7"/>
      <c r="JS252" s="7"/>
      <c r="JT252" s="7"/>
      <c r="JU252" s="7"/>
      <c r="JV252" s="7"/>
      <c r="JW252" s="7"/>
      <c r="JX252" s="7"/>
    </row>
    <row r="253" spans="1:284" s="16" customFormat="1" x14ac:dyDescent="0.25">
      <c r="A253" s="9">
        <v>245</v>
      </c>
      <c r="B253" t="s">
        <v>120</v>
      </c>
      <c r="C253" s="4" t="s">
        <v>280</v>
      </c>
      <c r="D253" t="s">
        <v>40</v>
      </c>
      <c r="E253" s="9" t="s">
        <v>266</v>
      </c>
      <c r="F253" t="s">
        <v>174</v>
      </c>
      <c r="G253" s="21">
        <v>10000</v>
      </c>
      <c r="H253" s="21">
        <f>G253*0.0287</f>
        <v>287</v>
      </c>
      <c r="I253" s="21">
        <v>0</v>
      </c>
      <c r="J253" s="21">
        <f>G253*0.0304</f>
        <v>304</v>
      </c>
      <c r="K253" s="21">
        <v>25</v>
      </c>
      <c r="L253" s="23">
        <f t="shared" si="35"/>
        <v>616</v>
      </c>
      <c r="M253" s="21">
        <f t="shared" si="29"/>
        <v>9384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  <c r="IS253" s="6"/>
      <c r="IT253" s="6"/>
      <c r="IU253" s="6"/>
      <c r="IV253" s="6"/>
      <c r="IW253" s="6"/>
      <c r="IX253" s="6"/>
      <c r="IY253" s="6"/>
      <c r="IZ253" s="6"/>
      <c r="JA253" s="6"/>
      <c r="JB253" s="6"/>
      <c r="JC253" s="6"/>
      <c r="JD253" s="6"/>
      <c r="JE253" s="6"/>
      <c r="JF253" s="6"/>
      <c r="JG253" s="6"/>
      <c r="JH253" s="6"/>
      <c r="JI253" s="6"/>
      <c r="JJ253" s="6"/>
      <c r="JK253" s="6"/>
      <c r="JL253" s="6"/>
      <c r="JM253" s="6"/>
      <c r="JN253" s="6"/>
      <c r="JO253" s="6"/>
      <c r="JP253" s="6"/>
      <c r="JQ253" s="6"/>
      <c r="JR253" s="6"/>
      <c r="JS253" s="6"/>
      <c r="JT253" s="6"/>
      <c r="JU253" s="6"/>
      <c r="JV253" s="6"/>
      <c r="JW253" s="6"/>
      <c r="JX253" s="6"/>
    </row>
    <row r="254" spans="1:284" s="17" customFormat="1" x14ac:dyDescent="0.25">
      <c r="A254" s="9">
        <v>246</v>
      </c>
      <c r="B254" t="s">
        <v>121</v>
      </c>
      <c r="C254" s="4" t="s">
        <v>280</v>
      </c>
      <c r="D254" t="s">
        <v>367</v>
      </c>
      <c r="E254" s="9" t="s">
        <v>266</v>
      </c>
      <c r="F254" t="s">
        <v>173</v>
      </c>
      <c r="G254" s="21">
        <v>20900</v>
      </c>
      <c r="H254" s="21">
        <f>G254*0.0287</f>
        <v>599.83000000000004</v>
      </c>
      <c r="I254" s="21">
        <v>0</v>
      </c>
      <c r="J254" s="21">
        <f>G254*0.0304</f>
        <v>635.36</v>
      </c>
      <c r="K254" s="21">
        <v>275</v>
      </c>
      <c r="L254" s="23">
        <f t="shared" si="35"/>
        <v>1510.19</v>
      </c>
      <c r="M254" s="21">
        <f t="shared" si="29"/>
        <v>19389.810000000001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 s="7"/>
      <c r="BP254" s="7"/>
      <c r="BQ254" s="7"/>
      <c r="BR254" s="7"/>
      <c r="BS254" s="7"/>
      <c r="BT254" s="7"/>
      <c r="BU254" s="7"/>
      <c r="BV254" s="7"/>
      <c r="BW254" s="7"/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7"/>
      <c r="CW254" s="7"/>
      <c r="CX254" s="7"/>
      <c r="CY254" s="7"/>
      <c r="CZ254" s="7"/>
      <c r="DA254" s="7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  <c r="DR254" s="7"/>
      <c r="DS254" s="7"/>
      <c r="DT254" s="7"/>
      <c r="DU254" s="7"/>
      <c r="DV254" s="7"/>
      <c r="DW254" s="7"/>
      <c r="DX254" s="7"/>
      <c r="DY254" s="7"/>
      <c r="DZ254" s="7"/>
      <c r="EA254" s="7"/>
      <c r="EB254" s="7"/>
      <c r="EC254" s="7"/>
      <c r="ED254" s="7"/>
      <c r="EE254" s="7"/>
      <c r="EF254" s="7"/>
      <c r="EG254" s="7"/>
      <c r="EH254" s="7"/>
      <c r="EI254" s="7"/>
      <c r="EJ254" s="7"/>
      <c r="EK254" s="7"/>
      <c r="EL254" s="7"/>
      <c r="EM254" s="7"/>
      <c r="EN254" s="7"/>
      <c r="EO254" s="7"/>
      <c r="EP254" s="7"/>
      <c r="EQ254" s="7"/>
      <c r="ER254" s="7"/>
      <c r="ES254" s="7"/>
      <c r="ET254" s="7"/>
      <c r="EU254" s="7"/>
      <c r="EV254" s="7"/>
      <c r="EW254" s="7"/>
      <c r="EX254" s="7"/>
      <c r="EY254" s="7"/>
      <c r="EZ254" s="7"/>
      <c r="FA254" s="7"/>
      <c r="FB254" s="7"/>
      <c r="FC254" s="7"/>
      <c r="FD254" s="7"/>
      <c r="FE254" s="7"/>
      <c r="FF254" s="7"/>
      <c r="FG254" s="7"/>
      <c r="FH254" s="7"/>
      <c r="FI254" s="7"/>
      <c r="FJ254" s="7"/>
      <c r="FK254" s="7"/>
      <c r="FL254" s="7"/>
      <c r="FM254" s="7"/>
      <c r="FN254" s="7"/>
      <c r="FO254" s="7"/>
      <c r="FP254" s="7"/>
      <c r="FQ254" s="7"/>
      <c r="FR254" s="7"/>
      <c r="FS254" s="7"/>
      <c r="FT254" s="7"/>
      <c r="FU254" s="7"/>
      <c r="FV254" s="7"/>
      <c r="FW254" s="7"/>
      <c r="FX254" s="7"/>
      <c r="FY254" s="7"/>
      <c r="FZ254" s="7"/>
      <c r="GA254" s="7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  <c r="GN254" s="7"/>
      <c r="GO254" s="7"/>
      <c r="GP254" s="7"/>
      <c r="GQ254" s="7"/>
      <c r="GR254" s="7"/>
      <c r="GS254" s="7"/>
      <c r="GT254" s="7"/>
      <c r="GU254" s="7"/>
      <c r="GV254" s="7"/>
      <c r="GW254" s="7"/>
      <c r="GX254" s="7"/>
      <c r="GY254" s="7"/>
      <c r="GZ254" s="7"/>
      <c r="HA254" s="7"/>
      <c r="HB254" s="7"/>
      <c r="HC254" s="7"/>
      <c r="HD254" s="7"/>
      <c r="HE254" s="7"/>
      <c r="HF254" s="7"/>
      <c r="HG254" s="7"/>
      <c r="HH254" s="7"/>
      <c r="HI254" s="7"/>
      <c r="HJ254" s="7"/>
      <c r="HK254" s="7"/>
      <c r="HL254" s="7"/>
      <c r="HM254" s="7"/>
      <c r="HN254" s="7"/>
      <c r="HO254" s="7"/>
      <c r="HP254" s="7"/>
      <c r="HQ254" s="7"/>
      <c r="HR254" s="7"/>
      <c r="HS254" s="7"/>
      <c r="HT254" s="7"/>
      <c r="HU254" s="7"/>
      <c r="HV254" s="7"/>
      <c r="HW254" s="7"/>
      <c r="HX254" s="7"/>
      <c r="HY254" s="7"/>
      <c r="HZ254" s="7"/>
      <c r="IA254" s="7"/>
      <c r="IB254" s="7"/>
      <c r="IC254" s="7"/>
      <c r="ID254" s="7"/>
      <c r="IE254" s="7"/>
      <c r="IF254" s="7"/>
      <c r="IG254" s="7"/>
      <c r="IH254" s="7"/>
      <c r="II254" s="7"/>
      <c r="IJ254" s="7"/>
      <c r="IK254" s="7"/>
      <c r="IL254" s="7"/>
      <c r="IM254" s="7"/>
      <c r="IN254" s="7"/>
      <c r="IO254" s="7"/>
      <c r="IP254" s="7"/>
      <c r="IQ254" s="7"/>
      <c r="IR254" s="7"/>
      <c r="IS254" s="7"/>
      <c r="IT254" s="7"/>
      <c r="IU254" s="7"/>
      <c r="IV254" s="7"/>
      <c r="IW254" s="7"/>
      <c r="IX254" s="7"/>
      <c r="IY254" s="7"/>
      <c r="IZ254" s="7"/>
      <c r="JA254" s="7"/>
      <c r="JB254" s="7"/>
      <c r="JC254" s="7"/>
      <c r="JD254" s="7"/>
      <c r="JE254" s="7"/>
      <c r="JF254" s="7"/>
      <c r="JG254" s="7"/>
      <c r="JH254" s="7"/>
      <c r="JI254" s="7"/>
      <c r="JJ254" s="7"/>
      <c r="JK254" s="7"/>
      <c r="JL254" s="7"/>
      <c r="JM254" s="7"/>
      <c r="JN254" s="7"/>
      <c r="JO254" s="7"/>
      <c r="JP254" s="7"/>
      <c r="JQ254" s="7"/>
      <c r="JR254" s="7"/>
      <c r="JS254" s="7"/>
      <c r="JT254" s="7"/>
      <c r="JU254" s="7"/>
      <c r="JV254" s="7"/>
      <c r="JW254" s="7"/>
      <c r="JX254" s="7"/>
    </row>
    <row r="255" spans="1:284" s="16" customFormat="1" x14ac:dyDescent="0.25">
      <c r="A255" s="9">
        <v>247</v>
      </c>
      <c r="B255" t="s">
        <v>334</v>
      </c>
      <c r="C255" s="4" t="s">
        <v>280</v>
      </c>
      <c r="D255" t="s">
        <v>52</v>
      </c>
      <c r="E255" s="9" t="s">
        <v>267</v>
      </c>
      <c r="F255" t="s">
        <v>173</v>
      </c>
      <c r="G255" s="21">
        <v>10000</v>
      </c>
      <c r="H255" s="21">
        <f>G255*0.0287</f>
        <v>287</v>
      </c>
      <c r="I255" s="21">
        <v>0</v>
      </c>
      <c r="J255" s="21">
        <f>G255*0.0304</f>
        <v>304</v>
      </c>
      <c r="K255" s="21">
        <v>175</v>
      </c>
      <c r="L255" s="23">
        <f t="shared" si="35"/>
        <v>766</v>
      </c>
      <c r="M255" s="21">
        <f t="shared" si="29"/>
        <v>9234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  <c r="GU255" s="6"/>
      <c r="GV255" s="6"/>
      <c r="GW255" s="6"/>
      <c r="GX255" s="6"/>
      <c r="GY255" s="6"/>
      <c r="GZ255" s="6"/>
      <c r="HA255" s="6"/>
      <c r="HB255" s="6"/>
      <c r="HC255" s="6"/>
      <c r="HD255" s="6"/>
      <c r="HE255" s="6"/>
      <c r="HF255" s="6"/>
      <c r="HG255" s="6"/>
      <c r="HH255" s="6"/>
      <c r="HI255" s="6"/>
      <c r="HJ255" s="6"/>
      <c r="HK255" s="6"/>
      <c r="HL255" s="6"/>
      <c r="HM255" s="6"/>
      <c r="HN255" s="6"/>
      <c r="HO255" s="6"/>
      <c r="HP255" s="6"/>
      <c r="HQ255" s="6"/>
      <c r="HR255" s="6"/>
      <c r="HS255" s="6"/>
      <c r="HT255" s="6"/>
      <c r="HU255" s="6"/>
      <c r="HV255" s="6"/>
      <c r="HW255" s="6"/>
      <c r="HX255" s="6"/>
      <c r="HY255" s="6"/>
      <c r="HZ255" s="6"/>
      <c r="IA255" s="6"/>
      <c r="IB255" s="6"/>
      <c r="IC255" s="6"/>
      <c r="ID255" s="6"/>
      <c r="IE255" s="6"/>
      <c r="IF255" s="6"/>
      <c r="IG255" s="6"/>
      <c r="IH255" s="6"/>
      <c r="II255" s="6"/>
      <c r="IJ255" s="6"/>
      <c r="IK255" s="6"/>
      <c r="IL255" s="6"/>
      <c r="IM255" s="6"/>
      <c r="IN255" s="6"/>
      <c r="IO255" s="6"/>
      <c r="IP255" s="6"/>
      <c r="IQ255" s="6"/>
      <c r="IR255" s="6"/>
      <c r="IS255" s="6"/>
      <c r="IT255" s="6"/>
      <c r="IU255" s="6"/>
      <c r="IV255" s="6"/>
      <c r="IW255" s="6"/>
      <c r="IX255" s="6"/>
      <c r="IY255" s="6"/>
      <c r="IZ255" s="6"/>
      <c r="JA255" s="6"/>
      <c r="JB255" s="6"/>
      <c r="JC255" s="6"/>
      <c r="JD255" s="6"/>
      <c r="JE255" s="6"/>
      <c r="JF255" s="6"/>
      <c r="JG255" s="6"/>
      <c r="JH255" s="6"/>
      <c r="JI255" s="6"/>
      <c r="JJ255" s="6"/>
      <c r="JK255" s="6"/>
      <c r="JL255" s="6"/>
      <c r="JM255" s="6"/>
      <c r="JN255" s="6"/>
      <c r="JO255" s="6"/>
      <c r="JP255" s="6"/>
      <c r="JQ255" s="6"/>
      <c r="JR255" s="6"/>
      <c r="JS255" s="6"/>
      <c r="JT255" s="6"/>
      <c r="JU255" s="6"/>
      <c r="JV255" s="6"/>
      <c r="JW255" s="6"/>
      <c r="JX255" s="6"/>
    </row>
    <row r="256" spans="1:284" s="16" customFormat="1" x14ac:dyDescent="0.25">
      <c r="A256" s="9">
        <v>248</v>
      </c>
      <c r="B256" t="s">
        <v>302</v>
      </c>
      <c r="C256" t="s">
        <v>301</v>
      </c>
      <c r="D256" t="s">
        <v>303</v>
      </c>
      <c r="E256" s="9" t="s">
        <v>266</v>
      </c>
      <c r="F256" t="s">
        <v>174</v>
      </c>
      <c r="G256" s="21">
        <v>45000</v>
      </c>
      <c r="H256" s="21">
        <v>1291.5</v>
      </c>
      <c r="I256" s="21">
        <v>1148.33</v>
      </c>
      <c r="J256" s="21">
        <v>1368</v>
      </c>
      <c r="K256" s="21">
        <v>125</v>
      </c>
      <c r="L256" s="23">
        <f t="shared" si="35"/>
        <v>3932.83</v>
      </c>
      <c r="M256" s="21">
        <f t="shared" si="29"/>
        <v>41067.17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  <c r="IS256" s="6"/>
      <c r="IT256" s="6"/>
      <c r="IU256" s="6"/>
      <c r="IV256" s="6"/>
      <c r="IW256" s="6"/>
      <c r="IX256" s="6"/>
      <c r="IY256" s="6"/>
      <c r="IZ256" s="6"/>
      <c r="JA256" s="6"/>
      <c r="JB256" s="6"/>
      <c r="JC256" s="6"/>
      <c r="JD256" s="6"/>
      <c r="JE256" s="6"/>
      <c r="JF256" s="6"/>
      <c r="JG256" s="6"/>
      <c r="JH256" s="6"/>
      <c r="JI256" s="6"/>
      <c r="JJ256" s="6"/>
      <c r="JK256" s="6"/>
      <c r="JL256" s="6"/>
      <c r="JM256" s="6"/>
      <c r="JN256" s="6"/>
      <c r="JO256" s="6"/>
      <c r="JP256" s="6"/>
      <c r="JQ256" s="6"/>
      <c r="JR256" s="6"/>
      <c r="JS256" s="6"/>
      <c r="JT256" s="6"/>
      <c r="JU256" s="6"/>
      <c r="JV256" s="6"/>
      <c r="JW256" s="6"/>
      <c r="JX256" s="6"/>
    </row>
    <row r="257" spans="1:284" s="16" customFormat="1" x14ac:dyDescent="0.25">
      <c r="A257" s="9">
        <v>249</v>
      </c>
      <c r="B257" t="s">
        <v>304</v>
      </c>
      <c r="C257" t="s">
        <v>301</v>
      </c>
      <c r="D257" t="s">
        <v>414</v>
      </c>
      <c r="E257" s="9" t="s">
        <v>266</v>
      </c>
      <c r="F257" t="s">
        <v>174</v>
      </c>
      <c r="G257" s="41">
        <v>32000</v>
      </c>
      <c r="H257" s="23">
        <v>918.4</v>
      </c>
      <c r="I257" s="23">
        <v>0</v>
      </c>
      <c r="J257" s="23">
        <v>972.8</v>
      </c>
      <c r="K257" s="23">
        <v>1890.46</v>
      </c>
      <c r="L257" s="23">
        <f t="shared" si="35"/>
        <v>3781.66</v>
      </c>
      <c r="M257" s="21">
        <f t="shared" si="29"/>
        <v>28218.34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  <c r="IS257" s="6"/>
      <c r="IT257" s="6"/>
      <c r="IU257" s="6"/>
      <c r="IV257" s="6"/>
      <c r="IW257" s="6"/>
      <c r="IX257" s="6"/>
      <c r="IY257" s="6"/>
      <c r="IZ257" s="6"/>
      <c r="JA257" s="6"/>
      <c r="JB257" s="6"/>
      <c r="JC257" s="6"/>
      <c r="JD257" s="6"/>
      <c r="JE257" s="6"/>
      <c r="JF257" s="6"/>
      <c r="JG257" s="6"/>
      <c r="JH257" s="6"/>
      <c r="JI257" s="6"/>
      <c r="JJ257" s="6"/>
      <c r="JK257" s="6"/>
      <c r="JL257" s="6"/>
      <c r="JM257" s="6"/>
      <c r="JN257" s="6"/>
      <c r="JO257" s="6"/>
      <c r="JP257" s="6"/>
      <c r="JQ257" s="6"/>
      <c r="JR257" s="6"/>
      <c r="JS257" s="6"/>
      <c r="JT257" s="6"/>
      <c r="JU257" s="6"/>
      <c r="JV257" s="6"/>
      <c r="JW257" s="6"/>
      <c r="JX257" s="6"/>
    </row>
    <row r="258" spans="1:284" s="16" customFormat="1" x14ac:dyDescent="0.25">
      <c r="A258" s="9">
        <v>250</v>
      </c>
      <c r="B258" t="s">
        <v>305</v>
      </c>
      <c r="C258" t="s">
        <v>301</v>
      </c>
      <c r="D258" t="s">
        <v>414</v>
      </c>
      <c r="E258" s="9" t="s">
        <v>267</v>
      </c>
      <c r="F258" t="s">
        <v>173</v>
      </c>
      <c r="G258" s="21">
        <v>31500</v>
      </c>
      <c r="H258" s="21">
        <v>904.05</v>
      </c>
      <c r="I258" s="21">
        <v>0</v>
      </c>
      <c r="J258" s="21">
        <v>957.6</v>
      </c>
      <c r="K258" s="21">
        <v>275</v>
      </c>
      <c r="L258" s="23">
        <f t="shared" si="35"/>
        <v>2136.65</v>
      </c>
      <c r="M258" s="21">
        <f t="shared" si="29"/>
        <v>29363.35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  <c r="GU258" s="6"/>
      <c r="GV258" s="6"/>
      <c r="GW258" s="6"/>
      <c r="GX258" s="6"/>
      <c r="GY258" s="6"/>
      <c r="GZ258" s="6"/>
      <c r="HA258" s="6"/>
      <c r="HB258" s="6"/>
      <c r="HC258" s="6"/>
      <c r="HD258" s="6"/>
      <c r="HE258" s="6"/>
      <c r="HF258" s="6"/>
      <c r="HG258" s="6"/>
      <c r="HH258" s="6"/>
      <c r="HI258" s="6"/>
      <c r="HJ258" s="6"/>
      <c r="HK258" s="6"/>
      <c r="HL258" s="6"/>
      <c r="HM258" s="6"/>
      <c r="HN258" s="6"/>
      <c r="HO258" s="6"/>
      <c r="HP258" s="6"/>
      <c r="HQ258" s="6"/>
      <c r="HR258" s="6"/>
      <c r="HS258" s="6"/>
      <c r="HT258" s="6"/>
      <c r="HU258" s="6"/>
      <c r="HV258" s="6"/>
      <c r="HW258" s="6"/>
      <c r="HX258" s="6"/>
      <c r="HY258" s="6"/>
      <c r="HZ258" s="6"/>
      <c r="IA258" s="6"/>
      <c r="IB258" s="6"/>
      <c r="IC258" s="6"/>
      <c r="ID258" s="6"/>
      <c r="IE258" s="6"/>
      <c r="IF258" s="6"/>
      <c r="IG258" s="6"/>
      <c r="IH258" s="6"/>
      <c r="II258" s="6"/>
      <c r="IJ258" s="6"/>
      <c r="IK258" s="6"/>
      <c r="IL258" s="6"/>
      <c r="IM258" s="6"/>
      <c r="IN258" s="6"/>
      <c r="IO258" s="6"/>
      <c r="IP258" s="6"/>
      <c r="IQ258" s="6"/>
      <c r="IR258" s="6"/>
      <c r="IS258" s="6"/>
      <c r="IT258" s="6"/>
      <c r="IU258" s="6"/>
      <c r="IV258" s="6"/>
      <c r="IW258" s="6"/>
      <c r="IX258" s="6"/>
      <c r="IY258" s="6"/>
      <c r="IZ258" s="6"/>
      <c r="JA258" s="6"/>
      <c r="JB258" s="6"/>
      <c r="JC258" s="6"/>
      <c r="JD258" s="6"/>
      <c r="JE258" s="6"/>
      <c r="JF258" s="6"/>
      <c r="JG258" s="6"/>
      <c r="JH258" s="6"/>
      <c r="JI258" s="6"/>
      <c r="JJ258" s="6"/>
      <c r="JK258" s="6"/>
      <c r="JL258" s="6"/>
      <c r="JM258" s="6"/>
      <c r="JN258" s="6"/>
      <c r="JO258" s="6"/>
      <c r="JP258" s="6"/>
      <c r="JQ258" s="6"/>
      <c r="JR258" s="6"/>
      <c r="JS258" s="6"/>
      <c r="JT258" s="6"/>
      <c r="JU258" s="6"/>
      <c r="JV258" s="6"/>
      <c r="JW258" s="6"/>
      <c r="JX258" s="6"/>
    </row>
    <row r="259" spans="1:284" s="16" customFormat="1" x14ac:dyDescent="0.25">
      <c r="A259" s="9">
        <v>251</v>
      </c>
      <c r="B259" t="s">
        <v>306</v>
      </c>
      <c r="C259" t="s">
        <v>301</v>
      </c>
      <c r="D259" t="s">
        <v>422</v>
      </c>
      <c r="E259" s="9" t="s">
        <v>266</v>
      </c>
      <c r="F259" t="s">
        <v>173</v>
      </c>
      <c r="G259" s="21">
        <v>41000</v>
      </c>
      <c r="H259" s="21">
        <v>1176.7</v>
      </c>
      <c r="I259" s="21">
        <v>583.79</v>
      </c>
      <c r="J259" s="21">
        <v>1246.4000000000001</v>
      </c>
      <c r="K259" s="21">
        <v>1320</v>
      </c>
      <c r="L259" s="23">
        <f t="shared" si="35"/>
        <v>4326.8900000000003</v>
      </c>
      <c r="M259" s="21">
        <f t="shared" si="29"/>
        <v>36673.11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  <c r="IS259" s="6"/>
      <c r="IT259" s="6"/>
      <c r="IU259" s="6"/>
      <c r="IV259" s="6"/>
      <c r="IW259" s="6"/>
      <c r="IX259" s="6"/>
      <c r="IY259" s="6"/>
      <c r="IZ259" s="6"/>
      <c r="JA259" s="6"/>
      <c r="JB259" s="6"/>
      <c r="JC259" s="6"/>
      <c r="JD259" s="6"/>
      <c r="JE259" s="6"/>
      <c r="JF259" s="6"/>
      <c r="JG259" s="6"/>
      <c r="JH259" s="6"/>
      <c r="JI259" s="6"/>
      <c r="JJ259" s="6"/>
      <c r="JK259" s="6"/>
      <c r="JL259" s="6"/>
      <c r="JM259" s="6"/>
      <c r="JN259" s="6"/>
      <c r="JO259" s="6"/>
      <c r="JP259" s="6"/>
      <c r="JQ259" s="6"/>
      <c r="JR259" s="6"/>
      <c r="JS259" s="6"/>
      <c r="JT259" s="6"/>
      <c r="JU259" s="6"/>
      <c r="JV259" s="6"/>
      <c r="JW259" s="6"/>
      <c r="JX259" s="6"/>
    </row>
    <row r="260" spans="1:284" s="17" customFormat="1" x14ac:dyDescent="0.25">
      <c r="A260" s="9">
        <v>252</v>
      </c>
      <c r="B260" t="s">
        <v>70</v>
      </c>
      <c r="C260" t="s">
        <v>301</v>
      </c>
      <c r="D260" t="s">
        <v>504</v>
      </c>
      <c r="E260" s="9" t="s">
        <v>267</v>
      </c>
      <c r="F260" t="s">
        <v>174</v>
      </c>
      <c r="G260" s="21">
        <v>60000</v>
      </c>
      <c r="H260" s="21">
        <f>G260*0.0287</f>
        <v>1722</v>
      </c>
      <c r="I260" s="21">
        <v>3486.68</v>
      </c>
      <c r="J260" s="21">
        <f>G260*0.0304</f>
        <v>1824</v>
      </c>
      <c r="K260" s="21">
        <v>175</v>
      </c>
      <c r="L260" s="23">
        <f t="shared" si="35"/>
        <v>7207.68</v>
      </c>
      <c r="M260" s="21">
        <f t="shared" ref="M260:M265" si="47">+G260-L260</f>
        <v>52792.32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 s="7"/>
      <c r="BP260" s="7"/>
      <c r="BQ260" s="7"/>
      <c r="BR260" s="7"/>
      <c r="BS260" s="7"/>
      <c r="BT260" s="7"/>
      <c r="BU260" s="7"/>
      <c r="BV260" s="7"/>
      <c r="BW260" s="7"/>
      <c r="BX260" s="7"/>
      <c r="BY260" s="7"/>
      <c r="BZ260" s="7"/>
      <c r="CA260" s="7"/>
      <c r="CB260" s="7"/>
      <c r="CC260" s="7"/>
      <c r="CD260" s="7"/>
      <c r="CE260" s="7"/>
      <c r="CF260" s="7"/>
      <c r="CG260" s="7"/>
      <c r="CH260" s="7"/>
      <c r="CI260" s="7"/>
      <c r="CJ260" s="7"/>
      <c r="CK260" s="7"/>
      <c r="CL260" s="7"/>
      <c r="CM260" s="7"/>
      <c r="CN260" s="7"/>
      <c r="CO260" s="7"/>
      <c r="CP260" s="7"/>
      <c r="CQ260" s="7"/>
      <c r="CR260" s="7"/>
      <c r="CS260" s="7"/>
      <c r="CT260" s="7"/>
      <c r="CU260" s="7"/>
      <c r="CV260" s="7"/>
      <c r="CW260" s="7"/>
      <c r="CX260" s="7"/>
      <c r="CY260" s="7"/>
      <c r="CZ260" s="7"/>
      <c r="DA260" s="7"/>
      <c r="DB260" s="7"/>
      <c r="DC260" s="7"/>
      <c r="DD260" s="7"/>
      <c r="DE260" s="7"/>
      <c r="DF260" s="7"/>
      <c r="DG260" s="7"/>
      <c r="DH260" s="7"/>
      <c r="DI260" s="7"/>
      <c r="DJ260" s="7"/>
      <c r="DK260" s="7"/>
      <c r="DL260" s="7"/>
      <c r="DM260" s="7"/>
      <c r="DN260" s="7"/>
      <c r="DO260" s="7"/>
      <c r="DP260" s="7"/>
      <c r="DQ260" s="7"/>
      <c r="DR260" s="7"/>
      <c r="DS260" s="7"/>
      <c r="DT260" s="7"/>
      <c r="DU260" s="7"/>
      <c r="DV260" s="7"/>
      <c r="DW260" s="7"/>
      <c r="DX260" s="7"/>
      <c r="DY260" s="7"/>
      <c r="DZ260" s="7"/>
      <c r="EA260" s="7"/>
      <c r="EB260" s="7"/>
      <c r="EC260" s="7"/>
      <c r="ED260" s="7"/>
      <c r="EE260" s="7"/>
      <c r="EF260" s="7"/>
      <c r="EG260" s="7"/>
      <c r="EH260" s="7"/>
      <c r="EI260" s="7"/>
      <c r="EJ260" s="7"/>
      <c r="EK260" s="7"/>
      <c r="EL260" s="7"/>
      <c r="EM260" s="7"/>
      <c r="EN260" s="7"/>
      <c r="EO260" s="7"/>
      <c r="EP260" s="7"/>
      <c r="EQ260" s="7"/>
      <c r="ER260" s="7"/>
      <c r="ES260" s="7"/>
      <c r="ET260" s="7"/>
      <c r="EU260" s="7"/>
      <c r="EV260" s="7"/>
      <c r="EW260" s="7"/>
      <c r="EX260" s="7"/>
      <c r="EY260" s="7"/>
      <c r="EZ260" s="7"/>
      <c r="FA260" s="7"/>
      <c r="FB260" s="7"/>
      <c r="FC260" s="7"/>
      <c r="FD260" s="7"/>
      <c r="FE260" s="7"/>
      <c r="FF260" s="7"/>
      <c r="FG260" s="7"/>
      <c r="FH260" s="7"/>
      <c r="FI260" s="7"/>
      <c r="FJ260" s="7"/>
      <c r="FK260" s="7"/>
      <c r="FL260" s="7"/>
      <c r="FM260" s="7"/>
      <c r="FN260" s="7"/>
      <c r="FO260" s="7"/>
      <c r="FP260" s="7"/>
      <c r="FQ260" s="7"/>
      <c r="FR260" s="7"/>
      <c r="FS260" s="7"/>
      <c r="FT260" s="7"/>
      <c r="FU260" s="7"/>
      <c r="FV260" s="7"/>
      <c r="FW260" s="7"/>
      <c r="FX260" s="7"/>
      <c r="FY260" s="7"/>
      <c r="FZ260" s="7"/>
      <c r="GA260" s="7"/>
      <c r="GB260" s="7"/>
      <c r="GC260" s="7"/>
      <c r="GD260" s="7"/>
      <c r="GE260" s="7"/>
      <c r="GF260" s="7"/>
      <c r="GG260" s="7"/>
      <c r="GH260" s="7"/>
      <c r="GI260" s="7"/>
      <c r="GJ260" s="7"/>
      <c r="GK260" s="7"/>
      <c r="GL260" s="7"/>
      <c r="GM260" s="7"/>
      <c r="GN260" s="7"/>
      <c r="GO260" s="7"/>
      <c r="GP260" s="7"/>
      <c r="GQ260" s="7"/>
      <c r="GR260" s="7"/>
      <c r="GS260" s="7"/>
      <c r="GT260" s="7"/>
      <c r="GU260" s="7"/>
      <c r="GV260" s="7"/>
      <c r="GW260" s="7"/>
      <c r="GX260" s="7"/>
      <c r="GY260" s="7"/>
      <c r="GZ260" s="7"/>
      <c r="HA260" s="7"/>
      <c r="HB260" s="7"/>
      <c r="HC260" s="7"/>
      <c r="HD260" s="7"/>
      <c r="HE260" s="7"/>
      <c r="HF260" s="7"/>
      <c r="HG260" s="7"/>
      <c r="HH260" s="7"/>
      <c r="HI260" s="7"/>
      <c r="HJ260" s="7"/>
      <c r="HK260" s="7"/>
      <c r="HL260" s="7"/>
      <c r="HM260" s="7"/>
      <c r="HN260" s="7"/>
      <c r="HO260" s="7"/>
      <c r="HP260" s="7"/>
      <c r="HQ260" s="7"/>
      <c r="HR260" s="7"/>
      <c r="HS260" s="7"/>
      <c r="HT260" s="7"/>
      <c r="HU260" s="7"/>
      <c r="HV260" s="7"/>
      <c r="HW260" s="7"/>
      <c r="HX260" s="7"/>
      <c r="HY260" s="7"/>
      <c r="HZ260" s="7"/>
      <c r="IA260" s="7"/>
      <c r="IB260" s="7"/>
      <c r="IC260" s="7"/>
      <c r="ID260" s="7"/>
      <c r="IE260" s="7"/>
      <c r="IF260" s="7"/>
      <c r="IG260" s="7"/>
      <c r="IH260" s="7"/>
      <c r="II260" s="7"/>
      <c r="IJ260" s="7"/>
      <c r="IK260" s="7"/>
      <c r="IL260" s="7"/>
      <c r="IM260" s="7"/>
      <c r="IN260" s="7"/>
      <c r="IO260" s="7"/>
      <c r="IP260" s="7"/>
      <c r="IQ260" s="7"/>
      <c r="IR260" s="7"/>
      <c r="IS260" s="7"/>
      <c r="IT260" s="7"/>
      <c r="IU260" s="7"/>
      <c r="IV260" s="7"/>
      <c r="IW260" s="7"/>
      <c r="IX260" s="7"/>
      <c r="IY260" s="7"/>
      <c r="IZ260" s="7"/>
      <c r="JA260" s="7"/>
      <c r="JB260" s="7"/>
      <c r="JC260" s="7"/>
      <c r="JD260" s="7"/>
      <c r="JE260" s="7"/>
      <c r="JF260" s="7"/>
      <c r="JG260" s="7"/>
      <c r="JH260" s="7"/>
      <c r="JI260" s="7"/>
      <c r="JJ260" s="7"/>
      <c r="JK260" s="7"/>
      <c r="JL260" s="7"/>
      <c r="JM260" s="7"/>
      <c r="JN260" s="7"/>
      <c r="JO260" s="7"/>
      <c r="JP260" s="7"/>
      <c r="JQ260" s="7"/>
      <c r="JR260" s="7"/>
      <c r="JS260" s="7"/>
      <c r="JT260" s="7"/>
      <c r="JU260" s="7"/>
      <c r="JV260" s="7"/>
      <c r="JW260" s="7"/>
      <c r="JX260" s="7"/>
    </row>
    <row r="261" spans="1:284" s="16" customFormat="1" x14ac:dyDescent="0.25">
      <c r="A261" s="9">
        <v>253</v>
      </c>
      <c r="B261" t="s">
        <v>142</v>
      </c>
      <c r="C261" t="s">
        <v>301</v>
      </c>
      <c r="D261" t="s">
        <v>414</v>
      </c>
      <c r="E261" s="9" t="s">
        <v>267</v>
      </c>
      <c r="F261" t="s">
        <v>173</v>
      </c>
      <c r="G261" s="21">
        <v>40000</v>
      </c>
      <c r="H261" s="21">
        <v>1148</v>
      </c>
      <c r="I261" s="21">
        <v>442.65</v>
      </c>
      <c r="J261" s="21">
        <v>1216</v>
      </c>
      <c r="K261" s="21">
        <v>6249.05</v>
      </c>
      <c r="L261" s="23">
        <f t="shared" si="35"/>
        <v>9055.7000000000007</v>
      </c>
      <c r="M261" s="21">
        <f t="shared" si="47"/>
        <v>30944.3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  <c r="IT261" s="6"/>
      <c r="IU261" s="6"/>
      <c r="IV261" s="6"/>
      <c r="IW261" s="6"/>
      <c r="IX261" s="6"/>
      <c r="IY261" s="6"/>
      <c r="IZ261" s="6"/>
      <c r="JA261" s="6"/>
      <c r="JB261" s="6"/>
      <c r="JC261" s="6"/>
      <c r="JD261" s="6"/>
      <c r="JE261" s="6"/>
      <c r="JF261" s="6"/>
      <c r="JG261" s="6"/>
      <c r="JH261" s="6"/>
      <c r="JI261" s="6"/>
      <c r="JJ261" s="6"/>
      <c r="JK261" s="6"/>
      <c r="JL261" s="6"/>
      <c r="JM261" s="6"/>
      <c r="JN261" s="6"/>
      <c r="JO261" s="6"/>
      <c r="JP261" s="6"/>
      <c r="JQ261" s="6"/>
      <c r="JR261" s="6"/>
      <c r="JS261" s="6"/>
      <c r="JT261" s="6"/>
      <c r="JU261" s="6"/>
      <c r="JV261" s="6"/>
      <c r="JW261" s="6"/>
      <c r="JX261" s="6"/>
    </row>
    <row r="262" spans="1:284" s="13" customFormat="1" x14ac:dyDescent="0.25">
      <c r="A262" s="9">
        <v>254</v>
      </c>
      <c r="B262" t="s">
        <v>226</v>
      </c>
      <c r="C262" t="s">
        <v>68</v>
      </c>
      <c r="D262" s="4" t="s">
        <v>505</v>
      </c>
      <c r="E262" s="9" t="s">
        <v>266</v>
      </c>
      <c r="F262" t="s">
        <v>174</v>
      </c>
      <c r="G262" s="21">
        <v>42000</v>
      </c>
      <c r="H262" s="21">
        <f>G262*0.0287</f>
        <v>1205.4000000000001</v>
      </c>
      <c r="I262" s="21">
        <v>724.92</v>
      </c>
      <c r="J262" s="21">
        <f>G262*0.0304</f>
        <v>1276.8</v>
      </c>
      <c r="K262" s="21">
        <v>25</v>
      </c>
      <c r="L262" s="23">
        <f t="shared" si="35"/>
        <v>3232.12</v>
      </c>
      <c r="M262" s="21">
        <f t="shared" si="47"/>
        <v>38767.879999999997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  <c r="IS262" s="6"/>
      <c r="IT262" s="6"/>
      <c r="IU262" s="6"/>
      <c r="IV262" s="6"/>
      <c r="IW262" s="6"/>
      <c r="IX262" s="6"/>
      <c r="IY262" s="6"/>
      <c r="IZ262" s="6"/>
      <c r="JA262" s="6"/>
      <c r="JB262" s="6"/>
      <c r="JC262" s="6"/>
      <c r="JD262" s="6"/>
      <c r="JE262" s="6"/>
      <c r="JF262" s="6"/>
      <c r="JG262" s="6"/>
      <c r="JH262" s="6"/>
      <c r="JI262" s="6"/>
      <c r="JJ262" s="6"/>
      <c r="JK262" s="6"/>
      <c r="JL262" s="6"/>
      <c r="JM262" s="6"/>
      <c r="JN262" s="6"/>
      <c r="JO262" s="6"/>
      <c r="JP262" s="6"/>
      <c r="JQ262" s="6"/>
      <c r="JR262" s="6"/>
      <c r="JS262" s="6"/>
      <c r="JT262" s="6"/>
      <c r="JU262" s="6"/>
      <c r="JV262" s="6"/>
      <c r="JW262" s="6"/>
      <c r="JX262" s="6"/>
    </row>
    <row r="263" spans="1:284" s="1" customFormat="1" x14ac:dyDescent="0.25">
      <c r="A263" s="9">
        <v>255</v>
      </c>
      <c r="B263" t="s">
        <v>32</v>
      </c>
      <c r="C263" t="s">
        <v>68</v>
      </c>
      <c r="D263" t="s">
        <v>176</v>
      </c>
      <c r="E263" s="9" t="s">
        <v>266</v>
      </c>
      <c r="F263" t="s">
        <v>173</v>
      </c>
      <c r="G263" s="21">
        <v>31500</v>
      </c>
      <c r="H263" s="21">
        <v>904.05</v>
      </c>
      <c r="I263" s="21">
        <v>0</v>
      </c>
      <c r="J263" s="21">
        <v>957.6</v>
      </c>
      <c r="K263" s="21">
        <v>175</v>
      </c>
      <c r="L263" s="23">
        <f t="shared" si="35"/>
        <v>2036.65</v>
      </c>
      <c r="M263" s="21">
        <f t="shared" si="47"/>
        <v>29463.35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  <c r="IT263" s="6"/>
      <c r="IU263" s="6"/>
      <c r="IV263" s="6"/>
      <c r="IW263" s="6"/>
      <c r="IX263" s="6"/>
      <c r="IY263" s="6"/>
      <c r="IZ263" s="6"/>
      <c r="JA263" s="6"/>
      <c r="JB263" s="6"/>
      <c r="JC263" s="6"/>
      <c r="JD263" s="6"/>
      <c r="JE263" s="6"/>
      <c r="JF263" s="6"/>
      <c r="JG263" s="6"/>
      <c r="JH263" s="6"/>
      <c r="JI263" s="6"/>
      <c r="JJ263" s="6"/>
      <c r="JK263" s="6"/>
      <c r="JL263" s="6"/>
      <c r="JM263" s="6"/>
      <c r="JN263" s="6"/>
      <c r="JO263" s="6"/>
      <c r="JP263" s="6"/>
      <c r="JQ263" s="6"/>
      <c r="JR263" s="6"/>
      <c r="JS263" s="6"/>
      <c r="JT263" s="6"/>
      <c r="JU263" s="6"/>
      <c r="JV263" s="6"/>
      <c r="JW263" s="6"/>
      <c r="JX263" s="6"/>
    </row>
    <row r="264" spans="1:284" s="17" customFormat="1" x14ac:dyDescent="0.25">
      <c r="A264" s="9">
        <v>256</v>
      </c>
      <c r="B264" t="s">
        <v>407</v>
      </c>
      <c r="C264" t="s">
        <v>68</v>
      </c>
      <c r="D264" t="s">
        <v>176</v>
      </c>
      <c r="E264" s="9" t="s">
        <v>267</v>
      </c>
      <c r="F264" t="s">
        <v>174</v>
      </c>
      <c r="G264" s="25">
        <v>30000</v>
      </c>
      <c r="H264" s="25">
        <v>861</v>
      </c>
      <c r="I264" s="25">
        <v>0</v>
      </c>
      <c r="J264" s="21">
        <v>912</v>
      </c>
      <c r="K264" s="25">
        <v>25</v>
      </c>
      <c r="L264" s="23">
        <f t="shared" si="35"/>
        <v>1798</v>
      </c>
      <c r="M264" s="21">
        <f t="shared" si="47"/>
        <v>28202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 s="7"/>
      <c r="BP264" s="7"/>
      <c r="BQ264" s="7"/>
      <c r="BR264" s="7"/>
      <c r="BS264" s="7"/>
      <c r="BT264" s="7"/>
      <c r="BU264" s="7"/>
      <c r="BV264" s="7"/>
      <c r="BW264" s="7"/>
      <c r="BX264" s="7"/>
      <c r="BY264" s="7"/>
      <c r="BZ264" s="7"/>
      <c r="CA264" s="7"/>
      <c r="CB264" s="7"/>
      <c r="CC264" s="7"/>
      <c r="CD264" s="7"/>
      <c r="CE264" s="7"/>
      <c r="CF264" s="7"/>
      <c r="CG264" s="7"/>
      <c r="CH264" s="7"/>
      <c r="CI264" s="7"/>
      <c r="CJ264" s="7"/>
      <c r="CK264" s="7"/>
      <c r="CL264" s="7"/>
      <c r="CM264" s="7"/>
      <c r="CN264" s="7"/>
      <c r="CO264" s="7"/>
      <c r="CP264" s="7"/>
      <c r="CQ264" s="7"/>
      <c r="CR264" s="7"/>
      <c r="CS264" s="7"/>
      <c r="CT264" s="7"/>
      <c r="CU264" s="7"/>
      <c r="CV264" s="7"/>
      <c r="CW264" s="7"/>
      <c r="CX264" s="7"/>
      <c r="CY264" s="7"/>
      <c r="CZ264" s="7"/>
      <c r="DA264" s="7"/>
      <c r="DB264" s="7"/>
      <c r="DC264" s="7"/>
      <c r="DD264" s="7"/>
      <c r="DE264" s="7"/>
      <c r="DF264" s="7"/>
      <c r="DG264" s="7"/>
      <c r="DH264" s="7"/>
      <c r="DI264" s="7"/>
      <c r="DJ264" s="7"/>
      <c r="DK264" s="7"/>
      <c r="DL264" s="7"/>
      <c r="DM264" s="7"/>
      <c r="DN264" s="7"/>
      <c r="DO264" s="7"/>
      <c r="DP264" s="7"/>
      <c r="DQ264" s="7"/>
      <c r="DR264" s="7"/>
      <c r="DS264" s="7"/>
      <c r="DT264" s="7"/>
      <c r="DU264" s="7"/>
      <c r="DV264" s="7"/>
      <c r="DW264" s="7"/>
      <c r="DX264" s="7"/>
      <c r="DY264" s="7"/>
      <c r="DZ264" s="7"/>
      <c r="EA264" s="7"/>
      <c r="EB264" s="7"/>
      <c r="EC264" s="7"/>
      <c r="ED264" s="7"/>
      <c r="EE264" s="7"/>
      <c r="EF264" s="7"/>
      <c r="EG264" s="7"/>
      <c r="EH264" s="7"/>
      <c r="EI264" s="7"/>
      <c r="EJ264" s="7"/>
      <c r="EK264" s="7"/>
      <c r="EL264" s="7"/>
      <c r="EM264" s="7"/>
      <c r="EN264" s="7"/>
      <c r="EO264" s="7"/>
      <c r="EP264" s="7"/>
      <c r="EQ264" s="7"/>
      <c r="ER264" s="7"/>
      <c r="ES264" s="7"/>
      <c r="ET264" s="7"/>
      <c r="EU264" s="7"/>
      <c r="EV264" s="7"/>
      <c r="EW264" s="7"/>
      <c r="EX264" s="7"/>
      <c r="EY264" s="7"/>
      <c r="EZ264" s="7"/>
      <c r="FA264" s="7"/>
      <c r="FB264" s="7"/>
      <c r="FC264" s="7"/>
      <c r="FD264" s="7"/>
      <c r="FE264" s="7"/>
      <c r="FF264" s="7"/>
      <c r="FG264" s="7"/>
      <c r="FH264" s="7"/>
      <c r="FI264" s="7"/>
      <c r="FJ264" s="7"/>
      <c r="FK264" s="7"/>
      <c r="FL264" s="7"/>
      <c r="FM264" s="7"/>
      <c r="FN264" s="7"/>
      <c r="FO264" s="7"/>
      <c r="FP264" s="7"/>
      <c r="FQ264" s="7"/>
      <c r="FR264" s="7"/>
      <c r="FS264" s="7"/>
      <c r="FT264" s="7"/>
      <c r="FU264" s="7"/>
      <c r="FV264" s="7"/>
      <c r="FW264" s="7"/>
      <c r="FX264" s="7"/>
      <c r="FY264" s="7"/>
      <c r="FZ264" s="7"/>
      <c r="GA264" s="7"/>
      <c r="GB264" s="7"/>
      <c r="GC264" s="7"/>
      <c r="GD264" s="7"/>
      <c r="GE264" s="7"/>
      <c r="GF264" s="7"/>
      <c r="GG264" s="7"/>
      <c r="GH264" s="7"/>
      <c r="GI264" s="7"/>
      <c r="GJ264" s="7"/>
      <c r="GK264" s="7"/>
      <c r="GL264" s="7"/>
      <c r="GM264" s="7"/>
      <c r="GN264" s="7"/>
      <c r="GO264" s="7"/>
      <c r="GP264" s="7"/>
      <c r="GQ264" s="7"/>
      <c r="GR264" s="7"/>
      <c r="GS264" s="7"/>
      <c r="GT264" s="7"/>
      <c r="GU264" s="7"/>
      <c r="GV264" s="7"/>
      <c r="GW264" s="7"/>
      <c r="GX264" s="7"/>
      <c r="GY264" s="7"/>
      <c r="GZ264" s="7"/>
      <c r="HA264" s="7"/>
      <c r="HB264" s="7"/>
      <c r="HC264" s="7"/>
      <c r="HD264" s="7"/>
      <c r="HE264" s="7"/>
      <c r="HF264" s="7"/>
      <c r="HG264" s="7"/>
      <c r="HH264" s="7"/>
      <c r="HI264" s="7"/>
      <c r="HJ264" s="7"/>
      <c r="HK264" s="7"/>
      <c r="HL264" s="7"/>
      <c r="HM264" s="7"/>
      <c r="HN264" s="7"/>
      <c r="HO264" s="7"/>
      <c r="HP264" s="7"/>
      <c r="HQ264" s="7"/>
      <c r="HR264" s="7"/>
      <c r="HS264" s="7"/>
      <c r="HT264" s="7"/>
      <c r="HU264" s="7"/>
      <c r="HV264" s="7"/>
      <c r="HW264" s="7"/>
      <c r="HX264" s="7"/>
      <c r="HY264" s="7"/>
      <c r="HZ264" s="7"/>
      <c r="IA264" s="7"/>
      <c r="IB264" s="7"/>
      <c r="IC264" s="7"/>
      <c r="ID264" s="7"/>
      <c r="IE264" s="7"/>
      <c r="IF264" s="7"/>
      <c r="IG264" s="7"/>
      <c r="IH264" s="7"/>
      <c r="II264" s="7"/>
      <c r="IJ264" s="7"/>
      <c r="IK264" s="7"/>
      <c r="IL264" s="7"/>
      <c r="IM264" s="7"/>
      <c r="IN264" s="7"/>
      <c r="IO264" s="7"/>
      <c r="IP264" s="7"/>
      <c r="IQ264" s="7"/>
      <c r="IR264" s="7"/>
      <c r="IS264" s="7"/>
      <c r="IT264" s="7"/>
      <c r="IU264" s="7"/>
      <c r="IV264" s="7"/>
      <c r="IW264" s="7"/>
      <c r="IX264" s="7"/>
      <c r="IY264" s="7"/>
      <c r="IZ264" s="7"/>
      <c r="JA264" s="7"/>
      <c r="JB264" s="7"/>
      <c r="JC264" s="7"/>
      <c r="JD264" s="7"/>
      <c r="JE264" s="7"/>
      <c r="JF264" s="7"/>
      <c r="JG264" s="7"/>
      <c r="JH264" s="7"/>
      <c r="JI264" s="7"/>
      <c r="JJ264" s="7"/>
      <c r="JK264" s="7"/>
      <c r="JL264" s="7"/>
      <c r="JM264" s="7"/>
      <c r="JN264" s="7"/>
      <c r="JO264" s="7"/>
      <c r="JP264" s="7"/>
      <c r="JQ264" s="7"/>
      <c r="JR264" s="7"/>
      <c r="JS264" s="7"/>
      <c r="JT264" s="7"/>
      <c r="JU264" s="7"/>
      <c r="JV264" s="7"/>
      <c r="JW264" s="7"/>
      <c r="JX264" s="7"/>
    </row>
    <row r="265" spans="1:284" s="13" customFormat="1" x14ac:dyDescent="0.25">
      <c r="A265" s="9">
        <v>257</v>
      </c>
      <c r="B265" t="s">
        <v>69</v>
      </c>
      <c r="C265" t="s">
        <v>310</v>
      </c>
      <c r="D265" t="s">
        <v>341</v>
      </c>
      <c r="E265" s="9" t="s">
        <v>266</v>
      </c>
      <c r="F265" t="s">
        <v>173</v>
      </c>
      <c r="G265" s="21">
        <v>101000</v>
      </c>
      <c r="H265" s="21">
        <v>2898.7</v>
      </c>
      <c r="I265" s="21">
        <v>12340.59</v>
      </c>
      <c r="J265" s="21">
        <v>3070.4</v>
      </c>
      <c r="K265" s="21">
        <v>175</v>
      </c>
      <c r="L265" s="23">
        <f t="shared" si="35"/>
        <v>18484.689999999999</v>
      </c>
      <c r="M265" s="21">
        <f t="shared" si="47"/>
        <v>82515.31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  <c r="IT265" s="6"/>
      <c r="IU265" s="6"/>
      <c r="IV265" s="6"/>
      <c r="IW265" s="6"/>
      <c r="IX265" s="6"/>
      <c r="IY265" s="6"/>
      <c r="IZ265" s="6"/>
      <c r="JA265" s="6"/>
      <c r="JB265" s="6"/>
      <c r="JC265" s="6"/>
      <c r="JD265" s="6"/>
      <c r="JE265" s="6"/>
      <c r="JF265" s="6"/>
      <c r="JG265" s="6"/>
      <c r="JH265" s="6"/>
      <c r="JI265" s="6"/>
      <c r="JJ265" s="6"/>
      <c r="JK265" s="6"/>
      <c r="JL265" s="6"/>
      <c r="JM265" s="6"/>
      <c r="JN265" s="6"/>
      <c r="JO265" s="6"/>
      <c r="JP265" s="6"/>
      <c r="JQ265" s="6"/>
      <c r="JR265" s="6"/>
      <c r="JS265" s="6"/>
      <c r="JT265" s="6"/>
      <c r="JU265" s="6"/>
      <c r="JV265" s="6"/>
      <c r="JW265" s="6"/>
      <c r="JX265" s="6"/>
    </row>
    <row r="266" spans="1:284" s="1" customFormat="1" ht="15.75" x14ac:dyDescent="0.25">
      <c r="A266" s="9"/>
      <c r="B266" s="3" t="s">
        <v>479</v>
      </c>
      <c r="C266" s="3"/>
      <c r="D266" s="3"/>
      <c r="E266" s="10"/>
      <c r="F266" s="3"/>
      <c r="G266" s="43">
        <f t="shared" ref="G266:M266" si="48">SUM(G9:G265)</f>
        <v>13231400</v>
      </c>
      <c r="H266" s="43">
        <f t="shared" si="48"/>
        <v>379741.21</v>
      </c>
      <c r="I266" s="43">
        <f t="shared" si="48"/>
        <v>846498.76</v>
      </c>
      <c r="J266" s="43">
        <f t="shared" si="48"/>
        <v>398861.38</v>
      </c>
      <c r="K266" s="43">
        <f t="shared" si="48"/>
        <v>661936.62</v>
      </c>
      <c r="L266" s="43">
        <f t="shared" si="48"/>
        <v>2287037.9700000002</v>
      </c>
      <c r="M266" s="43">
        <f t="shared" si="48"/>
        <v>10944362.029999999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  <c r="GU266" s="6"/>
      <c r="GV266" s="6"/>
      <c r="GW266" s="6"/>
      <c r="GX266" s="6"/>
      <c r="GY266" s="6"/>
      <c r="GZ266" s="6"/>
      <c r="HA266" s="6"/>
      <c r="HB266" s="6"/>
      <c r="HC266" s="6"/>
      <c r="HD266" s="6"/>
      <c r="HE266" s="6"/>
      <c r="HF266" s="6"/>
      <c r="HG266" s="6"/>
      <c r="HH266" s="6"/>
      <c r="HI266" s="6"/>
      <c r="HJ266" s="6"/>
      <c r="HK266" s="6"/>
      <c r="HL266" s="6"/>
      <c r="HM266" s="6"/>
      <c r="HN266" s="6"/>
      <c r="HO266" s="6"/>
      <c r="HP266" s="6"/>
      <c r="HQ266" s="6"/>
      <c r="HR266" s="6"/>
      <c r="HS266" s="6"/>
      <c r="HT266" s="6"/>
      <c r="HU266" s="6"/>
      <c r="HV266" s="6"/>
      <c r="HW266" s="6"/>
      <c r="HX266" s="6"/>
      <c r="HY266" s="6"/>
      <c r="HZ266" s="6"/>
      <c r="IA266" s="6"/>
      <c r="IB266" s="6"/>
      <c r="IC266" s="6"/>
      <c r="ID266" s="6"/>
      <c r="IE266" s="6"/>
      <c r="IF266" s="6"/>
      <c r="IG266" s="6"/>
      <c r="IH266" s="6"/>
      <c r="II266" s="6"/>
      <c r="IJ266" s="6"/>
      <c r="IK266" s="6"/>
      <c r="IL266" s="6"/>
      <c r="IM266" s="6"/>
      <c r="IN266" s="6"/>
      <c r="IO266" s="6"/>
      <c r="IP266" s="6"/>
      <c r="IQ266" s="6"/>
      <c r="IR266" s="6"/>
      <c r="IS266" s="6"/>
      <c r="IT266" s="6"/>
      <c r="IU266" s="6"/>
      <c r="IV266" s="6"/>
      <c r="IW266" s="6"/>
      <c r="IX266" s="6"/>
      <c r="IY266" s="6"/>
      <c r="IZ266" s="6"/>
      <c r="JA266" s="6"/>
      <c r="JB266" s="6"/>
      <c r="JC266" s="6"/>
      <c r="JD266" s="6"/>
      <c r="JE266" s="6"/>
      <c r="JF266" s="6"/>
      <c r="JG266" s="6"/>
      <c r="JH266" s="6"/>
      <c r="JI266" s="6"/>
      <c r="JJ266" s="6"/>
      <c r="JK266" s="6"/>
      <c r="JL266" s="6"/>
      <c r="JM266" s="6"/>
      <c r="JN266" s="6"/>
      <c r="JO266" s="6"/>
      <c r="JP266" s="6"/>
      <c r="JQ266" s="6"/>
      <c r="JR266" s="6"/>
      <c r="JS266" s="6"/>
      <c r="JT266" s="6"/>
      <c r="JU266" s="6"/>
      <c r="JV266" s="6"/>
      <c r="JW266" s="6"/>
      <c r="JX266" s="6"/>
    </row>
    <row r="267" spans="1:284" s="1" customFormat="1" x14ac:dyDescent="0.25">
      <c r="A267" s="9"/>
      <c r="B267"/>
      <c r="C267" t="s">
        <v>386</v>
      </c>
      <c r="D267" s="9"/>
      <c r="E267"/>
      <c r="F267" s="23"/>
      <c r="G267" s="23"/>
      <c r="H267" s="28"/>
      <c r="I267" s="23"/>
      <c r="J267" s="23"/>
      <c r="K267" s="23"/>
      <c r="L267" s="23"/>
      <c r="M267" s="26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  <c r="IS267" s="6"/>
      <c r="IT267" s="6"/>
      <c r="IU267" s="6"/>
      <c r="IV267" s="6"/>
      <c r="IW267" s="6"/>
      <c r="IX267" s="6"/>
      <c r="IY267" s="6"/>
      <c r="IZ267" s="6"/>
      <c r="JA267" s="6"/>
      <c r="JB267" s="6"/>
      <c r="JC267" s="6"/>
      <c r="JD267" s="6"/>
      <c r="JE267" s="6"/>
      <c r="JF267" s="6"/>
      <c r="JG267" s="6"/>
      <c r="JH267" s="6"/>
      <c r="JI267" s="6"/>
      <c r="JJ267" s="6"/>
      <c r="JK267" s="6"/>
      <c r="JL267" s="6"/>
      <c r="JM267" s="6"/>
      <c r="JN267" s="6"/>
      <c r="JO267" s="6"/>
      <c r="JP267" s="6"/>
      <c r="JQ267" s="6"/>
      <c r="JR267" s="6"/>
      <c r="JS267" s="6"/>
      <c r="JT267" s="6"/>
      <c r="JU267" s="6"/>
      <c r="JV267" s="6"/>
      <c r="JW267" s="6"/>
      <c r="JX267" s="6"/>
    </row>
    <row r="268" spans="1:284" x14ac:dyDescent="0.25">
      <c r="A268" s="9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  <c r="IN268" s="7"/>
      <c r="IO268" s="7"/>
      <c r="IP268" s="7"/>
      <c r="IQ268" s="7"/>
      <c r="IR268" s="7"/>
      <c r="IS268" s="7"/>
      <c r="IT268" s="7"/>
      <c r="IU268" s="7"/>
      <c r="IV268" s="7"/>
      <c r="IW268" s="7"/>
      <c r="IX268" s="7"/>
      <c r="IY268" s="7"/>
      <c r="IZ268" s="7"/>
      <c r="JA268" s="7"/>
      <c r="JB268" s="7"/>
      <c r="JC268" s="7"/>
      <c r="JD268" s="7"/>
      <c r="JE268" s="7"/>
      <c r="JF268" s="7"/>
      <c r="JG268" s="7"/>
      <c r="JH268" s="7"/>
      <c r="JI268" s="7"/>
      <c r="JJ268" s="7"/>
      <c r="JK268" s="7"/>
      <c r="JL268" s="7"/>
      <c r="JM268" s="7"/>
      <c r="JN268" s="7"/>
      <c r="JO268" s="7"/>
      <c r="JP268" s="7"/>
      <c r="JQ268" s="7"/>
      <c r="JR268" s="7"/>
      <c r="JS268" s="7"/>
      <c r="JT268" s="7"/>
      <c r="JU268" s="7"/>
      <c r="JV268" s="7"/>
      <c r="JW268" s="7"/>
      <c r="JX268" s="7"/>
    </row>
    <row r="269" spans="1:284" s="2" customFormat="1" x14ac:dyDescent="0.25">
      <c r="A269" s="9"/>
      <c r="B269"/>
      <c r="C269"/>
      <c r="D269"/>
      <c r="E269" s="9"/>
      <c r="F269"/>
      <c r="G269" s="23"/>
      <c r="H269" s="23"/>
      <c r="I269" s="23"/>
      <c r="J269" s="23"/>
      <c r="K269" s="23"/>
      <c r="L269" s="23"/>
      <c r="M269" s="23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6"/>
      <c r="GC269" s="6"/>
      <c r="GD269" s="6"/>
      <c r="GE269" s="6"/>
      <c r="GF269" s="6"/>
      <c r="GG269" s="6"/>
      <c r="GH269" s="6"/>
      <c r="GI269" s="6"/>
      <c r="GJ269" s="6"/>
      <c r="GK269" s="6"/>
      <c r="GL269" s="6"/>
      <c r="GM269" s="6"/>
      <c r="GN269" s="6"/>
      <c r="GO269" s="6"/>
      <c r="GP269" s="6"/>
      <c r="GQ269" s="6"/>
      <c r="GR269" s="6"/>
      <c r="GS269" s="6"/>
      <c r="GT269" s="6"/>
      <c r="GU269" s="6"/>
      <c r="GV269" s="6"/>
      <c r="GW269" s="6"/>
      <c r="GX269" s="6"/>
      <c r="GY269" s="6"/>
      <c r="GZ269" s="6"/>
      <c r="HA269" s="6"/>
      <c r="HB269" s="6"/>
      <c r="HC269" s="6"/>
      <c r="HD269" s="6"/>
      <c r="HE269" s="6"/>
      <c r="HF269" s="6"/>
      <c r="HG269" s="6"/>
      <c r="HH269" s="6"/>
      <c r="HI269" s="6"/>
      <c r="HJ269" s="6"/>
      <c r="HK269" s="6"/>
      <c r="HL269" s="6"/>
      <c r="HM269" s="6"/>
      <c r="HN269" s="6"/>
      <c r="HO269" s="6"/>
      <c r="HP269" s="6"/>
      <c r="HQ269" s="6"/>
      <c r="HR269" s="6"/>
      <c r="HS269" s="6"/>
      <c r="HT269" s="6"/>
      <c r="HU269" s="6"/>
      <c r="HV269" s="6"/>
      <c r="HW269" s="6"/>
      <c r="HX269" s="6"/>
      <c r="HY269" s="6"/>
      <c r="HZ269" s="6"/>
      <c r="IA269" s="6"/>
      <c r="IB269" s="6"/>
      <c r="IC269" s="6"/>
      <c r="ID269" s="6"/>
      <c r="IE269" s="6"/>
      <c r="IF269" s="6"/>
      <c r="IG269" s="6"/>
      <c r="IH269" s="6"/>
      <c r="II269" s="6"/>
      <c r="IJ269" s="6"/>
      <c r="IK269" s="6"/>
      <c r="IL269" s="6"/>
      <c r="IM269" s="6"/>
      <c r="IN269" s="6"/>
      <c r="IO269" s="6"/>
      <c r="IP269" s="6"/>
      <c r="IQ269" s="6"/>
      <c r="IR269" s="6"/>
      <c r="IS269" s="6"/>
      <c r="IT269" s="6"/>
      <c r="IU269" s="6"/>
      <c r="IV269" s="6"/>
      <c r="IW269" s="6"/>
      <c r="IX269" s="6"/>
      <c r="IY269" s="6"/>
      <c r="IZ269" s="6"/>
      <c r="JA269" s="6"/>
      <c r="JB269" s="6"/>
      <c r="JC269" s="6"/>
      <c r="JD269" s="6"/>
      <c r="JE269" s="6"/>
      <c r="JF269" s="6"/>
      <c r="JG269" s="6"/>
      <c r="JH269" s="6"/>
      <c r="JI269" s="6"/>
      <c r="JJ269" s="6"/>
      <c r="JK269" s="6"/>
      <c r="JL269" s="6"/>
      <c r="JM269" s="6"/>
      <c r="JN269" s="6"/>
      <c r="JO269" s="6"/>
      <c r="JP269" s="6"/>
      <c r="JQ269" s="6"/>
      <c r="JR269" s="6"/>
      <c r="JS269" s="6"/>
      <c r="JT269" s="6"/>
      <c r="JU269" s="6"/>
      <c r="JV269" s="6"/>
      <c r="JW269" s="6"/>
      <c r="JX269" s="6"/>
    </row>
    <row r="270" spans="1:284" x14ac:dyDescent="0.25">
      <c r="A270" s="9"/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7"/>
      <c r="CW270" s="7"/>
      <c r="CX270" s="7"/>
      <c r="CY270" s="7"/>
      <c r="CZ270" s="7"/>
      <c r="DA270" s="7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  <c r="EG270" s="7"/>
      <c r="EH270" s="7"/>
      <c r="EI270" s="7"/>
      <c r="EJ270" s="7"/>
      <c r="EK270" s="7"/>
      <c r="EL270" s="7"/>
      <c r="EM270" s="7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7"/>
      <c r="HV270" s="7"/>
      <c r="HW270" s="7"/>
      <c r="HX270" s="7"/>
      <c r="HY270" s="7"/>
      <c r="HZ270" s="7"/>
      <c r="IA270" s="7"/>
      <c r="IB270" s="7"/>
      <c r="IC270" s="7"/>
      <c r="ID270" s="7"/>
      <c r="IE270" s="7"/>
      <c r="IF270" s="7"/>
      <c r="IG270" s="7"/>
      <c r="IH270" s="7"/>
      <c r="II270" s="7"/>
      <c r="IJ270" s="7"/>
      <c r="IK270" s="7"/>
      <c r="IL270" s="7"/>
      <c r="IM270" s="7"/>
      <c r="IN270" s="7"/>
      <c r="IO270" s="7"/>
      <c r="IP270" s="7"/>
      <c r="IQ270" s="7"/>
      <c r="IR270" s="7"/>
      <c r="IS270" s="7"/>
      <c r="IT270" s="7"/>
      <c r="IU270" s="7"/>
      <c r="IV270" s="7"/>
      <c r="IW270" s="7"/>
      <c r="IX270" s="7"/>
      <c r="IY270" s="7"/>
      <c r="IZ270" s="7"/>
      <c r="JA270" s="7"/>
      <c r="JB270" s="7"/>
      <c r="JC270" s="7"/>
      <c r="JD270" s="7"/>
      <c r="JE270" s="7"/>
      <c r="JF270" s="7"/>
      <c r="JG270" s="7"/>
      <c r="JH270" s="7"/>
      <c r="JI270" s="7"/>
      <c r="JJ270" s="7"/>
      <c r="JK270" s="7"/>
      <c r="JL270" s="7"/>
      <c r="JM270" s="7"/>
      <c r="JN270" s="7"/>
      <c r="JO270" s="7"/>
      <c r="JP270" s="7"/>
      <c r="JQ270" s="7"/>
      <c r="JR270" s="7"/>
      <c r="JS270" s="7"/>
      <c r="JT270" s="7"/>
      <c r="JU270" s="7"/>
      <c r="JV270" s="7"/>
      <c r="JW270" s="7"/>
      <c r="JX270" s="7"/>
    </row>
    <row r="271" spans="1:284" x14ac:dyDescent="0.25">
      <c r="A271" s="9"/>
      <c r="G271" s="28"/>
      <c r="H271" s="28"/>
      <c r="I271" s="28"/>
      <c r="J271" s="28"/>
      <c r="K271" s="30"/>
      <c r="L271" s="28"/>
      <c r="M271" s="28"/>
      <c r="BO271" s="7"/>
      <c r="BP271" s="7"/>
      <c r="BQ271" s="7"/>
      <c r="BR271" s="7"/>
      <c r="BS271" s="7"/>
      <c r="BT271" s="7"/>
      <c r="BU271" s="7"/>
      <c r="BV271" s="7"/>
      <c r="BW271" s="7"/>
      <c r="BX271" s="7"/>
      <c r="BY271" s="7"/>
      <c r="BZ271" s="7"/>
      <c r="CA271" s="7"/>
      <c r="CB271" s="7"/>
      <c r="CC271" s="7"/>
      <c r="CD271" s="7"/>
      <c r="CE271" s="7"/>
      <c r="CF271" s="7"/>
      <c r="CG271" s="7"/>
      <c r="CH271" s="7"/>
      <c r="CI271" s="7"/>
      <c r="CJ271" s="7"/>
      <c r="CK271" s="7"/>
      <c r="CL271" s="7"/>
      <c r="CM271" s="7"/>
      <c r="CN271" s="7"/>
      <c r="CO271" s="7"/>
      <c r="CP271" s="7"/>
      <c r="CQ271" s="7"/>
      <c r="CR271" s="7"/>
      <c r="CS271" s="7"/>
      <c r="CT271" s="7"/>
      <c r="CU271" s="7"/>
      <c r="CV271" s="7"/>
      <c r="CW271" s="7"/>
      <c r="CX271" s="7"/>
      <c r="CY271" s="7"/>
      <c r="CZ271" s="7"/>
      <c r="DA271" s="7"/>
      <c r="DB271" s="7"/>
      <c r="DC271" s="7"/>
      <c r="DD271" s="7"/>
      <c r="DE271" s="7"/>
      <c r="DF271" s="7"/>
      <c r="DG271" s="7"/>
      <c r="DH271" s="7"/>
      <c r="DI271" s="7"/>
      <c r="DJ271" s="7"/>
      <c r="DK271" s="7"/>
      <c r="DL271" s="7"/>
      <c r="DM271" s="7"/>
      <c r="DN271" s="7"/>
      <c r="DO271" s="7"/>
      <c r="DP271" s="7"/>
      <c r="DQ271" s="7"/>
      <c r="DR271" s="7"/>
      <c r="DS271" s="7"/>
      <c r="DT271" s="7"/>
      <c r="DU271" s="7"/>
      <c r="DV271" s="7"/>
      <c r="DW271" s="7"/>
      <c r="DX271" s="7"/>
      <c r="DY271" s="7"/>
      <c r="DZ271" s="7"/>
      <c r="EA271" s="7"/>
      <c r="EB271" s="7"/>
      <c r="EC271" s="7"/>
      <c r="ED271" s="7"/>
      <c r="EE271" s="7"/>
      <c r="EF271" s="7"/>
      <c r="EG271" s="7"/>
      <c r="EH271" s="7"/>
      <c r="EI271" s="7"/>
      <c r="EJ271" s="7"/>
      <c r="EK271" s="7"/>
      <c r="EL271" s="7"/>
      <c r="EM271" s="7"/>
      <c r="EN271" s="7"/>
      <c r="EO271" s="7"/>
      <c r="EP271" s="7"/>
      <c r="EQ271" s="7"/>
      <c r="ER271" s="7"/>
      <c r="ES271" s="7"/>
      <c r="ET271" s="7"/>
      <c r="EU271" s="7"/>
      <c r="EV271" s="7"/>
      <c r="EW271" s="7"/>
      <c r="EX271" s="7"/>
      <c r="EY271" s="7"/>
      <c r="EZ271" s="7"/>
      <c r="FA271" s="7"/>
      <c r="FB271" s="7"/>
      <c r="FC271" s="7"/>
      <c r="FD271" s="7"/>
      <c r="FE271" s="7"/>
      <c r="FF271" s="7"/>
      <c r="FG271" s="7"/>
      <c r="FH271" s="7"/>
      <c r="FI271" s="7"/>
      <c r="FJ271" s="7"/>
      <c r="FK271" s="7"/>
      <c r="FL271" s="7"/>
      <c r="FM271" s="7"/>
      <c r="FN271" s="7"/>
      <c r="FO271" s="7"/>
      <c r="FP271" s="7"/>
      <c r="FQ271" s="7"/>
      <c r="FR271" s="7"/>
      <c r="FS271" s="7"/>
      <c r="FT271" s="7"/>
      <c r="FU271" s="7"/>
      <c r="FV271" s="7"/>
      <c r="FW271" s="7"/>
      <c r="FX271" s="7"/>
      <c r="FY271" s="7"/>
      <c r="FZ271" s="7"/>
      <c r="GA271" s="7"/>
      <c r="GB271" s="7"/>
      <c r="GC271" s="7"/>
      <c r="GD271" s="7"/>
      <c r="GE271" s="7"/>
      <c r="GF271" s="7"/>
      <c r="GG271" s="7"/>
      <c r="GH271" s="7"/>
      <c r="GI271" s="7"/>
      <c r="GJ271" s="7"/>
      <c r="GK271" s="7"/>
      <c r="GL271" s="7"/>
      <c r="GM271" s="7"/>
      <c r="GN271" s="7"/>
      <c r="GO271" s="7"/>
      <c r="GP271" s="7"/>
      <c r="GQ271" s="7"/>
      <c r="GR271" s="7"/>
      <c r="GS271" s="7"/>
      <c r="GT271" s="7"/>
      <c r="GU271" s="7"/>
      <c r="GV271" s="7"/>
      <c r="GW271" s="7"/>
      <c r="GX271" s="7"/>
      <c r="GY271" s="7"/>
      <c r="GZ271" s="7"/>
      <c r="HA271" s="7"/>
      <c r="HB271" s="7"/>
      <c r="HC271" s="7"/>
      <c r="HD271" s="7"/>
      <c r="HE271" s="7"/>
      <c r="HF271" s="7"/>
      <c r="HG271" s="7"/>
      <c r="HH271" s="7"/>
      <c r="HI271" s="7"/>
      <c r="HJ271" s="7"/>
      <c r="HK271" s="7"/>
      <c r="HL271" s="7"/>
      <c r="HM271" s="7"/>
      <c r="HN271" s="7"/>
      <c r="HO271" s="7"/>
      <c r="HP271" s="7"/>
      <c r="HQ271" s="7"/>
      <c r="HR271" s="7"/>
      <c r="HS271" s="7"/>
      <c r="HT271" s="7"/>
      <c r="HU271" s="7"/>
      <c r="HV271" s="7"/>
      <c r="HW271" s="7"/>
      <c r="HX271" s="7"/>
      <c r="HY271" s="7"/>
      <c r="HZ271" s="7"/>
      <c r="IA271" s="7"/>
      <c r="IB271" s="7"/>
      <c r="IC271" s="7"/>
      <c r="ID271" s="7"/>
      <c r="IE271" s="7"/>
      <c r="IF271" s="7"/>
      <c r="IG271" s="7"/>
      <c r="IH271" s="7"/>
      <c r="II271" s="7"/>
      <c r="IJ271" s="7"/>
      <c r="IK271" s="7"/>
      <c r="IL271" s="7"/>
      <c r="IM271" s="7"/>
      <c r="IN271" s="7"/>
      <c r="IO271" s="7"/>
      <c r="IP271" s="7"/>
      <c r="IQ271" s="7"/>
      <c r="IR271" s="7"/>
      <c r="IS271" s="7"/>
      <c r="IT271" s="7"/>
      <c r="IU271" s="7"/>
      <c r="IV271" s="7"/>
      <c r="IW271" s="7"/>
      <c r="IX271" s="7"/>
      <c r="IY271" s="7"/>
      <c r="IZ271" s="7"/>
      <c r="JA271" s="7"/>
      <c r="JB271" s="7"/>
      <c r="JC271" s="7"/>
      <c r="JD271" s="7"/>
      <c r="JE271" s="7"/>
      <c r="JF271" s="7"/>
      <c r="JG271" s="7"/>
      <c r="JH271" s="7"/>
      <c r="JI271" s="7"/>
      <c r="JJ271" s="7"/>
      <c r="JK271" s="7"/>
      <c r="JL271" s="7"/>
      <c r="JM271" s="7"/>
      <c r="JN271" s="7"/>
      <c r="JO271" s="7"/>
      <c r="JP271" s="7"/>
      <c r="JQ271" s="7"/>
      <c r="JR271" s="7"/>
      <c r="JS271" s="7"/>
      <c r="JT271" s="7"/>
      <c r="JU271" s="7"/>
      <c r="JV271" s="7"/>
      <c r="JW271" s="7"/>
      <c r="JX271" s="7"/>
    </row>
    <row r="272" spans="1:284" s="2" customFormat="1" x14ac:dyDescent="0.25">
      <c r="A272" s="9"/>
      <c r="B272"/>
      <c r="C272"/>
      <c r="D272"/>
      <c r="E272" s="9"/>
      <c r="F272"/>
      <c r="G272" s="23"/>
      <c r="H272" s="23"/>
      <c r="I272" s="23"/>
      <c r="J272" s="23"/>
      <c r="K272" s="23"/>
      <c r="L272" s="23"/>
      <c r="M272" s="23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  <c r="IS272" s="6"/>
      <c r="IT272" s="6"/>
      <c r="IU272" s="6"/>
      <c r="IV272" s="6"/>
      <c r="IW272" s="6"/>
      <c r="IX272" s="6"/>
      <c r="IY272" s="6"/>
      <c r="IZ272" s="6"/>
      <c r="JA272" s="6"/>
      <c r="JB272" s="6"/>
      <c r="JC272" s="6"/>
      <c r="JD272" s="6"/>
      <c r="JE272" s="6"/>
      <c r="JF272" s="6"/>
      <c r="JG272" s="6"/>
      <c r="JH272" s="6"/>
      <c r="JI272" s="6"/>
      <c r="JJ272" s="6"/>
      <c r="JK272" s="6"/>
      <c r="JL272" s="6"/>
      <c r="JM272" s="6"/>
      <c r="JN272" s="6"/>
      <c r="JO272" s="6"/>
      <c r="JP272" s="6"/>
      <c r="JQ272" s="6"/>
      <c r="JR272" s="6"/>
      <c r="JS272" s="6"/>
      <c r="JT272" s="6"/>
      <c r="JU272" s="6"/>
      <c r="JV272" s="6"/>
      <c r="JW272" s="6"/>
      <c r="JX272" s="6"/>
    </row>
    <row r="273" spans="1:321" s="2" customFormat="1" x14ac:dyDescent="0.25">
      <c r="A273" s="9"/>
      <c r="B273"/>
      <c r="C273"/>
      <c r="D273"/>
      <c r="E273" s="9"/>
      <c r="F273"/>
      <c r="G273" s="23"/>
      <c r="H273" s="23"/>
      <c r="I273" s="23"/>
      <c r="J273" s="23"/>
      <c r="K273" s="23"/>
      <c r="L273" s="23"/>
      <c r="M273" s="2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  <c r="IS273" s="6"/>
      <c r="IT273" s="6"/>
      <c r="IU273" s="6"/>
      <c r="IV273" s="6"/>
      <c r="IW273" s="6"/>
      <c r="IX273" s="6"/>
      <c r="IY273" s="6"/>
      <c r="IZ273" s="6"/>
      <c r="JA273" s="6"/>
      <c r="JB273" s="6"/>
      <c r="JC273" s="6"/>
      <c r="JD273" s="6"/>
      <c r="JE273" s="6"/>
      <c r="JF273" s="6"/>
      <c r="JG273" s="6"/>
      <c r="JH273" s="6"/>
      <c r="JI273" s="6"/>
      <c r="JJ273" s="6"/>
      <c r="JK273" s="6"/>
      <c r="JL273" s="6"/>
      <c r="JM273" s="6"/>
      <c r="JN273" s="6"/>
      <c r="JO273" s="6"/>
      <c r="JP273" s="6"/>
      <c r="JQ273" s="6"/>
      <c r="JR273" s="6"/>
      <c r="JS273" s="6"/>
      <c r="JT273" s="6"/>
      <c r="JU273" s="6"/>
      <c r="JV273" s="6"/>
      <c r="JW273" s="6"/>
      <c r="JX273" s="1"/>
      <c r="JY273" s="1"/>
      <c r="JZ273" s="1"/>
      <c r="KA273" s="1"/>
      <c r="KB273" s="1"/>
      <c r="KC273" s="1"/>
      <c r="KD273" s="1"/>
      <c r="KE273" s="1"/>
      <c r="KF273" s="1"/>
      <c r="KG273" s="1"/>
      <c r="KH273" s="1"/>
      <c r="KI273" s="1"/>
      <c r="KJ273" s="1"/>
      <c r="KK273" s="1"/>
      <c r="KL273" s="1"/>
      <c r="KM273" s="1"/>
      <c r="KN273" s="1"/>
      <c r="KO273" s="1"/>
      <c r="KP273" s="1"/>
      <c r="KQ273" s="1"/>
      <c r="KR273" s="1"/>
      <c r="KS273" s="1"/>
      <c r="KT273" s="1"/>
      <c r="KU273" s="1"/>
      <c r="KV273" s="1"/>
      <c r="KW273" s="1"/>
      <c r="KX273" s="1"/>
      <c r="KY273" s="1"/>
      <c r="KZ273" s="1"/>
      <c r="LA273" s="1"/>
      <c r="LB273" s="1"/>
      <c r="LC273" s="1"/>
      <c r="LD273" s="1"/>
      <c r="LE273" s="1"/>
      <c r="LF273" s="1"/>
      <c r="LG273" s="1"/>
      <c r="LH273" s="1"/>
      <c r="LI273" s="1"/>
    </row>
    <row r="274" spans="1:321" s="2" customFormat="1" ht="17.25" x14ac:dyDescent="0.25">
      <c r="A274" s="9"/>
      <c r="B274"/>
      <c r="C274"/>
      <c r="D274"/>
      <c r="E274" s="9"/>
      <c r="F274"/>
      <c r="G274" s="23"/>
      <c r="H274" s="23"/>
      <c r="I274" s="23"/>
      <c r="J274" s="28"/>
      <c r="K274" s="29"/>
      <c r="L274" s="23"/>
      <c r="M274" s="23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  <c r="DW274" s="6"/>
      <c r="DX274" s="6"/>
      <c r="DY274" s="6"/>
      <c r="DZ274" s="6"/>
      <c r="EA274" s="6"/>
      <c r="EB274" s="6"/>
      <c r="EC274" s="6"/>
      <c r="ED274" s="6"/>
      <c r="EE274" s="6"/>
      <c r="EF274" s="6"/>
      <c r="EG274" s="6"/>
      <c r="EH274" s="6"/>
      <c r="EI274" s="6"/>
      <c r="EJ274" s="6"/>
      <c r="EK274" s="6"/>
      <c r="EL274" s="6"/>
      <c r="EM274" s="6"/>
      <c r="EN274" s="6"/>
      <c r="EO274" s="6"/>
      <c r="EP274" s="6"/>
      <c r="EQ274" s="6"/>
      <c r="ER274" s="6"/>
      <c r="ES274" s="6"/>
      <c r="ET274" s="6"/>
      <c r="EU274" s="6"/>
      <c r="EV274" s="6"/>
      <c r="EW274" s="6"/>
      <c r="EX274" s="6"/>
      <c r="EY274" s="6"/>
      <c r="EZ274" s="6"/>
      <c r="FA274" s="6"/>
      <c r="FB274" s="6"/>
      <c r="FC274" s="6"/>
      <c r="FD274" s="6"/>
      <c r="FE274" s="6"/>
      <c r="FF274" s="6"/>
      <c r="FG274" s="6"/>
      <c r="FH274" s="6"/>
      <c r="FI274" s="6"/>
      <c r="FJ274" s="6"/>
      <c r="FK274" s="6"/>
      <c r="FL274" s="6"/>
      <c r="FM274" s="6"/>
      <c r="FN274" s="6"/>
      <c r="FO274" s="6"/>
      <c r="FP274" s="6"/>
      <c r="FQ274" s="6"/>
      <c r="FR274" s="6"/>
      <c r="FS274" s="6"/>
      <c r="FT274" s="6"/>
      <c r="FU274" s="6"/>
      <c r="FV274" s="6"/>
      <c r="FW274" s="6"/>
      <c r="FX274" s="6"/>
      <c r="FY274" s="6"/>
      <c r="FZ274" s="6"/>
      <c r="GA274" s="6"/>
      <c r="GB274" s="6"/>
      <c r="GC274" s="6"/>
      <c r="GD274" s="6"/>
      <c r="GE274" s="6"/>
      <c r="GF274" s="6"/>
      <c r="GG274" s="6"/>
      <c r="GH274" s="6"/>
      <c r="GI274" s="6"/>
      <c r="GJ274" s="6"/>
      <c r="GK274" s="6"/>
      <c r="GL274" s="6"/>
      <c r="GM274" s="6"/>
      <c r="GN274" s="6"/>
      <c r="GO274" s="6"/>
      <c r="GP274" s="6"/>
      <c r="GQ274" s="6"/>
      <c r="GR274" s="6"/>
      <c r="GS274" s="6"/>
      <c r="GT274" s="6"/>
      <c r="GU274" s="6"/>
      <c r="GV274" s="6"/>
      <c r="GW274" s="6"/>
      <c r="GX274" s="6"/>
      <c r="GY274" s="6"/>
      <c r="GZ274" s="6"/>
      <c r="HA274" s="6"/>
      <c r="HB274" s="6"/>
      <c r="HC274" s="6"/>
      <c r="HD274" s="6"/>
      <c r="HE274" s="6"/>
      <c r="HF274" s="6"/>
      <c r="HG274" s="6"/>
      <c r="HH274" s="6"/>
      <c r="HI274" s="6"/>
      <c r="HJ274" s="6"/>
      <c r="HK274" s="6"/>
      <c r="HL274" s="6"/>
      <c r="HM274" s="6"/>
      <c r="HN274" s="6"/>
      <c r="HO274" s="6"/>
      <c r="HP274" s="6"/>
      <c r="HQ274" s="6"/>
      <c r="HR274" s="6"/>
      <c r="HS274" s="6"/>
      <c r="HT274" s="6"/>
      <c r="HU274" s="6"/>
      <c r="HV274" s="6"/>
      <c r="HW274" s="6"/>
      <c r="HX274" s="6"/>
      <c r="HY274" s="6"/>
      <c r="HZ274" s="6"/>
      <c r="IA274" s="6"/>
      <c r="IB274" s="6"/>
      <c r="IC274" s="6"/>
      <c r="ID274" s="6"/>
      <c r="IE274" s="6"/>
      <c r="IF274" s="6"/>
      <c r="IG274" s="6"/>
      <c r="IH274" s="6"/>
      <c r="II274" s="6"/>
      <c r="IJ274" s="6"/>
      <c r="IK274" s="6"/>
      <c r="IL274" s="6"/>
      <c r="IM274" s="6"/>
      <c r="IN274" s="6"/>
      <c r="IO274" s="6"/>
      <c r="IP274" s="6"/>
      <c r="IQ274" s="6"/>
      <c r="IR274" s="6"/>
      <c r="IS274" s="6"/>
      <c r="IT274" s="6"/>
      <c r="IU274" s="6"/>
      <c r="IV274" s="6"/>
      <c r="IW274" s="6"/>
      <c r="IX274" s="6"/>
      <c r="IY274" s="6"/>
      <c r="IZ274" s="6"/>
      <c r="JA274" s="6"/>
      <c r="JB274" s="6"/>
      <c r="JC274" s="6"/>
      <c r="JD274" s="6"/>
      <c r="JE274" s="6"/>
      <c r="JF274" s="6"/>
      <c r="JG274" s="6"/>
      <c r="JH274" s="6"/>
      <c r="JI274" s="6"/>
      <c r="JJ274" s="6"/>
      <c r="JK274" s="6"/>
      <c r="JL274" s="6"/>
      <c r="JM274" s="6"/>
      <c r="JN274" s="6"/>
      <c r="JO274" s="6"/>
      <c r="JP274" s="6"/>
      <c r="JQ274" s="6"/>
      <c r="JR274" s="6"/>
      <c r="JS274" s="6"/>
      <c r="JT274" s="6"/>
      <c r="JU274" s="6"/>
      <c r="JV274" s="6"/>
      <c r="JW274" s="6"/>
      <c r="JX274" s="1"/>
      <c r="JY274" s="1"/>
      <c r="JZ274" s="1"/>
      <c r="KA274" s="1"/>
      <c r="KB274" s="1"/>
      <c r="KC274" s="1"/>
      <c r="KD274" s="1"/>
      <c r="KE274" s="1"/>
      <c r="KF274" s="1"/>
      <c r="KG274" s="1"/>
      <c r="KH274" s="1"/>
      <c r="KI274" s="1"/>
      <c r="KJ274" s="1"/>
      <c r="KK274" s="1"/>
      <c r="KL274" s="1"/>
      <c r="KM274" s="1"/>
      <c r="KN274" s="1"/>
      <c r="KO274" s="1"/>
      <c r="KP274" s="1"/>
      <c r="KQ274" s="1"/>
      <c r="KR274" s="1"/>
      <c r="KS274" s="1"/>
      <c r="KT274" s="1"/>
      <c r="KU274" s="1"/>
      <c r="KV274" s="1"/>
      <c r="KW274" s="1"/>
      <c r="KX274" s="1"/>
      <c r="KY274" s="1"/>
      <c r="KZ274" s="1"/>
      <c r="LA274" s="1"/>
      <c r="LB274" s="1"/>
      <c r="LC274" s="1"/>
      <c r="LD274" s="1"/>
      <c r="LE274" s="1"/>
      <c r="LF274" s="1"/>
      <c r="LG274" s="1"/>
      <c r="LH274" s="1"/>
      <c r="LI274" s="1"/>
    </row>
    <row r="275" spans="1:321" s="8" customFormat="1" x14ac:dyDescent="0.25">
      <c r="A275" s="9"/>
      <c r="B275"/>
      <c r="C275"/>
      <c r="D275" s="9"/>
      <c r="E275"/>
      <c r="F275" s="23"/>
      <c r="G275" s="23"/>
      <c r="H275" s="23"/>
      <c r="I275" s="23"/>
      <c r="J275" s="23"/>
      <c r="K275" s="23"/>
      <c r="L275" s="23"/>
      <c r="M275" s="23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 s="11"/>
      <c r="BP275" s="11"/>
      <c r="BQ275" s="11"/>
      <c r="BR275" s="11"/>
      <c r="BS275" s="11"/>
      <c r="BT275" s="11"/>
      <c r="BU275" s="11"/>
      <c r="BV275" s="11"/>
      <c r="BW275" s="11"/>
      <c r="BX275" s="11"/>
      <c r="BY275" s="11"/>
      <c r="BZ275" s="11"/>
      <c r="CA275" s="11"/>
      <c r="CB275" s="11"/>
      <c r="CC275" s="11"/>
      <c r="CD275" s="11"/>
      <c r="CE275" s="11"/>
      <c r="CF275" s="11"/>
      <c r="CG275" s="11"/>
      <c r="CH275" s="11"/>
      <c r="CI275" s="11"/>
      <c r="CJ275" s="11"/>
      <c r="CK275" s="11"/>
      <c r="CL275" s="11"/>
      <c r="CM275" s="11"/>
      <c r="CN275" s="11"/>
      <c r="CO275" s="11"/>
      <c r="CP275" s="11"/>
      <c r="CQ275" s="11"/>
      <c r="CR275" s="11"/>
      <c r="CS275" s="11"/>
      <c r="CT275" s="11"/>
      <c r="CU275" s="11"/>
      <c r="CV275" s="11"/>
      <c r="CW275" s="11"/>
      <c r="CX275" s="11"/>
      <c r="CY275" s="11"/>
      <c r="CZ275" s="11"/>
      <c r="DA275" s="11"/>
      <c r="DB275" s="11"/>
      <c r="DC275" s="11"/>
      <c r="DD275" s="11"/>
      <c r="DE275" s="11"/>
      <c r="DF275" s="11"/>
      <c r="DG275" s="11"/>
      <c r="DH275" s="11"/>
      <c r="DI275" s="11"/>
      <c r="DJ275" s="11"/>
      <c r="DK275" s="11"/>
      <c r="DL275" s="11"/>
      <c r="DM275" s="11"/>
      <c r="DN275" s="11"/>
      <c r="DO275" s="11"/>
      <c r="DP275" s="11"/>
      <c r="DQ275" s="11"/>
      <c r="DR275" s="11"/>
      <c r="DS275" s="11"/>
      <c r="DT275" s="11"/>
      <c r="DU275" s="11"/>
      <c r="DV275" s="11"/>
      <c r="DW275" s="11"/>
      <c r="DX275" s="11"/>
      <c r="DY275" s="11"/>
      <c r="DZ275" s="11"/>
      <c r="EA275" s="11"/>
      <c r="EB275" s="11"/>
      <c r="EC275" s="11"/>
      <c r="ED275" s="11"/>
      <c r="EE275" s="11"/>
      <c r="EF275" s="11"/>
      <c r="EG275" s="11"/>
      <c r="EH275" s="11"/>
      <c r="EI275" s="11"/>
      <c r="EJ275" s="11"/>
      <c r="EK275" s="11"/>
      <c r="EL275" s="11"/>
      <c r="EM275" s="11"/>
      <c r="EN275" s="11"/>
      <c r="EO275" s="11"/>
      <c r="EP275" s="11"/>
      <c r="EQ275" s="11"/>
      <c r="ER275" s="11"/>
      <c r="ES275" s="11"/>
      <c r="ET275" s="11"/>
      <c r="EU275" s="11"/>
      <c r="EV275" s="11"/>
      <c r="EW275" s="11"/>
      <c r="EX275" s="11"/>
      <c r="EY275" s="11"/>
      <c r="EZ275" s="11"/>
      <c r="FA275" s="11"/>
      <c r="FB275" s="11"/>
      <c r="FC275" s="11"/>
      <c r="FD275" s="11"/>
      <c r="FE275" s="11"/>
      <c r="FF275" s="11"/>
      <c r="FG275" s="11"/>
      <c r="FH275" s="11"/>
      <c r="FI275" s="11"/>
      <c r="FJ275" s="11"/>
      <c r="FK275" s="11"/>
      <c r="FL275" s="11"/>
      <c r="FM275" s="11"/>
      <c r="FN275" s="11"/>
      <c r="FO275" s="11"/>
      <c r="FP275" s="11"/>
      <c r="FQ275" s="11"/>
      <c r="FR275" s="11"/>
      <c r="FS275" s="11"/>
      <c r="FT275" s="11"/>
      <c r="FU275" s="11"/>
      <c r="FV275" s="11"/>
      <c r="FW275" s="11"/>
      <c r="FX275" s="11"/>
      <c r="FY275" s="11"/>
      <c r="FZ275" s="11"/>
      <c r="GA275" s="11"/>
      <c r="GB275" s="11"/>
      <c r="GC275" s="11"/>
      <c r="GD275" s="11"/>
      <c r="GE275" s="11"/>
      <c r="GF275" s="11"/>
      <c r="GG275" s="11"/>
      <c r="GH275" s="11"/>
      <c r="GI275" s="11"/>
      <c r="GJ275" s="11"/>
      <c r="GK275" s="11"/>
      <c r="GL275" s="11"/>
      <c r="GM275" s="11"/>
      <c r="GN275" s="11"/>
      <c r="GO275" s="11"/>
      <c r="GP275" s="11"/>
      <c r="GQ275" s="11"/>
      <c r="GR275" s="11"/>
      <c r="GS275" s="11"/>
      <c r="GT275" s="11"/>
      <c r="GU275" s="11"/>
      <c r="GV275" s="11"/>
      <c r="GW275" s="11"/>
      <c r="GX275" s="11"/>
      <c r="GY275" s="11"/>
      <c r="GZ275" s="11"/>
      <c r="HA275" s="11"/>
      <c r="HB275" s="11"/>
      <c r="HC275" s="11"/>
      <c r="HD275" s="11"/>
      <c r="HE275" s="11"/>
      <c r="HF275" s="11"/>
      <c r="HG275" s="11"/>
      <c r="HH275" s="11"/>
      <c r="HI275" s="11"/>
      <c r="HJ275" s="11"/>
      <c r="HK275" s="11"/>
      <c r="HL275" s="11"/>
      <c r="HM275" s="11"/>
      <c r="HN275" s="11"/>
      <c r="HO275" s="11"/>
      <c r="HP275" s="11"/>
      <c r="HQ275" s="11"/>
      <c r="HR275" s="11"/>
      <c r="HS275" s="11"/>
      <c r="HT275" s="11"/>
      <c r="HU275" s="11"/>
      <c r="HV275" s="11"/>
      <c r="HW275" s="11"/>
      <c r="HX275" s="11"/>
      <c r="HY275" s="11"/>
      <c r="HZ275" s="11"/>
      <c r="IA275" s="11"/>
      <c r="IB275" s="11"/>
      <c r="IC275" s="11"/>
      <c r="ID275" s="11"/>
      <c r="IE275" s="11"/>
      <c r="IF275" s="11"/>
      <c r="IG275" s="11"/>
      <c r="IH275" s="11"/>
      <c r="II275" s="11"/>
      <c r="IJ275" s="11"/>
      <c r="IK275" s="11"/>
      <c r="IL275" s="11"/>
      <c r="IM275" s="11"/>
      <c r="IN275" s="11"/>
      <c r="IO275" s="11"/>
      <c r="IP275" s="11"/>
      <c r="IQ275" s="11"/>
      <c r="IR275" s="11"/>
      <c r="IS275" s="11"/>
      <c r="IT275" s="11"/>
      <c r="IU275" s="11"/>
      <c r="IV275" s="11"/>
      <c r="IW275" s="11"/>
      <c r="IX275" s="11"/>
      <c r="IY275" s="11"/>
      <c r="IZ275" s="11"/>
      <c r="JA275" s="11"/>
      <c r="JB275" s="11"/>
      <c r="JC275" s="11"/>
      <c r="JD275" s="11"/>
      <c r="JE275" s="11"/>
      <c r="JF275" s="11"/>
      <c r="JG275" s="11"/>
      <c r="JH275" s="11"/>
      <c r="JI275" s="11"/>
      <c r="JJ275" s="11"/>
      <c r="JK275" s="11"/>
      <c r="JL275" s="11"/>
      <c r="JM275" s="11"/>
      <c r="JN275" s="11"/>
      <c r="JO275" s="11"/>
      <c r="JP275" s="11"/>
      <c r="JQ275" s="11"/>
      <c r="JR275" s="11"/>
      <c r="JS275" s="11"/>
      <c r="JT275" s="11"/>
      <c r="JU275" s="11"/>
      <c r="JV275" s="11"/>
      <c r="JW275" s="11"/>
    </row>
    <row r="276" spans="1:321" x14ac:dyDescent="0.25">
      <c r="A276" s="9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  <c r="IN276" s="7"/>
      <c r="IO276" s="7"/>
      <c r="IP276" s="7"/>
      <c r="IQ276" s="7"/>
      <c r="IR276" s="7"/>
      <c r="IS276" s="7"/>
      <c r="IT276" s="7"/>
      <c r="IU276" s="7"/>
      <c r="IV276" s="7"/>
      <c r="IW276" s="7"/>
      <c r="IX276" s="7"/>
      <c r="IY276" s="7"/>
      <c r="IZ276" s="7"/>
      <c r="JA276" s="7"/>
      <c r="JB276" s="7"/>
      <c r="JC276" s="7"/>
      <c r="JD276" s="7"/>
      <c r="JE276" s="7"/>
      <c r="JF276" s="7"/>
      <c r="JG276" s="7"/>
      <c r="JH276" s="7"/>
      <c r="JI276" s="7"/>
      <c r="JJ276" s="7"/>
      <c r="JK276" s="7"/>
      <c r="JL276" s="7"/>
      <c r="JM276" s="7"/>
      <c r="JN276" s="7"/>
      <c r="JO276" s="7"/>
      <c r="JP276" s="7"/>
      <c r="JQ276" s="7"/>
      <c r="JR276" s="7"/>
      <c r="JS276" s="7"/>
      <c r="JT276" s="7"/>
      <c r="JU276" s="7"/>
      <c r="JV276" s="7"/>
      <c r="JW276" s="7"/>
    </row>
    <row r="277" spans="1:321" x14ac:dyDescent="0.25">
      <c r="A277" s="9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7"/>
      <c r="CW277" s="7"/>
      <c r="CX277" s="7"/>
      <c r="CY277" s="7"/>
      <c r="CZ277" s="7"/>
      <c r="DA277" s="7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  <c r="EG277" s="7"/>
      <c r="EH277" s="7"/>
      <c r="EI277" s="7"/>
      <c r="EJ277" s="7"/>
      <c r="EK277" s="7"/>
      <c r="EL277" s="7"/>
      <c r="EM277" s="7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7"/>
      <c r="IH277" s="7"/>
      <c r="II277" s="7"/>
      <c r="IJ277" s="7"/>
      <c r="IK277" s="7"/>
      <c r="IL277" s="7"/>
      <c r="IM277" s="7"/>
      <c r="IN277" s="7"/>
      <c r="IO277" s="7"/>
      <c r="IP277" s="7"/>
      <c r="IQ277" s="7"/>
      <c r="IR277" s="7"/>
      <c r="IS277" s="7"/>
      <c r="IT277" s="7"/>
      <c r="IU277" s="7"/>
      <c r="IV277" s="7"/>
      <c r="IW277" s="7"/>
      <c r="IX277" s="7"/>
      <c r="IY277" s="7"/>
      <c r="IZ277" s="7"/>
      <c r="JA277" s="7"/>
      <c r="JB277" s="7"/>
      <c r="JC277" s="7"/>
      <c r="JD277" s="7"/>
      <c r="JE277" s="7"/>
      <c r="JF277" s="7"/>
      <c r="JG277" s="7"/>
      <c r="JH277" s="7"/>
      <c r="JI277" s="7"/>
      <c r="JJ277" s="7"/>
      <c r="JK277" s="7"/>
      <c r="JL277" s="7"/>
      <c r="JM277" s="7"/>
      <c r="JN277" s="7"/>
      <c r="JO277" s="7"/>
      <c r="JP277" s="7"/>
      <c r="JQ277" s="7"/>
      <c r="JR277" s="7"/>
      <c r="JS277" s="7"/>
      <c r="JT277" s="7"/>
      <c r="JU277" s="7"/>
      <c r="JV277" s="7"/>
      <c r="JW277" s="7"/>
    </row>
    <row r="278" spans="1:321" s="19" customFormat="1" x14ac:dyDescent="0.25">
      <c r="A278" s="9"/>
      <c r="B278"/>
      <c r="C278"/>
      <c r="D278"/>
      <c r="E278" s="9"/>
      <c r="F278"/>
      <c r="G278" s="23"/>
      <c r="H278" s="23"/>
      <c r="I278" s="23"/>
      <c r="J278" s="23"/>
      <c r="K278" s="23"/>
      <c r="L278" s="23"/>
      <c r="M278" s="23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 s="24"/>
      <c r="BP278" s="24"/>
      <c r="BQ278" s="24"/>
      <c r="BR278" s="24"/>
      <c r="BS278" s="24"/>
      <c r="BT278" s="24"/>
      <c r="BU278" s="24"/>
      <c r="BV278" s="24"/>
      <c r="BW278" s="24"/>
      <c r="BX278" s="24"/>
      <c r="BY278" s="24"/>
      <c r="BZ278" s="24"/>
      <c r="CA278" s="24"/>
      <c r="CB278" s="24"/>
      <c r="CC278" s="24"/>
      <c r="CD278" s="24"/>
      <c r="CE278" s="24"/>
      <c r="CF278" s="24"/>
      <c r="CG278" s="24"/>
      <c r="CH278" s="24"/>
      <c r="CI278" s="24"/>
      <c r="CJ278" s="24"/>
      <c r="CK278" s="24"/>
      <c r="CL278" s="24"/>
      <c r="CM278" s="24"/>
      <c r="CN278" s="24"/>
      <c r="CO278" s="24"/>
      <c r="CP278" s="24"/>
      <c r="CQ278" s="24"/>
      <c r="CR278" s="24"/>
      <c r="CS278" s="24"/>
      <c r="CT278" s="24"/>
      <c r="CU278" s="24"/>
      <c r="CV278" s="24"/>
      <c r="CW278" s="24"/>
      <c r="CX278" s="24"/>
      <c r="CY278" s="24"/>
      <c r="CZ278" s="24"/>
      <c r="DA278" s="24"/>
      <c r="DB278" s="24"/>
      <c r="DC278" s="24"/>
      <c r="DD278" s="24"/>
      <c r="DE278" s="24"/>
      <c r="DF278" s="24"/>
      <c r="DG278" s="24"/>
      <c r="DH278" s="24"/>
      <c r="DI278" s="24"/>
      <c r="DJ278" s="24"/>
      <c r="DK278" s="24"/>
      <c r="DL278" s="24"/>
      <c r="DM278" s="24"/>
      <c r="DN278" s="24"/>
      <c r="DO278" s="24"/>
      <c r="DP278" s="24"/>
      <c r="DQ278" s="24"/>
      <c r="DR278" s="24"/>
      <c r="DS278" s="24"/>
      <c r="DT278" s="24"/>
      <c r="DU278" s="24"/>
      <c r="DV278" s="24"/>
      <c r="DW278" s="24"/>
      <c r="DX278" s="24"/>
      <c r="DY278" s="24"/>
      <c r="DZ278" s="24"/>
      <c r="EA278" s="24"/>
      <c r="EB278" s="24"/>
      <c r="EC278" s="24"/>
      <c r="ED278" s="24"/>
      <c r="EE278" s="24"/>
      <c r="EF278" s="24"/>
      <c r="EG278" s="24"/>
      <c r="EH278" s="24"/>
      <c r="EI278" s="24"/>
      <c r="EJ278" s="24"/>
      <c r="EK278" s="24"/>
      <c r="EL278" s="24"/>
      <c r="EM278" s="24"/>
      <c r="EN278" s="24"/>
      <c r="EO278" s="24"/>
      <c r="EP278" s="24"/>
      <c r="EQ278" s="24"/>
      <c r="ER278" s="24"/>
      <c r="ES278" s="24"/>
      <c r="ET278" s="24"/>
      <c r="EU278" s="24"/>
      <c r="EV278" s="24"/>
      <c r="EW278" s="24"/>
      <c r="EX278" s="24"/>
      <c r="EY278" s="24"/>
      <c r="EZ278" s="24"/>
      <c r="FA278" s="24"/>
      <c r="FB278" s="24"/>
      <c r="FC278" s="24"/>
      <c r="FD278" s="24"/>
      <c r="FE278" s="24"/>
      <c r="FF278" s="24"/>
      <c r="FG278" s="24"/>
      <c r="FH278" s="24"/>
      <c r="FI278" s="24"/>
      <c r="FJ278" s="24"/>
      <c r="FK278" s="24"/>
      <c r="FL278" s="24"/>
      <c r="FM278" s="24"/>
      <c r="FN278" s="24"/>
      <c r="FO278" s="24"/>
      <c r="FP278" s="24"/>
      <c r="FQ278" s="24"/>
      <c r="FR278" s="24"/>
      <c r="FS278" s="24"/>
      <c r="FT278" s="24"/>
      <c r="FU278" s="24"/>
      <c r="FV278" s="24"/>
      <c r="FW278" s="24"/>
      <c r="FX278" s="24"/>
      <c r="FY278" s="24"/>
      <c r="FZ278" s="24"/>
      <c r="GA278" s="24"/>
      <c r="GB278" s="24"/>
      <c r="GC278" s="24"/>
      <c r="GD278" s="24"/>
      <c r="GE278" s="24"/>
      <c r="GF278" s="24"/>
      <c r="GG278" s="24"/>
      <c r="GH278" s="24"/>
      <c r="GI278" s="24"/>
      <c r="GJ278" s="24"/>
      <c r="GK278" s="24"/>
      <c r="GL278" s="24"/>
      <c r="GM278" s="24"/>
      <c r="GN278" s="24"/>
      <c r="GO278" s="24"/>
      <c r="GP278" s="24"/>
      <c r="GQ278" s="24"/>
      <c r="GR278" s="24"/>
      <c r="GS278" s="24"/>
      <c r="GT278" s="24"/>
      <c r="GU278" s="24"/>
      <c r="GV278" s="24"/>
      <c r="GW278" s="24"/>
      <c r="GX278" s="24"/>
      <c r="GY278" s="24"/>
      <c r="GZ278" s="24"/>
      <c r="HA278" s="24"/>
      <c r="HB278" s="24"/>
      <c r="HC278" s="24"/>
      <c r="HD278" s="24"/>
      <c r="HE278" s="24"/>
      <c r="HF278" s="24"/>
      <c r="HG278" s="24"/>
      <c r="HH278" s="24"/>
      <c r="HI278" s="24"/>
      <c r="HJ278" s="24"/>
      <c r="HK278" s="24"/>
      <c r="HL278" s="24"/>
      <c r="HM278" s="24"/>
      <c r="HN278" s="24"/>
      <c r="HO278" s="24"/>
      <c r="HP278" s="24"/>
      <c r="HQ278" s="24"/>
      <c r="HR278" s="24"/>
      <c r="HS278" s="24"/>
      <c r="HT278" s="24"/>
      <c r="HU278" s="24"/>
      <c r="HV278" s="24"/>
      <c r="HW278" s="24"/>
      <c r="HX278" s="24"/>
      <c r="HY278" s="24"/>
      <c r="HZ278" s="24"/>
      <c r="IA278" s="24"/>
      <c r="IB278" s="24"/>
      <c r="IC278" s="24"/>
      <c r="ID278" s="24"/>
      <c r="IE278" s="24"/>
      <c r="IF278" s="24"/>
      <c r="IG278" s="24"/>
      <c r="IH278" s="24"/>
      <c r="II278" s="24"/>
      <c r="IJ278" s="24"/>
      <c r="IK278" s="24"/>
      <c r="IL278" s="24"/>
      <c r="IM278" s="24"/>
      <c r="IN278" s="24"/>
      <c r="IO278" s="24"/>
      <c r="IP278" s="24"/>
      <c r="IQ278" s="24"/>
      <c r="IR278" s="24"/>
      <c r="IS278" s="24"/>
      <c r="IT278" s="24"/>
      <c r="IU278" s="24"/>
      <c r="IV278" s="24"/>
      <c r="IW278" s="24"/>
      <c r="IX278" s="24"/>
      <c r="IY278" s="24"/>
      <c r="IZ278" s="24"/>
      <c r="JA278" s="24"/>
      <c r="JB278" s="24"/>
      <c r="JC278" s="24"/>
      <c r="JD278" s="24"/>
      <c r="JE278" s="24"/>
      <c r="JF278" s="24"/>
      <c r="JG278" s="24"/>
      <c r="JH278" s="24"/>
      <c r="JI278" s="24"/>
      <c r="JJ278" s="24"/>
      <c r="JK278" s="24"/>
      <c r="JL278" s="24"/>
      <c r="JM278" s="24"/>
      <c r="JN278" s="24"/>
      <c r="JO278" s="24"/>
      <c r="JP278" s="24"/>
      <c r="JQ278" s="24"/>
      <c r="JR278" s="24"/>
      <c r="JS278" s="24"/>
      <c r="JT278" s="24"/>
      <c r="JU278" s="24"/>
      <c r="JV278" s="24"/>
      <c r="JW278" s="24"/>
      <c r="JX278" s="20"/>
      <c r="JY278" s="20"/>
      <c r="JZ278" s="20"/>
      <c r="KA278" s="20"/>
      <c r="KB278" s="20"/>
      <c r="KC278" s="20"/>
      <c r="KD278" s="20"/>
      <c r="KE278" s="20"/>
      <c r="KF278" s="20"/>
      <c r="KG278" s="20"/>
      <c r="KH278" s="20"/>
      <c r="KI278" s="20"/>
      <c r="KJ278" s="20"/>
      <c r="KK278" s="20"/>
      <c r="KL278" s="20"/>
      <c r="KM278" s="20"/>
      <c r="KN278" s="20"/>
      <c r="KO278" s="20"/>
      <c r="KP278" s="20"/>
      <c r="KQ278" s="20"/>
      <c r="KR278" s="20"/>
      <c r="KS278" s="20"/>
      <c r="KT278" s="20"/>
      <c r="KU278" s="20"/>
      <c r="KV278" s="20"/>
      <c r="KW278" s="20"/>
      <c r="KX278" s="20"/>
      <c r="KY278" s="20"/>
      <c r="KZ278" s="20"/>
      <c r="LA278" s="20"/>
      <c r="LB278" s="20"/>
      <c r="LC278" s="20"/>
      <c r="LD278" s="20"/>
      <c r="LE278" s="20"/>
      <c r="LF278" s="20"/>
      <c r="LG278" s="20"/>
      <c r="LH278" s="20"/>
      <c r="LI278" s="20"/>
    </row>
    <row r="279" spans="1:321" x14ac:dyDescent="0.25">
      <c r="A279" s="9"/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7"/>
      <c r="CW279" s="7"/>
      <c r="CX279" s="7"/>
      <c r="CY279" s="7"/>
      <c r="CZ279" s="7"/>
      <c r="DA279" s="7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  <c r="EG279" s="7"/>
      <c r="EH279" s="7"/>
      <c r="EI279" s="7"/>
      <c r="EJ279" s="7"/>
      <c r="EK279" s="7"/>
      <c r="EL279" s="7"/>
      <c r="EM279" s="7"/>
      <c r="EN279" s="7"/>
      <c r="EO279" s="7"/>
      <c r="EP279" s="7"/>
      <c r="EQ279" s="7"/>
      <c r="ER279" s="7"/>
      <c r="ES279" s="7"/>
      <c r="ET279" s="7"/>
      <c r="EU279" s="7"/>
      <c r="EV279" s="7"/>
      <c r="EW279" s="7"/>
      <c r="EX279" s="7"/>
      <c r="EY279" s="7"/>
      <c r="EZ279" s="7"/>
      <c r="FA279" s="7"/>
      <c r="FB279" s="7"/>
      <c r="FC279" s="7"/>
      <c r="FD279" s="7"/>
      <c r="FE279" s="7"/>
      <c r="FF279" s="7"/>
      <c r="FG279" s="7"/>
      <c r="FH279" s="7"/>
      <c r="FI279" s="7"/>
      <c r="FJ279" s="7"/>
      <c r="FK279" s="7"/>
      <c r="FL279" s="7"/>
      <c r="FM279" s="7"/>
      <c r="FN279" s="7"/>
      <c r="FO279" s="7"/>
      <c r="FP279" s="7"/>
      <c r="FQ279" s="7"/>
      <c r="FR279" s="7"/>
      <c r="FS279" s="7"/>
      <c r="FT279" s="7"/>
      <c r="FU279" s="7"/>
      <c r="FV279" s="7"/>
      <c r="FW279" s="7"/>
      <c r="FX279" s="7"/>
      <c r="FY279" s="7"/>
      <c r="FZ279" s="7"/>
      <c r="GA279" s="7"/>
      <c r="GB279" s="7"/>
      <c r="GC279" s="7"/>
      <c r="GD279" s="7"/>
      <c r="GE279" s="7"/>
      <c r="GF279" s="7"/>
      <c r="GG279" s="7"/>
      <c r="GH279" s="7"/>
      <c r="GI279" s="7"/>
      <c r="GJ279" s="7"/>
      <c r="GK279" s="7"/>
      <c r="GL279" s="7"/>
      <c r="GM279" s="7"/>
      <c r="GN279" s="7"/>
      <c r="GO279" s="7"/>
      <c r="GP279" s="7"/>
      <c r="GQ279" s="7"/>
      <c r="GR279" s="7"/>
      <c r="GS279" s="7"/>
      <c r="GT279" s="7"/>
      <c r="GU279" s="7"/>
      <c r="GV279" s="7"/>
      <c r="GW279" s="7"/>
      <c r="GX279" s="7"/>
      <c r="GY279" s="7"/>
      <c r="GZ279" s="7"/>
      <c r="HA279" s="7"/>
      <c r="HB279" s="7"/>
      <c r="HC279" s="7"/>
      <c r="HD279" s="7"/>
      <c r="HE279" s="7"/>
      <c r="HF279" s="7"/>
      <c r="HG279" s="7"/>
      <c r="HH279" s="7"/>
      <c r="HI279" s="7"/>
      <c r="HJ279" s="7"/>
      <c r="HK279" s="7"/>
      <c r="HL279" s="7"/>
      <c r="HM279" s="7"/>
      <c r="HN279" s="7"/>
      <c r="HO279" s="7"/>
      <c r="HP279" s="7"/>
      <c r="HQ279" s="7"/>
      <c r="HR279" s="7"/>
      <c r="HS279" s="7"/>
      <c r="HT279" s="7"/>
      <c r="HU279" s="7"/>
      <c r="HV279" s="7"/>
      <c r="HW279" s="7"/>
      <c r="HX279" s="7"/>
      <c r="HY279" s="7"/>
      <c r="HZ279" s="7"/>
      <c r="IA279" s="7"/>
      <c r="IB279" s="7"/>
      <c r="IC279" s="7"/>
      <c r="ID279" s="7"/>
      <c r="IE279" s="7"/>
      <c r="IF279" s="7"/>
      <c r="IG279" s="7"/>
      <c r="IH279" s="7"/>
      <c r="II279" s="7"/>
      <c r="IJ279" s="7"/>
      <c r="IK279" s="7"/>
      <c r="IL279" s="7"/>
      <c r="IM279" s="7"/>
      <c r="IN279" s="7"/>
      <c r="IO279" s="7"/>
      <c r="IP279" s="7"/>
      <c r="IQ279" s="7"/>
      <c r="IR279" s="7"/>
      <c r="IS279" s="7"/>
      <c r="IT279" s="7"/>
      <c r="IU279" s="7"/>
      <c r="IV279" s="7"/>
      <c r="IW279" s="7"/>
      <c r="IX279" s="7"/>
      <c r="IY279" s="7"/>
      <c r="IZ279" s="7"/>
      <c r="JA279" s="7"/>
      <c r="JB279" s="7"/>
      <c r="JC279" s="7"/>
      <c r="JD279" s="7"/>
      <c r="JE279" s="7"/>
      <c r="JF279" s="7"/>
      <c r="JG279" s="7"/>
      <c r="JH279" s="7"/>
      <c r="JI279" s="7"/>
      <c r="JJ279" s="7"/>
      <c r="JK279" s="7"/>
      <c r="JL279" s="7"/>
      <c r="JM279" s="7"/>
      <c r="JN279" s="7"/>
      <c r="JO279" s="7"/>
      <c r="JP279" s="7"/>
      <c r="JQ279" s="7"/>
      <c r="JR279" s="7"/>
      <c r="JS279" s="7"/>
      <c r="JT279" s="7"/>
      <c r="JU279" s="7"/>
      <c r="JV279" s="7"/>
      <c r="JW279" s="7"/>
    </row>
    <row r="280" spans="1:321" x14ac:dyDescent="0.25">
      <c r="A280" s="9"/>
      <c r="BO280" s="7"/>
      <c r="BP280" s="7"/>
      <c r="BQ280" s="7"/>
      <c r="BR280" s="7"/>
      <c r="BS280" s="7"/>
      <c r="BT280" s="7"/>
      <c r="BU280" s="7"/>
      <c r="BV280" s="7"/>
      <c r="BW280" s="7"/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7"/>
      <c r="CW280" s="7"/>
      <c r="CX280" s="7"/>
      <c r="CY280" s="7"/>
      <c r="CZ280" s="7"/>
      <c r="DA280" s="7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  <c r="DR280" s="7"/>
      <c r="DS280" s="7"/>
      <c r="DT280" s="7"/>
      <c r="DU280" s="7"/>
      <c r="DV280" s="7"/>
      <c r="DW280" s="7"/>
      <c r="DX280" s="7"/>
      <c r="DY280" s="7"/>
      <c r="DZ280" s="7"/>
      <c r="EA280" s="7"/>
      <c r="EB280" s="7"/>
      <c r="EC280" s="7"/>
      <c r="ED280" s="7"/>
      <c r="EE280" s="7"/>
      <c r="EF280" s="7"/>
      <c r="EG280" s="7"/>
      <c r="EH280" s="7"/>
      <c r="EI280" s="7"/>
      <c r="EJ280" s="7"/>
      <c r="EK280" s="7"/>
      <c r="EL280" s="7"/>
      <c r="EM280" s="7"/>
      <c r="EN280" s="7"/>
      <c r="EO280" s="7"/>
      <c r="EP280" s="7"/>
      <c r="EQ280" s="7"/>
      <c r="ER280" s="7"/>
      <c r="ES280" s="7"/>
      <c r="ET280" s="7"/>
      <c r="EU280" s="7"/>
      <c r="EV280" s="7"/>
      <c r="EW280" s="7"/>
      <c r="EX280" s="7"/>
      <c r="EY280" s="7"/>
      <c r="EZ280" s="7"/>
      <c r="FA280" s="7"/>
      <c r="FB280" s="7"/>
      <c r="FC280" s="7"/>
      <c r="FD280" s="7"/>
      <c r="FE280" s="7"/>
      <c r="FF280" s="7"/>
      <c r="FG280" s="7"/>
      <c r="FH280" s="7"/>
      <c r="FI280" s="7"/>
      <c r="FJ280" s="7"/>
      <c r="FK280" s="7"/>
      <c r="FL280" s="7"/>
      <c r="FM280" s="7"/>
      <c r="FN280" s="7"/>
      <c r="FO280" s="7"/>
      <c r="FP280" s="7"/>
      <c r="FQ280" s="7"/>
      <c r="FR280" s="7"/>
      <c r="FS280" s="7"/>
      <c r="FT280" s="7"/>
      <c r="FU280" s="7"/>
      <c r="FV280" s="7"/>
      <c r="FW280" s="7"/>
      <c r="FX280" s="7"/>
      <c r="FY280" s="7"/>
      <c r="FZ280" s="7"/>
      <c r="GA280" s="7"/>
      <c r="GB280" s="7"/>
      <c r="GC280" s="7"/>
      <c r="GD280" s="7"/>
      <c r="GE280" s="7"/>
      <c r="GF280" s="7"/>
      <c r="GG280" s="7"/>
      <c r="GH280" s="7"/>
      <c r="GI280" s="7"/>
      <c r="GJ280" s="7"/>
      <c r="GK280" s="7"/>
      <c r="GL280" s="7"/>
      <c r="GM280" s="7"/>
      <c r="GN280" s="7"/>
      <c r="GO280" s="7"/>
      <c r="GP280" s="7"/>
      <c r="GQ280" s="7"/>
      <c r="GR280" s="7"/>
      <c r="GS280" s="7"/>
      <c r="GT280" s="7"/>
      <c r="GU280" s="7"/>
      <c r="GV280" s="7"/>
      <c r="GW280" s="7"/>
      <c r="GX280" s="7"/>
      <c r="GY280" s="7"/>
      <c r="GZ280" s="7"/>
      <c r="HA280" s="7"/>
      <c r="HB280" s="7"/>
      <c r="HC280" s="7"/>
      <c r="HD280" s="7"/>
      <c r="HE280" s="7"/>
      <c r="HF280" s="7"/>
      <c r="HG280" s="7"/>
      <c r="HH280" s="7"/>
      <c r="HI280" s="7"/>
      <c r="HJ280" s="7"/>
      <c r="HK280" s="7"/>
      <c r="HL280" s="7"/>
      <c r="HM280" s="7"/>
      <c r="HN280" s="7"/>
      <c r="HO280" s="7"/>
      <c r="HP280" s="7"/>
      <c r="HQ280" s="7"/>
      <c r="HR280" s="7"/>
      <c r="HS280" s="7"/>
      <c r="HT280" s="7"/>
      <c r="HU280" s="7"/>
      <c r="HV280" s="7"/>
      <c r="HW280" s="7"/>
      <c r="HX280" s="7"/>
      <c r="HY280" s="7"/>
      <c r="HZ280" s="7"/>
      <c r="IA280" s="7"/>
      <c r="IB280" s="7"/>
      <c r="IC280" s="7"/>
      <c r="ID280" s="7"/>
      <c r="IE280" s="7"/>
      <c r="IF280" s="7"/>
      <c r="IG280" s="7"/>
      <c r="IH280" s="7"/>
      <c r="II280" s="7"/>
      <c r="IJ280" s="7"/>
      <c r="IK280" s="7"/>
      <c r="IL280" s="7"/>
      <c r="IM280" s="7"/>
      <c r="IN280" s="7"/>
      <c r="IO280" s="7"/>
      <c r="IP280" s="7"/>
      <c r="IQ280" s="7"/>
      <c r="IR280" s="7"/>
      <c r="IS280" s="7"/>
      <c r="IT280" s="7"/>
      <c r="IU280" s="7"/>
      <c r="IV280" s="7"/>
      <c r="IW280" s="7"/>
      <c r="IX280" s="7"/>
      <c r="IY280" s="7"/>
      <c r="IZ280" s="7"/>
      <c r="JA280" s="7"/>
      <c r="JB280" s="7"/>
      <c r="JC280" s="7"/>
      <c r="JD280" s="7"/>
      <c r="JE280" s="7"/>
      <c r="JF280" s="7"/>
      <c r="JG280" s="7"/>
      <c r="JH280" s="7"/>
      <c r="JI280" s="7"/>
      <c r="JJ280" s="7"/>
      <c r="JK280" s="7"/>
      <c r="JL280" s="7"/>
      <c r="JM280" s="7"/>
      <c r="JN280" s="7"/>
      <c r="JO280" s="7"/>
      <c r="JP280" s="7"/>
      <c r="JQ280" s="7"/>
      <c r="JR280" s="7"/>
      <c r="JS280" s="7"/>
      <c r="JT280" s="7"/>
      <c r="JU280" s="7"/>
      <c r="JV280" s="7"/>
      <c r="JW280" s="7"/>
    </row>
    <row r="281" spans="1:321" x14ac:dyDescent="0.25">
      <c r="BO281" s="7"/>
      <c r="BP281" s="7"/>
      <c r="BQ281" s="7"/>
      <c r="BR281" s="7"/>
      <c r="BS281" s="7"/>
      <c r="BT281" s="7"/>
      <c r="BU281" s="7"/>
      <c r="BV281" s="7"/>
      <c r="BW281" s="7"/>
      <c r="BX281" s="7"/>
      <c r="BY281" s="7"/>
      <c r="BZ281" s="7"/>
      <c r="CA281" s="7"/>
      <c r="CB281" s="7"/>
      <c r="CC281" s="7"/>
      <c r="CD281" s="7"/>
      <c r="CE281" s="7"/>
      <c r="CF281" s="7"/>
      <c r="CG281" s="7"/>
      <c r="CH281" s="7"/>
      <c r="CI281" s="7"/>
      <c r="CJ281" s="7"/>
      <c r="CK281" s="7"/>
      <c r="CL281" s="7"/>
      <c r="CM281" s="7"/>
      <c r="CN281" s="7"/>
      <c r="CO281" s="7"/>
      <c r="CP281" s="7"/>
      <c r="CQ281" s="7"/>
      <c r="CR281" s="7"/>
      <c r="CS281" s="7"/>
      <c r="CT281" s="7"/>
      <c r="CU281" s="7"/>
      <c r="CV281" s="7"/>
      <c r="CW281" s="7"/>
      <c r="CX281" s="7"/>
      <c r="CY281" s="7"/>
      <c r="CZ281" s="7"/>
      <c r="DA281" s="7"/>
      <c r="DB281" s="7"/>
      <c r="DC281" s="7"/>
      <c r="DD281" s="7"/>
      <c r="DE281" s="7"/>
      <c r="DF281" s="7"/>
      <c r="DG281" s="7"/>
      <c r="DH281" s="7"/>
      <c r="DI281" s="7"/>
      <c r="DJ281" s="7"/>
      <c r="DK281" s="7"/>
      <c r="DL281" s="7"/>
      <c r="DM281" s="7"/>
      <c r="DN281" s="7"/>
      <c r="DO281" s="7"/>
      <c r="DP281" s="7"/>
      <c r="DQ281" s="7"/>
      <c r="DR281" s="7"/>
      <c r="DS281" s="7"/>
      <c r="DT281" s="7"/>
      <c r="DU281" s="7"/>
      <c r="DV281" s="7"/>
      <c r="DW281" s="7"/>
      <c r="DX281" s="7"/>
      <c r="DY281" s="7"/>
      <c r="DZ281" s="7"/>
      <c r="EA281" s="7"/>
      <c r="EB281" s="7"/>
      <c r="EC281" s="7"/>
      <c r="ED281" s="7"/>
      <c r="EE281" s="7"/>
      <c r="EF281" s="7"/>
      <c r="EG281" s="7"/>
      <c r="EH281" s="7"/>
      <c r="EI281" s="7"/>
      <c r="EJ281" s="7"/>
      <c r="EK281" s="7"/>
      <c r="EL281" s="7"/>
      <c r="EM281" s="7"/>
      <c r="EN281" s="7"/>
      <c r="EO281" s="7"/>
      <c r="EP281" s="7"/>
      <c r="EQ281" s="7"/>
      <c r="ER281" s="7"/>
      <c r="ES281" s="7"/>
      <c r="ET281" s="7"/>
      <c r="EU281" s="7"/>
      <c r="EV281" s="7"/>
      <c r="EW281" s="7"/>
      <c r="EX281" s="7"/>
      <c r="EY281" s="7"/>
      <c r="EZ281" s="7"/>
      <c r="FA281" s="7"/>
      <c r="FB281" s="7"/>
      <c r="FC281" s="7"/>
      <c r="FD281" s="7"/>
      <c r="FE281" s="7"/>
      <c r="FF281" s="7"/>
      <c r="FG281" s="7"/>
      <c r="FH281" s="7"/>
      <c r="FI281" s="7"/>
      <c r="FJ281" s="7"/>
      <c r="FK281" s="7"/>
      <c r="FL281" s="7"/>
      <c r="FM281" s="7"/>
      <c r="FN281" s="7"/>
      <c r="FO281" s="7"/>
      <c r="FP281" s="7"/>
      <c r="FQ281" s="7"/>
      <c r="FR281" s="7"/>
      <c r="FS281" s="7"/>
      <c r="FT281" s="7"/>
      <c r="FU281" s="7"/>
      <c r="FV281" s="7"/>
      <c r="FW281" s="7"/>
      <c r="FX281" s="7"/>
      <c r="FY281" s="7"/>
      <c r="FZ281" s="7"/>
      <c r="GA281" s="7"/>
      <c r="GB281" s="7"/>
      <c r="GC281" s="7"/>
      <c r="GD281" s="7"/>
      <c r="GE281" s="7"/>
      <c r="GF281" s="7"/>
      <c r="GG281" s="7"/>
      <c r="GH281" s="7"/>
      <c r="GI281" s="7"/>
      <c r="GJ281" s="7"/>
      <c r="GK281" s="7"/>
      <c r="GL281" s="7"/>
      <c r="GM281" s="7"/>
      <c r="GN281" s="7"/>
      <c r="GO281" s="7"/>
      <c r="GP281" s="7"/>
      <c r="GQ281" s="7"/>
      <c r="GR281" s="7"/>
      <c r="GS281" s="7"/>
      <c r="GT281" s="7"/>
      <c r="GU281" s="7"/>
      <c r="GV281" s="7"/>
      <c r="GW281" s="7"/>
      <c r="GX281" s="7"/>
      <c r="GY281" s="7"/>
      <c r="GZ281" s="7"/>
      <c r="HA281" s="7"/>
      <c r="HB281" s="7"/>
      <c r="HC281" s="7"/>
      <c r="HD281" s="7"/>
      <c r="HE281" s="7"/>
      <c r="HF281" s="7"/>
      <c r="HG281" s="7"/>
      <c r="HH281" s="7"/>
      <c r="HI281" s="7"/>
      <c r="HJ281" s="7"/>
      <c r="HK281" s="7"/>
      <c r="HL281" s="7"/>
      <c r="HM281" s="7"/>
      <c r="HN281" s="7"/>
      <c r="HO281" s="7"/>
      <c r="HP281" s="7"/>
      <c r="HQ281" s="7"/>
      <c r="HR281" s="7"/>
      <c r="HS281" s="7"/>
      <c r="HT281" s="7"/>
      <c r="HU281" s="7"/>
      <c r="HV281" s="7"/>
      <c r="HW281" s="7"/>
      <c r="HX281" s="7"/>
      <c r="HY281" s="7"/>
      <c r="HZ281" s="7"/>
      <c r="IA281" s="7"/>
      <c r="IB281" s="7"/>
      <c r="IC281" s="7"/>
      <c r="ID281" s="7"/>
      <c r="IE281" s="7"/>
      <c r="IF281" s="7"/>
      <c r="IG281" s="7"/>
      <c r="IH281" s="7"/>
      <c r="II281" s="7"/>
      <c r="IJ281" s="7"/>
      <c r="IK281" s="7"/>
      <c r="IL281" s="7"/>
      <c r="IM281" s="7"/>
      <c r="IN281" s="7"/>
      <c r="IO281" s="7"/>
      <c r="IP281" s="7"/>
      <c r="IQ281" s="7"/>
      <c r="IR281" s="7"/>
      <c r="IS281" s="7"/>
      <c r="IT281" s="7"/>
      <c r="IU281" s="7"/>
      <c r="IV281" s="7"/>
      <c r="IW281" s="7"/>
      <c r="IX281" s="7"/>
      <c r="IY281" s="7"/>
      <c r="IZ281" s="7"/>
      <c r="JA281" s="7"/>
      <c r="JB281" s="7"/>
      <c r="JC281" s="7"/>
      <c r="JD281" s="7"/>
      <c r="JE281" s="7"/>
      <c r="JF281" s="7"/>
      <c r="JG281" s="7"/>
      <c r="JH281" s="7"/>
      <c r="JI281" s="7"/>
      <c r="JJ281" s="7"/>
      <c r="JK281" s="7"/>
      <c r="JL281" s="7"/>
      <c r="JM281" s="7"/>
      <c r="JN281" s="7"/>
      <c r="JO281" s="7"/>
      <c r="JP281" s="7"/>
      <c r="JQ281" s="7"/>
      <c r="JR281" s="7"/>
      <c r="JS281" s="7"/>
      <c r="JT281" s="7"/>
      <c r="JU281" s="7"/>
      <c r="JV281" s="7"/>
      <c r="JW281" s="7"/>
    </row>
    <row r="282" spans="1:321" s="1" customFormat="1" ht="15" customHeight="1" x14ac:dyDescent="0.25">
      <c r="A282" s="9"/>
      <c r="B282"/>
      <c r="C282"/>
      <c r="D282"/>
      <c r="E282" s="9"/>
      <c r="F282"/>
      <c r="G282" s="23"/>
      <c r="H282" s="23"/>
      <c r="I282" s="23"/>
      <c r="J282" s="23"/>
      <c r="K282" s="23"/>
      <c r="L282" s="23"/>
      <c r="M282" s="23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 s="6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  <c r="DW282" s="6"/>
      <c r="DX282" s="6"/>
      <c r="DY282" s="6"/>
      <c r="DZ282" s="6"/>
      <c r="EA282" s="6"/>
      <c r="EB282" s="6"/>
      <c r="EC282" s="6"/>
      <c r="ED282" s="6"/>
      <c r="EE282" s="6"/>
      <c r="EF282" s="6"/>
      <c r="EG282" s="6"/>
      <c r="EH282" s="6"/>
      <c r="EI282" s="6"/>
      <c r="EJ282" s="6"/>
      <c r="EK282" s="6"/>
      <c r="EL282" s="6"/>
      <c r="EM282" s="6"/>
      <c r="EN282" s="6"/>
      <c r="EO282" s="6"/>
      <c r="EP282" s="6"/>
      <c r="EQ282" s="6"/>
      <c r="ER282" s="6"/>
      <c r="ES282" s="6"/>
      <c r="ET282" s="6"/>
      <c r="EU282" s="6"/>
      <c r="EV282" s="6"/>
      <c r="EW282" s="6"/>
      <c r="EX282" s="6"/>
      <c r="EY282" s="6"/>
      <c r="EZ282" s="6"/>
      <c r="FA282" s="6"/>
      <c r="FB282" s="6"/>
      <c r="FC282" s="6"/>
      <c r="FD282" s="6"/>
      <c r="FE282" s="6"/>
      <c r="FF282" s="6"/>
      <c r="FG282" s="6"/>
      <c r="FH282" s="6"/>
      <c r="FI282" s="6"/>
      <c r="FJ282" s="6"/>
      <c r="FK282" s="6"/>
      <c r="FL282" s="6"/>
      <c r="FM282" s="6"/>
      <c r="FN282" s="6"/>
      <c r="FO282" s="6"/>
      <c r="FP282" s="6"/>
      <c r="FQ282" s="6"/>
      <c r="FR282" s="6"/>
      <c r="FS282" s="6"/>
      <c r="FT282" s="6"/>
      <c r="FU282" s="6"/>
      <c r="FV282" s="6"/>
      <c r="FW282" s="6"/>
      <c r="FX282" s="6"/>
      <c r="FY282" s="6"/>
      <c r="FZ282" s="6"/>
      <c r="GA282" s="6"/>
      <c r="GB282" s="6"/>
      <c r="GC282" s="6"/>
      <c r="GD282" s="6"/>
      <c r="GE282" s="6"/>
      <c r="GF282" s="6"/>
      <c r="GG282" s="6"/>
      <c r="GH282" s="6"/>
      <c r="GI282" s="6"/>
      <c r="GJ282" s="6"/>
      <c r="GK282" s="6"/>
      <c r="GL282" s="6"/>
      <c r="GM282" s="6"/>
      <c r="GN282" s="6"/>
      <c r="GO282" s="6"/>
      <c r="GP282" s="6"/>
      <c r="GQ282" s="6"/>
      <c r="GR282" s="6"/>
      <c r="GS282" s="6"/>
      <c r="GT282" s="6"/>
      <c r="GU282" s="6"/>
      <c r="GV282" s="6"/>
      <c r="GW282" s="6"/>
      <c r="GX282" s="6"/>
      <c r="GY282" s="6"/>
      <c r="GZ282" s="6"/>
      <c r="HA282" s="6"/>
      <c r="HB282" s="6"/>
      <c r="HC282" s="6"/>
      <c r="HD282" s="6"/>
      <c r="HE282" s="6"/>
      <c r="HF282" s="6"/>
      <c r="HG282" s="6"/>
      <c r="HH282" s="6"/>
      <c r="HI282" s="6"/>
      <c r="HJ282" s="6"/>
      <c r="HK282" s="6"/>
      <c r="HL282" s="6"/>
      <c r="HM282" s="6"/>
      <c r="HN282" s="6"/>
      <c r="HO282" s="6"/>
      <c r="HP282" s="6"/>
      <c r="HQ282" s="6"/>
      <c r="HR282" s="6"/>
      <c r="HS282" s="6"/>
      <c r="HT282" s="6"/>
      <c r="HU282" s="6"/>
      <c r="HV282" s="6"/>
      <c r="HW282" s="6"/>
      <c r="HX282" s="6"/>
      <c r="HY282" s="6"/>
      <c r="HZ282" s="6"/>
      <c r="IA282" s="6"/>
      <c r="IB282" s="6"/>
      <c r="IC282" s="6"/>
      <c r="ID282" s="6"/>
      <c r="IE282" s="6"/>
      <c r="IF282" s="6"/>
      <c r="IG282" s="6"/>
      <c r="IH282" s="6"/>
      <c r="II282" s="6"/>
      <c r="IJ282" s="6"/>
      <c r="IK282" s="6"/>
      <c r="IL282" s="6"/>
      <c r="IM282" s="6"/>
      <c r="IN282" s="6"/>
      <c r="IO282" s="6"/>
      <c r="IP282" s="6"/>
      <c r="IQ282" s="6"/>
      <c r="IR282" s="6"/>
      <c r="IS282" s="6"/>
      <c r="IT282" s="6"/>
      <c r="IU282" s="6"/>
      <c r="IV282" s="6"/>
      <c r="IW282" s="6"/>
      <c r="IX282" s="6"/>
      <c r="IY282" s="6"/>
      <c r="IZ282" s="6"/>
      <c r="JA282" s="6"/>
      <c r="JB282" s="6"/>
      <c r="JC282" s="6"/>
      <c r="JD282" s="6"/>
      <c r="JE282" s="6"/>
      <c r="JF282" s="6"/>
      <c r="JG282" s="6"/>
      <c r="JH282" s="6"/>
      <c r="JI282" s="6"/>
      <c r="JJ282" s="6"/>
      <c r="JK282" s="6"/>
      <c r="JL282" s="6"/>
      <c r="JM282" s="6"/>
      <c r="JN282" s="6"/>
      <c r="JO282" s="6"/>
      <c r="JP282" s="6"/>
      <c r="JQ282" s="6"/>
      <c r="JR282" s="6"/>
      <c r="JS282" s="6"/>
      <c r="JT282" s="6"/>
      <c r="JU282" s="6"/>
      <c r="JV282" s="6"/>
      <c r="JW282" s="6"/>
    </row>
    <row r="283" spans="1:321" s="1" customFormat="1" x14ac:dyDescent="0.25">
      <c r="A283"/>
      <c r="B283"/>
      <c r="C283"/>
      <c r="D283"/>
      <c r="E283" s="9"/>
      <c r="F283"/>
      <c r="G283" s="23"/>
      <c r="H283" s="23"/>
      <c r="I283" s="23"/>
      <c r="J283" s="23"/>
      <c r="K283" s="23"/>
      <c r="L283" s="23"/>
      <c r="M283" s="2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  <c r="DW283" s="6"/>
      <c r="DX283" s="6"/>
      <c r="DY283" s="6"/>
      <c r="DZ283" s="6"/>
      <c r="EA283" s="6"/>
      <c r="EB283" s="6"/>
      <c r="EC283" s="6"/>
      <c r="ED283" s="6"/>
      <c r="EE283" s="6"/>
      <c r="EF283" s="6"/>
      <c r="EG283" s="6"/>
      <c r="EH283" s="6"/>
      <c r="EI283" s="6"/>
      <c r="EJ283" s="6"/>
      <c r="EK283" s="6"/>
      <c r="EL283" s="6"/>
      <c r="EM283" s="6"/>
      <c r="EN283" s="6"/>
      <c r="EO283" s="6"/>
      <c r="EP283" s="6"/>
      <c r="EQ283" s="6"/>
      <c r="ER283" s="6"/>
      <c r="ES283" s="6"/>
      <c r="ET283" s="6"/>
      <c r="EU283" s="6"/>
      <c r="EV283" s="6"/>
      <c r="EW283" s="6"/>
      <c r="EX283" s="6"/>
      <c r="EY283" s="6"/>
      <c r="EZ283" s="6"/>
      <c r="FA283" s="6"/>
      <c r="FB283" s="6"/>
      <c r="FC283" s="6"/>
      <c r="FD283" s="6"/>
      <c r="FE283" s="6"/>
      <c r="FF283" s="6"/>
      <c r="FG283" s="6"/>
      <c r="FH283" s="6"/>
      <c r="FI283" s="6"/>
      <c r="FJ283" s="6"/>
      <c r="FK283" s="6"/>
      <c r="FL283" s="6"/>
      <c r="FM283" s="6"/>
      <c r="FN283" s="6"/>
      <c r="FO283" s="6"/>
      <c r="FP283" s="6"/>
      <c r="FQ283" s="6"/>
      <c r="FR283" s="6"/>
      <c r="FS283" s="6"/>
      <c r="FT283" s="6"/>
      <c r="FU283" s="6"/>
      <c r="FV283" s="6"/>
      <c r="FW283" s="6"/>
      <c r="FX283" s="6"/>
      <c r="FY283" s="6"/>
      <c r="FZ283" s="6"/>
      <c r="GA283" s="6"/>
      <c r="GB283" s="6"/>
      <c r="GC283" s="6"/>
      <c r="GD283" s="6"/>
      <c r="GE283" s="6"/>
      <c r="GF283" s="6"/>
      <c r="GG283" s="6"/>
      <c r="GH283" s="6"/>
      <c r="GI283" s="6"/>
      <c r="GJ283" s="6"/>
      <c r="GK283" s="6"/>
      <c r="GL283" s="6"/>
      <c r="GM283" s="6"/>
      <c r="GN283" s="6"/>
      <c r="GO283" s="6"/>
      <c r="GP283" s="6"/>
      <c r="GQ283" s="6"/>
      <c r="GR283" s="6"/>
      <c r="GS283" s="6"/>
      <c r="GT283" s="6"/>
      <c r="GU283" s="6"/>
      <c r="GV283" s="6"/>
      <c r="GW283" s="6"/>
      <c r="GX283" s="6"/>
      <c r="GY283" s="6"/>
      <c r="GZ283" s="6"/>
      <c r="HA283" s="6"/>
      <c r="HB283" s="6"/>
      <c r="HC283" s="6"/>
      <c r="HD283" s="6"/>
      <c r="HE283" s="6"/>
      <c r="HF283" s="6"/>
      <c r="HG283" s="6"/>
      <c r="HH283" s="6"/>
      <c r="HI283" s="6"/>
      <c r="HJ283" s="6"/>
      <c r="HK283" s="6"/>
      <c r="HL283" s="6"/>
      <c r="HM283" s="6"/>
      <c r="HN283" s="6"/>
      <c r="HO283" s="6"/>
      <c r="HP283" s="6"/>
      <c r="HQ283" s="6"/>
      <c r="HR283" s="6"/>
      <c r="HS283" s="6"/>
      <c r="HT283" s="6"/>
      <c r="HU283" s="6"/>
      <c r="HV283" s="6"/>
      <c r="HW283" s="6"/>
      <c r="HX283" s="6"/>
      <c r="HY283" s="6"/>
      <c r="HZ283" s="6"/>
      <c r="IA283" s="6"/>
      <c r="IB283" s="6"/>
      <c r="IC283" s="6"/>
      <c r="ID283" s="6"/>
      <c r="IE283" s="6"/>
      <c r="IF283" s="6"/>
      <c r="IG283" s="6"/>
      <c r="IH283" s="6"/>
      <c r="II283" s="6"/>
      <c r="IJ283" s="6"/>
      <c r="IK283" s="6"/>
      <c r="IL283" s="6"/>
      <c r="IM283" s="6"/>
      <c r="IN283" s="6"/>
      <c r="IO283" s="6"/>
      <c r="IP283" s="6"/>
      <c r="IQ283" s="6"/>
      <c r="IR283" s="6"/>
      <c r="IS283" s="6"/>
      <c r="IT283" s="6"/>
      <c r="IU283" s="6"/>
      <c r="IV283" s="6"/>
      <c r="IW283" s="6"/>
      <c r="IX283" s="6"/>
      <c r="IY283" s="6"/>
      <c r="IZ283" s="6"/>
      <c r="JA283" s="6"/>
      <c r="JB283" s="6"/>
      <c r="JC283" s="6"/>
      <c r="JD283" s="6"/>
      <c r="JE283" s="6"/>
      <c r="JF283" s="6"/>
      <c r="JG283" s="6"/>
      <c r="JH283" s="6"/>
      <c r="JI283" s="6"/>
      <c r="JJ283" s="6"/>
      <c r="JK283" s="6"/>
      <c r="JL283" s="6"/>
      <c r="JM283" s="6"/>
      <c r="JN283" s="6"/>
      <c r="JO283" s="6"/>
      <c r="JP283" s="6"/>
      <c r="JQ283" s="6"/>
      <c r="JR283" s="6"/>
      <c r="JS283" s="6"/>
      <c r="JT283" s="6"/>
      <c r="JU283" s="6"/>
      <c r="JV283" s="6"/>
      <c r="JW283" s="6"/>
      <c r="JX283" s="6"/>
    </row>
    <row r="284" spans="1:321" s="7" customFormat="1" x14ac:dyDescent="0.25">
      <c r="A284"/>
      <c r="B284"/>
      <c r="C284"/>
      <c r="D284"/>
      <c r="E284" s="9"/>
      <c r="F284"/>
      <c r="G284" s="23"/>
      <c r="H284" s="23"/>
      <c r="I284" s="23"/>
      <c r="J284" s="23"/>
      <c r="K284" s="23"/>
      <c r="L284" s="23"/>
      <c r="M284" s="23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</row>
    <row r="285" spans="1:321" x14ac:dyDescent="0.25"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  <c r="BK285" s="7"/>
      <c r="BL285" s="7"/>
      <c r="BM285" s="7"/>
      <c r="BN285" s="7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7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  <c r="GN285" s="7"/>
      <c r="GO285" s="7"/>
      <c r="GP285" s="7"/>
      <c r="GQ285" s="7"/>
      <c r="GR285" s="7"/>
      <c r="GS285" s="7"/>
      <c r="GT285" s="7"/>
      <c r="GU285" s="7"/>
      <c r="GV285" s="7"/>
      <c r="GW285" s="7"/>
      <c r="GX285" s="7"/>
      <c r="GY285" s="7"/>
      <c r="GZ285" s="7"/>
      <c r="HA285" s="7"/>
      <c r="HB285" s="7"/>
      <c r="HC285" s="7"/>
      <c r="HD285" s="7"/>
      <c r="HE285" s="7"/>
      <c r="HF285" s="7"/>
      <c r="HG285" s="7"/>
      <c r="HH285" s="7"/>
      <c r="HI285" s="7"/>
      <c r="HJ285" s="7"/>
      <c r="HK285" s="7"/>
      <c r="HL285" s="7"/>
      <c r="HM285" s="7"/>
      <c r="HN285" s="7"/>
      <c r="HO285" s="7"/>
      <c r="HP285" s="7"/>
      <c r="HQ285" s="7"/>
      <c r="HR285" s="7"/>
      <c r="HS285" s="7"/>
      <c r="HT285" s="7"/>
      <c r="HU285" s="7"/>
      <c r="HV285" s="7"/>
      <c r="HW285" s="7"/>
      <c r="HX285" s="7"/>
      <c r="HY285" s="7"/>
      <c r="HZ285" s="7"/>
      <c r="IA285" s="7"/>
      <c r="IB285" s="7"/>
      <c r="IC285" s="7"/>
      <c r="ID285" s="7"/>
      <c r="IE285" s="7"/>
      <c r="IF285" s="7"/>
      <c r="IG285" s="7"/>
      <c r="IH285" s="7"/>
      <c r="II285" s="7"/>
      <c r="IJ285" s="7"/>
      <c r="IK285" s="7"/>
      <c r="IL285" s="7"/>
      <c r="IM285" s="7"/>
      <c r="IN285" s="7"/>
      <c r="IO285" s="7"/>
      <c r="IP285" s="7"/>
      <c r="IQ285" s="7"/>
      <c r="IR285" s="7"/>
      <c r="IS285" s="7"/>
      <c r="IT285" s="7"/>
      <c r="IU285" s="7"/>
      <c r="IV285" s="7"/>
      <c r="IW285" s="7"/>
      <c r="IX285" s="7"/>
      <c r="IY285" s="7"/>
      <c r="IZ285" s="7"/>
      <c r="JA285" s="7"/>
      <c r="JB285" s="7"/>
      <c r="JC285" s="7"/>
      <c r="JD285" s="7"/>
      <c r="JE285" s="7"/>
      <c r="JF285" s="7"/>
      <c r="JG285" s="7"/>
      <c r="JH285" s="7"/>
      <c r="JI285" s="7"/>
      <c r="JJ285" s="7"/>
      <c r="JK285" s="7"/>
      <c r="JL285" s="7"/>
      <c r="JM285" s="7"/>
      <c r="JN285" s="7"/>
      <c r="JO285" s="7"/>
      <c r="JP285" s="7"/>
      <c r="JQ285" s="7"/>
      <c r="JR285" s="7"/>
      <c r="JS285" s="7"/>
      <c r="JT285" s="7"/>
      <c r="JU285" s="7"/>
      <c r="JV285" s="7"/>
      <c r="JW285" s="7"/>
    </row>
  </sheetData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ageMargins left="0.25" right="0.25" top="0.75" bottom="0.75" header="0.3" footer="0.3"/>
  <pageSetup paperSize="5" scale="46" fitToHeight="0" orientation="landscape" r:id="rId1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New Text Document</vt:lpstr>
      <vt:lpstr>'New Text Document'!Print_Area</vt:lpstr>
      <vt:lpstr>'New Text Document'!Print_Titles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2024-02-16T13:34:15Z</cp:lastPrinted>
  <dcterms:created xsi:type="dcterms:W3CDTF">2017-02-23T14:23:40Z</dcterms:created>
  <dcterms:modified xsi:type="dcterms:W3CDTF">2024-02-16T13:39:26Z</dcterms:modified>
</cp:coreProperties>
</file>