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AÑO 2024  PRESENTACION PORTAL TRANSPARENCIA\EJECUCION PRESUPUESTARIA 2024\"/>
    </mc:Choice>
  </mc:AlternateContent>
  <xr:revisionPtr revIDLastSave="0" documentId="13_ncr:1_{04D8E4B4-92F8-472F-BCBB-25578E271EB0}" xr6:coauthVersionLast="47" xr6:coauthVersionMax="47" xr10:uidLastSave="{00000000-0000-0000-0000-000000000000}"/>
  <bookViews>
    <workbookView xWindow="45" yWindow="975" windowWidth="28755" windowHeight="15225" xr2:uid="{00000000-000D-0000-FFFF-FFFF00000000}"/>
  </bookViews>
  <sheets>
    <sheet name="Plantilla Ejecucion ENERO 2024" sheetId="8" r:id="rId1"/>
    <sheet name="Hoja1" sheetId="9" r:id="rId2"/>
  </sheets>
  <definedNames>
    <definedName name="_xlnm.Print_Area" localSheetId="0">'Plantilla Ejecucion ENERO 2024'!$B$1:$R$102</definedName>
    <definedName name="_xlnm.Print_Titles" localSheetId="0">'Plantilla Ejecucion ENERO 2024'!$1:$9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C10" i="8"/>
  <c r="O62" i="8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26" i="8"/>
  <c r="D52" i="8" l="1"/>
  <c r="D16" i="8" l="1"/>
  <c r="P62" i="8"/>
  <c r="O16" i="8" l="1"/>
  <c r="I16" i="8" l="1"/>
  <c r="C70" i="8" l="1"/>
  <c r="C67" i="8"/>
  <c r="C62" i="8"/>
  <c r="C52" i="8"/>
  <c r="E52" i="8" s="1"/>
  <c r="C44" i="8"/>
  <c r="C36" i="8"/>
  <c r="C26" i="8"/>
  <c r="C16" i="8"/>
  <c r="E16" i="8" s="1"/>
  <c r="E10" i="8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L70" i="8"/>
  <c r="M70" i="8"/>
  <c r="N70" i="8"/>
  <c r="F78" i="8"/>
  <c r="G78" i="8"/>
  <c r="H78" i="8"/>
  <c r="I78" i="8"/>
  <c r="J78" i="8"/>
  <c r="L78" i="8"/>
  <c r="M78" i="8"/>
  <c r="N78" i="8"/>
  <c r="N75" i="8" l="1"/>
  <c r="N88" i="8" s="1"/>
  <c r="H75" i="8"/>
  <c r="G75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M75" i="8"/>
  <c r="E75" i="8" l="1"/>
  <c r="D88" i="8"/>
  <c r="E88" i="8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<sst xmlns="http://schemas.openxmlformats.org/spreadsheetml/2006/main" count="104" uniqueCount="103">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</sst>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png"/><Relationship Id="rId7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56676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95</xdr:row>
      <xdr:rowOff>171450</xdr:rowOff>
    </xdr:from>
    <xdr:to>
      <xdr:col>1</xdr:col>
      <xdr:colOff>2571750</xdr:colOff>
      <xdr:row>99</xdr:row>
      <xdr:rowOff>95251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26898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3400425</xdr:colOff>
      <xdr:row>94</xdr:row>
      <xdr:rowOff>180975</xdr:rowOff>
    </xdr:from>
    <xdr:to>
      <xdr:col>4</xdr:col>
      <xdr:colOff>38100</xdr:colOff>
      <xdr:row>99</xdr:row>
      <xdr:rowOff>181918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10025" y="3249930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94</xdr:row>
      <xdr:rowOff>152400</xdr:rowOff>
    </xdr:from>
    <xdr:to>
      <xdr:col>17</xdr:col>
      <xdr:colOff>1059150</xdr:colOff>
      <xdr:row>100</xdr:row>
      <xdr:rowOff>19050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48550" y="32470725"/>
          <a:ext cx="346897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676275</xdr:colOff>
      <xdr:row>17</xdr:row>
      <xdr:rowOff>76200</xdr:rowOff>
    </xdr:from>
    <xdr:to>
      <xdr:col>15</xdr:col>
      <xdr:colOff>228600</xdr:colOff>
      <xdr:row>24</xdr:row>
      <xdr:rowOff>173772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20275" y="33147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619125</xdr:colOff>
      <xdr:row>2</xdr:row>
      <xdr:rowOff>0</xdr:rowOff>
    </xdr:from>
    <xdr:to>
      <xdr:col>20</xdr:col>
      <xdr:colOff>628650</xdr:colOff>
      <xdr:row>6</xdr:row>
      <xdr:rowOff>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3125" y="3810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7"/>
  <sheetViews>
    <sheetView showGridLines="0" tabSelected="1" showWhiteSpace="0" view="pageBreakPreview" topLeftCell="A28" zoomScaleNormal="100" zoomScaleSheetLayoutView="100" workbookViewId="0">
      <selection activeCell="AA25" sqref="AA25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21.42578125" customWidth="1"/>
    <col min="6" max="6" width="20.42578125" style="5" customWidth="1"/>
    <col min="7" max="7" width="16.42578125" style="5" hidden="1" customWidth="1"/>
    <col min="8" max="8" width="17.28515625" style="5" hidden="1" customWidth="1"/>
    <col min="9" max="9" width="17.140625" style="5" hidden="1" customWidth="1"/>
    <col min="10" max="10" width="16.85546875" style="5" hidden="1" customWidth="1"/>
    <col min="11" max="11" width="16.140625" style="5" hidden="1" customWidth="1"/>
    <col min="12" max="12" width="15.42578125" style="5" hidden="1" customWidth="1"/>
    <col min="13" max="13" width="16.7109375" style="5" hidden="1" customWidth="1"/>
    <col min="14" max="14" width="15.5703125" style="5" hidden="1" customWidth="1"/>
    <col min="15" max="15" width="16.42578125" style="5" hidden="1" customWidth="1"/>
    <col min="16" max="16" width="15.28515625" style="5" hidden="1" customWidth="1"/>
    <col min="17" max="17" width="17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435985388</v>
      </c>
      <c r="D10" s="47">
        <f>SUM(D11:D15)</f>
        <v>0</v>
      </c>
      <c r="E10" s="47">
        <f>+C10+D10</f>
        <v>435985388</v>
      </c>
      <c r="F10" s="26">
        <f>SUM(F11:F15)</f>
        <v>24700495.970000003</v>
      </c>
      <c r="G10" s="26">
        <f t="shared" ref="G10:P10" si="0">SUM(G11:G15)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24700495.970000003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342592741</v>
      </c>
      <c r="D11" s="21">
        <v>-6606446.4800000004</v>
      </c>
      <c r="E11" s="21">
        <f>+C11+D11</f>
        <v>335986294.51999998</v>
      </c>
      <c r="F11" s="21">
        <v>21315234.280000001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21315234.280000001</v>
      </c>
      <c r="T11" s="3"/>
    </row>
    <row r="12" spans="1:29" ht="15.75" x14ac:dyDescent="0.25">
      <c r="A12" s="6"/>
      <c r="B12" s="10" t="s">
        <v>4</v>
      </c>
      <c r="C12" s="21">
        <v>49844310</v>
      </c>
      <c r="D12" s="21">
        <v>3801976.5</v>
      </c>
      <c r="E12" s="21">
        <f t="shared" ref="E12:E15" si="3">+C12+D12</f>
        <v>53646286.5</v>
      </c>
      <c r="F12" s="21">
        <v>284500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284500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43548337</v>
      </c>
      <c r="D15" s="21">
        <v>2804469.98</v>
      </c>
      <c r="E15" s="21">
        <f t="shared" si="3"/>
        <v>46352806.979999997</v>
      </c>
      <c r="F15" s="21">
        <v>3100761.69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3100761.69</v>
      </c>
    </row>
    <row r="16" spans="1:29" ht="15.75" x14ac:dyDescent="0.25">
      <c r="A16" s="6"/>
      <c r="B16" s="19" t="s">
        <v>6</v>
      </c>
      <c r="C16" s="47">
        <f>+SUM(C17:C25)</f>
        <v>97561312</v>
      </c>
      <c r="D16" s="47">
        <f>SUM(D17:D25)</f>
        <v>-661797</v>
      </c>
      <c r="E16" s="47">
        <f>+C16+D16</f>
        <v>96899515</v>
      </c>
      <c r="F16" s="26">
        <f t="shared" ref="F16:H16" si="4">SUM(F17:F25)</f>
        <v>970006.8</v>
      </c>
      <c r="G16" s="26">
        <v>0</v>
      </c>
      <c r="H16" s="26">
        <f t="shared" si="4"/>
        <v>0</v>
      </c>
      <c r="I16" s="26">
        <f>SUM(I17:I25)</f>
        <v>0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970006.8</v>
      </c>
    </row>
    <row r="17" spans="1:25" ht="28.9" customHeight="1" x14ac:dyDescent="0.25">
      <c r="A17" s="6"/>
      <c r="B17" s="10" t="s">
        <v>7</v>
      </c>
      <c r="C17" s="21">
        <v>20815000</v>
      </c>
      <c r="D17" s="21">
        <v>-1006500</v>
      </c>
      <c r="E17" s="21">
        <f>+C17+D17</f>
        <v>19808500</v>
      </c>
      <c r="F17" s="21">
        <v>322620.59000000003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322620.59000000003</v>
      </c>
    </row>
    <row r="18" spans="1:25" ht="30.75" customHeight="1" x14ac:dyDescent="0.25">
      <c r="A18" s="6"/>
      <c r="B18" s="10" t="s">
        <v>8</v>
      </c>
      <c r="C18" s="21">
        <v>154000</v>
      </c>
      <c r="D18" s="21">
        <v>125000</v>
      </c>
      <c r="E18" s="21">
        <f t="shared" ref="E18:E25" si="7">+C18+D18</f>
        <v>279000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0</v>
      </c>
    </row>
    <row r="19" spans="1:25" ht="32.25" customHeight="1" x14ac:dyDescent="0.25">
      <c r="A19" s="6"/>
      <c r="B19" s="10" t="s">
        <v>9</v>
      </c>
      <c r="C19" s="21">
        <v>23602957</v>
      </c>
      <c r="D19" s="21">
        <v>-203155</v>
      </c>
      <c r="E19" s="21">
        <f t="shared" si="7"/>
        <v>23399802</v>
      </c>
      <c r="F19" s="21">
        <v>82000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82000</v>
      </c>
    </row>
    <row r="20" spans="1:25" ht="27.75" customHeight="1" x14ac:dyDescent="0.25">
      <c r="A20" s="6"/>
      <c r="B20" s="10" t="s">
        <v>10</v>
      </c>
      <c r="C20" s="21">
        <v>15322353</v>
      </c>
      <c r="D20" s="21">
        <v>768820</v>
      </c>
      <c r="E20" s="21">
        <f t="shared" si="7"/>
        <v>16091173</v>
      </c>
      <c r="F20" s="21">
        <v>4800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4800</v>
      </c>
    </row>
    <row r="21" spans="1:25" ht="28.5" customHeight="1" x14ac:dyDescent="0.25">
      <c r="A21" s="6"/>
      <c r="B21" s="10" t="s">
        <v>11</v>
      </c>
      <c r="C21" s="21">
        <v>11069750</v>
      </c>
      <c r="D21" s="21">
        <v>-100000</v>
      </c>
      <c r="E21" s="21">
        <f t="shared" si="7"/>
        <v>10969750</v>
      </c>
      <c r="F21" s="21">
        <v>150800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150800</v>
      </c>
    </row>
    <row r="22" spans="1:25" ht="24" customHeight="1" x14ac:dyDescent="0.25">
      <c r="A22" s="6"/>
      <c r="B22" s="10" t="s">
        <v>12</v>
      </c>
      <c r="C22" s="44">
        <v>12490940</v>
      </c>
      <c r="D22" s="21">
        <v>-300000</v>
      </c>
      <c r="E22" s="21">
        <f t="shared" si="7"/>
        <v>12190940</v>
      </c>
      <c r="F22" s="21">
        <v>212771.71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212771.71</v>
      </c>
    </row>
    <row r="23" spans="1:25" ht="26.25" customHeight="1" x14ac:dyDescent="0.25">
      <c r="A23" s="6"/>
      <c r="B23" s="10" t="s">
        <v>13</v>
      </c>
      <c r="C23" s="44">
        <v>2510000</v>
      </c>
      <c r="D23" s="21">
        <v>300000</v>
      </c>
      <c r="E23" s="21">
        <f t="shared" si="7"/>
        <v>2810000</v>
      </c>
      <c r="F23" s="21">
        <v>25000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25000</v>
      </c>
    </row>
    <row r="24" spans="1:25" ht="46.5" customHeight="1" x14ac:dyDescent="0.25">
      <c r="A24" s="6"/>
      <c r="B24" s="10" t="s">
        <v>14</v>
      </c>
      <c r="C24" s="44">
        <v>7644500</v>
      </c>
      <c r="D24" s="21">
        <v>145000</v>
      </c>
      <c r="E24" s="21">
        <f t="shared" si="7"/>
        <v>7789500</v>
      </c>
      <c r="F24" s="21">
        <v>172014.5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172014.5</v>
      </c>
    </row>
    <row r="25" spans="1:25" ht="42" customHeight="1" x14ac:dyDescent="0.25">
      <c r="A25" s="6"/>
      <c r="B25" s="10" t="s">
        <v>93</v>
      </c>
      <c r="C25" s="44">
        <v>3951812</v>
      </c>
      <c r="D25" s="21">
        <v>-390962</v>
      </c>
      <c r="E25" s="21">
        <f t="shared" si="7"/>
        <v>3560850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0</v>
      </c>
    </row>
    <row r="26" spans="1:25" ht="15.75" x14ac:dyDescent="0.25">
      <c r="A26" s="6"/>
      <c r="B26" s="19" t="s">
        <v>15</v>
      </c>
      <c r="C26" s="47">
        <f>+SUM(C27:C35)</f>
        <v>10937038</v>
      </c>
      <c r="D26" s="47">
        <f>SUM(D27:D35)</f>
        <v>619875</v>
      </c>
      <c r="E26" s="47">
        <f>+C26+D26</f>
        <v>11556913</v>
      </c>
      <c r="F26" s="26">
        <f t="shared" ref="F26:I26" si="8">SUM(F27:F35)</f>
        <v>0</v>
      </c>
      <c r="G26" s="26">
        <f t="shared" si="8"/>
        <v>0</v>
      </c>
      <c r="H26" s="26">
        <f t="shared" si="8"/>
        <v>0</v>
      </c>
      <c r="I26" s="26">
        <f t="shared" si="8"/>
        <v>0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0</v>
      </c>
    </row>
    <row r="27" spans="1:25" ht="15.75" x14ac:dyDescent="0.25">
      <c r="A27" s="6"/>
      <c r="B27" s="10" t="s">
        <v>16</v>
      </c>
      <c r="C27" s="44">
        <v>521550</v>
      </c>
      <c r="D27" s="21">
        <v>36900</v>
      </c>
      <c r="E27" s="21">
        <f>+C27+D27</f>
        <v>558450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0</v>
      </c>
    </row>
    <row r="28" spans="1:25" ht="15.75" x14ac:dyDescent="0.25">
      <c r="A28" s="6"/>
      <c r="B28" s="10" t="s">
        <v>17</v>
      </c>
      <c r="C28" s="44">
        <v>147000</v>
      </c>
      <c r="D28" s="21">
        <v>24000</v>
      </c>
      <c r="E28" s="21">
        <f t="shared" ref="E28:E35" si="11">+C28+D28</f>
        <v>171000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0</v>
      </c>
    </row>
    <row r="29" spans="1:25" ht="30.75" customHeight="1" x14ac:dyDescent="0.25">
      <c r="A29" s="6"/>
      <c r="B29" s="10" t="s">
        <v>18</v>
      </c>
      <c r="C29" s="44">
        <v>1011691</v>
      </c>
      <c r="D29" s="21">
        <v>-132525</v>
      </c>
      <c r="E29" s="21">
        <f t="shared" si="11"/>
        <v>879166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0</v>
      </c>
      <c r="Y29" s="2"/>
    </row>
    <row r="30" spans="1:25" ht="27.75" customHeight="1" x14ac:dyDescent="0.25">
      <c r="A30" s="6"/>
      <c r="B30" s="10" t="s">
        <v>19</v>
      </c>
      <c r="C30" s="44">
        <v>4250</v>
      </c>
      <c r="D30" s="21">
        <v>0</v>
      </c>
      <c r="E30" s="21">
        <f t="shared" si="11"/>
        <v>4250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 t="shared" si="2"/>
        <v>0</v>
      </c>
    </row>
    <row r="31" spans="1:25" ht="25.5" customHeight="1" x14ac:dyDescent="0.25">
      <c r="A31" s="6"/>
      <c r="B31" s="10" t="s">
        <v>20</v>
      </c>
      <c r="C31" s="44">
        <v>375000</v>
      </c>
      <c r="D31" s="21">
        <v>35000</v>
      </c>
      <c r="E31" s="21">
        <f t="shared" si="11"/>
        <v>410000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2800</v>
      </c>
      <c r="D32" s="21">
        <v>0</v>
      </c>
      <c r="E32" s="21">
        <f t="shared" si="11"/>
        <v>2800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si="2"/>
        <v>0</v>
      </c>
    </row>
    <row r="33" spans="1:18" ht="46.5" customHeight="1" x14ac:dyDescent="0.25">
      <c r="A33" s="6"/>
      <c r="B33" s="10" t="s">
        <v>21</v>
      </c>
      <c r="C33" s="44">
        <v>5775500</v>
      </c>
      <c r="D33" s="21">
        <v>110000</v>
      </c>
      <c r="E33" s="21">
        <f t="shared" si="11"/>
        <v>5885500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0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3099247</v>
      </c>
      <c r="D35" s="21">
        <v>546500</v>
      </c>
      <c r="E35" s="21">
        <f t="shared" si="11"/>
        <v>3645747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0</v>
      </c>
    </row>
    <row r="36" spans="1:18" ht="15.75" x14ac:dyDescent="0.25">
      <c r="A36" s="6"/>
      <c r="B36" s="19" t="s">
        <v>73</v>
      </c>
      <c r="C36" s="47">
        <f>+SUM(C37:C43)</f>
        <v>985000</v>
      </c>
      <c r="D36" s="47">
        <f>SUM(D37:D43)</f>
        <v>0</v>
      </c>
      <c r="E36" s="47">
        <f>+C36+D36</f>
        <v>985000</v>
      </c>
      <c r="F36" s="26">
        <f>SUM(F37:F43)</f>
        <v>0</v>
      </c>
      <c r="G36" s="26">
        <f t="shared" ref="G36:P36" si="12">SUM(G37:G43)</f>
        <v>0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0</v>
      </c>
    </row>
    <row r="37" spans="1:18" ht="31.5" x14ac:dyDescent="0.25">
      <c r="A37" s="6"/>
      <c r="B37" s="10" t="s">
        <v>74</v>
      </c>
      <c r="C37" s="21">
        <v>985000</v>
      </c>
      <c r="D37" s="21">
        <v>0</v>
      </c>
      <c r="E37" s="21">
        <f>+C37+D37</f>
        <v>985000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58500</v>
      </c>
      <c r="D52" s="55">
        <f>SUM(D53:D61)</f>
        <v>41922</v>
      </c>
      <c r="E52" s="55">
        <f>+C52+D52</f>
        <v>100422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52500</v>
      </c>
      <c r="D53" s="21">
        <v>41922</v>
      </c>
      <c r="E53" s="21">
        <f>+C53+D53</f>
        <v>94422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0</v>
      </c>
      <c r="D54" s="21">
        <v>0</v>
      </c>
      <c r="E54" s="21">
        <f t="shared" ref="E54:E61" si="19">+C54+D54</f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0</v>
      </c>
      <c r="E55" s="21">
        <f t="shared" si="19"/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0</v>
      </c>
      <c r="D56" s="21">
        <v>0</v>
      </c>
      <c r="E56" s="21">
        <f t="shared" si="19"/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6000</v>
      </c>
      <c r="D57" s="21">
        <v>0</v>
      </c>
      <c r="E57" s="21">
        <f t="shared" si="19"/>
        <v>6000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0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>
        <f>SUM(L63:L66)</f>
        <v>0</v>
      </c>
      <c r="M62" s="26"/>
      <c r="N62" s="26">
        <f>SUM(N63:N66)</f>
        <v>0</v>
      </c>
      <c r="O62" s="26">
        <f>SUM(O63:O66)</f>
        <v>0</v>
      </c>
      <c r="P62" s="26">
        <f t="shared" ref="P62" si="21">SUM(P63:P71)</f>
        <v>0</v>
      </c>
      <c r="Q62" s="26"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0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0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0</v>
      </c>
      <c r="I70" s="26">
        <f t="shared" si="23"/>
        <v>0</v>
      </c>
      <c r="J70" s="26">
        <f>+SUM(J71:J74)</f>
        <v>0</v>
      </c>
      <c r="K70" s="26"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>
        <v>0</v>
      </c>
      <c r="R70" s="26">
        <f t="shared" si="2"/>
        <v>0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0</v>
      </c>
      <c r="E74" s="21"/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>
        <v>0</v>
      </c>
      <c r="R74" s="21">
        <f t="shared" si="2"/>
        <v>0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545527238</v>
      </c>
      <c r="D75" s="67">
        <f>+D70+D67+D62+D52+D44+D36+D26+D16+D10</f>
        <v>0</v>
      </c>
      <c r="E75" s="67">
        <f>+C75+D75</f>
        <v>545527238</v>
      </c>
      <c r="F75" s="67">
        <f t="shared" ref="F75:Q75" si="25">+F70+F67+F62+F52+F44+F36+F26+F16+F10</f>
        <v>25670502.770000003</v>
      </c>
      <c r="G75" s="67">
        <f>+G70+G67+G62+G52+G44+G36+G26+G16+G10</f>
        <v>0</v>
      </c>
      <c r="H75" s="67">
        <f>+H70+H67+H62+H52+H44+H36+H26+H16+H10</f>
        <v>0</v>
      </c>
      <c r="I75" s="67">
        <f t="shared" si="25"/>
        <v>0</v>
      </c>
      <c r="J75" s="67">
        <f t="shared" si="25"/>
        <v>0</v>
      </c>
      <c r="K75" s="67">
        <f t="shared" si="25"/>
        <v>0</v>
      </c>
      <c r="L75" s="67">
        <f t="shared" si="25"/>
        <v>0</v>
      </c>
      <c r="M75" s="67">
        <f t="shared" si="25"/>
        <v>0</v>
      </c>
      <c r="N75" s="67">
        <f>+N70+N67+N62+N52+N44+N36+N26+N16+N10</f>
        <v>0</v>
      </c>
      <c r="O75" s="67">
        <f t="shared" si="25"/>
        <v>0</v>
      </c>
      <c r="P75" s="67">
        <f t="shared" si="25"/>
        <v>0</v>
      </c>
      <c r="Q75" s="67">
        <f t="shared" si="25"/>
        <v>0</v>
      </c>
      <c r="R75" s="67">
        <f>SUM(F75:Q75)</f>
        <v>25670502.770000003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545527238</v>
      </c>
      <c r="D88" s="30">
        <f>+D75</f>
        <v>0</v>
      </c>
      <c r="E88" s="49">
        <f>+C88+D88</f>
        <v>545527238</v>
      </c>
      <c r="F88" s="31">
        <f t="shared" ref="F88:M88" si="31">F10+F16+F26+F36+F44+F52+F62+F67+F70+F78+F81+F84</f>
        <v>25670502.770000003</v>
      </c>
      <c r="G88" s="31">
        <f t="shared" si="31"/>
        <v>0</v>
      </c>
      <c r="H88" s="31">
        <f>H10+H16+H26+H36+H44+H52+H62+H67+H70+H78+H81+H84</f>
        <v>0</v>
      </c>
      <c r="I88" s="31">
        <f t="shared" si="31"/>
        <v>0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25670502.770000003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>
        <v>0</v>
      </c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62" fitToHeight="0" orientation="portrait" r:id="rId1"/>
  <headerFooter>
    <oddFooter>&amp;RPág. &amp;P / &amp;N</oddFooter>
  </headerFooter>
  <rowBreaks count="3" manualBreakCount="3">
    <brk id="35" min="1" max="17" man="1"/>
    <brk id="6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ENERO 2024</vt:lpstr>
      <vt:lpstr>Hoja1</vt:lpstr>
      <vt:lpstr>'Plantilla Ejecucion ENERO 2024'!Área_de_impresión</vt:lpstr>
      <vt:lpstr>'Plantilla Ejecucion ENERO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2024-02-08T14:23:46Z</cp:lastPrinted>
  <dcterms:created xsi:type="dcterms:W3CDTF">2018-04-17T18:57:16Z</dcterms:created>
  <dcterms:modified xsi:type="dcterms:W3CDTF">2024-02-13T13:20:55Z</dcterms:modified>
</cp:coreProperties>
</file>