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8. Finanzas del Gobierno Central\3. Insumos\4. Fichas de carga\Portal Web\Mensuales\"/>
    </mc:Choice>
  </mc:AlternateContent>
  <bookViews>
    <workbookView xWindow="0" yWindow="0" windowWidth="11415" windowHeight="7650"/>
  </bookViews>
  <sheets>
    <sheet name="2018" sheetId="5" r:id="rId1"/>
    <sheet name="2019" sheetId="4" r:id="rId2"/>
    <sheet name="2020" sheetId="3" r:id="rId3"/>
    <sheet name="2021" sheetId="2" r:id="rId4"/>
    <sheet name="2022" sheetId="6" r:id="rId5"/>
    <sheet name="2023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f">#REF!</definedName>
    <definedName name="__aaa98">'[1]344.13'!#REF!</definedName>
    <definedName name="__aaa99">'[1]344.13'!#REF!</definedName>
    <definedName name="__dga11">#REF!</definedName>
    <definedName name="__dga12">#REF!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'[2]344.13'!#REF!</definedName>
    <definedName name="_aaa99">'[2]344.13'!#REF!</definedName>
    <definedName name="_dga11">#REF!</definedName>
    <definedName name="_dga12">#REF!</definedName>
    <definedName name="_f">#REF!</definedName>
    <definedName name="_fc">'[3]1.03'!$H$12</definedName>
    <definedName name="_r">'[2]333.02'!#REF!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'[1]333.09'!$D$10</definedName>
    <definedName name="aa">'[1]333.05'!#REF!</definedName>
    <definedName name="aa_10">'[1]333.05'!#REF!</definedName>
    <definedName name="aa_11">'[1]333.05'!#REF!</definedName>
    <definedName name="aaa">'[1]333.06'!$N$9</definedName>
    <definedName name="aaa98_10">'[1]344.13'!#REF!</definedName>
    <definedName name="aaa98_11">'[1]344.13'!#REF!</definedName>
    <definedName name="aaa99_10">'[1]344.13'!#REF!</definedName>
    <definedName name="aaa99_11">'[1]344.13'!#REF!</definedName>
    <definedName name="aaaa">#REF!</definedName>
    <definedName name="aaaa_10">#REF!</definedName>
    <definedName name="aaaa_11">#REF!</definedName>
    <definedName name="ab">'[1]333.03'!$F$12</definedName>
    <definedName name="AC">'[4]6.03'!$L$20</definedName>
    <definedName name="ai">'[1]333.09'!$F$10</definedName>
    <definedName name="ALL">#REF!</definedName>
    <definedName name="ap">'[1]331-04'!#REF!</definedName>
    <definedName name="ap_10">'[1]331-04'!#REF!</definedName>
    <definedName name="ap_11">'[1]331-04'!#REF!</definedName>
    <definedName name="asd">#REF!</definedName>
    <definedName name="asd_10">#REF!</definedName>
    <definedName name="asd_11">#REF!</definedName>
    <definedName name="asdfac">#REF!</definedName>
    <definedName name="asdfac_10">#REF!</definedName>
    <definedName name="asdfac_11">#REF!</definedName>
    <definedName name="b">'[1]333.09'!#REF!</definedName>
    <definedName name="b_10">'[1]333.09'!#REF!</definedName>
    <definedName name="b_11">'[1]333.09'!#REF!</definedName>
    <definedName name="bb">'[1]333.05'!#REF!</definedName>
    <definedName name="bb_10">'[1]333.05'!#REF!</definedName>
    <definedName name="bb_11">'[1]333.05'!#REF!</definedName>
    <definedName name="bbb">#REF!</definedName>
    <definedName name="bbb_10">#REF!</definedName>
    <definedName name="bbb_11">#REF!</definedName>
    <definedName name="BVB">#REF!</definedName>
    <definedName name="BVB_10">#REF!</definedName>
    <definedName name="BVB_11">#REF!</definedName>
    <definedName name="cb">'[5]2'!$H$13</definedName>
    <definedName name="cc">'[4]8.03'!$E$9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'[5]6'!$I$13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'[3]6.03'!$D$8</definedName>
    <definedName name="d">'[1]333.09'!#REF!</definedName>
    <definedName name="d_10">'[1]333.09'!#REF!</definedName>
    <definedName name="d_11">'[1]333.09'!#REF!</definedName>
    <definedName name="dd">'[1]333.05'!$B$9</definedName>
    <definedName name="dddd">'[1]333.06'!$J$7</definedName>
    <definedName name="dfhd">'[5]2'!$B$13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'[1]333.02'!#REF!</definedName>
    <definedName name="di_10">'[1]333.02'!#REF!</definedName>
    <definedName name="di_11">'[1]333.02'!#REF!</definedName>
    <definedName name="ds">'[1]333.08'!$D$7</definedName>
    <definedName name="dsd">#REF!</definedName>
    <definedName name="dsd_10">#REF!</definedName>
    <definedName name="dsd_11">#REF!</definedName>
    <definedName name="e_10">#REF!</definedName>
    <definedName name="e_11">#REF!</definedName>
    <definedName name="ecewt">'[5]5'!$B$13</definedName>
    <definedName name="ed">'[1]333.02'!$F$11</definedName>
    <definedName name="ee">'[1]333.06'!#REF!</definedName>
    <definedName name="ee_10">'[1]333.06'!#REF!</definedName>
    <definedName name="ee_11">'[1]333.06'!#REF!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'[1]333.03'!$D$12</definedName>
    <definedName name="fff">'[1]333.06'!#REF!</definedName>
    <definedName name="fff_10">'[1]333.06'!#REF!</definedName>
    <definedName name="fff_11">'[1]333.06'!#REF!</definedName>
    <definedName name="ffff">'[4]5.03'!$B$10</definedName>
    <definedName name="fg">#REF!</definedName>
    <definedName name="fg_10">#REF!</definedName>
    <definedName name="fg_11">#REF!</definedName>
    <definedName name="fge">'[5]10'!$F$12</definedName>
    <definedName name="fgf">#REF!</definedName>
    <definedName name="fgf_10">#REF!</definedName>
    <definedName name="fgf_11">#REF!</definedName>
    <definedName name="fr">#REF!</definedName>
    <definedName name="fr_10">#REF!</definedName>
    <definedName name="fr_11">#REF!</definedName>
    <definedName name="ft">'[1]333.08'!$F$7</definedName>
    <definedName name="g">'[1]333.02'!$B$11</definedName>
    <definedName name="gbfhhs">#REF!</definedName>
    <definedName name="gdgfds">'[3]4.03'!$B$10</definedName>
    <definedName name="gdsert">'[3]1.03'!$B$11</definedName>
    <definedName name="geb">'[5]8'!$P$13</definedName>
    <definedName name="gf">#REF!</definedName>
    <definedName name="gf_10">#REF!</definedName>
    <definedName name="gf_11">#REF!</definedName>
    <definedName name="gfdgdgdgdg">'[1]333.10'!#REF!</definedName>
    <definedName name="gfdgdgdgdg_10">'[1]333.10'!#REF!</definedName>
    <definedName name="gfdgdgdgdg_11">'[1]333.10'!#REF!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t">'[1]343-01'!#REF!</definedName>
    <definedName name="gt_10">'[1]343-01'!#REF!</definedName>
    <definedName name="gt_11">'[1]343-01'!#REF!</definedName>
    <definedName name="gtdfgh">'[3]1.03'!#REF!</definedName>
    <definedName name="H">#REF!</definedName>
    <definedName name="HatoMayor">'[1]343-05'!#REF!</definedName>
    <definedName name="HatoMayor2">'[1]343-05'!#REF!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'[3]6.03'!$G$8</definedName>
    <definedName name="hhyt">'[5]1'!#REF!</definedName>
    <definedName name="huyhj">'[6]8.03'!$I$8</definedName>
    <definedName name="hyr">'[5]1'!#REF!</definedName>
    <definedName name="i">'[1]333.09'!$J$10</definedName>
    <definedName name="ii">'[1]333.08'!$H$7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">'[1]333.08'!$B$7</definedName>
    <definedName name="iou">'[5]1'!$B$14</definedName>
    <definedName name="jj">'[1]333.04'!#REF!</definedName>
    <definedName name="jj_10">'[1]333.04'!#REF!</definedName>
    <definedName name="jj_11">'[1]333.04'!#REF!</definedName>
    <definedName name="jjj">'[1]333.06'!#REF!</definedName>
    <definedName name="jjj_10">'[1]333.06'!#REF!</definedName>
    <definedName name="jjj_11">'[1]333.06'!#REF!</definedName>
    <definedName name="juil">'[2]333.02'!#REF!</definedName>
    <definedName name="jul">'[1]333.02'!#REF!</definedName>
    <definedName name="jul_10">'[1]333.02'!#REF!</definedName>
    <definedName name="jul_11">'[1]333.02'!#REF!</definedName>
    <definedName name="JULIO4">'[1]333-11'!$C$8</definedName>
    <definedName name="JULIO4_10">'[1]333-11'!$C$8</definedName>
    <definedName name="JULIO4_11">'[1]333-11'!$C$8</definedName>
    <definedName name="jygjyuihjggf">#REF!</definedName>
    <definedName name="jygjyuihjggf_10">#REF!</definedName>
    <definedName name="jygjyuihjggf_11">#REF!</definedName>
    <definedName name="k">'[1]333.04'!$B$11</definedName>
    <definedName name="kjkl">'[6]8.03'!$H$8</definedName>
    <definedName name="kk">'[1]333.06'!#REF!</definedName>
    <definedName name="kk_10">'[1]333.06'!#REF!</definedName>
    <definedName name="kk_11">'[1]333.06'!#REF!</definedName>
    <definedName name="kkk">#REF!</definedName>
    <definedName name="kkk_10">#REF!</definedName>
    <definedName name="kkk_11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>'[2]333.09'!#REF!</definedName>
    <definedName name="l_10">'[1]333.03'!#REF!</definedName>
    <definedName name="l_11">'[1]333.03'!#REF!</definedName>
    <definedName name="leo">#REF!</definedName>
    <definedName name="leo_10">#REF!</definedName>
    <definedName name="leo_11">#REF!</definedName>
    <definedName name="lili">#REF!</definedName>
    <definedName name="lili_10">#REF!</definedName>
    <definedName name="lili_11">#REF!</definedName>
    <definedName name="lk">'[1]333.06'!$H$9</definedName>
    <definedName name="lkl">'[4]16.03'!$E$9</definedName>
    <definedName name="ll">'[1]333.03'!#REF!</definedName>
    <definedName name="ll_10">'[1]333.03'!#REF!</definedName>
    <definedName name="ll_11">'[1]333.03'!#REF!</definedName>
    <definedName name="llk">'[4]17.03'!$E$9</definedName>
    <definedName name="lll">'[1]333.06'!$B$9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_10">'[1]333.06'!#REF!</definedName>
    <definedName name="m_11">'[1]333.06'!#REF!</definedName>
    <definedName name="mali">'[1]333.07'!#REF!</definedName>
    <definedName name="mali_10">'[1]333.07'!#REF!</definedName>
    <definedName name="mali_11">'[1]333.07'!#REF!</definedName>
    <definedName name="mm">'[1]333.06'!#REF!</definedName>
    <definedName name="mm_10">'[1]333.06'!#REF!</definedName>
    <definedName name="mm_11">'[1]333.06'!#REF!</definedName>
    <definedName name="mmm">'[1]333.06'!#REF!</definedName>
    <definedName name="mmm_10">'[1]333.06'!#REF!</definedName>
    <definedName name="mmm_11">'[1]333.06'!#REF!</definedName>
    <definedName name="mmmm">'[3]2.03'!$J$11</definedName>
    <definedName name="mmmmm">'[1]333.06'!#REF!</definedName>
    <definedName name="mmmmm_10">'[1]333.06'!#REF!</definedName>
    <definedName name="mmmmm_11">'[1]333.06'!#REF!</definedName>
    <definedName name="mmmnmnb">'[3]2.03'!$H$11</definedName>
    <definedName name="mmnb">'[3]2.03'!$B$11</definedName>
    <definedName name="mnm">'[3]5.03'!$D$21</definedName>
    <definedName name="mnmnb">'[3]2.03'!$D$11</definedName>
    <definedName name="MonseñorNouel">'[1]343-05'!#REF!</definedName>
    <definedName name="MonseñorNouel2">'[1]343-05'!#REF!</definedName>
    <definedName name="MonteCristi">'[1]343-05'!#REF!</definedName>
    <definedName name="MonteCristi2">'[1]343-05'!#REF!</definedName>
    <definedName name="MontePlata">'[1]343-05'!#REF!</definedName>
    <definedName name="MontePlata2">'[1]343-05'!#REF!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'[1]333.10'!#REF!</definedName>
    <definedName name="nb_10">'[1]333.10'!#REF!</definedName>
    <definedName name="nb_11">'[1]333.10'!#REF!</definedName>
    <definedName name="nmbnvmvbh">'[3]2.03'!$J$13</definedName>
    <definedName name="nn">#REF!</definedName>
    <definedName name="nn_10">#REF!</definedName>
    <definedName name="nn_11">#REF!</definedName>
    <definedName name="nngvb">'[3]1.03'!$H$11</definedName>
    <definedName name="nnn">#REF!</definedName>
    <definedName name="nnn_10">#REF!</definedName>
    <definedName name="nnn_11">#REF!</definedName>
    <definedName name="nnnnnnnnnnh">'[3]1.03'!#REF!</definedName>
    <definedName name="ñ">'[4]25.03'!$G$9</definedName>
    <definedName name="ññ">'[4]31.03'!$D$9</definedName>
    <definedName name="o">'[1]333.04'!$D$11</definedName>
    <definedName name="ol">'[5]3'!$H$14</definedName>
    <definedName name="oo">'[1]333.09'!$H$10</definedName>
    <definedName name="ooo">'[1]333.06'!#REF!</definedName>
    <definedName name="ooo_10">'[1]333.06'!#REF!</definedName>
    <definedName name="ooo_11">'[1]333.06'!#REF!</definedName>
    <definedName name="oooo">'[4]29.03'!$D$9</definedName>
    <definedName name="ooooooo">'[4]18.03'!#REF!</definedName>
    <definedName name="op">'[5]1'!$C$14</definedName>
    <definedName name="oppo">'[5]1'!$G$14</definedName>
    <definedName name="pablo">#REF!</definedName>
    <definedName name="pablo1">#REF!</definedName>
    <definedName name="Pedernales">'[1]343-05'!#REF!</definedName>
    <definedName name="Pedernales2">'[1]343-05'!#REF!</definedName>
    <definedName name="Peravia">'[1]343-05'!#REF!</definedName>
    <definedName name="Peravia2">'[1]343-05'!#REF!</definedName>
    <definedName name="PIO">'[1]333-11'!$E$8</definedName>
    <definedName name="PIO_10">'[1]333-11'!$E$8</definedName>
    <definedName name="PIO_11">'[1]333-11'!$E$8</definedName>
    <definedName name="PJ">'[1]331-04'!#REF!</definedName>
    <definedName name="PJ_10">'[1]331-04'!#REF!</definedName>
    <definedName name="PJ_11">'[1]331-04'!#REF!</definedName>
    <definedName name="PL">'[1]331-04'!#REF!</definedName>
    <definedName name="PL_10">'[1]331-04'!#REF!</definedName>
    <definedName name="PL_11">'[1]331-04'!#REF!</definedName>
    <definedName name="po">'[5]3'!$J$14</definedName>
    <definedName name="poko">'[3]1.03'!$D$11</definedName>
    <definedName name="polok">#REF!</definedName>
    <definedName name="polok_10">#REF!</definedName>
    <definedName name="polok_11">#REF!</definedName>
    <definedName name="pop">'[1]333.04'!#REF!</definedName>
    <definedName name="pop_10">'[1]333.04'!#REF!</definedName>
    <definedName name="pop_11">'[1]333.04'!#REF!</definedName>
    <definedName name="popop">'[1]333.04'!#REF!</definedName>
    <definedName name="popop_10">'[1]333.04'!#REF!</definedName>
    <definedName name="popop_11">'[1]333.04'!#REF!</definedName>
    <definedName name="popp">'[1]333.04'!#REF!</definedName>
    <definedName name="popp_10">'[1]333.04'!#REF!</definedName>
    <definedName name="popp_11">'[1]333.04'!#REF!</definedName>
    <definedName name="ppp">'[1]333.04'!#REF!</definedName>
    <definedName name="ppp_10">'[1]333.04'!#REF!</definedName>
    <definedName name="ppp_11">'[1]333.04'!#REF!</definedName>
    <definedName name="pppp">'[4]31.03'!$B$9</definedName>
    <definedName name="pr">'[1]331-04'!$D$7</definedName>
    <definedName name="PuertoPlata">'[1]343-05'!#REF!</definedName>
    <definedName name="PuertoPlata2">'[1]343-05'!#REF!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r_10">'[1]333.02'!#REF!</definedName>
    <definedName name="r_11">'[1]333.02'!#REF!</definedName>
    <definedName name="re">#REF!</definedName>
    <definedName name="re_10">#REF!</definedName>
    <definedName name="re_11">#REF!</definedName>
    <definedName name="redfred">'[3]1.03'!$J$11</definedName>
    <definedName name="rere">'[3]3.03'!$D$10</definedName>
    <definedName name="res">#REF!</definedName>
    <definedName name="res_10">#REF!</definedName>
    <definedName name="res_11">#REF!</definedName>
    <definedName name="rey">'[5]8'!$B$13</definedName>
    <definedName name="rr">'[1]333.05'!$D$9</definedName>
    <definedName name="rrr">'[1]333.06'!$L$9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'[5]5'!$D$13</definedName>
    <definedName name="rtyh">'[5]1'!#REF!</definedName>
    <definedName name="s">'[1]333.09'!$B$10</definedName>
    <definedName name="Salcedo">'[1]343-05'!#REF!</definedName>
    <definedName name="Salcedo2">'[1]343-05'!#REF!</definedName>
    <definedName name="Samaná">'[1]343-05'!#REF!</definedName>
    <definedName name="Samaná2">'[1]343-05'!#REF!</definedName>
    <definedName name="SánchezRamírez">'[1]343-05'!#REF!</definedName>
    <definedName name="SánchezRamírez2">'[1]343-05'!#REF!</definedName>
    <definedName name="SanCristóbal">'[1]343-05'!#REF!</definedName>
    <definedName name="SanCristóbal2">'[1]343-05'!#REF!</definedName>
    <definedName name="SanJuan">'[1]343-05'!#REF!</definedName>
    <definedName name="SanJuan2">'[1]343-05'!#REF!</definedName>
    <definedName name="SanPedroMacorís">'[1]343-05'!#REF!</definedName>
    <definedName name="SanPedroMacorís2">'[1]343-05'!#REF!</definedName>
    <definedName name="Santiago">'[1]343-05'!#REF!</definedName>
    <definedName name="Santiago2">'[1]343-05'!#REF!</definedName>
    <definedName name="SantiagoRodríguez">'[1]343-05'!#REF!</definedName>
    <definedName name="SantiagoRodríguez2">'[1]343-05'!#REF!</definedName>
    <definedName name="sd">#REF!</definedName>
    <definedName name="sd_10">#REF!</definedName>
    <definedName name="sd_11">#REF!</definedName>
    <definedName name="sdfg">'[5]2'!$D$13</definedName>
    <definedName name="sdfgr">'[3]1.03'!#REF!</definedName>
    <definedName name="sdsd">#REF!</definedName>
    <definedName name="sdsd_10">#REF!</definedName>
    <definedName name="sdsd_11">#REF!</definedName>
    <definedName name="sfdg">'[5]2'!$F$13</definedName>
    <definedName name="ss">'[1]343-01'!#REF!</definedName>
    <definedName name="ss_10">'[1]343-01'!#REF!</definedName>
    <definedName name="ss_11">'[1]343-01'!#REF!</definedName>
    <definedName name="sss">'[1]333.02'!#REF!</definedName>
    <definedName name="sss_10">'[1]333.02'!#REF!</definedName>
    <definedName name="sss_11">'[1]333.02'!#REF!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'[1]333.02'!#REF!</definedName>
    <definedName name="t_10">'[1]333.02'!#REF!</definedName>
    <definedName name="t_11">'[1]333.02'!#REF!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_10">'[1]344.13'!#REF!</definedName>
    <definedName name="tt_11">'[1]344.13'!#REF!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'[1]333.03'!#REF!</definedName>
    <definedName name="u_10">'[1]333.03'!#REF!</definedName>
    <definedName name="u_11">'[1]333.03'!#REF!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'[5]1'!$F$14</definedName>
    <definedName name="utyu">'[5]6'!$B$13</definedName>
    <definedName name="uu">'[1]333.04'!#REF!</definedName>
    <definedName name="uu_10">'[1]333.04'!#REF!</definedName>
    <definedName name="uu_11">'[1]333.04'!#REF!</definedName>
    <definedName name="uuuuu">'[1]333.04'!#REF!</definedName>
    <definedName name="uuuuu_10">'[1]333.04'!#REF!</definedName>
    <definedName name="uuuuu_11">'[1]333.04'!#REF!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'[1]343-05'!#REF!</definedName>
    <definedName name="Valverde2">'[1]343-05'!#REF!</definedName>
    <definedName name="VBV">#REF!</definedName>
    <definedName name="VBV_10">#REF!</definedName>
    <definedName name="VBV_11">#REF!</definedName>
    <definedName name="vd">'[4]8.03'!$C$9</definedName>
    <definedName name="vfc">#REF!</definedName>
    <definedName name="vfc_10">#REF!</definedName>
    <definedName name="vfc_11">#REF!</definedName>
    <definedName name="vfdx">'[3]3.03'!$B$10</definedName>
    <definedName name="vfv">'[1]333.07'!#REF!</definedName>
    <definedName name="vfv_10">'[1]333.07'!#REF!</definedName>
    <definedName name="vfv_11">'[1]333.07'!#REF!</definedName>
    <definedName name="vfxv">'[1]333.07'!#REF!</definedName>
    <definedName name="vfxv_10">'[1]333.07'!#REF!</definedName>
    <definedName name="vfxv_11">'[1]333.07'!#REF!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'[5]6'!$P$13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'[4]27.03'!$B$9</definedName>
    <definedName name="xxx">'[4]27.03'!$D$9</definedName>
    <definedName name="xxxx">'[4]28.03'!$B$9</definedName>
    <definedName name="xzcxz">'[3]1.03'!$B$12</definedName>
    <definedName name="y">'[1]333.02'!$D$11</definedName>
    <definedName name="yt">'[7]331-16'!#REF!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">'[1]333.03'!#REF!</definedName>
    <definedName name="z_10">'[1]333.03'!#REF!</definedName>
    <definedName name="z_11">'[1]333.03'!#REF!</definedName>
    <definedName name="zas">'[4]26.03'!$D$9</definedName>
    <definedName name="zsz">'[4]25.03'!$D$9</definedName>
    <definedName name="zx">'[4]24.03'!$L$20</definedName>
    <definedName name="zxcv">'[3]5.03'!$P$21</definedName>
    <definedName name="zxcx">'[4]28.03'!$D$9</definedName>
    <definedName name="zxz">'[4]24.03'!$P$20</definedName>
    <definedName name="zxzx">'[4]26.03'!$B$9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7" l="1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6" i="7"/>
  <c r="N6" i="7"/>
  <c r="N7" i="7"/>
  <c r="N8" i="7"/>
  <c r="G7" i="7" l="1"/>
  <c r="G6" i="7" s="1"/>
  <c r="D8" i="7"/>
  <c r="D7" i="7" s="1"/>
  <c r="D6" i="7" s="1"/>
  <c r="E8" i="7"/>
  <c r="E7" i="7" s="1"/>
  <c r="E6" i="7" s="1"/>
  <c r="F8" i="7"/>
  <c r="F7" i="7" s="1"/>
  <c r="F6" i="7" s="1"/>
  <c r="G8" i="7"/>
  <c r="H8" i="7"/>
  <c r="H7" i="7" s="1"/>
  <c r="H6" i="7" s="1"/>
  <c r="I8" i="7"/>
  <c r="I7" i="7" s="1"/>
  <c r="I6" i="7" s="1"/>
  <c r="J8" i="7"/>
  <c r="J7" i="7" s="1"/>
  <c r="J6" i="7" s="1"/>
  <c r="K8" i="7"/>
  <c r="K7" i="7" s="1"/>
  <c r="K6" i="7" s="1"/>
  <c r="L8" i="7"/>
  <c r="L7" i="7" s="1"/>
  <c r="L6" i="7" s="1"/>
  <c r="M8" i="7"/>
  <c r="M7" i="7" s="1"/>
  <c r="M6" i="7" s="1"/>
  <c r="C8" i="7"/>
  <c r="C7" i="7" s="1"/>
  <c r="C6" i="7" s="1"/>
  <c r="B9" i="6" l="1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3" i="6"/>
  <c r="B94" i="6"/>
  <c r="B95" i="6"/>
  <c r="B96" i="6"/>
  <c r="N8" i="6"/>
  <c r="N7" i="6" s="1"/>
  <c r="N6" i="6" s="1"/>
  <c r="D8" i="6" l="1"/>
  <c r="D7" i="6" s="1"/>
  <c r="D6" i="6" s="1"/>
  <c r="E8" i="6"/>
  <c r="E7" i="6" s="1"/>
  <c r="E6" i="6" s="1"/>
  <c r="F8" i="6"/>
  <c r="F7" i="6" s="1"/>
  <c r="F6" i="6" s="1"/>
  <c r="G8" i="6"/>
  <c r="G7" i="6" s="1"/>
  <c r="G6" i="6" s="1"/>
  <c r="H8" i="6"/>
  <c r="H7" i="6" s="1"/>
  <c r="H6" i="6" s="1"/>
  <c r="I8" i="6"/>
  <c r="I7" i="6" s="1"/>
  <c r="I6" i="6" s="1"/>
  <c r="J8" i="6"/>
  <c r="J7" i="6" s="1"/>
  <c r="J6" i="6" s="1"/>
  <c r="K8" i="6"/>
  <c r="K7" i="6" s="1"/>
  <c r="K6" i="6" s="1"/>
  <c r="L8" i="6"/>
  <c r="L7" i="6" s="1"/>
  <c r="L6" i="6" s="1"/>
  <c r="M8" i="6"/>
  <c r="M7" i="6" s="1"/>
  <c r="M6" i="6" s="1"/>
  <c r="C8" i="6"/>
  <c r="C7" i="6" l="1"/>
  <c r="B7" i="6" s="1"/>
  <c r="B8" i="6"/>
  <c r="B7" i="4"/>
  <c r="B6" i="4"/>
  <c r="C6" i="6" l="1"/>
  <c r="B6" i="6" s="1"/>
  <c r="B78" i="5"/>
  <c r="N8" i="2" l="1"/>
  <c r="M8" i="2"/>
  <c r="M7" i="2" s="1"/>
  <c r="M6" i="2" s="1"/>
  <c r="L8" i="2"/>
  <c r="K8" i="2"/>
  <c r="K7" i="2" s="1"/>
  <c r="K6" i="2" s="1"/>
  <c r="J8" i="2"/>
  <c r="J7" i="2" s="1"/>
  <c r="J6" i="2" s="1"/>
  <c r="I8" i="2"/>
  <c r="I7" i="2" s="1"/>
  <c r="I6" i="2" s="1"/>
  <c r="H8" i="2"/>
  <c r="H7" i="2" s="1"/>
  <c r="H6" i="2" s="1"/>
  <c r="G8" i="2"/>
  <c r="G7" i="2" s="1"/>
  <c r="G6" i="2" s="1"/>
  <c r="F8" i="2"/>
  <c r="E8" i="2"/>
  <c r="E7" i="2" s="1"/>
  <c r="E6" i="2" s="1"/>
  <c r="D8" i="2"/>
  <c r="D7" i="2" s="1"/>
  <c r="D6" i="2" s="1"/>
  <c r="C8" i="2"/>
  <c r="C7" i="2" s="1"/>
  <c r="C6" i="2" s="1"/>
  <c r="B8" i="2"/>
  <c r="B7" i="2" s="1"/>
  <c r="B6" i="2" s="1"/>
  <c r="N7" i="2"/>
  <c r="N6" i="2" s="1"/>
  <c r="L7" i="2"/>
  <c r="L6" i="2" s="1"/>
  <c r="F7" i="2"/>
  <c r="F6" i="2" s="1"/>
  <c r="B77" i="5" l="1"/>
  <c r="B76" i="5"/>
  <c r="N75" i="5"/>
  <c r="M75" i="5"/>
  <c r="L75" i="5"/>
  <c r="K75" i="5"/>
  <c r="J75" i="5"/>
  <c r="I75" i="5"/>
  <c r="H75" i="5"/>
  <c r="G75" i="5"/>
  <c r="F75" i="5"/>
  <c r="E75" i="5"/>
  <c r="D75" i="5"/>
  <c r="C75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N7" i="5"/>
  <c r="M7" i="5"/>
  <c r="M6" i="5" s="1"/>
  <c r="L7" i="5"/>
  <c r="K7" i="5"/>
  <c r="J7" i="5"/>
  <c r="I7" i="5"/>
  <c r="H7" i="5"/>
  <c r="G7" i="5"/>
  <c r="F7" i="5"/>
  <c r="E7" i="5"/>
  <c r="E6" i="5" s="1"/>
  <c r="D7" i="5"/>
  <c r="C7" i="5"/>
  <c r="B82" i="4"/>
  <c r="N82" i="4"/>
  <c r="M82" i="4"/>
  <c r="L82" i="4"/>
  <c r="K82" i="4"/>
  <c r="J82" i="4"/>
  <c r="I82" i="4"/>
  <c r="H82" i="4"/>
  <c r="G82" i="4"/>
  <c r="F82" i="4"/>
  <c r="E82" i="4"/>
  <c r="D82" i="4"/>
  <c r="C82" i="4"/>
  <c r="B8" i="4"/>
  <c r="N8" i="4"/>
  <c r="N7" i="4" s="1"/>
  <c r="N6" i="4" s="1"/>
  <c r="M8" i="4"/>
  <c r="L8" i="4"/>
  <c r="L7" i="4" s="1"/>
  <c r="K8" i="4"/>
  <c r="K7" i="4" s="1"/>
  <c r="J8" i="4"/>
  <c r="J7" i="4" s="1"/>
  <c r="I8" i="4"/>
  <c r="H8" i="4"/>
  <c r="H7" i="4" s="1"/>
  <c r="H6" i="4" s="1"/>
  <c r="G8" i="4"/>
  <c r="G7" i="4" s="1"/>
  <c r="G6" i="4" s="1"/>
  <c r="F8" i="4"/>
  <c r="F7" i="4" s="1"/>
  <c r="F6" i="4" s="1"/>
  <c r="E8" i="4"/>
  <c r="D8" i="4"/>
  <c r="D7" i="4" s="1"/>
  <c r="C8" i="4"/>
  <c r="C7" i="4" s="1"/>
  <c r="M7" i="4"/>
  <c r="M6" i="4" s="1"/>
  <c r="I7" i="4"/>
  <c r="I6" i="4" s="1"/>
  <c r="E7" i="4"/>
  <c r="K6" i="4" l="1"/>
  <c r="L6" i="4"/>
  <c r="C6" i="4"/>
  <c r="D6" i="4"/>
  <c r="E6" i="4"/>
  <c r="J6" i="5"/>
  <c r="G6" i="5"/>
  <c r="H6" i="5"/>
  <c r="C6" i="5"/>
  <c r="K6" i="5"/>
  <c r="L6" i="5"/>
  <c r="I6" i="5"/>
  <c r="D6" i="5"/>
  <c r="F6" i="5"/>
  <c r="N6" i="5"/>
  <c r="J6" i="4"/>
  <c r="B75" i="5"/>
  <c r="B7" i="5"/>
  <c r="B91" i="3"/>
  <c r="B90" i="3"/>
  <c r="B89" i="3"/>
  <c r="B88" i="3"/>
  <c r="N87" i="3"/>
  <c r="M87" i="3"/>
  <c r="L87" i="3"/>
  <c r="K87" i="3"/>
  <c r="J87" i="3"/>
  <c r="I87" i="3"/>
  <c r="H87" i="3"/>
  <c r="G87" i="3"/>
  <c r="F87" i="3"/>
  <c r="E87" i="3"/>
  <c r="D87" i="3"/>
  <c r="C87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N8" i="3"/>
  <c r="N7" i="3" s="1"/>
  <c r="M8" i="3"/>
  <c r="L8" i="3"/>
  <c r="L7" i="3" s="1"/>
  <c r="L6" i="3" s="1"/>
  <c r="K8" i="3"/>
  <c r="K7" i="3" s="1"/>
  <c r="K6" i="3" s="1"/>
  <c r="J8" i="3"/>
  <c r="J7" i="3" s="1"/>
  <c r="I8" i="3"/>
  <c r="I7" i="3" s="1"/>
  <c r="H8" i="3"/>
  <c r="H7" i="3" s="1"/>
  <c r="H6" i="3" s="1"/>
  <c r="G8" i="3"/>
  <c r="G7" i="3" s="1"/>
  <c r="G6" i="3" s="1"/>
  <c r="F8" i="3"/>
  <c r="F7" i="3" s="1"/>
  <c r="E8" i="3"/>
  <c r="D8" i="3"/>
  <c r="D7" i="3" s="1"/>
  <c r="D6" i="3" s="1"/>
  <c r="C8" i="3"/>
  <c r="M7" i="3"/>
  <c r="E7" i="3"/>
  <c r="E6" i="3" l="1"/>
  <c r="I6" i="3"/>
  <c r="M6" i="3"/>
  <c r="B6" i="5"/>
  <c r="B8" i="3"/>
  <c r="B87" i="3"/>
  <c r="C7" i="3"/>
  <c r="C6" i="3" s="1"/>
  <c r="F6" i="3"/>
  <c r="J6" i="3"/>
  <c r="N6" i="3"/>
  <c r="B7" i="3" l="1"/>
  <c r="B6" i="3"/>
</calcChain>
</file>

<file path=xl/sharedStrings.xml><?xml version="1.0" encoding="utf-8"?>
<sst xmlns="http://schemas.openxmlformats.org/spreadsheetml/2006/main" count="632" uniqueCount="210">
  <si>
    <t>Donaciones</t>
  </si>
  <si>
    <t>Febrero</t>
  </si>
  <si>
    <t>Total</t>
  </si>
  <si>
    <t xml:space="preserve"> Ventas de bienes y servicios</t>
  </si>
  <si>
    <t xml:space="preserve"> Tasas</t>
  </si>
  <si>
    <t>Fuentes Financieras</t>
  </si>
  <si>
    <t>Incremento de pasivos no corrientes</t>
  </si>
  <si>
    <t xml:space="preserve">B) Ingresos de capital </t>
  </si>
  <si>
    <t>Fuente: Ministerio de Hacienda, Sistema Integrado de Gestión Financiera (SIGEF), Informe de Ejecución de Ingresos</t>
  </si>
  <si>
    <t>Dividendos de la refinería</t>
  </si>
  <si>
    <t>Intereses por colocación de inversiones financieras</t>
  </si>
  <si>
    <t xml:space="preserve"> Multas y sanciones</t>
  </si>
  <si>
    <t xml:space="preserve"> Ingresos diversos</t>
  </si>
  <si>
    <t xml:space="preserve"> Ventas servicios del estado</t>
  </si>
  <si>
    <t>Intereses por colocación de bonos del mercado externo</t>
  </si>
  <si>
    <t>Incremento de pasivos corrientes</t>
  </si>
  <si>
    <t>Aplicaciones financieras</t>
  </si>
  <si>
    <t>Incremento de disponibilidades</t>
  </si>
  <si>
    <t xml:space="preserve">  Rentas de propiedad</t>
  </si>
  <si>
    <t>Otros ingresos</t>
  </si>
  <si>
    <t>Depósitos a Cargo del estado o fondos especiales y de terceros</t>
  </si>
  <si>
    <t>Devolución de recursos a empleados por retenciones excesivas por tss</t>
  </si>
  <si>
    <t>Total Ingresos corrientes + ingresos de capital</t>
  </si>
  <si>
    <t xml:space="preserve">Enero </t>
  </si>
  <si>
    <t>Total Ingresos corrientes + ingresos de capital + donaciones + fuentes finacieras + aplicaciones financieras y otros ingresos</t>
  </si>
  <si>
    <t>A) Ingresos corrientes</t>
  </si>
  <si>
    <t xml:space="preserve"> I) Impuestos</t>
  </si>
  <si>
    <t xml:space="preserve">  1) Impuestos internos sobre mercancias y servicios</t>
  </si>
  <si>
    <t>Impuestos adicionales y selectivos sobre bienes y servicios</t>
  </si>
  <si>
    <t>Impuestos Sobre uso de bienes y licencias</t>
  </si>
  <si>
    <t xml:space="preserve">  2) Impuestos sobre el comercio y las transacciones/comercio exterior</t>
  </si>
  <si>
    <t>Derechos consulares</t>
  </si>
  <si>
    <t xml:space="preserve"> II) Contribuciones sociales</t>
  </si>
  <si>
    <t>Promese</t>
  </si>
  <si>
    <t>Otras ventas de mercancías del gobierno central</t>
  </si>
  <si>
    <t>Otras ventas</t>
  </si>
  <si>
    <t>Otras ventas de servicios del gobierno central</t>
  </si>
  <si>
    <t>Otros</t>
  </si>
  <si>
    <t>Expedición y renovación de pasaportes</t>
  </si>
  <si>
    <t xml:space="preserve">     Dividendos por inversiones empresariales</t>
  </si>
  <si>
    <t xml:space="preserve">     Intereses </t>
  </si>
  <si>
    <t xml:space="preserve">Otros dividendos </t>
  </si>
  <si>
    <t>Dividendos banco de reservas</t>
  </si>
  <si>
    <t xml:space="preserve">     Arriendo de activos tangibles no producidos</t>
  </si>
  <si>
    <t>Intereses por colocación de bonos del mercado interno</t>
  </si>
  <si>
    <t>Ganancia por colocación de bonos internos</t>
  </si>
  <si>
    <t>Intereses percibidos del mercado interno</t>
  </si>
  <si>
    <t>Ganancia por colocación de bonos externos</t>
  </si>
  <si>
    <t xml:space="preserve">  Ventas de activos no financieros</t>
  </si>
  <si>
    <t xml:space="preserve">  Disminución de activos financieros</t>
  </si>
  <si>
    <t>Recuperación de prestamos Internos</t>
  </si>
  <si>
    <t xml:space="preserve">  Incremento de pasivos financieros</t>
  </si>
  <si>
    <t xml:space="preserve">  Obtención de préstamos internos a corto plazo</t>
  </si>
  <si>
    <t xml:space="preserve">  Incremento de documentos por pagar externo de largo plazo</t>
  </si>
  <si>
    <t xml:space="preserve">  Colocación de títulos, valores de la deuda pública a largo plazo</t>
  </si>
  <si>
    <t>De la deuda pública interna  a largo plazo</t>
  </si>
  <si>
    <t>De la deuda pública externa  a largo plazo</t>
  </si>
  <si>
    <t xml:space="preserve">  Obtención de préstamos de la deuda pública a largo plazo</t>
  </si>
  <si>
    <t>De la deuda pública externa a largo plazo</t>
  </si>
  <si>
    <t>De la deuda pública interna a largo plazo</t>
  </si>
  <si>
    <t xml:space="preserve">  Petrocaribe</t>
  </si>
  <si>
    <t xml:space="preserve">  Otros</t>
  </si>
  <si>
    <t xml:space="preserve">  Impuesto para contribuir al desarrollo de las telecomunicaciones</t>
  </si>
  <si>
    <t xml:space="preserve">  Licencias para portar armas de fuego</t>
  </si>
  <si>
    <t xml:space="preserve">  Impuesto por uso de servicios de las telecominicaciones para el sistema de emergencia 9-1-1</t>
  </si>
  <si>
    <t>Partida</t>
  </si>
  <si>
    <t xml:space="preserve"> IV) Ingresos por contraprestaciones</t>
  </si>
  <si>
    <t xml:space="preserve"> V) Otros ingresos</t>
  </si>
  <si>
    <t>Total general</t>
  </si>
  <si>
    <t>Marzo</t>
  </si>
  <si>
    <t>Derechos Administrativos</t>
  </si>
  <si>
    <t>Licencia por subastas de productos agropecuarios</t>
  </si>
  <si>
    <t>Ingresos de las Instituciones Centralizadas en Servicios en la Cuenta Única del Tesoro</t>
  </si>
  <si>
    <t>Disminución de otros activos finacieros externos de lasrgo plazo</t>
  </si>
  <si>
    <t>Ingresos de la cuenta única del tesoro no presupuestaria</t>
  </si>
  <si>
    <t>Fondo General</t>
  </si>
  <si>
    <t xml:space="preserve">Recursos de captación directa del Ministerio de Interior y Policia </t>
  </si>
  <si>
    <t xml:space="preserve"> III) Transferencias </t>
  </si>
  <si>
    <t xml:space="preserve"> Recursos de Captación Directa del Ministerio de Salud Pública</t>
  </si>
  <si>
    <t xml:space="preserve"> Fondo Protección Económica, Social, Laboral y  Salud de los  Trabajadores Dominicanos</t>
  </si>
  <si>
    <t xml:space="preserve"> Donaciones Pecuniarias Privadas de Personas Físicas  y Jurídicas por  COVID-19 (CONEP)</t>
  </si>
  <si>
    <t xml:space="preserve"> Otros</t>
  </si>
  <si>
    <t xml:space="preserve">      Transferencias corrientes</t>
  </si>
  <si>
    <t xml:space="preserve"> Transferencias Corrientes Rec. de Instituciones Públicas Financieras No Monetarias (Superintendencia de Bancos)</t>
  </si>
  <si>
    <t xml:space="preserve">     Venta de mercancias del estado </t>
  </si>
  <si>
    <t>Transferencias capital</t>
  </si>
  <si>
    <t>Ingresos de la Cuenta Única del Tesoro No Presupuestaria (15% pago de deudas)</t>
  </si>
  <si>
    <t>Recursos de captación directa para el fomento y desarrollo del gas natural en el parque vehicular</t>
  </si>
  <si>
    <t>Recursos de Captación Directa de la Procuradoria General de la República ( multas de tránsito)</t>
  </si>
  <si>
    <t>Ingresos de las Instituciones Centralizadas en la cuenta única del tesoro Presupuestaria</t>
  </si>
  <si>
    <t>Abril</t>
  </si>
  <si>
    <t>Mayo</t>
  </si>
  <si>
    <t>Junio</t>
  </si>
  <si>
    <t>Julio</t>
  </si>
  <si>
    <t>Agosto</t>
  </si>
  <si>
    <t>De Instituciones Públicas Desentralizadas o Autónoma</t>
  </si>
  <si>
    <t xml:space="preserve"> Fondo de devolución impuesto Selectivo al consumo de combustibles, los depósitos en exceso de las recaudadoras y TSS.  </t>
  </si>
  <si>
    <t>Septiembre</t>
  </si>
  <si>
    <t>Importes a devengar por primas en colocaciones de títulos valores</t>
  </si>
  <si>
    <t xml:space="preserve"> Intereses corridos internos y externos de largo plazo</t>
  </si>
  <si>
    <t xml:space="preserve">              valores internos</t>
  </si>
  <si>
    <t xml:space="preserve">              valores externos</t>
  </si>
  <si>
    <t xml:space="preserve">              títulos internos </t>
  </si>
  <si>
    <t xml:space="preserve">              títulos externos</t>
  </si>
  <si>
    <t>Octubre</t>
  </si>
  <si>
    <t>Noviembre</t>
  </si>
  <si>
    <t>Diciembre</t>
  </si>
  <si>
    <t>Recursos de captación directa del Ministerio de Interior y Policia (Licencia para armas de fuego)</t>
  </si>
  <si>
    <t xml:space="preserve"> III) Transferencias corrientes</t>
  </si>
  <si>
    <t xml:space="preserve">   Ventas de mercancías del estado</t>
  </si>
  <si>
    <t>Transferencias Capital</t>
  </si>
  <si>
    <t>Partidas</t>
  </si>
  <si>
    <t>Enero</t>
  </si>
  <si>
    <t>Ingresos de las inst. centralizadas en mercancias en la cuenta única del tesoro</t>
  </si>
  <si>
    <t>Ingresos de las inst. centralizadas en servicios en la cuenta única del tesoro</t>
  </si>
  <si>
    <t>Disminución de otros activos financieros externos de largo plazo</t>
  </si>
  <si>
    <t>Devolución de recursos a empleados por retenciones excesivas por la tesoreria de la Seguridad Social</t>
  </si>
  <si>
    <t xml:space="preserve">Total Ingresos corrientes + ingresos de capital + donaciones + fuentes finacieras + aplicaciones financieras </t>
  </si>
  <si>
    <t>Ingresos por Tenencia de Activos Finanacieros (Instrumentos Derivasdos</t>
  </si>
  <si>
    <t xml:space="preserve">Ventas de Activos Fijos </t>
  </si>
  <si>
    <t>Ventas de Activos Intangibles</t>
  </si>
  <si>
    <t>Disminución de Instrumentos Derivados</t>
  </si>
  <si>
    <t xml:space="preserve">   Primas por colocación de títulos valores internos y externos de largo plazo</t>
  </si>
  <si>
    <t xml:space="preserve"> A) Ingresos corrientes</t>
  </si>
  <si>
    <t xml:space="preserve">  I) Impuestos</t>
  </si>
  <si>
    <t xml:space="preserve">  Impuestos adicionales y selectivos sobre bienes y servicios</t>
  </si>
  <si>
    <t xml:space="preserve"> Impuestos Sobre uso de bienes y licencias</t>
  </si>
  <si>
    <t xml:space="preserve">  Fondo General</t>
  </si>
  <si>
    <t xml:space="preserve">  Recursos de captación directa del Ministerio de Interior y Policia </t>
  </si>
  <si>
    <t xml:space="preserve">     2) Impuestos sobre el comercio y las transacciones/comercio exterior</t>
  </si>
  <si>
    <t xml:space="preserve">     Derechos consulares</t>
  </si>
  <si>
    <t xml:space="preserve">    II) Contribuciones sociales</t>
  </si>
  <si>
    <t xml:space="preserve">     III) Transferencias </t>
  </si>
  <si>
    <t xml:space="preserve">          Transferencias corrientes</t>
  </si>
  <si>
    <t>Donaciones Pecuniarias Privadas de Personas Físicas  y Jurídicas por  COVID-19 (CONEP)</t>
  </si>
  <si>
    <t xml:space="preserve">   Otros</t>
  </si>
  <si>
    <t xml:space="preserve">       IV) Ingresos por contraprestaciones</t>
  </si>
  <si>
    <t xml:space="preserve">              Ventas de bienes y servicios</t>
  </si>
  <si>
    <t xml:space="preserve">                 Venta de mercancias del estado </t>
  </si>
  <si>
    <t xml:space="preserve">                   Ventas servicios del estado</t>
  </si>
  <si>
    <t xml:space="preserve">                  Tasas</t>
  </si>
  <si>
    <t xml:space="preserve">                  Derechos Administrativos</t>
  </si>
  <si>
    <t xml:space="preserve">  Recursos de captación directa para el fomento y desarrollo del gas natural en el parque vehicular</t>
  </si>
  <si>
    <t xml:space="preserve">  Recursos de captación directa  por presentación de servicios (MIVHED) LEY-160-21</t>
  </si>
  <si>
    <t xml:space="preserve"> Otros registros contratos y cobros </t>
  </si>
  <si>
    <t xml:space="preserve">         V) Otros ingresos</t>
  </si>
  <si>
    <t xml:space="preserve">                Rentas de propiedad</t>
  </si>
  <si>
    <t xml:space="preserve">                  Dividendos por inversiones empresariales</t>
  </si>
  <si>
    <t>Otros dividendos (FONPER)</t>
  </si>
  <si>
    <t xml:space="preserve">                   Intereses </t>
  </si>
  <si>
    <t xml:space="preserve">                Intereses por colocación de inversiones financieras</t>
  </si>
  <si>
    <t xml:space="preserve">                   Ingresos por Tenencia de Activos Finanacieros (Instrumentos Derivasdos</t>
  </si>
  <si>
    <t xml:space="preserve">              Multas y sanciones</t>
  </si>
  <si>
    <t xml:space="preserve">                    Recursos de Captación Directa de la Procuradoria General de la República ( multas de tránsito)</t>
  </si>
  <si>
    <t xml:space="preserve">             Ingresos diversos</t>
  </si>
  <si>
    <t>Ingresos de la Tesoreria de la Seguridad Social</t>
  </si>
  <si>
    <t>Ingresos de las Instituciones Centralizadas  en la Cuenta Única del Tesoro</t>
  </si>
  <si>
    <t xml:space="preserve">           B) Ingresos de capital </t>
  </si>
  <si>
    <t xml:space="preserve">  Ventas de Activos Fijos </t>
  </si>
  <si>
    <t xml:space="preserve">  Ventas de Activos Intangibles</t>
  </si>
  <si>
    <t xml:space="preserve">          Transferencias capital</t>
  </si>
  <si>
    <t>Disminución de activos financieros</t>
  </si>
  <si>
    <t xml:space="preserve">  Disminución de Instrumentos Derivados</t>
  </si>
  <si>
    <t>Incremento de pasivos financieros</t>
  </si>
  <si>
    <t xml:space="preserve"> Incremento de pasivos corrientes</t>
  </si>
  <si>
    <t xml:space="preserve">        Obtención de préstamos internos a corto plazo</t>
  </si>
  <si>
    <t xml:space="preserve">  Incremento de pasivos no corrientes</t>
  </si>
  <si>
    <t xml:space="preserve">         Incremento de documentos por pagar externo de largo plazo</t>
  </si>
  <si>
    <t xml:space="preserve">         Colocación de títulos, valores de la deuda pública a largo plazo</t>
  </si>
  <si>
    <t xml:space="preserve">         Obtención de préstamos de la deuda pública a largo plazo</t>
  </si>
  <si>
    <t xml:space="preserve">               valores internos</t>
  </si>
  <si>
    <t xml:space="preserve">               valores externos</t>
  </si>
  <si>
    <t xml:space="preserve">            Intereses corridos internos y externos de largo plazo</t>
  </si>
  <si>
    <t xml:space="preserve">               títulos internos </t>
  </si>
  <si>
    <t xml:space="preserve">               títulos externos</t>
  </si>
  <si>
    <t xml:space="preserve">*Cifras sujetas a rectificación </t>
  </si>
  <si>
    <r>
      <t xml:space="preserve">Nota: </t>
    </r>
    <r>
      <rPr>
        <sz val="7"/>
        <color indexed="8"/>
        <rFont val="Roboto"/>
      </rPr>
      <t xml:space="preserve"> Incluye los dólares convertidos a la tasa oficial</t>
    </r>
  </si>
  <si>
    <t xml:space="preserve">Excluye los Depósitos a Cargo del Estado, Fondos Especiales y de Terceros, ingresos de las instituciones centralizadas en la  cuenta única del tesoro no presupuestaria, </t>
  </si>
  <si>
    <t>Las informaciones presentadas difieren de las presentadas en  Portal de Transparencia Fiscal,  ya que solo incluyen los ingresos presupuestarios.</t>
  </si>
  <si>
    <t xml:space="preserve"> * Cifras sujetas a rectificación </t>
  </si>
  <si>
    <r>
      <t xml:space="preserve">Nota: </t>
    </r>
    <r>
      <rPr>
        <sz val="7"/>
        <color indexed="8"/>
        <rFont val="Roboto"/>
      </rPr>
      <t>Incluye los dólares convertidos a la tasa oficial</t>
    </r>
  </si>
  <si>
    <t xml:space="preserve">Excluye los Depósitos a Cargo del Estado, Fondos Especiales y de Terceros, ingresos de las instituciones centralizadas en la CUT no presupuestaria, </t>
  </si>
  <si>
    <t>Nota:Incluye los dólares convertidos a la tasa oficial</t>
  </si>
  <si>
    <t xml:space="preserve">Fondo de devolución impuesto Selectivo al consumo de combustibles, los depósitos en exceso de las recaudadoras y TSS.  </t>
  </si>
  <si>
    <t xml:space="preserve"> Las informaciones presentadas difieren de las presentadas en  Portal de Transparencia Fiscal,  ya que solo incluyen los ingresos presupuestarios.</t>
  </si>
  <si>
    <r>
      <rPr>
        <b/>
        <sz val="9"/>
        <color indexed="8"/>
        <rFont val="Roboto"/>
      </rPr>
      <t>Cuadro 12.4</t>
    </r>
    <r>
      <rPr>
        <sz val="9"/>
        <color indexed="8"/>
        <rFont val="Roboto"/>
      </rPr>
      <t xml:space="preserve"> REPÚBLICA DOMINICANA: Ingresos fiscales Tesorería Nacional, por mes, según partida, 2021*</t>
    </r>
  </si>
  <si>
    <r>
      <rPr>
        <b/>
        <sz val="9"/>
        <color indexed="8"/>
        <rFont val="Roboto"/>
      </rPr>
      <t>Cuadro 12.4</t>
    </r>
    <r>
      <rPr>
        <sz val="9"/>
        <color indexed="8"/>
        <rFont val="Roboto"/>
      </rPr>
      <t xml:space="preserve"> REPÚBLICA DOMINICANA: Ingresos fiscales Tesorería Nacional, por mes, según partida,  2020*</t>
    </r>
  </si>
  <si>
    <t>Nota:  Incluye los dólares convertidos a la tasa oficial</t>
  </si>
  <si>
    <t xml:space="preserve"> Excluye los Depósitos a Cargo del Estado, Fondos Especiales y de Terceros, ingresos de las instituciones centralizadas en la CUT no presupuestaria, </t>
  </si>
  <si>
    <r>
      <rPr>
        <b/>
        <sz val="9"/>
        <color indexed="8"/>
        <rFont val="Roboto"/>
      </rPr>
      <t xml:space="preserve">Cuadro 12.4 </t>
    </r>
    <r>
      <rPr>
        <sz val="9"/>
        <color indexed="8"/>
        <rFont val="Roboto"/>
      </rPr>
      <t>REPÚBLICA DOMINICANA: Ingresos fiscales Tesorería Nacional,por mes, según partida,2019*</t>
    </r>
  </si>
  <si>
    <t>Nota: Incluye los dólares convertidos a la tasa oficial</t>
  </si>
  <si>
    <t xml:space="preserve">Excluye los Depósitos a Cargo del Estado, Fondos Especiales y de Terceros, ingresos de las instituciones centralizadas en la Cuenta única del tesorero no presupuestaria, </t>
  </si>
  <si>
    <t xml:space="preserve">Fondo de devolución impuesto Selectivo al consumo de combustibles, los depósitos en exceso de las recaudadoras y Tesoreria de la segurdad social  </t>
  </si>
  <si>
    <t>Las informaciones presentadas difieren de las presentadas en  Portal de Transparencia Fiscal,  ya que solo incluyen los ingresos presupuestarios</t>
  </si>
  <si>
    <t xml:space="preserve">                       (En millones RD$)</t>
  </si>
  <si>
    <t>Recursos de capatación del programa PROMESECAL (D. No. 308-97)</t>
  </si>
  <si>
    <r>
      <rPr>
        <b/>
        <sz val="9"/>
        <color indexed="8"/>
        <rFont val="Roboto"/>
      </rPr>
      <t>Cuadro 12.4</t>
    </r>
    <r>
      <rPr>
        <sz val="9"/>
        <color indexed="8"/>
        <rFont val="Roboto"/>
      </rPr>
      <t xml:space="preserve"> REPÚBLICA DOMINICANA: Ingresos fiscales Tesorería Nacional, por mes, según partida, 2022*</t>
    </r>
  </si>
  <si>
    <t xml:space="preserve">  Incremento de disponibilidades (Reintegros de cheques de periodos anteriores y devolución de recursos a la CUT años anteriores)</t>
  </si>
  <si>
    <t>Devolución de Recursos a empleados por Retenciones Excesivas por la Tesoreria de la Seguridad Sosial</t>
  </si>
  <si>
    <t xml:space="preserve">    Fondo General</t>
  </si>
  <si>
    <t xml:space="preserve">           Transferencias corrientes</t>
  </si>
  <si>
    <t xml:space="preserve">            Del Gobierno Central</t>
  </si>
  <si>
    <t xml:space="preserve">De Instituciones  Públicas de la Seguridad Social </t>
  </si>
  <si>
    <t>De Empresas Públicas no Financieras</t>
  </si>
  <si>
    <t xml:space="preserve">De Institucionres Públicas Financieras No Monetarias </t>
  </si>
  <si>
    <t>Incremento de disponibilidades (Reintegros de cheques de periodos anteriores y devolución de recursos a la Cuenta única del tesorero Tesorero años anteriores)</t>
  </si>
  <si>
    <t xml:space="preserve">                   Ingresos por Tenencia de Activos Finanacieros (Instrumentos Derivasdos)</t>
  </si>
  <si>
    <r>
      <rPr>
        <b/>
        <sz val="9"/>
        <color indexed="8"/>
        <rFont val="Roboto"/>
      </rPr>
      <t>Cuadro 12.4</t>
    </r>
    <r>
      <rPr>
        <sz val="9"/>
        <color indexed="8"/>
        <rFont val="Roboto"/>
      </rPr>
      <t xml:space="preserve"> REPÚBLICA DOMINICANA: Ingresos fiscales Tesorería Nacional, por mes, según partida, 2023*</t>
    </r>
  </si>
  <si>
    <t>Disminución de documentos por cobrar de largo plazo</t>
  </si>
  <si>
    <r>
      <rPr>
        <b/>
        <sz val="9"/>
        <color indexed="8"/>
        <rFont val="Roboto"/>
      </rPr>
      <t>Cuadro 12.4</t>
    </r>
    <r>
      <rPr>
        <sz val="9"/>
        <color indexed="8"/>
        <rFont val="Roboto"/>
      </rPr>
      <t xml:space="preserve"> REPÚBLICA DOMINICANA: Ingresos fiscales Tesorería Nacional, por mes, según partidas, 2018*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</si>
</sst>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3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m\-d\-yy"/>
    <numFmt numFmtId="173" formatCode="_(* #,##0.00_);_(* \(#,##0.00\);_(* \-??_);_(@_)"/>
    <numFmt numFmtId="174" formatCode="\$#,##0_);[Red]&quot;($&quot;#,##0\)"/>
    <numFmt numFmtId="175" formatCode="_-[$€-2]* #,##0.00_-;\-[$€-2]* #,##0.00_-;_-[$€-2]* \-??_-"/>
    <numFmt numFmtId="176" formatCode="_-* #,##0.0_-;\-* #,##0.0_-;_-* \-_-;_-@_-"/>
    <numFmt numFmtId="177" formatCode="_-* #,##0\ _P_t_s_-;\-* #,##0\ _P_t_s_-;_-* &quot;- &quot;_P_t_s_-;_-@_-"/>
    <numFmt numFmtId="178" formatCode="#,##0.0"/>
    <numFmt numFmtId="179" formatCode="_(* #,##0_);_(* \(#,##0\);_(* \-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  <numFmt numFmtId="187" formatCode="General_)"/>
    <numFmt numFmtId="188" formatCode="* _(#,##0.0_)\ _P_-;* \(#,##0.0\)\ _P_-;_-* &quot;-&quot;??\ _P_-;_-@_-"/>
    <numFmt numFmtId="189" formatCode="_([$€-2]* #,##0.00_);_([$€-2]* \(#,##0.00\);_([$€-2]* &quot;-&quot;??_)"/>
    <numFmt numFmtId="190" formatCode="_-[$€-2]* #,##0.00_-;\-[$€-2]* #,##0.00_-;_-[$€-2]* &quot;-&quot;??_-"/>
    <numFmt numFmtId="191" formatCode="_-* #,##0.0_-;\-* #,##0.0_-;_-* &quot;-&quot;_-;_-@_-"/>
    <numFmt numFmtId="192" formatCode="_-* #,##0\ _P_t_s_-;\-* #,##0\ _P_t_s_-;_-* &quot;-&quot;\ _P_t_s_-;_-@_-"/>
    <numFmt numFmtId="193" formatCode="_([$€]* #,##0.00_);_([$€]* \(#,##0.00\);_([$€]* &quot;-&quot;??_);_(@_)"/>
    <numFmt numFmtId="194" formatCode="_-* #,##0.0\ _P_-;\-* #,##0.0\ _P_-;_-* &quot;-&quot;??\ _P_-;_-@_-"/>
    <numFmt numFmtId="195" formatCode="#,##0.0;\-#,##0.0;&quot;--&quot;"/>
    <numFmt numFmtId="196" formatCode="mmmm\ d\,\ yyyy"/>
    <numFmt numFmtId="197" formatCode="#.##000"/>
    <numFmt numFmtId="198" formatCode="#,#00"/>
    <numFmt numFmtId="199" formatCode="#,"/>
    <numFmt numFmtId="200" formatCode="_ * #,##0.00_)_P_t_s_ ;_ * \(#,##0.00\)_P_t_s_ ;_ * &quot;-&quot;??_)_P_t_s_ ;_ @_ "/>
    <numFmt numFmtId="201" formatCode="&quot;Cr$&quot;#,##0_);[Red]\(&quot;Cr$&quot;#,##0\)"/>
    <numFmt numFmtId="202" formatCode="&quot;Cr$&quot;#,##0.00_);[Red]\(&quot;Cr$&quot;#,##0.00\)"/>
    <numFmt numFmtId="203" formatCode="\$#,"/>
    <numFmt numFmtId="204" formatCode="&quot;$&quot;#,#00"/>
    <numFmt numFmtId="205" formatCode="&quot;$&quot;#,"/>
    <numFmt numFmtId="206" formatCode="%#,#00"/>
    <numFmt numFmtId="207" formatCode="dd\-mmm\-yy_)"/>
    <numFmt numFmtId="208" formatCode="#.##0,"/>
    <numFmt numFmtId="209" formatCode="#,##0.000000"/>
    <numFmt numFmtId="210" formatCode="mmm\ dd\,\ yyyy"/>
    <numFmt numFmtId="211" formatCode="\$#,##0.00\ ;\(\$#,##0.00\)"/>
    <numFmt numFmtId="212" formatCode="#,##0.0_);\(#,##0.0\)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Arial MT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Arial"/>
      <family val="2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9"/>
      <color indexed="8"/>
      <name val="Franklin Gothic Demi"/>
      <family val="2"/>
    </font>
    <font>
      <sz val="9"/>
      <color indexed="8"/>
      <name val="Franklin Gothic Book"/>
      <family val="2"/>
    </font>
    <font>
      <b/>
      <sz val="9"/>
      <color indexed="8"/>
      <name val="Roboto"/>
    </font>
    <font>
      <sz val="9"/>
      <color indexed="8"/>
      <name val="Roboto"/>
    </font>
    <font>
      <sz val="11"/>
      <color theme="1"/>
      <name val="Roboto"/>
    </font>
    <font>
      <b/>
      <sz val="9"/>
      <name val="Roboto"/>
    </font>
    <font>
      <sz val="9"/>
      <name val="Roboto"/>
    </font>
    <font>
      <sz val="7"/>
      <color indexed="8"/>
      <name val="Roboto"/>
    </font>
    <font>
      <sz val="8"/>
      <name val="Calibri"/>
      <family val="2"/>
      <scheme val="minor"/>
    </font>
    <font>
      <sz val="9"/>
      <name val="Franklin Gothic Demi"/>
      <family val="2"/>
    </font>
    <font>
      <sz val="9"/>
      <name val="Arial"/>
      <family val="2"/>
    </font>
    <font>
      <sz val="8"/>
      <name val="Franklin Gothic Demi"/>
      <family val="2"/>
    </font>
    <font>
      <b/>
      <sz val="11"/>
      <color theme="1"/>
      <name val="Roboto"/>
    </font>
    <font>
      <b/>
      <sz val="9"/>
      <color theme="1"/>
      <name val="Roboto"/>
    </font>
    <font>
      <sz val="9"/>
      <color theme="1"/>
      <name val="Roboto"/>
    </font>
    <font>
      <sz val="7"/>
      <color theme="1"/>
      <name val="Roboto"/>
    </font>
    <font>
      <sz val="7"/>
      <color theme="1"/>
      <name val="Calibri"/>
      <family val="2"/>
      <scheme val="minor"/>
    </font>
    <font>
      <b/>
      <sz val="8"/>
      <name val="Roboto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084">
    <xf numFmtId="0" fontId="0" fillId="0" borderId="0"/>
    <xf numFmtId="0" fontId="18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6" fillId="0" borderId="12">
      <protection hidden="1"/>
    </xf>
    <xf numFmtId="0" fontId="23" fillId="34" borderId="0" applyNumberFormat="0" applyBorder="0" applyAlignment="0" applyProtection="0"/>
    <xf numFmtId="188" fontId="54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41" fontId="18" fillId="0" borderId="0" applyFont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0" fontId="31" fillId="0" borderId="0" applyNumberFormat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53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173" fontId="18" fillId="0" borderId="0" applyFill="0" applyBorder="0" applyAlignment="0" applyProtection="0"/>
    <xf numFmtId="165" fontId="18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53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3" fontId="42" fillId="0" borderId="0" applyFill="0" applyBorder="0" applyAlignment="0" applyProtection="0"/>
    <xf numFmtId="167" fontId="43" fillId="0" borderId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53" fillId="0" borderId="0">
      <alignment vertical="top"/>
    </xf>
    <xf numFmtId="0" fontId="18" fillId="0" borderId="0"/>
    <xf numFmtId="166" fontId="53" fillId="0" borderId="0" applyFont="0" applyFill="0" applyBorder="0" applyAlignment="0" applyProtection="0">
      <alignment vertical="top"/>
    </xf>
    <xf numFmtId="0" fontId="18" fillId="0" borderId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89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57" fillId="0" borderId="0"/>
    <xf numFmtId="167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5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2" fontId="21" fillId="81" borderId="29">
      <alignment horizontal="center" vertical="center"/>
    </xf>
    <xf numFmtId="0" fontId="56" fillId="0" borderId="12">
      <protection hidden="1"/>
    </xf>
    <xf numFmtId="0" fontId="58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190" fontId="18" fillId="0" borderId="0" applyFont="0" applyFill="0" applyBorder="0" applyAlignment="0" applyProtection="0"/>
    <xf numFmtId="191" fontId="18" fillId="0" borderId="0">
      <protection locked="0"/>
    </xf>
    <xf numFmtId="38" fontId="32" fillId="83" borderId="0" applyNumberFormat="0" applyBorder="0" applyAlignment="0" applyProtection="0"/>
    <xf numFmtId="0" fontId="59" fillId="0" borderId="0" applyNumberFormat="0" applyFill="0" applyBorder="0" applyAlignment="0" applyProtection="0"/>
    <xf numFmtId="192" fontId="18" fillId="0" borderId="0">
      <protection locked="0"/>
    </xf>
    <xf numFmtId="192" fontId="18" fillId="0" borderId="0">
      <protection locked="0"/>
    </xf>
    <xf numFmtId="0" fontId="36" fillId="0" borderId="30" applyNumberFormat="0" applyFill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78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1" applyNumberFormat="0" applyBorder="0" applyAlignment="0" applyProtection="0"/>
    <xf numFmtId="0" fontId="30" fillId="38" borderId="14" applyNumberFormat="0" applyAlignment="0" applyProtection="0"/>
    <xf numFmtId="0" fontId="60" fillId="0" borderId="12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2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5" fillId="0" borderId="0"/>
    <xf numFmtId="184" fontId="42" fillId="0" borderId="0" applyFont="0" applyFill="0" applyBorder="0" applyAlignment="0" applyProtection="0"/>
    <xf numFmtId="185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3" fontId="22" fillId="0" borderId="30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3" fillId="0" borderId="0">
      <alignment vertical="top"/>
    </xf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190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0" fillId="0" borderId="0"/>
    <xf numFmtId="0" fontId="65" fillId="73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66" fillId="0" borderId="0"/>
    <xf numFmtId="0" fontId="50" fillId="0" borderId="0"/>
    <xf numFmtId="9" fontId="50" fillId="0" borderId="0" applyFont="0" applyFill="0" applyBorder="0" applyAlignment="0" applyProtection="0"/>
    <xf numFmtId="0" fontId="1" fillId="0" borderId="0"/>
    <xf numFmtId="0" fontId="50" fillId="0" borderId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" fontId="18" fillId="0" borderId="0" applyFill="0" applyBorder="0" applyAlignment="0" applyProtection="0"/>
    <xf numFmtId="194" fontId="67" fillId="0" borderId="0" applyBorder="0">
      <alignment horizontal="center"/>
    </xf>
    <xf numFmtId="199" fontId="72" fillId="0" borderId="0">
      <protection locked="0"/>
    </xf>
    <xf numFmtId="0" fontId="65" fillId="73" borderId="12" applyNumberFormat="0" applyFont="0" applyBorder="0" applyAlignment="0" applyProtection="0">
      <protection hidden="1"/>
    </xf>
    <xf numFmtId="2" fontId="68" fillId="0" borderId="0">
      <protection locked="0"/>
    </xf>
    <xf numFmtId="2" fontId="69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9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195" fontId="42" fillId="0" borderId="0"/>
    <xf numFmtId="3" fontId="18" fillId="0" borderId="0" applyFill="0" applyBorder="0" applyAlignment="0" applyProtection="0"/>
    <xf numFmtId="5" fontId="18" fillId="0" borderId="0" applyFill="0" applyBorder="0" applyAlignment="0" applyProtection="0"/>
    <xf numFmtId="2" fontId="68" fillId="0" borderId="0">
      <protection locked="0"/>
    </xf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187" fontId="70" fillId="0" borderId="0"/>
    <xf numFmtId="197" fontId="71" fillId="0" borderId="0">
      <protection locked="0"/>
    </xf>
    <xf numFmtId="197" fontId="71" fillId="0" borderId="0">
      <protection locked="0"/>
    </xf>
    <xf numFmtId="197" fontId="69" fillId="0" borderId="0">
      <protection locked="0"/>
    </xf>
    <xf numFmtId="197" fontId="68" fillId="0" borderId="0">
      <protection locked="0"/>
    </xf>
    <xf numFmtId="197" fontId="68" fillId="0" borderId="0">
      <protection locked="0"/>
    </xf>
    <xf numFmtId="197" fontId="68" fillId="0" borderId="0">
      <protection locked="0"/>
    </xf>
    <xf numFmtId="197" fontId="69" fillId="0" borderId="0">
      <protection locked="0"/>
    </xf>
    <xf numFmtId="0" fontId="68" fillId="0" borderId="0">
      <protection locked="0"/>
    </xf>
    <xf numFmtId="198" fontId="68" fillId="0" borderId="0">
      <protection locked="0"/>
    </xf>
    <xf numFmtId="2" fontId="18" fillId="0" borderId="0" applyFill="0" applyBorder="0" applyAlignment="0" applyProtection="0"/>
    <xf numFmtId="198" fontId="68" fillId="0" borderId="0">
      <protection locked="0"/>
    </xf>
    <xf numFmtId="199" fontId="72" fillId="0" borderId="0">
      <protection locked="0"/>
    </xf>
    <xf numFmtId="199" fontId="72" fillId="0" borderId="0"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200" fontId="18" fillId="0" borderId="0" applyFont="0" applyFill="0" applyBorder="0" applyAlignment="0" applyProtection="0"/>
    <xf numFmtId="0" fontId="1" fillId="0" borderId="0"/>
    <xf numFmtId="0" fontId="18" fillId="0" borderId="0"/>
    <xf numFmtId="201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3" fontId="68" fillId="0" borderId="0">
      <protection locked="0"/>
    </xf>
    <xf numFmtId="0" fontId="65" fillId="73" borderId="12" applyNumberFormat="0" applyFont="0" applyBorder="0" applyAlignment="0" applyProtection="0">
      <protection hidden="1"/>
    </xf>
    <xf numFmtId="0" fontId="42" fillId="0" borderId="0"/>
    <xf numFmtId="204" fontId="68" fillId="0" borderId="0">
      <protection locked="0"/>
    </xf>
    <xf numFmtId="205" fontId="68" fillId="0" borderId="0">
      <protection locked="0"/>
    </xf>
    <xf numFmtId="0" fontId="77" fillId="0" borderId="0"/>
    <xf numFmtId="0" fontId="66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206" fontId="68" fillId="0" borderId="0">
      <protection locked="0"/>
    </xf>
    <xf numFmtId="197" fontId="68" fillId="0" borderId="0">
      <protection locked="0"/>
    </xf>
    <xf numFmtId="207" fontId="18" fillId="0" borderId="0" applyFont="0" applyFill="0" applyBorder="0" applyAlignment="0" applyProtection="0"/>
    <xf numFmtId="206" fontId="68" fillId="0" borderId="0">
      <protection locked="0"/>
    </xf>
    <xf numFmtId="43" fontId="42" fillId="0" borderId="0" applyFont="0" applyFill="0" applyBorder="0" applyAlignment="0" applyProtection="0"/>
    <xf numFmtId="197" fontId="68" fillId="0" borderId="0">
      <protection locked="0"/>
    </xf>
    <xf numFmtId="208" fontId="68" fillId="0" borderId="0">
      <protection locked="0"/>
    </xf>
    <xf numFmtId="38" fontId="41" fillId="0" borderId="32"/>
    <xf numFmtId="209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0" fontId="18" fillId="0" borderId="0" applyFill="0" applyBorder="0" applyAlignment="0" applyProtection="0">
      <alignment wrapText="1"/>
    </xf>
    <xf numFmtId="0" fontId="18" fillId="0" borderId="0" applyNumberFormat="0"/>
    <xf numFmtId="2" fontId="72" fillId="0" borderId="0">
      <protection locked="0"/>
    </xf>
    <xf numFmtId="2" fontId="72" fillId="0" borderId="0">
      <protection locked="0"/>
    </xf>
    <xf numFmtId="197" fontId="68" fillId="0" borderId="0">
      <protection locked="0"/>
    </xf>
    <xf numFmtId="208" fontId="68" fillId="0" borderId="0">
      <protection locked="0"/>
    </xf>
    <xf numFmtId="4" fontId="18" fillId="0" borderId="0" applyFont="0" applyFill="0" applyBorder="0" applyAlignment="0" applyProtection="0"/>
    <xf numFmtId="0" fontId="78" fillId="0" borderId="0" applyProtection="0"/>
    <xf numFmtId="211" fontId="78" fillId="0" borderId="0" applyProtection="0"/>
    <xf numFmtId="0" fontId="79" fillId="0" borderId="0" applyProtection="0"/>
    <xf numFmtId="0" fontId="80" fillId="0" borderId="0" applyProtection="0"/>
    <xf numFmtId="0" fontId="78" fillId="0" borderId="33" applyProtection="0"/>
    <xf numFmtId="0" fontId="78" fillId="0" borderId="0"/>
    <xf numFmtId="10" fontId="78" fillId="0" borderId="0" applyProtection="0"/>
    <xf numFmtId="0" fontId="78" fillId="0" borderId="0"/>
    <xf numFmtId="2" fontId="78" fillId="0" borderId="0" applyProtection="0"/>
    <xf numFmtId="4" fontId="78" fillId="0" borderId="0" applyProtection="0"/>
    <xf numFmtId="0" fontId="81" fillId="0" borderId="0" applyNumberFormat="0" applyFill="0" applyBorder="0" applyAlignment="0" applyProtection="0">
      <alignment vertical="top"/>
      <protection locked="0"/>
    </xf>
    <xf numFmtId="43" fontId="51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9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72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89" fontId="18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196" fontId="18" fillId="0" borderId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2" fontId="18" fillId="0" borderId="0" applyFill="0" applyBorder="0" applyAlignment="0" applyProtection="0"/>
    <xf numFmtId="199" fontId="72" fillId="0" borderId="0">
      <protection locked="0"/>
    </xf>
    <xf numFmtId="199" fontId="72" fillId="0" borderId="0">
      <protection locked="0"/>
    </xf>
    <xf numFmtId="2" fontId="18" fillId="0" borderId="0" applyFill="0" applyBorder="0" applyAlignment="0" applyProtection="0"/>
    <xf numFmtId="199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5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65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" fillId="0" borderId="0"/>
    <xf numFmtId="0" fontId="18" fillId="0" borderId="0"/>
    <xf numFmtId="43" fontId="42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43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5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5" fillId="73" borderId="12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43" fontId="51" fillId="0" borderId="0" applyFont="0" applyFill="0" applyBorder="0" applyAlignment="0" applyProtection="0"/>
    <xf numFmtId="173" fontId="18" fillId="0" borderId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8" fillId="0" borderId="0"/>
    <xf numFmtId="0" fontId="53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3" fillId="0" borderId="0">
      <alignment vertical="top"/>
    </xf>
    <xf numFmtId="0" fontId="18" fillId="0" borderId="0"/>
    <xf numFmtId="166" fontId="53" fillId="0" borderId="0" applyFont="0" applyFill="0" applyBorder="0" applyAlignment="0" applyProtection="0">
      <alignment vertical="top"/>
    </xf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89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1" fillId="0" borderId="0"/>
    <xf numFmtId="167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43" fontId="18" fillId="0" borderId="0" applyFont="0" applyFill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5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2" fontId="21" fillId="81" borderId="29">
      <alignment horizontal="center" vertical="center"/>
    </xf>
    <xf numFmtId="0" fontId="56" fillId="0" borderId="12">
      <protection hidden="1"/>
    </xf>
    <xf numFmtId="0" fontId="58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1" applyNumberFormat="0" applyFill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8">
      <alignment horizontal="center" textRotation="44"/>
    </xf>
    <xf numFmtId="0" fontId="18" fillId="0" borderId="0"/>
    <xf numFmtId="0" fontId="18" fillId="0" borderId="0"/>
    <xf numFmtId="190" fontId="18" fillId="0" borderId="0" applyFont="0" applyFill="0" applyBorder="0" applyAlignment="0" applyProtection="0"/>
    <xf numFmtId="0" fontId="18" fillId="0" borderId="0"/>
    <xf numFmtId="191" fontId="18" fillId="0" borderId="0">
      <protection locked="0"/>
    </xf>
    <xf numFmtId="38" fontId="32" fillId="83" borderId="0" applyNumberFormat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192" fontId="18" fillId="0" borderId="0">
      <protection locked="0"/>
    </xf>
    <xf numFmtId="192" fontId="18" fillId="0" borderId="0">
      <protection locked="0"/>
    </xf>
    <xf numFmtId="0" fontId="36" fillId="0" borderId="30" applyNumberFormat="0" applyFill="0" applyAlignment="0" applyProtection="0"/>
    <xf numFmtId="178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1" applyNumberFormat="0" applyBorder="0" applyAlignment="0" applyProtection="0"/>
    <xf numFmtId="0" fontId="60" fillId="0" borderId="12">
      <alignment horizontal="left"/>
      <protection locked="0"/>
    </xf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2" fontId="61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0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8" fontId="45" fillId="0" borderId="0" applyFont="0" applyFill="0" applyBorder="0" applyAlignment="0" applyProtection="0"/>
    <xf numFmtId="192" fontId="18" fillId="0" borderId="0">
      <protection locked="0"/>
    </xf>
    <xf numFmtId="0" fontId="19" fillId="0" borderId="0"/>
    <xf numFmtId="38" fontId="32" fillId="83" borderId="0" applyNumberFormat="0" applyBorder="0" applyAlignment="0" applyProtection="0"/>
    <xf numFmtId="0" fontId="18" fillId="0" borderId="0"/>
    <xf numFmtId="0" fontId="19" fillId="82" borderId="28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17" borderId="0" applyNumberFormat="0" applyBorder="0" applyAlignment="0" applyProtection="0"/>
    <xf numFmtId="0" fontId="20" fillId="77" borderId="0" applyNumberFormat="0" applyBorder="0" applyAlignment="0" applyProtection="0"/>
    <xf numFmtId="0" fontId="18" fillId="0" borderId="0"/>
    <xf numFmtId="0" fontId="20" fillId="76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5" fillId="0" borderId="0" applyNumberFormat="0" applyFill="0" applyBorder="0" applyAlignment="0" applyProtection="0"/>
    <xf numFmtId="6" fontId="28" fillId="0" borderId="0">
      <protection locked="0"/>
    </xf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70" borderId="0" applyNumberFormat="0" applyBorder="0" applyAlignment="0" applyProtection="0"/>
    <xf numFmtId="0" fontId="18" fillId="0" borderId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7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171" fontId="45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2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8" borderId="0" applyNumberFormat="0" applyBorder="0" applyAlignment="0" applyProtection="0"/>
    <xf numFmtId="0" fontId="18" fillId="0" borderId="0"/>
    <xf numFmtId="0" fontId="18" fillId="0" borderId="0"/>
    <xf numFmtId="0" fontId="19" fillId="65" borderId="0" applyNumberFormat="0" applyBorder="0" applyAlignment="0" applyProtection="0"/>
    <xf numFmtId="183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42" fillId="0" borderId="0" applyFont="0" applyFill="0" applyBorder="0" applyAlignment="0" applyProtection="0"/>
    <xf numFmtId="185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5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2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0" fontId="19" fillId="59" borderId="0" applyNumberFormat="0" applyBorder="0" applyAlignment="0" applyProtection="0"/>
    <xf numFmtId="3" fontId="22" fillId="0" borderId="30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9" fillId="65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19" fillId="0" borderId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9" fillId="61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4" fillId="61" borderId="0" applyNumberFormat="0" applyBorder="0" applyAlignment="0" applyProtection="0"/>
    <xf numFmtId="0" fontId="26" fillId="74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43" fontId="64" fillId="0" borderId="0" applyFon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184" fontId="42" fillId="0" borderId="0" applyFont="0" applyFill="0" applyBorder="0" applyAlignment="0" applyProtection="0"/>
    <xf numFmtId="0" fontId="19" fillId="8" borderId="8" applyNumberFormat="0" applyFont="0" applyAlignment="0" applyProtection="0"/>
    <xf numFmtId="183" fontId="42" fillId="0" borderId="0" applyFill="0" applyBorder="0" applyAlignment="0" applyProtection="0">
      <alignment horizontal="right"/>
    </xf>
    <xf numFmtId="190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2" fontId="61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0" fontId="32" fillId="84" borderId="31" applyNumberFormat="0" applyBorder="0" applyAlignment="0" applyProtection="0"/>
    <xf numFmtId="0" fontId="7" fillId="3" borderId="0" applyNumberFormat="0" applyBorder="0" applyAlignment="0" applyProtection="0"/>
    <xf numFmtId="0" fontId="23" fillId="60" borderId="0" applyNumberFormat="0" applyBorder="0" applyAlignment="0" applyProtection="0"/>
    <xf numFmtId="3" fontId="45" fillId="0" borderId="0" applyFont="0" applyFill="0" applyBorder="0" applyAlignment="0" applyProtection="0"/>
    <xf numFmtId="0" fontId="36" fillId="0" borderId="30" applyNumberFormat="0" applyFill="0" applyAlignment="0" applyProtection="0"/>
    <xf numFmtId="192" fontId="18" fillId="0" borderId="0">
      <protection locked="0"/>
    </xf>
    <xf numFmtId="0" fontId="59" fillId="0" borderId="0" applyNumberFormat="0" applyFill="0" applyBorder="0" applyAlignment="0" applyProtection="0"/>
    <xf numFmtId="191" fontId="18" fillId="0" borderId="0">
      <protection locked="0"/>
    </xf>
    <xf numFmtId="190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8" borderId="0" applyNumberFormat="0" applyBorder="0" applyAlignment="0" applyProtection="0"/>
    <xf numFmtId="0" fontId="17" fillId="25" borderId="0" applyNumberFormat="0" applyBorder="0" applyAlignment="0" applyProtection="0"/>
    <xf numFmtId="0" fontId="20" fillId="7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71" borderId="0" applyNumberFormat="0" applyBorder="0" applyAlignment="0" applyProtection="0"/>
    <xf numFmtId="0" fontId="12" fillId="0" borderId="6" applyNumberFormat="0" applyFill="0" applyAlignment="0" applyProtection="0"/>
    <xf numFmtId="0" fontId="64" fillId="0" borderId="0"/>
    <xf numFmtId="0" fontId="25" fillId="73" borderId="14" applyNumberFormat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20" fillId="72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2" borderId="0" applyNumberFormat="0" applyBorder="0" applyAlignment="0" applyProtection="0"/>
    <xf numFmtId="0" fontId="19" fillId="6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25" fillId="73" borderId="14" applyNumberFormat="0" applyAlignment="0" applyProtection="0"/>
    <xf numFmtId="0" fontId="65" fillId="73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0" fontId="5" fillId="0" borderId="3" applyNumberFormat="0" applyFill="0" applyAlignment="0" applyProtection="0"/>
    <xf numFmtId="0" fontId="66" fillId="0" borderId="0"/>
    <xf numFmtId="170" fontId="4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4" fillId="73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6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6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6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60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0" fillId="77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6" fillId="0" borderId="12">
      <protection hidden="1"/>
    </xf>
    <xf numFmtId="0" fontId="25" fillId="73" borderId="14" applyNumberFormat="0" applyAlignment="0" applyProtection="0"/>
    <xf numFmtId="0" fontId="20" fillId="71" borderId="0" applyNumberFormat="0" applyBorder="0" applyAlignment="0" applyProtection="0"/>
    <xf numFmtId="0" fontId="1" fillId="0" borderId="0"/>
    <xf numFmtId="0" fontId="19" fillId="67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168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32" fillId="85" borderId="0" applyNumberFormat="0" applyBorder="0" applyAlignment="0" applyProtection="0"/>
    <xf numFmtId="0" fontId="62" fillId="73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30" applyProtection="0"/>
    <xf numFmtId="43" fontId="18" fillId="0" borderId="0" applyFont="0" applyFill="0" applyBorder="0" applyAlignment="0" applyProtection="0"/>
    <xf numFmtId="0" fontId="18" fillId="0" borderId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74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2" fontId="21" fillId="81" borderId="29">
      <alignment horizontal="center"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8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64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4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9" fillId="0" borderId="0"/>
    <xf numFmtId="0" fontId="1" fillId="0" borderId="0"/>
    <xf numFmtId="0" fontId="65" fillId="73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0" fontId="6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43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0" fillId="58" borderId="0" xfId="0" applyFill="1"/>
    <xf numFmtId="0" fontId="86" fillId="58" borderId="0" xfId="0" applyFont="1" applyFill="1"/>
    <xf numFmtId="0" fontId="16" fillId="58" borderId="0" xfId="0" applyFont="1" applyFill="1"/>
    <xf numFmtId="1" fontId="88" fillId="57" borderId="26" xfId="775" applyNumberFormat="1" applyFont="1" applyFill="1" applyBorder="1" applyAlignment="1">
      <alignment horizontal="left" vertical="center" wrapText="1" indent="2"/>
    </xf>
    <xf numFmtId="0" fontId="82" fillId="57" borderId="0" xfId="1" applyFont="1" applyFill="1" applyAlignment="1">
      <alignment wrapText="1"/>
    </xf>
    <xf numFmtId="0" fontId="83" fillId="57" borderId="0" xfId="1" applyFont="1" applyFill="1" applyAlignment="1">
      <alignment wrapText="1"/>
    </xf>
    <xf numFmtId="0" fontId="82" fillId="57" borderId="0" xfId="6083" applyFont="1" applyFill="1" applyAlignment="1">
      <alignment wrapText="1"/>
    </xf>
    <xf numFmtId="0" fontId="1" fillId="57" borderId="0" xfId="6083" applyFill="1"/>
    <xf numFmtId="0" fontId="83" fillId="57" borderId="0" xfId="6083" applyFont="1" applyFill="1" applyAlignment="1">
      <alignment wrapText="1"/>
    </xf>
    <xf numFmtId="0" fontId="92" fillId="57" borderId="0" xfId="6083" applyFont="1" applyFill="1"/>
    <xf numFmtId="0" fontId="93" fillId="57" borderId="0" xfId="6083" applyFont="1" applyFill="1"/>
    <xf numFmtId="39" fontId="82" fillId="57" borderId="0" xfId="6083" applyNumberFormat="1" applyFont="1" applyFill="1" applyAlignment="1">
      <alignment horizontal="right" vertical="justify" indent="2"/>
    </xf>
    <xf numFmtId="0" fontId="82" fillId="57" borderId="0" xfId="6083" applyFont="1" applyFill="1" applyAlignment="1">
      <alignment horizontal="center" vertical="center" wrapText="1"/>
    </xf>
    <xf numFmtId="0" fontId="91" fillId="57" borderId="0" xfId="6083" applyFont="1" applyFill="1" applyAlignment="1">
      <alignment horizontal="center" vertical="center" wrapText="1"/>
    </xf>
    <xf numFmtId="43" fontId="91" fillId="57" borderId="0" xfId="3575" applyFont="1" applyFill="1" applyBorder="1" applyAlignment="1">
      <alignment horizontal="center" vertical="center" wrapText="1"/>
    </xf>
    <xf numFmtId="0" fontId="85" fillId="57" borderId="0" xfId="1" applyFont="1" applyFill="1" applyAlignment="1">
      <alignment horizontal="center" vertical="center"/>
    </xf>
    <xf numFmtId="0" fontId="85" fillId="57" borderId="0" xfId="1" applyFont="1" applyFill="1" applyAlignment="1">
      <alignment vertical="center"/>
    </xf>
    <xf numFmtId="0" fontId="84" fillId="57" borderId="27" xfId="0" applyFont="1" applyFill="1" applyBorder="1" applyAlignment="1">
      <alignment horizontal="left" vertical="center" wrapText="1" indent="1"/>
    </xf>
    <xf numFmtId="0" fontId="84" fillId="57" borderId="27" xfId="0" applyFont="1" applyFill="1" applyBorder="1" applyAlignment="1">
      <alignment horizontal="center" vertical="center" wrapText="1"/>
    </xf>
    <xf numFmtId="0" fontId="87" fillId="57" borderId="0" xfId="677" applyFont="1" applyFill="1" applyAlignment="1">
      <alignment vertical="center" wrapText="1"/>
    </xf>
    <xf numFmtId="1" fontId="87" fillId="57" borderId="0" xfId="775" applyNumberFormat="1" applyFont="1" applyFill="1" applyAlignment="1">
      <alignment horizontal="left" vertical="center" wrapText="1" indent="2"/>
    </xf>
    <xf numFmtId="1" fontId="88" fillId="57" borderId="0" xfId="775" applyNumberFormat="1" applyFont="1" applyFill="1" applyAlignment="1">
      <alignment horizontal="left" vertical="center" wrapText="1" indent="2"/>
    </xf>
    <xf numFmtId="0" fontId="87" fillId="0" borderId="0" xfId="677" applyFont="1" applyAlignment="1">
      <alignment vertical="center" wrapText="1"/>
    </xf>
    <xf numFmtId="49" fontId="89" fillId="57" borderId="0" xfId="0" applyNumberFormat="1" applyFont="1" applyFill="1" applyAlignment="1">
      <alignment vertical="center"/>
    </xf>
    <xf numFmtId="39" fontId="85" fillId="57" borderId="0" xfId="0" applyNumberFormat="1" applyFont="1" applyFill="1" applyAlignment="1">
      <alignment horizontal="right" vertical="justify" wrapText="1" indent="2"/>
    </xf>
    <xf numFmtId="49" fontId="89" fillId="57" borderId="0" xfId="0" applyNumberFormat="1" applyFont="1" applyFill="1"/>
    <xf numFmtId="0" fontId="85" fillId="57" borderId="0" xfId="1" applyFont="1" applyFill="1" applyAlignment="1">
      <alignment wrapText="1"/>
    </xf>
    <xf numFmtId="1" fontId="88" fillId="57" borderId="0" xfId="775" applyNumberFormat="1" applyFont="1" applyFill="1" applyAlignment="1">
      <alignment horizontal="left" vertical="center" wrapText="1" indent="3"/>
    </xf>
    <xf numFmtId="1" fontId="88" fillId="57" borderId="0" xfId="775" applyNumberFormat="1" applyFont="1" applyFill="1" applyAlignment="1">
      <alignment horizontal="left" vertical="center" wrapText="1" indent="4"/>
    </xf>
    <xf numFmtId="1" fontId="88" fillId="57" borderId="0" xfId="775" applyNumberFormat="1" applyFont="1" applyFill="1" applyAlignment="1">
      <alignment horizontal="left" vertical="center" wrapText="1" indent="5"/>
    </xf>
    <xf numFmtId="1" fontId="88" fillId="57" borderId="0" xfId="775" applyNumberFormat="1" applyFont="1" applyFill="1" applyAlignment="1">
      <alignment horizontal="left" vertical="center" wrapText="1" indent="6"/>
    </xf>
    <xf numFmtId="1" fontId="88" fillId="57" borderId="0" xfId="775" applyNumberFormat="1" applyFont="1" applyFill="1" applyAlignment="1">
      <alignment horizontal="left" vertical="center" wrapText="1" indent="7"/>
    </xf>
    <xf numFmtId="1" fontId="88" fillId="57" borderId="0" xfId="775" applyNumberFormat="1" applyFont="1" applyFill="1" applyAlignment="1">
      <alignment horizontal="left" vertical="center" wrapText="1" indent="1"/>
    </xf>
    <xf numFmtId="0" fontId="87" fillId="57" borderId="0" xfId="677" applyFont="1" applyFill="1" applyAlignment="1">
      <alignment horizontal="left" vertical="center"/>
    </xf>
    <xf numFmtId="0" fontId="87" fillId="57" borderId="0" xfId="677" applyFont="1" applyFill="1" applyAlignment="1"/>
    <xf numFmtId="1" fontId="88" fillId="57" borderId="0" xfId="775" applyNumberFormat="1" applyFont="1" applyFill="1" applyAlignment="1">
      <alignment horizontal="left" vertical="center" wrapText="1"/>
    </xf>
    <xf numFmtId="1" fontId="88" fillId="57" borderId="26" xfId="775" applyNumberFormat="1" applyFont="1" applyFill="1" applyBorder="1" applyAlignment="1">
      <alignment horizontal="left" vertical="center" wrapText="1"/>
    </xf>
    <xf numFmtId="212" fontId="84" fillId="57" borderId="0" xfId="0" applyNumberFormat="1" applyFont="1" applyFill="1" applyAlignment="1">
      <alignment horizontal="right" vertical="center" wrapText="1"/>
    </xf>
    <xf numFmtId="212" fontId="85" fillId="57" borderId="0" xfId="0" applyNumberFormat="1" applyFont="1" applyFill="1" applyAlignment="1">
      <alignment horizontal="right" vertical="center" wrapText="1"/>
    </xf>
    <xf numFmtId="212" fontId="85" fillId="57" borderId="26" xfId="0" applyNumberFormat="1" applyFont="1" applyFill="1" applyBorder="1" applyAlignment="1">
      <alignment horizontal="right" vertical="center" wrapText="1"/>
    </xf>
    <xf numFmtId="39" fontId="85" fillId="57" borderId="0" xfId="0" applyNumberFormat="1" applyFont="1" applyFill="1" applyAlignment="1">
      <alignment horizontal="right" vertical="center" wrapText="1" indent="2"/>
    </xf>
    <xf numFmtId="0" fontId="94" fillId="58" borderId="0" xfId="0" applyFont="1" applyFill="1"/>
    <xf numFmtId="39" fontId="84" fillId="57" borderId="0" xfId="0" applyNumberFormat="1" applyFont="1" applyFill="1" applyAlignment="1">
      <alignment horizontal="right" vertical="center" wrapText="1" indent="2"/>
    </xf>
    <xf numFmtId="0" fontId="95" fillId="58" borderId="0" xfId="0" applyFont="1" applyFill="1"/>
    <xf numFmtId="0" fontId="96" fillId="58" borderId="0" xfId="0" applyFont="1" applyFill="1"/>
    <xf numFmtId="212" fontId="95" fillId="58" borderId="0" xfId="0" applyNumberFormat="1" applyFont="1" applyFill="1"/>
    <xf numFmtId="0" fontId="97" fillId="58" borderId="0" xfId="0" applyFont="1" applyFill="1"/>
    <xf numFmtId="0" fontId="98" fillId="58" borderId="0" xfId="0" applyFont="1" applyFill="1"/>
    <xf numFmtId="39" fontId="89" fillId="57" borderId="0" xfId="0" applyNumberFormat="1" applyFont="1" applyFill="1" applyAlignment="1">
      <alignment horizontal="right" vertical="justify" wrapText="1" indent="2"/>
    </xf>
    <xf numFmtId="39" fontId="89" fillId="57" borderId="0" xfId="0" applyNumberFormat="1" applyFont="1" applyFill="1" applyAlignment="1">
      <alignment horizontal="right" vertical="center" wrapText="1" indent="2"/>
    </xf>
    <xf numFmtId="212" fontId="84" fillId="57" borderId="34" xfId="0" applyNumberFormat="1" applyFont="1" applyFill="1" applyBorder="1" applyAlignment="1">
      <alignment horizontal="right" vertical="center" wrapText="1"/>
    </xf>
    <xf numFmtId="212" fontId="94" fillId="58" borderId="0" xfId="0" applyNumberFormat="1" applyFont="1" applyFill="1" applyAlignment="1">
      <alignment horizontal="right" vertical="center"/>
    </xf>
    <xf numFmtId="0" fontId="86" fillId="57" borderId="0" xfId="6083" applyFont="1" applyFill="1"/>
    <xf numFmtId="0" fontId="88" fillId="57" borderId="0" xfId="3093" applyFont="1" applyFill="1" applyAlignment="1">
      <alignment vertical="center" wrapText="1"/>
    </xf>
    <xf numFmtId="39" fontId="85" fillId="57" borderId="0" xfId="6083" applyNumberFormat="1" applyFont="1" applyFill="1" applyAlignment="1">
      <alignment horizontal="right" vertical="center" wrapText="1" indent="2"/>
    </xf>
    <xf numFmtId="39" fontId="85" fillId="57" borderId="0" xfId="6083" applyNumberFormat="1" applyFont="1" applyFill="1" applyAlignment="1">
      <alignment horizontal="right" vertical="justify" wrapText="1" indent="2"/>
    </xf>
    <xf numFmtId="39" fontId="85" fillId="57" borderId="0" xfId="6083" applyNumberFormat="1" applyFont="1" applyFill="1" applyAlignment="1">
      <alignment horizontal="right" vertical="justify" indent="2"/>
    </xf>
    <xf numFmtId="0" fontId="84" fillId="57" borderId="27" xfId="6083" applyFont="1" applyFill="1" applyBorder="1" applyAlignment="1">
      <alignment horizontal="left" vertical="center" wrapText="1"/>
    </xf>
    <xf numFmtId="0" fontId="84" fillId="57" borderId="27" xfId="6083" applyFont="1" applyFill="1" applyBorder="1" applyAlignment="1">
      <alignment horizontal="center" vertical="center" wrapText="1"/>
    </xf>
    <xf numFmtId="0" fontId="94" fillId="57" borderId="0" xfId="6083" applyFont="1" applyFill="1"/>
    <xf numFmtId="0" fontId="99" fillId="57" borderId="0" xfId="6083" applyFont="1" applyFill="1"/>
    <xf numFmtId="0" fontId="87" fillId="57" borderId="0" xfId="3093" applyFont="1" applyFill="1" applyAlignment="1">
      <alignment vertical="center" wrapText="1"/>
    </xf>
    <xf numFmtId="0" fontId="88" fillId="57" borderId="0" xfId="6083" applyFont="1" applyFill="1" applyAlignment="1">
      <alignment horizontal="center" vertical="center" wrapText="1"/>
    </xf>
    <xf numFmtId="0" fontId="87" fillId="57" borderId="0" xfId="6083" applyFont="1" applyFill="1" applyAlignment="1">
      <alignment horizontal="center" vertical="center" wrapText="1"/>
    </xf>
    <xf numFmtId="0" fontId="85" fillId="57" borderId="0" xfId="6083" applyFont="1" applyFill="1" applyAlignment="1">
      <alignment horizontal="center" vertical="center" wrapText="1"/>
    </xf>
    <xf numFmtId="0" fontId="84" fillId="57" borderId="0" xfId="6083" applyFont="1" applyFill="1" applyAlignment="1">
      <alignment horizontal="center" vertical="center" wrapText="1"/>
    </xf>
    <xf numFmtId="0" fontId="85" fillId="57" borderId="0" xfId="6083" applyFont="1" applyFill="1" applyAlignment="1">
      <alignment wrapText="1"/>
    </xf>
    <xf numFmtId="0" fontId="88" fillId="57" borderId="0" xfId="6083" applyFont="1" applyFill="1"/>
    <xf numFmtId="49" fontId="89" fillId="57" borderId="0" xfId="6083" applyNumberFormat="1" applyFont="1" applyFill="1"/>
    <xf numFmtId="39" fontId="85" fillId="57" borderId="0" xfId="6083" applyNumberFormat="1" applyFont="1" applyFill="1" applyAlignment="1">
      <alignment horizontal="left" vertical="justify" indent="3"/>
    </xf>
    <xf numFmtId="212" fontId="86" fillId="57" borderId="0" xfId="6083" applyNumberFormat="1" applyFont="1" applyFill="1"/>
    <xf numFmtId="0" fontId="86" fillId="57" borderId="0" xfId="6083" applyFont="1" applyFill="1" applyAlignment="1">
      <alignment horizontal="left" indent="1"/>
    </xf>
    <xf numFmtId="212" fontId="84" fillId="57" borderId="0" xfId="6083" applyNumberFormat="1" applyFont="1" applyFill="1" applyAlignment="1">
      <alignment horizontal="right" vertical="center" wrapText="1" indent="2"/>
    </xf>
    <xf numFmtId="212" fontId="84" fillId="57" borderId="0" xfId="6083" applyNumberFormat="1" applyFont="1" applyFill="1" applyAlignment="1">
      <alignment horizontal="right" vertical="justify" wrapText="1" indent="2"/>
    </xf>
    <xf numFmtId="212" fontId="84" fillId="57" borderId="0" xfId="6083" applyNumberFormat="1" applyFont="1" applyFill="1" applyAlignment="1">
      <alignment horizontal="right" vertical="justify" indent="2"/>
    </xf>
    <xf numFmtId="212" fontId="85" fillId="57" borderId="0" xfId="6083" applyNumberFormat="1" applyFont="1" applyFill="1" applyAlignment="1">
      <alignment horizontal="right" vertical="justify" wrapText="1" indent="2"/>
    </xf>
    <xf numFmtId="212" fontId="85" fillId="57" borderId="0" xfId="6083" applyNumberFormat="1" applyFont="1" applyFill="1" applyAlignment="1">
      <alignment horizontal="right" vertical="justify" indent="2"/>
    </xf>
    <xf numFmtId="212" fontId="85" fillId="57" borderId="0" xfId="6083" applyNumberFormat="1" applyFont="1" applyFill="1" applyAlignment="1">
      <alignment horizontal="right" vertical="center" wrapText="1" indent="2"/>
    </xf>
    <xf numFmtId="212" fontId="87" fillId="57" borderId="0" xfId="6083" applyNumberFormat="1" applyFont="1" applyFill="1" applyAlignment="1">
      <alignment horizontal="right" vertical="justify" indent="2"/>
    </xf>
    <xf numFmtId="212" fontId="86" fillId="58" borderId="0" xfId="6083" applyNumberFormat="1" applyFont="1" applyFill="1"/>
    <xf numFmtId="212" fontId="85" fillId="57" borderId="26" xfId="6083" applyNumberFormat="1" applyFont="1" applyFill="1" applyBorder="1" applyAlignment="1">
      <alignment horizontal="right" vertical="justify" wrapText="1" indent="2"/>
    </xf>
    <xf numFmtId="212" fontId="88" fillId="57" borderId="26" xfId="6083" applyNumberFormat="1" applyFont="1" applyFill="1" applyBorder="1" applyAlignment="1">
      <alignment horizontal="center" vertical="center" wrapText="1"/>
    </xf>
    <xf numFmtId="212" fontId="85" fillId="57" borderId="26" xfId="6083" applyNumberFormat="1" applyFont="1" applyFill="1" applyBorder="1" applyAlignment="1">
      <alignment horizontal="right" vertical="center" wrapText="1" indent="2"/>
    </xf>
    <xf numFmtId="212" fontId="84" fillId="57" borderId="0" xfId="0" applyNumberFormat="1" applyFont="1" applyFill="1" applyAlignment="1">
      <alignment vertical="center" wrapText="1"/>
    </xf>
    <xf numFmtId="0" fontId="85" fillId="57" borderId="0" xfId="6083" applyFont="1" applyFill="1" applyAlignment="1">
      <alignment horizontal="left" wrapText="1"/>
    </xf>
    <xf numFmtId="0" fontId="85" fillId="57" borderId="0" xfId="1" applyFont="1" applyFill="1" applyAlignment="1">
      <alignment horizontal="center" vertical="center"/>
    </xf>
    <xf numFmtId="0" fontId="85" fillId="57" borderId="0" xfId="6083" applyFont="1" applyFill="1" applyAlignment="1">
      <alignment horizontal="left" wrapText="1"/>
    </xf>
    <xf numFmtId="212" fontId="84" fillId="57" borderId="26" xfId="0" applyNumberFormat="1" applyFont="1" applyFill="1" applyBorder="1" applyAlignment="1">
      <alignment vertical="center" wrapText="1"/>
    </xf>
    <xf numFmtId="0" fontId="85" fillId="57" borderId="0" xfId="6083" applyFont="1" applyFill="1" applyAlignment="1">
      <alignment horizontal="left" wrapText="1"/>
    </xf>
    <xf numFmtId="212" fontId="84" fillId="57" borderId="26" xfId="0" applyNumberFormat="1" applyFont="1" applyFill="1" applyBorder="1" applyAlignment="1">
      <alignment horizontal="right" vertical="center" wrapText="1"/>
    </xf>
    <xf numFmtId="0" fontId="85" fillId="57" borderId="0" xfId="6083" applyFont="1" applyFill="1" applyAlignment="1">
      <alignment horizontal="left" wrapText="1"/>
    </xf>
    <xf numFmtId="0" fontId="85" fillId="57" borderId="0" xfId="6083" applyFont="1" applyFill="1" applyAlignment="1">
      <alignment horizontal="left" wrapText="1"/>
    </xf>
    <xf numFmtId="0" fontId="87" fillId="57" borderId="26" xfId="677" applyFont="1" applyFill="1" applyBorder="1" applyAlignment="1">
      <alignment vertical="center" wrapText="1"/>
    </xf>
    <xf numFmtId="0" fontId="85" fillId="57" borderId="0" xfId="6083" applyFont="1" applyFill="1" applyAlignment="1">
      <alignment horizontal="left" wrapText="1"/>
    </xf>
    <xf numFmtId="0" fontId="85" fillId="57" borderId="0" xfId="6083" applyFont="1" applyFill="1" applyAlignment="1">
      <alignment horizontal="left" wrapText="1"/>
    </xf>
    <xf numFmtId="0" fontId="85" fillId="57" borderId="0" xfId="6083" applyFont="1" applyFill="1" applyAlignment="1">
      <alignment horizontal="left" wrapText="1"/>
    </xf>
    <xf numFmtId="1" fontId="87" fillId="57" borderId="0" xfId="775" applyNumberFormat="1" applyFont="1" applyFill="1" applyAlignment="1">
      <alignment horizontal="left" vertical="center" wrapText="1" indent="3"/>
    </xf>
    <xf numFmtId="1" fontId="87" fillId="57" borderId="0" xfId="775" applyNumberFormat="1" applyFont="1" applyFill="1" applyAlignment="1">
      <alignment horizontal="left" vertical="center" wrapText="1" indent="7"/>
    </xf>
    <xf numFmtId="0" fontId="85" fillId="57" borderId="0" xfId="6083" applyFont="1" applyFill="1" applyAlignment="1">
      <alignment horizontal="left" wrapText="1"/>
    </xf>
    <xf numFmtId="0" fontId="85" fillId="57" borderId="0" xfId="6083" applyFont="1" applyFill="1" applyAlignment="1">
      <alignment horizontal="left" wrapText="1"/>
    </xf>
    <xf numFmtId="0" fontId="85" fillId="57" borderId="0" xfId="6083" applyFont="1" applyFill="1" applyAlignment="1">
      <alignment horizontal="left" wrapText="1"/>
    </xf>
    <xf numFmtId="0" fontId="85" fillId="57" borderId="0" xfId="6083" applyFont="1" applyFill="1" applyAlignment="1">
      <alignment horizontal="left" wrapText="1"/>
    </xf>
    <xf numFmtId="0" fontId="85" fillId="57" borderId="0" xfId="6083" applyFont="1" applyFill="1" applyAlignment="1">
      <alignment horizontal="center" wrapText="1"/>
    </xf>
    <xf numFmtId="0" fontId="85" fillId="57" borderId="0" xfId="6083" applyFont="1" applyFill="1" applyAlignment="1">
      <alignment horizontal="left" wrapText="1"/>
    </xf>
    <xf numFmtId="0" fontId="85" fillId="57" borderId="0" xfId="1" applyFont="1" applyFill="1" applyAlignment="1">
      <alignment horizontal="center" vertical="center" wrapText="1"/>
    </xf>
    <xf numFmtId="0" fontId="85" fillId="57" borderId="0" xfId="1" applyFont="1" applyFill="1" applyAlignment="1">
      <alignment horizontal="left" vertical="center" wrapText="1"/>
    </xf>
  </cellXfs>
  <cellStyles count="6084">
    <cellStyle name="1 indent" xfId="2"/>
    <cellStyle name="1 indent 2" xfId="966"/>
    <cellStyle name="1 indent 2 2" xfId="3456"/>
    <cellStyle name="1 indent 3" xfId="4057"/>
    <cellStyle name="1 indent 4" xfId="4947"/>
    <cellStyle name="2 indents" xfId="3"/>
    <cellStyle name="2 indents 2" xfId="967"/>
    <cellStyle name="2 indents 2 2" xfId="3457"/>
    <cellStyle name="2 indents 3" xfId="4058"/>
    <cellStyle name="2 indents 4" xfId="4946"/>
    <cellStyle name="20% - Accent1" xfId="4"/>
    <cellStyle name="20% - Accent1 2" xfId="968"/>
    <cellStyle name="20% - Accent1 3" xfId="3458"/>
    <cellStyle name="20% - Accent1 4" xfId="4059"/>
    <cellStyle name="20% - Accent1 5" xfId="4945"/>
    <cellStyle name="20% - Accent2" xfId="5"/>
    <cellStyle name="20% - Accent2 2" xfId="969"/>
    <cellStyle name="20% - Accent2 3" xfId="3459"/>
    <cellStyle name="20% - Accent2 4" xfId="4060"/>
    <cellStyle name="20% - Accent2 5" xfId="4944"/>
    <cellStyle name="20% - Accent3" xfId="6"/>
    <cellStyle name="20% - Accent3 2" xfId="970"/>
    <cellStyle name="20% - Accent3 3" xfId="3460"/>
    <cellStyle name="20% - Accent3 4" xfId="4061"/>
    <cellStyle name="20% - Accent3 5" xfId="4664"/>
    <cellStyle name="20% - Accent4" xfId="7"/>
    <cellStyle name="20% - Accent4 2" xfId="971"/>
    <cellStyle name="20% - Accent4 3" xfId="3461"/>
    <cellStyle name="20% - Accent4 4" xfId="4062"/>
    <cellStyle name="20% - Accent4 5" xfId="4943"/>
    <cellStyle name="20% - Accent5" xfId="8"/>
    <cellStyle name="20% - Accent5 2" xfId="972"/>
    <cellStyle name="20% - Accent5 3" xfId="3462"/>
    <cellStyle name="20% - Accent5 4" xfId="4063"/>
    <cellStyle name="20% - Accent5 5" xfId="4942"/>
    <cellStyle name="20% - Accent6" xfId="9"/>
    <cellStyle name="20% - Accent6 2" xfId="973"/>
    <cellStyle name="20% - Accent6 3" xfId="3463"/>
    <cellStyle name="20% - Accent6 4" xfId="4064"/>
    <cellStyle name="20% - Accent6 5" xfId="4941"/>
    <cellStyle name="20% - Colore 1" xfId="10"/>
    <cellStyle name="20% - Colore 1 10" xfId="975"/>
    <cellStyle name="20% - Colore 1 10 2" xfId="1943"/>
    <cellStyle name="20% - Colore 1 11" xfId="976"/>
    <cellStyle name="20% - Colore 1 11 2" xfId="1944"/>
    <cellStyle name="20% - Colore 1 12" xfId="977"/>
    <cellStyle name="20% - Colore 1 12 2" xfId="1945"/>
    <cellStyle name="20% - Colore 1 13" xfId="1946"/>
    <cellStyle name="20% - Colore 1 14" xfId="3464"/>
    <cellStyle name="20% - Colore 1 15" xfId="4065"/>
    <cellStyle name="20% - Colore 1 16" xfId="4650"/>
    <cellStyle name="20% - Colore 1 2" xfId="974"/>
    <cellStyle name="20% - Colore 1 2 2" xfId="978"/>
    <cellStyle name="20% - Colore 1 2 2 2" xfId="1947"/>
    <cellStyle name="20% - Colore 1 2 3" xfId="1948"/>
    <cellStyle name="20% - Colore 1 3" xfId="979"/>
    <cellStyle name="20% - Colore 1 3 2" xfId="980"/>
    <cellStyle name="20% - Colore 1 3 2 2" xfId="1949"/>
    <cellStyle name="20% - Colore 1 3 3" xfId="1950"/>
    <cellStyle name="20% - Colore 1 4" xfId="981"/>
    <cellStyle name="20% - Colore 1 4 2" xfId="982"/>
    <cellStyle name="20% - Colore 1 4 2 2" xfId="1951"/>
    <cellStyle name="20% - Colore 1 4 3" xfId="1952"/>
    <cellStyle name="20% - Colore 1 5" xfId="983"/>
    <cellStyle name="20% - Colore 1 5 2" xfId="984"/>
    <cellStyle name="20% - Colore 1 5 2 2" xfId="1953"/>
    <cellStyle name="20% - Colore 1 5 3" xfId="1954"/>
    <cellStyle name="20% - Colore 1 6" xfId="985"/>
    <cellStyle name="20% - Colore 1 6 2" xfId="986"/>
    <cellStyle name="20% - Colore 1 6 2 2" xfId="1955"/>
    <cellStyle name="20% - Colore 1 6 3" xfId="1956"/>
    <cellStyle name="20% - Colore 1 7" xfId="987"/>
    <cellStyle name="20% - Colore 1 7 2" xfId="988"/>
    <cellStyle name="20% - Colore 1 7 2 2" xfId="1957"/>
    <cellStyle name="20% - Colore 1 7 3" xfId="1958"/>
    <cellStyle name="20% - Colore 1 8" xfId="989"/>
    <cellStyle name="20% - Colore 1 8 2" xfId="990"/>
    <cellStyle name="20% - Colore 1 8 2 2" xfId="1959"/>
    <cellStyle name="20% - Colore 1 8 3" xfId="1960"/>
    <cellStyle name="20% - Colore 1 9" xfId="991"/>
    <cellStyle name="20% - Colore 1 9 2" xfId="1961"/>
    <cellStyle name="20% - Colore 2" xfId="11"/>
    <cellStyle name="20% - Colore 2 10" xfId="993"/>
    <cellStyle name="20% - Colore 2 10 2" xfId="1962"/>
    <cellStyle name="20% - Colore 2 11" xfId="994"/>
    <cellStyle name="20% - Colore 2 11 2" xfId="1963"/>
    <cellStyle name="20% - Colore 2 12" xfId="995"/>
    <cellStyle name="20% - Colore 2 12 2" xfId="1964"/>
    <cellStyle name="20% - Colore 2 13" xfId="1965"/>
    <cellStyle name="20% - Colore 2 14" xfId="3465"/>
    <cellStyle name="20% - Colore 2 15" xfId="4066"/>
    <cellStyle name="20% - Colore 2 16" xfId="4940"/>
    <cellStyle name="20% - Colore 2 2" xfId="992"/>
    <cellStyle name="20% - Colore 2 2 2" xfId="996"/>
    <cellStyle name="20% - Colore 2 2 2 2" xfId="1966"/>
    <cellStyle name="20% - Colore 2 2 3" xfId="1967"/>
    <cellStyle name="20% - Colore 2 3" xfId="997"/>
    <cellStyle name="20% - Colore 2 3 2" xfId="998"/>
    <cellStyle name="20% - Colore 2 3 2 2" xfId="1968"/>
    <cellStyle name="20% - Colore 2 3 3" xfId="1969"/>
    <cellStyle name="20% - Colore 2 4" xfId="999"/>
    <cellStyle name="20% - Colore 2 4 2" xfId="1000"/>
    <cellStyle name="20% - Colore 2 4 2 2" xfId="1970"/>
    <cellStyle name="20% - Colore 2 4 3" xfId="1971"/>
    <cellStyle name="20% - Colore 2 5" xfId="1001"/>
    <cellStyle name="20% - Colore 2 5 2" xfId="1002"/>
    <cellStyle name="20% - Colore 2 5 2 2" xfId="1972"/>
    <cellStyle name="20% - Colore 2 5 3" xfId="1973"/>
    <cellStyle name="20% - Colore 2 6" xfId="1003"/>
    <cellStyle name="20% - Colore 2 6 2" xfId="1004"/>
    <cellStyle name="20% - Colore 2 6 2 2" xfId="1974"/>
    <cellStyle name="20% - Colore 2 6 3" xfId="1975"/>
    <cellStyle name="20% - Colore 2 7" xfId="1005"/>
    <cellStyle name="20% - Colore 2 7 2" xfId="1006"/>
    <cellStyle name="20% - Colore 2 7 2 2" xfId="1976"/>
    <cellStyle name="20% - Colore 2 7 3" xfId="1977"/>
    <cellStyle name="20% - Colore 2 8" xfId="1007"/>
    <cellStyle name="20% - Colore 2 8 2" xfId="1008"/>
    <cellStyle name="20% - Colore 2 8 2 2" xfId="1978"/>
    <cellStyle name="20% - Colore 2 8 3" xfId="1979"/>
    <cellStyle name="20% - Colore 2 9" xfId="1009"/>
    <cellStyle name="20% - Colore 2 9 2" xfId="1980"/>
    <cellStyle name="20% - Colore 3" xfId="12"/>
    <cellStyle name="20% - Colore 3 10" xfId="1011"/>
    <cellStyle name="20% - Colore 3 10 2" xfId="1981"/>
    <cellStyle name="20% - Colore 3 11" xfId="1012"/>
    <cellStyle name="20% - Colore 3 11 2" xfId="1982"/>
    <cellStyle name="20% - Colore 3 12" xfId="1013"/>
    <cellStyle name="20% - Colore 3 12 2" xfId="1983"/>
    <cellStyle name="20% - Colore 3 13" xfId="1984"/>
    <cellStyle name="20% - Colore 3 14" xfId="3466"/>
    <cellStyle name="20% - Colore 3 15" xfId="4067"/>
    <cellStyle name="20% - Colore 3 16" xfId="4614"/>
    <cellStyle name="20% - Colore 3 2" xfId="1010"/>
    <cellStyle name="20% - Colore 3 2 2" xfId="1014"/>
    <cellStyle name="20% - Colore 3 2 2 2" xfId="1985"/>
    <cellStyle name="20% - Colore 3 2 3" xfId="1986"/>
    <cellStyle name="20% - Colore 3 3" xfId="1015"/>
    <cellStyle name="20% - Colore 3 3 2" xfId="1016"/>
    <cellStyle name="20% - Colore 3 3 2 2" xfId="1987"/>
    <cellStyle name="20% - Colore 3 3 3" xfId="1988"/>
    <cellStyle name="20% - Colore 3 4" xfId="1017"/>
    <cellStyle name="20% - Colore 3 4 2" xfId="1018"/>
    <cellStyle name="20% - Colore 3 4 2 2" xfId="1989"/>
    <cellStyle name="20% - Colore 3 4 3" xfId="1990"/>
    <cellStyle name="20% - Colore 3 5" xfId="1019"/>
    <cellStyle name="20% - Colore 3 5 2" xfId="1020"/>
    <cellStyle name="20% - Colore 3 5 2 2" xfId="1991"/>
    <cellStyle name="20% - Colore 3 5 3" xfId="1992"/>
    <cellStyle name="20% - Colore 3 6" xfId="1021"/>
    <cellStyle name="20% - Colore 3 6 2" xfId="1022"/>
    <cellStyle name="20% - Colore 3 6 2 2" xfId="1993"/>
    <cellStyle name="20% - Colore 3 6 3" xfId="1994"/>
    <cellStyle name="20% - Colore 3 7" xfId="1023"/>
    <cellStyle name="20% - Colore 3 7 2" xfId="1024"/>
    <cellStyle name="20% - Colore 3 7 2 2" xfId="1995"/>
    <cellStyle name="20% - Colore 3 7 3" xfId="1996"/>
    <cellStyle name="20% - Colore 3 8" xfId="1025"/>
    <cellStyle name="20% - Colore 3 8 2" xfId="1026"/>
    <cellStyle name="20% - Colore 3 8 2 2" xfId="1997"/>
    <cellStyle name="20% - Colore 3 8 3" xfId="1998"/>
    <cellStyle name="20% - Colore 3 9" xfId="1027"/>
    <cellStyle name="20% - Colore 3 9 2" xfId="1999"/>
    <cellStyle name="20% - Colore 4" xfId="13"/>
    <cellStyle name="20% - Colore 4 10" xfId="1029"/>
    <cellStyle name="20% - Colore 4 10 2" xfId="2000"/>
    <cellStyle name="20% - Colore 4 11" xfId="1030"/>
    <cellStyle name="20% - Colore 4 11 2" xfId="2001"/>
    <cellStyle name="20% - Colore 4 12" xfId="1031"/>
    <cellStyle name="20% - Colore 4 12 2" xfId="2002"/>
    <cellStyle name="20% - Colore 4 13" xfId="2003"/>
    <cellStyle name="20% - Colore 4 14" xfId="3467"/>
    <cellStyle name="20% - Colore 4 15" xfId="4068"/>
    <cellStyle name="20% - Colore 4 16" xfId="4611"/>
    <cellStyle name="20% - Colore 4 2" xfId="1028"/>
    <cellStyle name="20% - Colore 4 2 2" xfId="1032"/>
    <cellStyle name="20% - Colore 4 2 2 2" xfId="2004"/>
    <cellStyle name="20% - Colore 4 2 3" xfId="2005"/>
    <cellStyle name="20% - Colore 4 3" xfId="1033"/>
    <cellStyle name="20% - Colore 4 3 2" xfId="1034"/>
    <cellStyle name="20% - Colore 4 3 2 2" xfId="2006"/>
    <cellStyle name="20% - Colore 4 3 3" xfId="2007"/>
    <cellStyle name="20% - Colore 4 4" xfId="1035"/>
    <cellStyle name="20% - Colore 4 4 2" xfId="1036"/>
    <cellStyle name="20% - Colore 4 4 2 2" xfId="2008"/>
    <cellStyle name="20% - Colore 4 4 3" xfId="2009"/>
    <cellStyle name="20% - Colore 4 5" xfId="1037"/>
    <cellStyle name="20% - Colore 4 5 2" xfId="1038"/>
    <cellStyle name="20% - Colore 4 5 2 2" xfId="2010"/>
    <cellStyle name="20% - Colore 4 5 3" xfId="2011"/>
    <cellStyle name="20% - Colore 4 6" xfId="1039"/>
    <cellStyle name="20% - Colore 4 6 2" xfId="1040"/>
    <cellStyle name="20% - Colore 4 6 2 2" xfId="2012"/>
    <cellStyle name="20% - Colore 4 6 3" xfId="2013"/>
    <cellStyle name="20% - Colore 4 7" xfId="1041"/>
    <cellStyle name="20% - Colore 4 7 2" xfId="1042"/>
    <cellStyle name="20% - Colore 4 7 2 2" xfId="2014"/>
    <cellStyle name="20% - Colore 4 7 3" xfId="2015"/>
    <cellStyle name="20% - Colore 4 8" xfId="1043"/>
    <cellStyle name="20% - Colore 4 8 2" xfId="1044"/>
    <cellStyle name="20% - Colore 4 8 2 2" xfId="2016"/>
    <cellStyle name="20% - Colore 4 8 3" xfId="2017"/>
    <cellStyle name="20% - Colore 4 9" xfId="1045"/>
    <cellStyle name="20% - Colore 4 9 2" xfId="2018"/>
    <cellStyle name="20% - Colore 5" xfId="14"/>
    <cellStyle name="20% - Colore 5 10" xfId="1047"/>
    <cellStyle name="20% - Colore 5 10 2" xfId="2019"/>
    <cellStyle name="20% - Colore 5 11" xfId="1048"/>
    <cellStyle name="20% - Colore 5 11 2" xfId="2020"/>
    <cellStyle name="20% - Colore 5 12" xfId="1049"/>
    <cellStyle name="20% - Colore 5 12 2" xfId="2021"/>
    <cellStyle name="20% - Colore 5 13" xfId="2022"/>
    <cellStyle name="20% - Colore 5 14" xfId="3468"/>
    <cellStyle name="20% - Colore 5 15" xfId="4069"/>
    <cellStyle name="20% - Colore 5 16" xfId="4851"/>
    <cellStyle name="20% - Colore 5 2" xfId="1046"/>
    <cellStyle name="20% - Colore 5 2 2" xfId="1050"/>
    <cellStyle name="20% - Colore 5 2 2 2" xfId="2023"/>
    <cellStyle name="20% - Colore 5 2 3" xfId="2024"/>
    <cellStyle name="20% - Colore 5 3" xfId="1051"/>
    <cellStyle name="20% - Colore 5 3 2" xfId="1052"/>
    <cellStyle name="20% - Colore 5 3 2 2" xfId="2025"/>
    <cellStyle name="20% - Colore 5 3 3" xfId="2026"/>
    <cellStyle name="20% - Colore 5 4" xfId="1053"/>
    <cellStyle name="20% - Colore 5 4 2" xfId="1054"/>
    <cellStyle name="20% - Colore 5 4 2 2" xfId="2027"/>
    <cellStyle name="20% - Colore 5 4 3" xfId="2028"/>
    <cellStyle name="20% - Colore 5 5" xfId="1055"/>
    <cellStyle name="20% - Colore 5 5 2" xfId="1056"/>
    <cellStyle name="20% - Colore 5 5 2 2" xfId="2029"/>
    <cellStyle name="20% - Colore 5 5 3" xfId="2030"/>
    <cellStyle name="20% - Colore 5 6" xfId="1057"/>
    <cellStyle name="20% - Colore 5 6 2" xfId="1058"/>
    <cellStyle name="20% - Colore 5 6 2 2" xfId="2031"/>
    <cellStyle name="20% - Colore 5 6 3" xfId="2032"/>
    <cellStyle name="20% - Colore 5 7" xfId="1059"/>
    <cellStyle name="20% - Colore 5 7 2" xfId="1060"/>
    <cellStyle name="20% - Colore 5 7 2 2" xfId="2033"/>
    <cellStyle name="20% - Colore 5 7 3" xfId="2034"/>
    <cellStyle name="20% - Colore 5 8" xfId="1061"/>
    <cellStyle name="20% - Colore 5 8 2" xfId="1062"/>
    <cellStyle name="20% - Colore 5 8 2 2" xfId="2035"/>
    <cellStyle name="20% - Colore 5 8 3" xfId="2036"/>
    <cellStyle name="20% - Colore 5 9" xfId="1063"/>
    <cellStyle name="20% - Colore 5 9 2" xfId="2037"/>
    <cellStyle name="20% - Colore 6" xfId="15"/>
    <cellStyle name="20% - Colore 6 10" xfId="1065"/>
    <cellStyle name="20% - Colore 6 10 2" xfId="2038"/>
    <cellStyle name="20% - Colore 6 11" xfId="1066"/>
    <cellStyle name="20% - Colore 6 11 2" xfId="2039"/>
    <cellStyle name="20% - Colore 6 12" xfId="1067"/>
    <cellStyle name="20% - Colore 6 12 2" xfId="2040"/>
    <cellStyle name="20% - Colore 6 13" xfId="2041"/>
    <cellStyle name="20% - Colore 6 14" xfId="3469"/>
    <cellStyle name="20% - Colore 6 15" xfId="4070"/>
    <cellStyle name="20% - Colore 6 16" xfId="5376"/>
    <cellStyle name="20% - Colore 6 2" xfId="1064"/>
    <cellStyle name="20% - Colore 6 2 2" xfId="1068"/>
    <cellStyle name="20% - Colore 6 2 2 2" xfId="2042"/>
    <cellStyle name="20% - Colore 6 2 3" xfId="2043"/>
    <cellStyle name="20% - Colore 6 3" xfId="1069"/>
    <cellStyle name="20% - Colore 6 3 2" xfId="1070"/>
    <cellStyle name="20% - Colore 6 3 2 2" xfId="2044"/>
    <cellStyle name="20% - Colore 6 3 3" xfId="2045"/>
    <cellStyle name="20% - Colore 6 4" xfId="1071"/>
    <cellStyle name="20% - Colore 6 4 2" xfId="1072"/>
    <cellStyle name="20% - Colore 6 4 2 2" xfId="2046"/>
    <cellStyle name="20% - Colore 6 4 3" xfId="2047"/>
    <cellStyle name="20% - Colore 6 5" xfId="1073"/>
    <cellStyle name="20% - Colore 6 5 2" xfId="1074"/>
    <cellStyle name="20% - Colore 6 5 2 2" xfId="2048"/>
    <cellStyle name="20% - Colore 6 5 3" xfId="2049"/>
    <cellStyle name="20% - Colore 6 6" xfId="1075"/>
    <cellStyle name="20% - Colore 6 6 2" xfId="1076"/>
    <cellStyle name="20% - Colore 6 6 2 2" xfId="2050"/>
    <cellStyle name="20% - Colore 6 6 3" xfId="2051"/>
    <cellStyle name="20% - Colore 6 7" xfId="1077"/>
    <cellStyle name="20% - Colore 6 7 2" xfId="1078"/>
    <cellStyle name="20% - Colore 6 7 2 2" xfId="2052"/>
    <cellStyle name="20% - Colore 6 7 3" xfId="2053"/>
    <cellStyle name="20% - Colore 6 8" xfId="1079"/>
    <cellStyle name="20% - Colore 6 8 2" xfId="1080"/>
    <cellStyle name="20% - Colore 6 8 2 2" xfId="2054"/>
    <cellStyle name="20% - Colore 6 8 3" xfId="2055"/>
    <cellStyle name="20% - Colore 6 9" xfId="1081"/>
    <cellStyle name="20% - Colore 6 9 2" xfId="2056"/>
    <cellStyle name="20% - Énfasis1 2" xfId="16"/>
    <cellStyle name="20% - Énfasis1 2 10" xfId="3244"/>
    <cellStyle name="20% - Énfasis1 2 10 2" xfId="5363"/>
    <cellStyle name="20% - Énfasis1 2 10 3" xfId="5921"/>
    <cellStyle name="20% - Énfasis1 2 11" xfId="3395"/>
    <cellStyle name="20% - Énfasis1 2 11 2" xfId="5486"/>
    <cellStyle name="20% - Énfasis1 2 11 3" xfId="6036"/>
    <cellStyle name="20% - Énfasis1 2 12" xfId="3932"/>
    <cellStyle name="20% - Énfasis1 2 13" xfId="4072"/>
    <cellStyle name="20% - Énfasis1 2 14" xfId="5176"/>
    <cellStyle name="20% - Énfasis1 2 2" xfId="844"/>
    <cellStyle name="20% - Énfasis1 2 2 2" xfId="1083"/>
    <cellStyle name="20% - Énfasis1 2 2 3" xfId="5609"/>
    <cellStyle name="20% - Énfasis1 2 3" xfId="2980"/>
    <cellStyle name="20% - Énfasis1 2 3 2" xfId="5151"/>
    <cellStyle name="20% - Énfasis1 2 3 3" xfId="5723"/>
    <cellStyle name="20% - Énfasis1 2 4" xfId="2921"/>
    <cellStyle name="20% - Énfasis1 2 4 2" xfId="5097"/>
    <cellStyle name="20% - Énfasis1 2 4 3" xfId="5671"/>
    <cellStyle name="20% - Énfasis1 2 5" xfId="3051"/>
    <cellStyle name="20% - Énfasis1 2 5 2" xfId="5204"/>
    <cellStyle name="20% - Énfasis1 2 5 3" xfId="5770"/>
    <cellStyle name="20% - Énfasis1 2 6" xfId="3095"/>
    <cellStyle name="20% - Énfasis1 2 6 2" xfId="5242"/>
    <cellStyle name="20% - Énfasis1 2 6 3" xfId="5806"/>
    <cellStyle name="20% - Énfasis1 2 7" xfId="3280"/>
    <cellStyle name="20% - Énfasis1 2 7 2" xfId="5391"/>
    <cellStyle name="20% - Énfasis1 2 7 3" xfId="5946"/>
    <cellStyle name="20% - Énfasis1 2 8" xfId="3154"/>
    <cellStyle name="20% - Énfasis1 2 8 2" xfId="5297"/>
    <cellStyle name="20% - Énfasis1 2 8 3" xfId="5860"/>
    <cellStyle name="20% - Énfasis1 2 9" xfId="3222"/>
    <cellStyle name="20% - Énfasis1 2 9 2" xfId="5343"/>
    <cellStyle name="20% - Énfasis1 2 9 3" xfId="5903"/>
    <cellStyle name="20% - Énfasis1 3" xfId="845"/>
    <cellStyle name="20% - Énfasis1 3 10" xfId="3352"/>
    <cellStyle name="20% - Énfasis1 3 10 2" xfId="5451"/>
    <cellStyle name="20% - Énfasis1 3 10 3" xfId="6003"/>
    <cellStyle name="20% - Énfasis1 3 11" xfId="3396"/>
    <cellStyle name="20% - Énfasis1 3 11 2" xfId="5487"/>
    <cellStyle name="20% - Énfasis1 3 11 3" xfId="6037"/>
    <cellStyle name="20% - Énfasis1 3 12" xfId="3933"/>
    <cellStyle name="20% - Énfasis1 3 13" xfId="4073"/>
    <cellStyle name="20% - Énfasis1 3 14" xfId="5183"/>
    <cellStyle name="20% - Énfasis1 3 2" xfId="1084"/>
    <cellStyle name="20% - Énfasis1 3 2 2" xfId="5043"/>
    <cellStyle name="20% - Énfasis1 3 2 3" xfId="5610"/>
    <cellStyle name="20% - Énfasis1 3 3" xfId="3068"/>
    <cellStyle name="20% - Énfasis1 3 3 2" xfId="5217"/>
    <cellStyle name="20% - Énfasis1 3 3 3" xfId="5783"/>
    <cellStyle name="20% - Énfasis1 3 4" xfId="2922"/>
    <cellStyle name="20% - Énfasis1 3 4 2" xfId="5098"/>
    <cellStyle name="20% - Énfasis1 3 4 3" xfId="5672"/>
    <cellStyle name="20% - Énfasis1 3 5" xfId="2950"/>
    <cellStyle name="20% - Énfasis1 3 5 2" xfId="5122"/>
    <cellStyle name="20% - Énfasis1 3 5 3" xfId="5695"/>
    <cellStyle name="20% - Énfasis1 3 6" xfId="3096"/>
    <cellStyle name="20% - Énfasis1 3 6 2" xfId="5243"/>
    <cellStyle name="20% - Énfasis1 3 6 3" xfId="5807"/>
    <cellStyle name="20% - Énfasis1 3 7" xfId="3255"/>
    <cellStyle name="20% - Énfasis1 3 7 2" xfId="5374"/>
    <cellStyle name="20% - Énfasis1 3 7 3" xfId="5932"/>
    <cellStyle name="20% - Énfasis1 3 8" xfId="3155"/>
    <cellStyle name="20% - Énfasis1 3 8 2" xfId="5298"/>
    <cellStyle name="20% - Énfasis1 3 8 3" xfId="5861"/>
    <cellStyle name="20% - Énfasis1 3 9" xfId="3385"/>
    <cellStyle name="20% - Énfasis1 3 9 2" xfId="5479"/>
    <cellStyle name="20% - Énfasis1 3 9 3" xfId="6029"/>
    <cellStyle name="20% - Énfasis1 4" xfId="846"/>
    <cellStyle name="20% - Énfasis1 4 10" xfId="3089"/>
    <cellStyle name="20% - Énfasis1 4 10 2" xfId="5236"/>
    <cellStyle name="20% - Énfasis1 4 10 3" xfId="5801"/>
    <cellStyle name="20% - Énfasis1 4 11" xfId="3397"/>
    <cellStyle name="20% - Énfasis1 4 11 2" xfId="5488"/>
    <cellStyle name="20% - Énfasis1 4 11 3" xfId="6038"/>
    <cellStyle name="20% - Énfasis1 4 12" xfId="3934"/>
    <cellStyle name="20% - Énfasis1 4 13" xfId="4074"/>
    <cellStyle name="20% - Énfasis1 4 14" xfId="5154"/>
    <cellStyle name="20% - Énfasis1 4 2" xfId="1085"/>
    <cellStyle name="20% - Énfasis1 4 2 2" xfId="5045"/>
    <cellStyle name="20% - Énfasis1 4 2 3" xfId="5612"/>
    <cellStyle name="20% - Énfasis1 4 3" xfId="2979"/>
    <cellStyle name="20% - Énfasis1 4 3 2" xfId="5150"/>
    <cellStyle name="20% - Énfasis1 4 3 3" xfId="5722"/>
    <cellStyle name="20% - Énfasis1 4 4" xfId="3075"/>
    <cellStyle name="20% - Énfasis1 4 4 2" xfId="5223"/>
    <cellStyle name="20% - Énfasis1 4 4 3" xfId="5789"/>
    <cellStyle name="20% - Énfasis1 4 5" xfId="3081"/>
    <cellStyle name="20% - Énfasis1 4 5 2" xfId="5229"/>
    <cellStyle name="20% - Énfasis1 4 5 3" xfId="5795"/>
    <cellStyle name="20% - Énfasis1 4 6" xfId="3097"/>
    <cellStyle name="20% - Énfasis1 4 6 2" xfId="5244"/>
    <cellStyle name="20% - Énfasis1 4 6 3" xfId="5808"/>
    <cellStyle name="20% - Énfasis1 4 7" xfId="3272"/>
    <cellStyle name="20% - Énfasis1 4 7 2" xfId="5384"/>
    <cellStyle name="20% - Énfasis1 4 7 3" xfId="5939"/>
    <cellStyle name="20% - Énfasis1 4 8" xfId="3174"/>
    <cellStyle name="20% - Énfasis1 4 8 2" xfId="5309"/>
    <cellStyle name="20% - Énfasis1 4 8 3" xfId="5871"/>
    <cellStyle name="20% - Énfasis1 4 9" xfId="3337"/>
    <cellStyle name="20% - Énfasis1 4 9 2" xfId="5438"/>
    <cellStyle name="20% - Énfasis1 4 9 3" xfId="5992"/>
    <cellStyle name="20% - Énfasis1 5" xfId="1082"/>
    <cellStyle name="20% - Énfasis1 5 2" xfId="3470"/>
    <cellStyle name="20% - Énfasis1 6" xfId="4071"/>
    <cellStyle name="20% - Énfasis1 7" xfId="5088"/>
    <cellStyle name="20% - Énfasis2 2" xfId="17"/>
    <cellStyle name="20% - Énfasis2 2 10" xfId="3194"/>
    <cellStyle name="20% - Énfasis2 2 10 2" xfId="5326"/>
    <cellStyle name="20% - Énfasis2 2 10 3" xfId="5887"/>
    <cellStyle name="20% - Énfasis2 2 11" xfId="3398"/>
    <cellStyle name="20% - Énfasis2 2 11 2" xfId="5489"/>
    <cellStyle name="20% - Énfasis2 2 11 3" xfId="6039"/>
    <cellStyle name="20% - Énfasis2 2 12" xfId="3935"/>
    <cellStyle name="20% - Énfasis2 2 13" xfId="4076"/>
    <cellStyle name="20% - Énfasis2 2 14" xfId="5530"/>
    <cellStyle name="20% - Énfasis2 2 2" xfId="847"/>
    <cellStyle name="20% - Énfasis2 2 2 2" xfId="1087"/>
    <cellStyle name="20% - Énfasis2 2 2 3" xfId="5627"/>
    <cellStyle name="20% - Énfasis2 2 3" xfId="2996"/>
    <cellStyle name="20% - Énfasis2 2 3 2" xfId="5161"/>
    <cellStyle name="20% - Énfasis2 2 3 3" xfId="5731"/>
    <cellStyle name="20% - Énfasis2 2 4" xfId="3074"/>
    <cellStyle name="20% - Énfasis2 2 4 2" xfId="5222"/>
    <cellStyle name="20% - Énfasis2 2 4 3" xfId="5788"/>
    <cellStyle name="20% - Énfasis2 2 5" xfId="3080"/>
    <cellStyle name="20% - Énfasis2 2 5 2" xfId="5228"/>
    <cellStyle name="20% - Énfasis2 2 5 3" xfId="5794"/>
    <cellStyle name="20% - Énfasis2 2 6" xfId="3098"/>
    <cellStyle name="20% - Énfasis2 2 6 2" xfId="5245"/>
    <cellStyle name="20% - Énfasis2 2 6 3" xfId="5809"/>
    <cellStyle name="20% - Énfasis2 2 7" xfId="3254"/>
    <cellStyle name="20% - Énfasis2 2 7 2" xfId="5373"/>
    <cellStyle name="20% - Énfasis2 2 7 3" xfId="5931"/>
    <cellStyle name="20% - Énfasis2 2 8" xfId="3157"/>
    <cellStyle name="20% - Énfasis2 2 8 2" xfId="5300"/>
    <cellStyle name="20% - Énfasis2 2 8 3" xfId="5863"/>
    <cellStyle name="20% - Énfasis2 2 9" xfId="3300"/>
    <cellStyle name="20% - Énfasis2 2 9 2" xfId="5409"/>
    <cellStyle name="20% - Énfasis2 2 9 3" xfId="5963"/>
    <cellStyle name="20% - Énfasis2 3" xfId="848"/>
    <cellStyle name="20% - Énfasis2 3 10" xfId="3321"/>
    <cellStyle name="20% - Énfasis2 3 10 2" xfId="5427"/>
    <cellStyle name="20% - Énfasis2 3 10 3" xfId="5981"/>
    <cellStyle name="20% - Énfasis2 3 11" xfId="3399"/>
    <cellStyle name="20% - Énfasis2 3 11 2" xfId="5490"/>
    <cellStyle name="20% - Énfasis2 3 11 3" xfId="6040"/>
    <cellStyle name="20% - Énfasis2 3 12" xfId="3936"/>
    <cellStyle name="20% - Énfasis2 3 13" xfId="4077"/>
    <cellStyle name="20% - Énfasis2 3 14" xfId="5449"/>
    <cellStyle name="20% - Énfasis2 3 2" xfId="1088"/>
    <cellStyle name="20% - Énfasis2 3 2 2" xfId="5038"/>
    <cellStyle name="20% - Énfasis2 3 2 3" xfId="5606"/>
    <cellStyle name="20% - Énfasis2 3 3" xfId="3067"/>
    <cellStyle name="20% - Énfasis2 3 3 2" xfId="5216"/>
    <cellStyle name="20% - Énfasis2 3 3 3" xfId="5782"/>
    <cellStyle name="20% - Énfasis2 3 4" xfId="3023"/>
    <cellStyle name="20% - Énfasis2 3 4 2" xfId="5184"/>
    <cellStyle name="20% - Énfasis2 3 4 3" xfId="5752"/>
    <cellStyle name="20% - Énfasis2 3 5" xfId="2905"/>
    <cellStyle name="20% - Énfasis2 3 5 2" xfId="5075"/>
    <cellStyle name="20% - Énfasis2 3 5 3" xfId="5644"/>
    <cellStyle name="20% - Énfasis2 3 6" xfId="3099"/>
    <cellStyle name="20% - Énfasis2 3 6 2" xfId="5246"/>
    <cellStyle name="20% - Énfasis2 3 6 3" xfId="5810"/>
    <cellStyle name="20% - Énfasis2 3 7" xfId="3253"/>
    <cellStyle name="20% - Énfasis2 3 7 2" xfId="5372"/>
    <cellStyle name="20% - Énfasis2 3 7 3" xfId="5930"/>
    <cellStyle name="20% - Énfasis2 3 8" xfId="3153"/>
    <cellStyle name="20% - Énfasis2 3 8 2" xfId="5296"/>
    <cellStyle name="20% - Énfasis2 3 8 3" xfId="5859"/>
    <cellStyle name="20% - Énfasis2 3 9" xfId="3218"/>
    <cellStyle name="20% - Énfasis2 3 9 2" xfId="5342"/>
    <cellStyle name="20% - Énfasis2 3 9 3" xfId="5902"/>
    <cellStyle name="20% - Énfasis2 4" xfId="849"/>
    <cellStyle name="20% - Énfasis2 4 10" xfId="3245"/>
    <cellStyle name="20% - Énfasis2 4 10 2" xfId="5364"/>
    <cellStyle name="20% - Énfasis2 4 10 3" xfId="5922"/>
    <cellStyle name="20% - Énfasis2 4 11" xfId="3400"/>
    <cellStyle name="20% - Énfasis2 4 11 2" xfId="5491"/>
    <cellStyle name="20% - Énfasis2 4 11 3" xfId="6041"/>
    <cellStyle name="20% - Énfasis2 4 12" xfId="3937"/>
    <cellStyle name="20% - Énfasis2 4 13" xfId="4078"/>
    <cellStyle name="20% - Énfasis2 4 14" xfId="5325"/>
    <cellStyle name="20% - Énfasis2 4 2" xfId="1089"/>
    <cellStyle name="20% - Énfasis2 4 2 2" xfId="5037"/>
    <cellStyle name="20% - Énfasis2 4 2 3" xfId="5605"/>
    <cellStyle name="20% - Énfasis2 4 3" xfId="2978"/>
    <cellStyle name="20% - Énfasis2 4 3 2" xfId="5148"/>
    <cellStyle name="20% - Énfasis2 4 3 3" xfId="5721"/>
    <cellStyle name="20% - Énfasis2 4 4" xfId="3073"/>
    <cellStyle name="20% - Énfasis2 4 4 2" xfId="5221"/>
    <cellStyle name="20% - Énfasis2 4 4 3" xfId="5787"/>
    <cellStyle name="20% - Énfasis2 4 5" xfId="3079"/>
    <cellStyle name="20% - Énfasis2 4 5 2" xfId="5227"/>
    <cellStyle name="20% - Énfasis2 4 5 3" xfId="5793"/>
    <cellStyle name="20% - Énfasis2 4 6" xfId="3100"/>
    <cellStyle name="20% - Énfasis2 4 6 2" xfId="5247"/>
    <cellStyle name="20% - Énfasis2 4 6 3" xfId="5811"/>
    <cellStyle name="20% - Énfasis2 4 7" xfId="3252"/>
    <cellStyle name="20% - Énfasis2 4 7 2" xfId="5371"/>
    <cellStyle name="20% - Énfasis2 4 7 3" xfId="5929"/>
    <cellStyle name="20% - Énfasis2 4 8" xfId="3175"/>
    <cellStyle name="20% - Énfasis2 4 8 2" xfId="5310"/>
    <cellStyle name="20% - Énfasis2 4 8 3" xfId="5872"/>
    <cellStyle name="20% - Énfasis2 4 9" xfId="3217"/>
    <cellStyle name="20% - Énfasis2 4 9 2" xfId="5341"/>
    <cellStyle name="20% - Énfasis2 4 9 3" xfId="5901"/>
    <cellStyle name="20% - Énfasis2 5" xfId="1086"/>
    <cellStyle name="20% - Énfasis2 5 2" xfId="3471"/>
    <cellStyle name="20% - Énfasis2 6" xfId="4075"/>
    <cellStyle name="20% - Énfasis2 7" xfId="4850"/>
    <cellStyle name="20% - Énfasis3 2" xfId="18"/>
    <cellStyle name="20% - Énfasis3 2 10" xfId="3351"/>
    <cellStyle name="20% - Énfasis3 2 10 2" xfId="5450"/>
    <cellStyle name="20% - Énfasis3 2 10 3" xfId="6002"/>
    <cellStyle name="20% - Énfasis3 2 11" xfId="3401"/>
    <cellStyle name="20% - Énfasis3 2 11 2" xfId="5492"/>
    <cellStyle name="20% - Énfasis3 2 11 3" xfId="6042"/>
    <cellStyle name="20% - Énfasis3 2 12" xfId="3938"/>
    <cellStyle name="20% - Énfasis3 2 13" xfId="4080"/>
    <cellStyle name="20% - Énfasis3 2 14" xfId="4848"/>
    <cellStyle name="20% - Énfasis3 2 2" xfId="850"/>
    <cellStyle name="20% - Énfasis3 2 2 2" xfId="1091"/>
    <cellStyle name="20% - Énfasis3 2 2 3" xfId="5630"/>
    <cellStyle name="20% - Énfasis3 2 3" xfId="2977"/>
    <cellStyle name="20% - Énfasis3 2 3 2" xfId="5147"/>
    <cellStyle name="20% - Énfasis3 2 3 3" xfId="5720"/>
    <cellStyle name="20% - Énfasis3 2 4" xfId="2923"/>
    <cellStyle name="20% - Énfasis3 2 4 2" xfId="5099"/>
    <cellStyle name="20% - Énfasis3 2 4 3" xfId="5673"/>
    <cellStyle name="20% - Énfasis3 2 5" xfId="2904"/>
    <cellStyle name="20% - Énfasis3 2 5 2" xfId="5074"/>
    <cellStyle name="20% - Énfasis3 2 5 3" xfId="5643"/>
    <cellStyle name="20% - Énfasis3 2 6" xfId="3101"/>
    <cellStyle name="20% - Énfasis3 2 6 2" xfId="5248"/>
    <cellStyle name="20% - Énfasis3 2 6 3" xfId="5812"/>
    <cellStyle name="20% - Énfasis3 2 7" xfId="3251"/>
    <cellStyle name="20% - Énfasis3 2 7 2" xfId="5370"/>
    <cellStyle name="20% - Énfasis3 2 7 3" xfId="5928"/>
    <cellStyle name="20% - Énfasis3 2 8" xfId="3176"/>
    <cellStyle name="20% - Énfasis3 2 8 2" xfId="5311"/>
    <cellStyle name="20% - Énfasis3 2 8 3" xfId="5873"/>
    <cellStyle name="20% - Énfasis3 2 9" xfId="3336"/>
    <cellStyle name="20% - Énfasis3 2 9 2" xfId="5437"/>
    <cellStyle name="20% - Énfasis3 2 9 3" xfId="5991"/>
    <cellStyle name="20% - Énfasis3 3" xfId="851"/>
    <cellStyle name="20% - Énfasis3 3 10" xfId="3090"/>
    <cellStyle name="20% - Énfasis3 3 10 2" xfId="5237"/>
    <cellStyle name="20% - Énfasis3 3 10 3" xfId="5802"/>
    <cellStyle name="20% - Énfasis3 3 11" xfId="3402"/>
    <cellStyle name="20% - Énfasis3 3 11 2" xfId="5493"/>
    <cellStyle name="20% - Énfasis3 3 11 3" xfId="6043"/>
    <cellStyle name="20% - Énfasis3 3 12" xfId="3939"/>
    <cellStyle name="20% - Énfasis3 3 13" xfId="4081"/>
    <cellStyle name="20% - Énfasis3 3 14" xfId="4605"/>
    <cellStyle name="20% - Énfasis3 3 2" xfId="1092"/>
    <cellStyle name="20% - Énfasis3 3 2 2" xfId="5046"/>
    <cellStyle name="20% - Énfasis3 3 2 3" xfId="5613"/>
    <cellStyle name="20% - Énfasis3 3 3" xfId="2976"/>
    <cellStyle name="20% - Énfasis3 3 3 2" xfId="5146"/>
    <cellStyle name="20% - Énfasis3 3 3 3" xfId="5719"/>
    <cellStyle name="20% - Énfasis3 3 4" xfId="2917"/>
    <cellStyle name="20% - Énfasis3 3 4 2" xfId="5096"/>
    <cellStyle name="20% - Énfasis3 3 4 3" xfId="5670"/>
    <cellStyle name="20% - Énfasis3 3 5" xfId="2951"/>
    <cellStyle name="20% - Énfasis3 3 5 2" xfId="5123"/>
    <cellStyle name="20% - Énfasis3 3 5 3" xfId="5696"/>
    <cellStyle name="20% - Énfasis3 3 6" xfId="3102"/>
    <cellStyle name="20% - Énfasis3 3 6 2" xfId="5249"/>
    <cellStyle name="20% - Énfasis3 3 6 3" xfId="5813"/>
    <cellStyle name="20% - Énfasis3 3 7" xfId="3278"/>
    <cellStyle name="20% - Énfasis3 3 7 2" xfId="5389"/>
    <cellStyle name="20% - Énfasis3 3 7 3" xfId="5944"/>
    <cellStyle name="20% - Énfasis3 3 8" xfId="3177"/>
    <cellStyle name="20% - Énfasis3 3 8 2" xfId="5312"/>
    <cellStyle name="20% - Énfasis3 3 8 3" xfId="5874"/>
    <cellStyle name="20% - Énfasis3 3 9" xfId="3335"/>
    <cellStyle name="20% - Énfasis3 3 9 2" xfId="5436"/>
    <cellStyle name="20% - Énfasis3 3 9 3" xfId="5990"/>
    <cellStyle name="20% - Énfasis3 4" xfId="852"/>
    <cellStyle name="20% - Énfasis3 4 10" xfId="3133"/>
    <cellStyle name="20% - Énfasis3 4 10 2" xfId="5277"/>
    <cellStyle name="20% - Énfasis3 4 10 3" xfId="5841"/>
    <cellStyle name="20% - Énfasis3 4 11" xfId="3403"/>
    <cellStyle name="20% - Énfasis3 4 11 2" xfId="5494"/>
    <cellStyle name="20% - Énfasis3 4 11 3" xfId="6044"/>
    <cellStyle name="20% - Énfasis3 4 12" xfId="3940"/>
    <cellStyle name="20% - Énfasis3 4 13" xfId="4082"/>
    <cellStyle name="20% - Énfasis3 4 14" xfId="4604"/>
    <cellStyle name="20% - Énfasis3 4 2" xfId="1093"/>
    <cellStyle name="20% - Énfasis3 4 2 2" xfId="5047"/>
    <cellStyle name="20% - Énfasis3 4 2 3" xfId="5614"/>
    <cellStyle name="20% - Énfasis3 4 3" xfId="2975"/>
    <cellStyle name="20% - Énfasis3 4 3 2" xfId="5145"/>
    <cellStyle name="20% - Énfasis3 4 3 3" xfId="5718"/>
    <cellStyle name="20% - Énfasis3 4 4" xfId="3072"/>
    <cellStyle name="20% - Énfasis3 4 4 2" xfId="5220"/>
    <cellStyle name="20% - Énfasis3 4 4 3" xfId="5786"/>
    <cellStyle name="20% - Énfasis3 4 5" xfId="3078"/>
    <cellStyle name="20% - Énfasis3 4 5 2" xfId="5226"/>
    <cellStyle name="20% - Énfasis3 4 5 3" xfId="5792"/>
    <cellStyle name="20% - Énfasis3 4 6" xfId="3103"/>
    <cellStyle name="20% - Énfasis3 4 6 2" xfId="5250"/>
    <cellStyle name="20% - Énfasis3 4 6 3" xfId="5814"/>
    <cellStyle name="20% - Énfasis3 4 7" xfId="3276"/>
    <cellStyle name="20% - Énfasis3 4 7 2" xfId="5387"/>
    <cellStyle name="20% - Énfasis3 4 7 3" xfId="5942"/>
    <cellStyle name="20% - Énfasis3 4 8" xfId="3310"/>
    <cellStyle name="20% - Énfasis3 4 8 2" xfId="5417"/>
    <cellStyle name="20% - Énfasis3 4 8 3" xfId="5971"/>
    <cellStyle name="20% - Énfasis3 4 9" xfId="3216"/>
    <cellStyle name="20% - Énfasis3 4 9 2" xfId="5340"/>
    <cellStyle name="20% - Énfasis3 4 9 3" xfId="5900"/>
    <cellStyle name="20% - Énfasis3 5" xfId="1090"/>
    <cellStyle name="20% - Énfasis3 5 2" xfId="3472"/>
    <cellStyle name="20% - Énfasis3 6" xfId="4079"/>
    <cellStyle name="20% - Énfasis3 7" xfId="4849"/>
    <cellStyle name="20% - Énfasis4 2" xfId="19"/>
    <cellStyle name="20% - Énfasis4 2 10" xfId="3318"/>
    <cellStyle name="20% - Énfasis4 2 10 2" xfId="5424"/>
    <cellStyle name="20% - Énfasis4 2 10 3" xfId="5978"/>
    <cellStyle name="20% - Énfasis4 2 11" xfId="3404"/>
    <cellStyle name="20% - Énfasis4 2 11 2" xfId="5495"/>
    <cellStyle name="20% - Énfasis4 2 11 3" xfId="6045"/>
    <cellStyle name="20% - Énfasis4 2 12" xfId="3941"/>
    <cellStyle name="20% - Énfasis4 2 13" xfId="4084"/>
    <cellStyle name="20% - Énfasis4 2 14" xfId="4939"/>
    <cellStyle name="20% - Énfasis4 2 2" xfId="853"/>
    <cellStyle name="20% - Énfasis4 2 2 2" xfId="1095"/>
    <cellStyle name="20% - Énfasis4 2 2 3" xfId="5615"/>
    <cellStyle name="20% - Énfasis4 2 3" xfId="2999"/>
    <cellStyle name="20% - Énfasis4 2 3 2" xfId="5164"/>
    <cellStyle name="20% - Énfasis4 2 3 3" xfId="5734"/>
    <cellStyle name="20% - Énfasis4 2 4" xfId="2925"/>
    <cellStyle name="20% - Énfasis4 2 4 2" xfId="5100"/>
    <cellStyle name="20% - Énfasis4 2 4 3" xfId="5674"/>
    <cellStyle name="20% - Énfasis4 2 5" xfId="2949"/>
    <cellStyle name="20% - Énfasis4 2 5 2" xfId="5121"/>
    <cellStyle name="20% - Énfasis4 2 5 3" xfId="5694"/>
    <cellStyle name="20% - Énfasis4 2 6" xfId="3104"/>
    <cellStyle name="20% - Énfasis4 2 6 2" xfId="5251"/>
    <cellStyle name="20% - Énfasis4 2 6 3" xfId="5815"/>
    <cellStyle name="20% - Énfasis4 2 7" xfId="3270"/>
    <cellStyle name="20% - Énfasis4 2 7 2" xfId="5382"/>
    <cellStyle name="20% - Énfasis4 2 7 3" xfId="5937"/>
    <cellStyle name="20% - Énfasis4 2 8" xfId="3152"/>
    <cellStyle name="20% - Énfasis4 2 8 2" xfId="5295"/>
    <cellStyle name="20% - Énfasis4 2 8 3" xfId="5858"/>
    <cellStyle name="20% - Énfasis4 2 9" xfId="3119"/>
    <cellStyle name="20% - Énfasis4 2 9 2" xfId="5265"/>
    <cellStyle name="20% - Énfasis4 2 9 3" xfId="5829"/>
    <cellStyle name="20% - Énfasis4 3" xfId="854"/>
    <cellStyle name="20% - Énfasis4 3 10" xfId="3287"/>
    <cellStyle name="20% - Énfasis4 3 10 2" xfId="5396"/>
    <cellStyle name="20% - Énfasis4 3 10 3" xfId="5950"/>
    <cellStyle name="20% - Énfasis4 3 11" xfId="3405"/>
    <cellStyle name="20% - Énfasis4 3 11 2" xfId="5496"/>
    <cellStyle name="20% - Énfasis4 3 11 3" xfId="6046"/>
    <cellStyle name="20% - Énfasis4 3 12" xfId="3942"/>
    <cellStyle name="20% - Énfasis4 3 13" xfId="4085"/>
    <cellStyle name="20% - Énfasis4 3 14" xfId="4938"/>
    <cellStyle name="20% - Énfasis4 3 2" xfId="1096"/>
    <cellStyle name="20% - Énfasis4 3 2 2" xfId="5048"/>
    <cellStyle name="20% - Énfasis4 3 2 3" xfId="5616"/>
    <cellStyle name="20% - Énfasis4 3 3" xfId="2998"/>
    <cellStyle name="20% - Énfasis4 3 3 2" xfId="5163"/>
    <cellStyle name="20% - Énfasis4 3 3 3" xfId="5733"/>
    <cellStyle name="20% - Énfasis4 3 4" xfId="2926"/>
    <cellStyle name="20% - Énfasis4 3 4 2" xfId="5101"/>
    <cellStyle name="20% - Énfasis4 3 4 3" xfId="5675"/>
    <cellStyle name="20% - Énfasis4 3 5" xfId="2903"/>
    <cellStyle name="20% - Énfasis4 3 5 2" xfId="5073"/>
    <cellStyle name="20% - Énfasis4 3 5 3" xfId="5642"/>
    <cellStyle name="20% - Énfasis4 3 6" xfId="3105"/>
    <cellStyle name="20% - Énfasis4 3 6 2" xfId="5252"/>
    <cellStyle name="20% - Énfasis4 3 6 3" xfId="5816"/>
    <cellStyle name="20% - Énfasis4 3 7" xfId="3250"/>
    <cellStyle name="20% - Énfasis4 3 7 2" xfId="5369"/>
    <cellStyle name="20% - Énfasis4 3 7 3" xfId="5927"/>
    <cellStyle name="20% - Énfasis4 3 8" xfId="3178"/>
    <cellStyle name="20% - Énfasis4 3 8 2" xfId="5313"/>
    <cellStyle name="20% - Énfasis4 3 8 3" xfId="5875"/>
    <cellStyle name="20% - Énfasis4 3 9" xfId="3299"/>
    <cellStyle name="20% - Énfasis4 3 9 2" xfId="5408"/>
    <cellStyle name="20% - Énfasis4 3 9 3" xfId="5962"/>
    <cellStyle name="20% - Énfasis4 4" xfId="855"/>
    <cellStyle name="20% - Énfasis4 4 10" xfId="3319"/>
    <cellStyle name="20% - Énfasis4 4 10 2" xfId="5425"/>
    <cellStyle name="20% - Énfasis4 4 10 3" xfId="5979"/>
    <cellStyle name="20% - Énfasis4 4 11" xfId="3406"/>
    <cellStyle name="20% - Énfasis4 4 11 2" xfId="5497"/>
    <cellStyle name="20% - Énfasis4 4 11 3" xfId="6047"/>
    <cellStyle name="20% - Énfasis4 4 12" xfId="3943"/>
    <cellStyle name="20% - Énfasis4 4 13" xfId="4086"/>
    <cellStyle name="20% - Énfasis4 4 14" xfId="4600"/>
    <cellStyle name="20% - Énfasis4 4 2" xfId="1097"/>
    <cellStyle name="20% - Énfasis4 4 2 2" xfId="5049"/>
    <cellStyle name="20% - Énfasis4 4 2 3" xfId="5617"/>
    <cellStyle name="20% - Énfasis4 4 3" xfId="2974"/>
    <cellStyle name="20% - Énfasis4 4 3 2" xfId="5144"/>
    <cellStyle name="20% - Énfasis4 4 3 3" xfId="5717"/>
    <cellStyle name="20% - Énfasis4 4 4" xfId="3026"/>
    <cellStyle name="20% - Énfasis4 4 4 2" xfId="5185"/>
    <cellStyle name="20% - Énfasis4 4 4 3" xfId="5753"/>
    <cellStyle name="20% - Énfasis4 4 5" xfId="3048"/>
    <cellStyle name="20% - Énfasis4 4 5 2" xfId="5203"/>
    <cellStyle name="20% - Énfasis4 4 5 3" xfId="5769"/>
    <cellStyle name="20% - Énfasis4 4 6" xfId="3106"/>
    <cellStyle name="20% - Énfasis4 4 6 2" xfId="5253"/>
    <cellStyle name="20% - Énfasis4 4 6 3" xfId="5817"/>
    <cellStyle name="20% - Énfasis4 4 7" xfId="3249"/>
    <cellStyle name="20% - Énfasis4 4 7 2" xfId="5368"/>
    <cellStyle name="20% - Énfasis4 4 7 3" xfId="5926"/>
    <cellStyle name="20% - Énfasis4 4 8" xfId="3306"/>
    <cellStyle name="20% - Énfasis4 4 8 2" xfId="5414"/>
    <cellStyle name="20% - Énfasis4 4 8 3" xfId="5968"/>
    <cellStyle name="20% - Énfasis4 4 9" xfId="3215"/>
    <cellStyle name="20% - Énfasis4 4 9 2" xfId="5339"/>
    <cellStyle name="20% - Énfasis4 4 9 3" xfId="5899"/>
    <cellStyle name="20% - Énfasis4 5" xfId="1094"/>
    <cellStyle name="20% - Énfasis4 5 2" xfId="3473"/>
    <cellStyle name="20% - Énfasis4 6" xfId="4083"/>
    <cellStyle name="20% - Énfasis4 7" xfId="4603"/>
    <cellStyle name="20% - Énfasis5 2" xfId="20"/>
    <cellStyle name="20% - Énfasis5 2 10" xfId="3195"/>
    <cellStyle name="20% - Énfasis5 2 10 2" xfId="5327"/>
    <cellStyle name="20% - Énfasis5 2 10 3" xfId="5888"/>
    <cellStyle name="20% - Énfasis5 2 11" xfId="3407"/>
    <cellStyle name="20% - Énfasis5 2 11 2" xfId="5498"/>
    <cellStyle name="20% - Énfasis5 2 11 3" xfId="6048"/>
    <cellStyle name="20% - Énfasis5 2 12" xfId="3944"/>
    <cellStyle name="20% - Énfasis5 2 13" xfId="4088"/>
    <cellStyle name="20% - Énfasis5 2 14" xfId="4599"/>
    <cellStyle name="20% - Énfasis5 2 2" xfId="856"/>
    <cellStyle name="20% - Énfasis5 2 2 2" xfId="1099"/>
    <cellStyle name="20% - Énfasis5 2 2 3" xfId="5618"/>
    <cellStyle name="20% - Énfasis5 2 3" xfId="3000"/>
    <cellStyle name="20% - Énfasis5 2 3 2" xfId="5165"/>
    <cellStyle name="20% - Énfasis5 2 3 3" xfId="5735"/>
    <cellStyle name="20% - Énfasis5 2 4" xfId="3027"/>
    <cellStyle name="20% - Énfasis5 2 4 2" xfId="5186"/>
    <cellStyle name="20% - Énfasis5 2 4 3" xfId="5754"/>
    <cellStyle name="20% - Énfasis5 2 5" xfId="3047"/>
    <cellStyle name="20% - Énfasis5 2 5 2" xfId="5202"/>
    <cellStyle name="20% - Énfasis5 2 5 3" xfId="5768"/>
    <cellStyle name="20% - Énfasis5 2 6" xfId="3107"/>
    <cellStyle name="20% - Énfasis5 2 6 2" xfId="5254"/>
    <cellStyle name="20% - Énfasis5 2 6 3" xfId="5818"/>
    <cellStyle name="20% - Énfasis5 2 7" xfId="3274"/>
    <cellStyle name="20% - Énfasis5 2 7 2" xfId="5385"/>
    <cellStyle name="20% - Énfasis5 2 7 3" xfId="5940"/>
    <cellStyle name="20% - Énfasis5 2 8" xfId="3161"/>
    <cellStyle name="20% - Énfasis5 2 8 2" xfId="5304"/>
    <cellStyle name="20% - Énfasis5 2 8 3" xfId="5867"/>
    <cellStyle name="20% - Énfasis5 2 9" xfId="3342"/>
    <cellStyle name="20% - Énfasis5 2 9 2" xfId="5441"/>
    <cellStyle name="20% - Énfasis5 2 9 3" xfId="5994"/>
    <cellStyle name="20% - Énfasis5 3" xfId="857"/>
    <cellStyle name="20% - Énfasis5 3 10" xfId="3353"/>
    <cellStyle name="20% - Énfasis5 3 10 2" xfId="5452"/>
    <cellStyle name="20% - Énfasis5 3 10 3" xfId="6004"/>
    <cellStyle name="20% - Énfasis5 3 11" xfId="3408"/>
    <cellStyle name="20% - Énfasis5 3 11 2" xfId="5499"/>
    <cellStyle name="20% - Énfasis5 3 11 3" xfId="6049"/>
    <cellStyle name="20% - Énfasis5 3 12" xfId="3945"/>
    <cellStyle name="20% - Énfasis5 3 13" xfId="4089"/>
    <cellStyle name="20% - Énfasis5 3 14" xfId="4846"/>
    <cellStyle name="20% - Énfasis5 3 2" xfId="1100"/>
    <cellStyle name="20% - Énfasis5 3 2 2" xfId="5050"/>
    <cellStyle name="20% - Énfasis5 3 2 3" xfId="5619"/>
    <cellStyle name="20% - Énfasis5 3 3" xfId="2973"/>
    <cellStyle name="20% - Énfasis5 3 3 2" xfId="5143"/>
    <cellStyle name="20% - Énfasis5 3 3 3" xfId="5716"/>
    <cellStyle name="20% - Énfasis5 3 4" xfId="2914"/>
    <cellStyle name="20% - Énfasis5 3 4 2" xfId="5093"/>
    <cellStyle name="20% - Énfasis5 3 4 3" xfId="5667"/>
    <cellStyle name="20% - Énfasis5 3 5" xfId="3014"/>
    <cellStyle name="20% - Énfasis5 3 5 2" xfId="5177"/>
    <cellStyle name="20% - Énfasis5 3 5 3" xfId="5746"/>
    <cellStyle name="20% - Énfasis5 3 6" xfId="3108"/>
    <cellStyle name="20% - Énfasis5 3 6 2" xfId="5255"/>
    <cellStyle name="20% - Énfasis5 3 6 3" xfId="5819"/>
    <cellStyle name="20% - Énfasis5 3 7" xfId="3275"/>
    <cellStyle name="20% - Énfasis5 3 7 2" xfId="5386"/>
    <cellStyle name="20% - Énfasis5 3 7 3" xfId="5941"/>
    <cellStyle name="20% - Énfasis5 3 8" xfId="3307"/>
    <cellStyle name="20% - Énfasis5 3 8 2" xfId="5415"/>
    <cellStyle name="20% - Énfasis5 3 8 3" xfId="5969"/>
    <cellStyle name="20% - Énfasis5 3 9" xfId="3334"/>
    <cellStyle name="20% - Énfasis5 3 9 2" xfId="5435"/>
    <cellStyle name="20% - Énfasis5 3 9 3" xfId="5989"/>
    <cellStyle name="20% - Énfasis5 4" xfId="858"/>
    <cellStyle name="20% - Énfasis5 4 10" xfId="3322"/>
    <cellStyle name="20% - Énfasis5 4 10 2" xfId="5428"/>
    <cellStyle name="20% - Énfasis5 4 10 3" xfId="5982"/>
    <cellStyle name="20% - Énfasis5 4 11" xfId="3409"/>
    <cellStyle name="20% - Énfasis5 4 11 2" xfId="5500"/>
    <cellStyle name="20% - Énfasis5 4 11 3" xfId="6050"/>
    <cellStyle name="20% - Énfasis5 4 12" xfId="3946"/>
    <cellStyle name="20% - Énfasis5 4 13" xfId="4090"/>
    <cellStyle name="20% - Énfasis5 4 14" xfId="5152"/>
    <cellStyle name="20% - Énfasis5 4 2" xfId="1101"/>
    <cellStyle name="20% - Énfasis5 4 2 2" xfId="5051"/>
    <cellStyle name="20% - Énfasis5 4 2 3" xfId="5620"/>
    <cellStyle name="20% - Énfasis5 4 3" xfId="2995"/>
    <cellStyle name="20% - Énfasis5 4 3 2" xfId="5160"/>
    <cellStyle name="20% - Énfasis5 4 3 3" xfId="5730"/>
    <cellStyle name="20% - Énfasis5 4 4" xfId="3017"/>
    <cellStyle name="20% - Énfasis5 4 4 2" xfId="5180"/>
    <cellStyle name="20% - Énfasis5 4 4 3" xfId="5749"/>
    <cellStyle name="20% - Énfasis5 4 5" xfId="2954"/>
    <cellStyle name="20% - Énfasis5 4 5 2" xfId="5126"/>
    <cellStyle name="20% - Énfasis5 4 5 3" xfId="5699"/>
    <cellStyle name="20% - Énfasis5 4 6" xfId="3109"/>
    <cellStyle name="20% - Énfasis5 4 6 2" xfId="5256"/>
    <cellStyle name="20% - Énfasis5 4 6 3" xfId="5820"/>
    <cellStyle name="20% - Énfasis5 4 7" xfId="3271"/>
    <cellStyle name="20% - Énfasis5 4 7 2" xfId="5383"/>
    <cellStyle name="20% - Énfasis5 4 7 3" xfId="5938"/>
    <cellStyle name="20% - Énfasis5 4 8" xfId="3179"/>
    <cellStyle name="20% - Énfasis5 4 8 2" xfId="5314"/>
    <cellStyle name="20% - Énfasis5 4 8 3" xfId="5876"/>
    <cellStyle name="20% - Énfasis5 4 9" xfId="3303"/>
    <cellStyle name="20% - Énfasis5 4 9 2" xfId="5411"/>
    <cellStyle name="20% - Énfasis5 4 9 3" xfId="5965"/>
    <cellStyle name="20% - Énfasis5 5" xfId="1098"/>
    <cellStyle name="20% - Énfasis5 5 2" xfId="3474"/>
    <cellStyle name="20% - Énfasis5 6" xfId="4087"/>
    <cellStyle name="20% - Énfasis5 7" xfId="4847"/>
    <cellStyle name="20% - Énfasis6 2" xfId="21"/>
    <cellStyle name="20% - Énfasis6 2 10" xfId="3246"/>
    <cellStyle name="20% - Énfasis6 2 10 2" xfId="5365"/>
    <cellStyle name="20% - Énfasis6 2 10 3" xfId="5923"/>
    <cellStyle name="20% - Énfasis6 2 11" xfId="3410"/>
    <cellStyle name="20% - Énfasis6 2 11 2" xfId="5501"/>
    <cellStyle name="20% - Énfasis6 2 11 3" xfId="6051"/>
    <cellStyle name="20% - Énfasis6 2 12" xfId="3947"/>
    <cellStyle name="20% - Énfasis6 2 13" xfId="4092"/>
    <cellStyle name="20% - Énfasis6 2 14" xfId="5058"/>
    <cellStyle name="20% - Énfasis6 2 2" xfId="859"/>
    <cellStyle name="20% - Énfasis6 2 2 2" xfId="1103"/>
    <cellStyle name="20% - Énfasis6 2 2 3" xfId="5621"/>
    <cellStyle name="20% - Énfasis6 2 3" xfId="2972"/>
    <cellStyle name="20% - Énfasis6 2 3 2" xfId="5142"/>
    <cellStyle name="20% - Énfasis6 2 3 3" xfId="5715"/>
    <cellStyle name="20% - Énfasis6 2 4" xfId="2916"/>
    <cellStyle name="20% - Énfasis6 2 4 2" xfId="5095"/>
    <cellStyle name="20% - Énfasis6 2 4 3" xfId="5669"/>
    <cellStyle name="20% - Énfasis6 2 5" xfId="2952"/>
    <cellStyle name="20% - Énfasis6 2 5 2" xfId="5124"/>
    <cellStyle name="20% - Énfasis6 2 5 3" xfId="5697"/>
    <cellStyle name="20% - Énfasis6 2 6" xfId="3110"/>
    <cellStyle name="20% - Énfasis6 2 6 2" xfId="5257"/>
    <cellStyle name="20% - Énfasis6 2 6 3" xfId="5821"/>
    <cellStyle name="20% - Énfasis6 2 7" xfId="3277"/>
    <cellStyle name="20% - Énfasis6 2 7 2" xfId="5388"/>
    <cellStyle name="20% - Énfasis6 2 7 3" xfId="5943"/>
    <cellStyle name="20% - Énfasis6 2 8" xfId="3180"/>
    <cellStyle name="20% - Énfasis6 2 8 2" xfId="5315"/>
    <cellStyle name="20% - Énfasis6 2 8 3" xfId="5877"/>
    <cellStyle name="20% - Énfasis6 2 9" xfId="3298"/>
    <cellStyle name="20% - Énfasis6 2 9 2" xfId="5407"/>
    <cellStyle name="20% - Énfasis6 2 9 3" xfId="5961"/>
    <cellStyle name="20% - Énfasis6 3" xfId="860"/>
    <cellStyle name="20% - Énfasis6 3 10" xfId="3362"/>
    <cellStyle name="20% - Énfasis6 3 10 2" xfId="5459"/>
    <cellStyle name="20% - Énfasis6 3 10 3" xfId="6010"/>
    <cellStyle name="20% - Énfasis6 3 11" xfId="3411"/>
    <cellStyle name="20% - Énfasis6 3 11 2" xfId="5502"/>
    <cellStyle name="20% - Énfasis6 3 11 3" xfId="6052"/>
    <cellStyle name="20% - Énfasis6 3 12" xfId="3948"/>
    <cellStyle name="20% - Énfasis6 3 13" xfId="4093"/>
    <cellStyle name="20% - Énfasis6 3 14" xfId="5040"/>
    <cellStyle name="20% - Énfasis6 3 2" xfId="1104"/>
    <cellStyle name="20% - Énfasis6 3 2 2" xfId="5052"/>
    <cellStyle name="20% - Énfasis6 3 2 3" xfId="5622"/>
    <cellStyle name="20% - Énfasis6 3 3" xfId="2971"/>
    <cellStyle name="20% - Énfasis6 3 3 2" xfId="5141"/>
    <cellStyle name="20% - Énfasis6 3 3 3" xfId="5714"/>
    <cellStyle name="20% - Énfasis6 3 4" xfId="3016"/>
    <cellStyle name="20% - Énfasis6 3 4 2" xfId="5179"/>
    <cellStyle name="20% - Énfasis6 3 4 3" xfId="5748"/>
    <cellStyle name="20% - Énfasis6 3 5" xfId="3057"/>
    <cellStyle name="20% - Énfasis6 3 5 2" xfId="5207"/>
    <cellStyle name="20% - Énfasis6 3 5 3" xfId="5773"/>
    <cellStyle name="20% - Énfasis6 3 6" xfId="3111"/>
    <cellStyle name="20% - Énfasis6 3 6 2" xfId="5258"/>
    <cellStyle name="20% - Énfasis6 3 6 3" xfId="5822"/>
    <cellStyle name="20% - Énfasis6 3 7" xfId="3248"/>
    <cellStyle name="20% - Énfasis6 3 7 2" xfId="5367"/>
    <cellStyle name="20% - Énfasis6 3 7 3" xfId="5925"/>
    <cellStyle name="20% - Énfasis6 3 8" xfId="3159"/>
    <cellStyle name="20% - Énfasis6 3 8 2" xfId="5302"/>
    <cellStyle name="20% - Énfasis6 3 8 3" xfId="5865"/>
    <cellStyle name="20% - Énfasis6 3 9" xfId="3117"/>
    <cellStyle name="20% - Énfasis6 3 9 2" xfId="5264"/>
    <cellStyle name="20% - Énfasis6 3 9 3" xfId="5828"/>
    <cellStyle name="20% - Énfasis6 4" xfId="861"/>
    <cellStyle name="20% - Énfasis6 4 10" xfId="3284"/>
    <cellStyle name="20% - Énfasis6 4 10 2" xfId="5394"/>
    <cellStyle name="20% - Énfasis6 4 10 3" xfId="5949"/>
    <cellStyle name="20% - Énfasis6 4 11" xfId="3412"/>
    <cellStyle name="20% - Énfasis6 4 11 2" xfId="5503"/>
    <cellStyle name="20% - Énfasis6 4 11 3" xfId="6053"/>
    <cellStyle name="20% - Énfasis6 4 12" xfId="3949"/>
    <cellStyle name="20% - Énfasis6 4 13" xfId="4094"/>
    <cellStyle name="20% - Énfasis6 4 14" xfId="5017"/>
    <cellStyle name="20% - Énfasis6 4 2" xfId="1105"/>
    <cellStyle name="20% - Énfasis6 4 2 2" xfId="5053"/>
    <cellStyle name="20% - Énfasis6 4 2 3" xfId="5623"/>
    <cellStyle name="20% - Énfasis6 4 3" xfId="3001"/>
    <cellStyle name="20% - Énfasis6 4 3 2" xfId="5166"/>
    <cellStyle name="20% - Énfasis6 4 3 3" xfId="5736"/>
    <cellStyle name="20% - Énfasis6 4 4" xfId="3028"/>
    <cellStyle name="20% - Énfasis6 4 4 2" xfId="5187"/>
    <cellStyle name="20% - Énfasis6 4 4 3" xfId="5755"/>
    <cellStyle name="20% - Énfasis6 4 5" xfId="3010"/>
    <cellStyle name="20% - Énfasis6 4 5 2" xfId="5175"/>
    <cellStyle name="20% - Énfasis6 4 5 3" xfId="5745"/>
    <cellStyle name="20% - Énfasis6 4 6" xfId="3112"/>
    <cellStyle name="20% - Énfasis6 4 6 2" xfId="5259"/>
    <cellStyle name="20% - Énfasis6 4 6 3" xfId="5823"/>
    <cellStyle name="20% - Énfasis6 4 7" xfId="3247"/>
    <cellStyle name="20% - Énfasis6 4 7 2" xfId="5366"/>
    <cellStyle name="20% - Énfasis6 4 7 3" xfId="5924"/>
    <cellStyle name="20% - Énfasis6 4 8" xfId="3158"/>
    <cellStyle name="20% - Énfasis6 4 8 2" xfId="5301"/>
    <cellStyle name="20% - Énfasis6 4 8 3" xfId="5864"/>
    <cellStyle name="20% - Énfasis6 4 9" xfId="3214"/>
    <cellStyle name="20% - Énfasis6 4 9 2" xfId="5338"/>
    <cellStyle name="20% - Énfasis6 4 9 3" xfId="5898"/>
    <cellStyle name="20% - Énfasis6 5" xfId="1102"/>
    <cellStyle name="20% - Énfasis6 5 2" xfId="3475"/>
    <cellStyle name="20% - Énfasis6 6" xfId="4091"/>
    <cellStyle name="20% - Énfasis6 7" xfId="5067"/>
    <cellStyle name="3 indents" xfId="22"/>
    <cellStyle name="3 indents 2" xfId="1106"/>
    <cellStyle name="3 indents 2 2" xfId="3476"/>
    <cellStyle name="3 indents 3" xfId="4095"/>
    <cellStyle name="3 indents 4" xfId="4949"/>
    <cellStyle name="4 indents" xfId="23"/>
    <cellStyle name="4 indents 2" xfId="1107"/>
    <cellStyle name="4 indents 2 2" xfId="3477"/>
    <cellStyle name="4 indents 3" xfId="4096"/>
    <cellStyle name="4 indents 4" xfId="4858"/>
    <cellStyle name="40% - Accent1" xfId="24"/>
    <cellStyle name="40% - Accent1 2" xfId="1108"/>
    <cellStyle name="40% - Accent1 3" xfId="3478"/>
    <cellStyle name="40% - Accent1 4" xfId="4097"/>
    <cellStyle name="40% - Accent1 5" xfId="4597"/>
    <cellStyle name="40% - Accent2" xfId="25"/>
    <cellStyle name="40% - Accent2 2" xfId="1109"/>
    <cellStyle name="40% - Accent2 3" xfId="3479"/>
    <cellStyle name="40% - Accent2 4" xfId="4098"/>
    <cellStyle name="40% - Accent2 5" xfId="5529"/>
    <cellStyle name="40% - Accent3" xfId="26"/>
    <cellStyle name="40% - Accent3 2" xfId="1110"/>
    <cellStyle name="40% - Accent3 3" xfId="3480"/>
    <cellStyle name="40% - Accent3 4" xfId="4099"/>
    <cellStyle name="40% - Accent3 5" xfId="5455"/>
    <cellStyle name="40% - Accent4" xfId="27"/>
    <cellStyle name="40% - Accent4 2" xfId="1111"/>
    <cellStyle name="40% - Accent4 3" xfId="3481"/>
    <cellStyle name="40% - Accent4 4" xfId="4100"/>
    <cellStyle name="40% - Accent4 5" xfId="5395"/>
    <cellStyle name="40% - Accent5" xfId="28"/>
    <cellStyle name="40% - Accent5 2" xfId="1112"/>
    <cellStyle name="40% - Accent5 3" xfId="3482"/>
    <cellStyle name="40% - Accent5 4" xfId="4101"/>
    <cellStyle name="40% - Accent5 5" xfId="5439"/>
    <cellStyle name="40% - Accent6" xfId="29"/>
    <cellStyle name="40% - Accent6 2" xfId="1113"/>
    <cellStyle name="40% - Accent6 3" xfId="3483"/>
    <cellStyle name="40% - Accent6 4" xfId="4102"/>
    <cellStyle name="40% - Accent6 5" xfId="5460"/>
    <cellStyle name="40% - Colore 1" xfId="30"/>
    <cellStyle name="40% - Colore 1 10" xfId="1115"/>
    <cellStyle name="40% - Colore 1 10 2" xfId="2057"/>
    <cellStyle name="40% - Colore 1 11" xfId="1116"/>
    <cellStyle name="40% - Colore 1 11 2" xfId="2058"/>
    <cellStyle name="40% - Colore 1 12" xfId="1117"/>
    <cellStyle name="40% - Colore 1 12 2" xfId="2059"/>
    <cellStyle name="40% - Colore 1 13" xfId="2060"/>
    <cellStyle name="40% - Colore 1 14" xfId="3484"/>
    <cellStyle name="40% - Colore 1 15" xfId="4103"/>
    <cellStyle name="40% - Colore 1 16" xfId="5375"/>
    <cellStyle name="40% - Colore 1 2" xfId="1114"/>
    <cellStyle name="40% - Colore 1 2 2" xfId="1118"/>
    <cellStyle name="40% - Colore 1 2 2 2" xfId="2061"/>
    <cellStyle name="40% - Colore 1 2 3" xfId="2062"/>
    <cellStyle name="40% - Colore 1 3" xfId="1119"/>
    <cellStyle name="40% - Colore 1 3 2" xfId="1120"/>
    <cellStyle name="40% - Colore 1 3 2 2" xfId="2063"/>
    <cellStyle name="40% - Colore 1 3 3" xfId="2064"/>
    <cellStyle name="40% - Colore 1 4" xfId="1121"/>
    <cellStyle name="40% - Colore 1 4 2" xfId="1122"/>
    <cellStyle name="40% - Colore 1 4 2 2" xfId="2065"/>
    <cellStyle name="40% - Colore 1 4 3" xfId="2066"/>
    <cellStyle name="40% - Colore 1 5" xfId="1123"/>
    <cellStyle name="40% - Colore 1 5 2" xfId="1124"/>
    <cellStyle name="40% - Colore 1 5 2 2" xfId="2067"/>
    <cellStyle name="40% - Colore 1 5 3" xfId="2068"/>
    <cellStyle name="40% - Colore 1 6" xfId="1125"/>
    <cellStyle name="40% - Colore 1 6 2" xfId="1126"/>
    <cellStyle name="40% - Colore 1 6 2 2" xfId="2069"/>
    <cellStyle name="40% - Colore 1 6 3" xfId="2070"/>
    <cellStyle name="40% - Colore 1 7" xfId="1127"/>
    <cellStyle name="40% - Colore 1 7 2" xfId="1128"/>
    <cellStyle name="40% - Colore 1 7 2 2" xfId="2071"/>
    <cellStyle name="40% - Colore 1 7 3" xfId="2072"/>
    <cellStyle name="40% - Colore 1 8" xfId="1129"/>
    <cellStyle name="40% - Colore 1 8 2" xfId="1130"/>
    <cellStyle name="40% - Colore 1 8 2 2" xfId="2073"/>
    <cellStyle name="40% - Colore 1 8 3" xfId="2074"/>
    <cellStyle name="40% - Colore 1 9" xfId="1131"/>
    <cellStyle name="40% - Colore 1 9 2" xfId="2075"/>
    <cellStyle name="40% - Colore 2" xfId="31"/>
    <cellStyle name="40% - Colore 2 10" xfId="1133"/>
    <cellStyle name="40% - Colore 2 10 2" xfId="2076"/>
    <cellStyle name="40% - Colore 2 11" xfId="1134"/>
    <cellStyle name="40% - Colore 2 11 2" xfId="2077"/>
    <cellStyle name="40% - Colore 2 12" xfId="1135"/>
    <cellStyle name="40% - Colore 2 12 2" xfId="2078"/>
    <cellStyle name="40% - Colore 2 13" xfId="2079"/>
    <cellStyle name="40% - Colore 2 14" xfId="3485"/>
    <cellStyle name="40% - Colore 2 15" xfId="4107"/>
    <cellStyle name="40% - Colore 2 16" xfId="4845"/>
    <cellStyle name="40% - Colore 2 2" xfId="1132"/>
    <cellStyle name="40% - Colore 2 2 2" xfId="1136"/>
    <cellStyle name="40% - Colore 2 2 2 2" xfId="2080"/>
    <cellStyle name="40% - Colore 2 2 3" xfId="2081"/>
    <cellStyle name="40% - Colore 2 3" xfId="1137"/>
    <cellStyle name="40% - Colore 2 3 2" xfId="1138"/>
    <cellStyle name="40% - Colore 2 3 2 2" xfId="2082"/>
    <cellStyle name="40% - Colore 2 3 3" xfId="2083"/>
    <cellStyle name="40% - Colore 2 4" xfId="1139"/>
    <cellStyle name="40% - Colore 2 4 2" xfId="1140"/>
    <cellStyle name="40% - Colore 2 4 2 2" xfId="2084"/>
    <cellStyle name="40% - Colore 2 4 3" xfId="2085"/>
    <cellStyle name="40% - Colore 2 5" xfId="1141"/>
    <cellStyle name="40% - Colore 2 5 2" xfId="1142"/>
    <cellStyle name="40% - Colore 2 5 2 2" xfId="2086"/>
    <cellStyle name="40% - Colore 2 5 3" xfId="2087"/>
    <cellStyle name="40% - Colore 2 6" xfId="1143"/>
    <cellStyle name="40% - Colore 2 6 2" xfId="1144"/>
    <cellStyle name="40% - Colore 2 6 2 2" xfId="2088"/>
    <cellStyle name="40% - Colore 2 6 3" xfId="2089"/>
    <cellStyle name="40% - Colore 2 7" xfId="1145"/>
    <cellStyle name="40% - Colore 2 7 2" xfId="1146"/>
    <cellStyle name="40% - Colore 2 7 2 2" xfId="2090"/>
    <cellStyle name="40% - Colore 2 7 3" xfId="2091"/>
    <cellStyle name="40% - Colore 2 8" xfId="1147"/>
    <cellStyle name="40% - Colore 2 8 2" xfId="1148"/>
    <cellStyle name="40% - Colore 2 8 2 2" xfId="2092"/>
    <cellStyle name="40% - Colore 2 8 3" xfId="2093"/>
    <cellStyle name="40% - Colore 2 9" xfId="1149"/>
    <cellStyle name="40% - Colore 2 9 2" xfId="2094"/>
    <cellStyle name="40% - Colore 3" xfId="32"/>
    <cellStyle name="40% - Colore 3 10" xfId="1151"/>
    <cellStyle name="40% - Colore 3 10 2" xfId="2095"/>
    <cellStyle name="40% - Colore 3 11" xfId="1152"/>
    <cellStyle name="40% - Colore 3 11 2" xfId="2096"/>
    <cellStyle name="40% - Colore 3 12" xfId="1153"/>
    <cellStyle name="40% - Colore 3 12 2" xfId="2097"/>
    <cellStyle name="40% - Colore 3 13" xfId="2098"/>
    <cellStyle name="40% - Colore 3 14" xfId="3486"/>
    <cellStyle name="40% - Colore 3 15" xfId="4108"/>
    <cellStyle name="40% - Colore 3 16" xfId="5149"/>
    <cellStyle name="40% - Colore 3 2" xfId="1150"/>
    <cellStyle name="40% - Colore 3 2 2" xfId="1154"/>
    <cellStyle name="40% - Colore 3 2 2 2" xfId="2099"/>
    <cellStyle name="40% - Colore 3 2 3" xfId="2100"/>
    <cellStyle name="40% - Colore 3 3" xfId="1155"/>
    <cellStyle name="40% - Colore 3 3 2" xfId="1156"/>
    <cellStyle name="40% - Colore 3 3 2 2" xfId="2101"/>
    <cellStyle name="40% - Colore 3 3 3" xfId="2102"/>
    <cellStyle name="40% - Colore 3 4" xfId="1157"/>
    <cellStyle name="40% - Colore 3 4 2" xfId="1158"/>
    <cellStyle name="40% - Colore 3 4 2 2" xfId="2103"/>
    <cellStyle name="40% - Colore 3 4 3" xfId="2104"/>
    <cellStyle name="40% - Colore 3 5" xfId="1159"/>
    <cellStyle name="40% - Colore 3 5 2" xfId="1160"/>
    <cellStyle name="40% - Colore 3 5 2 2" xfId="2105"/>
    <cellStyle name="40% - Colore 3 5 3" xfId="2106"/>
    <cellStyle name="40% - Colore 3 6" xfId="1161"/>
    <cellStyle name="40% - Colore 3 6 2" xfId="1162"/>
    <cellStyle name="40% - Colore 3 6 2 2" xfId="2107"/>
    <cellStyle name="40% - Colore 3 6 3" xfId="2108"/>
    <cellStyle name="40% - Colore 3 7" xfId="1163"/>
    <cellStyle name="40% - Colore 3 7 2" xfId="1164"/>
    <cellStyle name="40% - Colore 3 7 2 2" xfId="2109"/>
    <cellStyle name="40% - Colore 3 7 3" xfId="2110"/>
    <cellStyle name="40% - Colore 3 8" xfId="1165"/>
    <cellStyle name="40% - Colore 3 8 2" xfId="1166"/>
    <cellStyle name="40% - Colore 3 8 2 2" xfId="2111"/>
    <cellStyle name="40% - Colore 3 8 3" xfId="2112"/>
    <cellStyle name="40% - Colore 3 9" xfId="1167"/>
    <cellStyle name="40% - Colore 3 9 2" xfId="2113"/>
    <cellStyle name="40% - Colore 4" xfId="33"/>
    <cellStyle name="40% - Colore 4 10" xfId="1169"/>
    <cellStyle name="40% - Colore 4 10 2" xfId="2114"/>
    <cellStyle name="40% - Colore 4 11" xfId="1170"/>
    <cellStyle name="40% - Colore 4 11 2" xfId="2115"/>
    <cellStyle name="40% - Colore 4 12" xfId="1171"/>
    <cellStyle name="40% - Colore 4 12 2" xfId="2116"/>
    <cellStyle name="40% - Colore 4 13" xfId="2117"/>
    <cellStyle name="40% - Colore 4 14" xfId="3487"/>
    <cellStyle name="40% - Colore 4 15" xfId="4109"/>
    <cellStyle name="40% - Colore 4 16" xfId="4844"/>
    <cellStyle name="40% - Colore 4 2" xfId="1168"/>
    <cellStyle name="40% - Colore 4 2 2" xfId="1172"/>
    <cellStyle name="40% - Colore 4 2 2 2" xfId="2118"/>
    <cellStyle name="40% - Colore 4 2 3" xfId="2119"/>
    <cellStyle name="40% - Colore 4 3" xfId="1173"/>
    <cellStyle name="40% - Colore 4 3 2" xfId="1174"/>
    <cellStyle name="40% - Colore 4 3 2 2" xfId="2120"/>
    <cellStyle name="40% - Colore 4 3 3" xfId="2121"/>
    <cellStyle name="40% - Colore 4 4" xfId="1175"/>
    <cellStyle name="40% - Colore 4 4 2" xfId="1176"/>
    <cellStyle name="40% - Colore 4 4 2 2" xfId="2122"/>
    <cellStyle name="40% - Colore 4 4 3" xfId="2123"/>
    <cellStyle name="40% - Colore 4 5" xfId="1177"/>
    <cellStyle name="40% - Colore 4 5 2" xfId="1178"/>
    <cellStyle name="40% - Colore 4 5 2 2" xfId="2124"/>
    <cellStyle name="40% - Colore 4 5 3" xfId="2125"/>
    <cellStyle name="40% - Colore 4 6" xfId="1179"/>
    <cellStyle name="40% - Colore 4 6 2" xfId="1180"/>
    <cellStyle name="40% - Colore 4 6 2 2" xfId="2126"/>
    <cellStyle name="40% - Colore 4 6 3" xfId="2127"/>
    <cellStyle name="40% - Colore 4 7" xfId="1181"/>
    <cellStyle name="40% - Colore 4 7 2" xfId="1182"/>
    <cellStyle name="40% - Colore 4 7 2 2" xfId="2128"/>
    <cellStyle name="40% - Colore 4 7 3" xfId="2129"/>
    <cellStyle name="40% - Colore 4 8" xfId="1183"/>
    <cellStyle name="40% - Colore 4 8 2" xfId="1184"/>
    <cellStyle name="40% - Colore 4 8 2 2" xfId="2130"/>
    <cellStyle name="40% - Colore 4 8 3" xfId="2131"/>
    <cellStyle name="40% - Colore 4 9" xfId="1185"/>
    <cellStyle name="40% - Colore 4 9 2" xfId="2132"/>
    <cellStyle name="40% - Colore 5" xfId="34"/>
    <cellStyle name="40% - Colore 5 10" xfId="1187"/>
    <cellStyle name="40% - Colore 5 10 2" xfId="2133"/>
    <cellStyle name="40% - Colore 5 11" xfId="1188"/>
    <cellStyle name="40% - Colore 5 11 2" xfId="2134"/>
    <cellStyle name="40% - Colore 5 12" xfId="1189"/>
    <cellStyle name="40% - Colore 5 12 2" xfId="2135"/>
    <cellStyle name="40% - Colore 5 13" xfId="2136"/>
    <cellStyle name="40% - Colore 5 14" xfId="3488"/>
    <cellStyle name="40% - Colore 5 15" xfId="4110"/>
    <cellStyle name="40% - Colore 5 16" xfId="4583"/>
    <cellStyle name="40% - Colore 5 2" xfId="1186"/>
    <cellStyle name="40% - Colore 5 2 2" xfId="1190"/>
    <cellStyle name="40% - Colore 5 2 2 2" xfId="2137"/>
    <cellStyle name="40% - Colore 5 2 3" xfId="2138"/>
    <cellStyle name="40% - Colore 5 3" xfId="1191"/>
    <cellStyle name="40% - Colore 5 3 2" xfId="1192"/>
    <cellStyle name="40% - Colore 5 3 2 2" xfId="2139"/>
    <cellStyle name="40% - Colore 5 3 3" xfId="2140"/>
    <cellStyle name="40% - Colore 5 4" xfId="1193"/>
    <cellStyle name="40% - Colore 5 4 2" xfId="1194"/>
    <cellStyle name="40% - Colore 5 4 2 2" xfId="2141"/>
    <cellStyle name="40% - Colore 5 4 3" xfId="2142"/>
    <cellStyle name="40% - Colore 5 5" xfId="1195"/>
    <cellStyle name="40% - Colore 5 5 2" xfId="1196"/>
    <cellStyle name="40% - Colore 5 5 2 2" xfId="2143"/>
    <cellStyle name="40% - Colore 5 5 3" xfId="2144"/>
    <cellStyle name="40% - Colore 5 6" xfId="1197"/>
    <cellStyle name="40% - Colore 5 6 2" xfId="1198"/>
    <cellStyle name="40% - Colore 5 6 2 2" xfId="2145"/>
    <cellStyle name="40% - Colore 5 6 3" xfId="2146"/>
    <cellStyle name="40% - Colore 5 7" xfId="1199"/>
    <cellStyle name="40% - Colore 5 7 2" xfId="1200"/>
    <cellStyle name="40% - Colore 5 7 2 2" xfId="2147"/>
    <cellStyle name="40% - Colore 5 7 3" xfId="2148"/>
    <cellStyle name="40% - Colore 5 8" xfId="1201"/>
    <cellStyle name="40% - Colore 5 8 2" xfId="1202"/>
    <cellStyle name="40% - Colore 5 8 2 2" xfId="2149"/>
    <cellStyle name="40% - Colore 5 8 3" xfId="2150"/>
    <cellStyle name="40% - Colore 5 9" xfId="1203"/>
    <cellStyle name="40% - Colore 5 9 2" xfId="2151"/>
    <cellStyle name="40% - Colore 6" xfId="35"/>
    <cellStyle name="40% - Colore 6 10" xfId="1205"/>
    <cellStyle name="40% - Colore 6 10 2" xfId="2152"/>
    <cellStyle name="40% - Colore 6 11" xfId="1206"/>
    <cellStyle name="40% - Colore 6 11 2" xfId="2153"/>
    <cellStyle name="40% - Colore 6 12" xfId="1207"/>
    <cellStyle name="40% - Colore 6 12 2" xfId="2154"/>
    <cellStyle name="40% - Colore 6 13" xfId="2155"/>
    <cellStyle name="40% - Colore 6 14" xfId="3489"/>
    <cellStyle name="40% - Colore 6 15" xfId="4112"/>
    <cellStyle name="40% - Colore 6 16" xfId="4580"/>
    <cellStyle name="40% - Colore 6 2" xfId="1204"/>
    <cellStyle name="40% - Colore 6 2 2" xfId="1208"/>
    <cellStyle name="40% - Colore 6 2 2 2" xfId="2156"/>
    <cellStyle name="40% - Colore 6 2 3" xfId="2157"/>
    <cellStyle name="40% - Colore 6 3" xfId="1209"/>
    <cellStyle name="40% - Colore 6 3 2" xfId="1210"/>
    <cellStyle name="40% - Colore 6 3 2 2" xfId="2158"/>
    <cellStyle name="40% - Colore 6 3 3" xfId="2159"/>
    <cellStyle name="40% - Colore 6 4" xfId="1211"/>
    <cellStyle name="40% - Colore 6 4 2" xfId="1212"/>
    <cellStyle name="40% - Colore 6 4 2 2" xfId="2160"/>
    <cellStyle name="40% - Colore 6 4 3" xfId="2161"/>
    <cellStyle name="40% - Colore 6 5" xfId="1213"/>
    <cellStyle name="40% - Colore 6 5 2" xfId="1214"/>
    <cellStyle name="40% - Colore 6 5 2 2" xfId="2162"/>
    <cellStyle name="40% - Colore 6 5 3" xfId="2163"/>
    <cellStyle name="40% - Colore 6 6" xfId="1215"/>
    <cellStyle name="40% - Colore 6 6 2" xfId="1216"/>
    <cellStyle name="40% - Colore 6 6 2 2" xfId="2164"/>
    <cellStyle name="40% - Colore 6 6 3" xfId="2165"/>
    <cellStyle name="40% - Colore 6 7" xfId="1217"/>
    <cellStyle name="40% - Colore 6 7 2" xfId="1218"/>
    <cellStyle name="40% - Colore 6 7 2 2" xfId="2166"/>
    <cellStyle name="40% - Colore 6 7 3" xfId="2167"/>
    <cellStyle name="40% - Colore 6 8" xfId="1219"/>
    <cellStyle name="40% - Colore 6 8 2" xfId="1220"/>
    <cellStyle name="40% - Colore 6 8 2 2" xfId="2168"/>
    <cellStyle name="40% - Colore 6 8 3" xfId="2169"/>
    <cellStyle name="40% - Colore 6 9" xfId="1221"/>
    <cellStyle name="40% - Colore 6 9 2" xfId="2170"/>
    <cellStyle name="40% - Énfasis1 2" xfId="36"/>
    <cellStyle name="40% - Énfasis1 2 10" xfId="3164"/>
    <cellStyle name="40% - Énfasis1 2 10 2" xfId="5307"/>
    <cellStyle name="40% - Énfasis1 2 10 3" xfId="5869"/>
    <cellStyle name="40% - Énfasis1 2 11" xfId="3413"/>
    <cellStyle name="40% - Énfasis1 2 11 2" xfId="5504"/>
    <cellStyle name="40% - Énfasis1 2 11 3" xfId="6054"/>
    <cellStyle name="40% - Énfasis1 2 12" xfId="3950"/>
    <cellStyle name="40% - Énfasis1 2 13" xfId="4114"/>
    <cellStyle name="40% - Énfasis1 2 14" xfId="4575"/>
    <cellStyle name="40% - Énfasis1 2 2" xfId="862"/>
    <cellStyle name="40% - Énfasis1 2 2 2" xfId="1223"/>
    <cellStyle name="40% - Énfasis1 2 2 3" xfId="5645"/>
    <cellStyle name="40% - Énfasis1 2 3" xfId="2969"/>
    <cellStyle name="40% - Énfasis1 2 3 2" xfId="5140"/>
    <cellStyle name="40% - Énfasis1 2 3 3" xfId="5713"/>
    <cellStyle name="40% - Énfasis1 2 4" xfId="2927"/>
    <cellStyle name="40% - Énfasis1 2 4 2" xfId="5102"/>
    <cellStyle name="40% - Énfasis1 2 4 3" xfId="5676"/>
    <cellStyle name="40% - Énfasis1 2 5" xfId="2902"/>
    <cellStyle name="40% - Énfasis1 2 5 2" xfId="5072"/>
    <cellStyle name="40% - Énfasis1 2 5 3" xfId="5641"/>
    <cellStyle name="40% - Énfasis1 2 6" xfId="3123"/>
    <cellStyle name="40% - Énfasis1 2 6 2" xfId="5268"/>
    <cellStyle name="40% - Énfasis1 2 6 3" xfId="5832"/>
    <cellStyle name="40% - Énfasis1 2 7" xfId="3240"/>
    <cellStyle name="40% - Énfasis1 2 7 2" xfId="5360"/>
    <cellStyle name="40% - Énfasis1 2 7 3" xfId="5919"/>
    <cellStyle name="40% - Énfasis1 2 8" xfId="3183"/>
    <cellStyle name="40% - Énfasis1 2 8 2" xfId="5318"/>
    <cellStyle name="40% - Énfasis1 2 8 3" xfId="5880"/>
    <cellStyle name="40% - Énfasis1 2 9" xfId="3384"/>
    <cellStyle name="40% - Énfasis1 2 9 2" xfId="5478"/>
    <cellStyle name="40% - Énfasis1 2 9 3" xfId="6028"/>
    <cellStyle name="40% - Énfasis1 3" xfId="863"/>
    <cellStyle name="40% - Énfasis1 3 10" xfId="3091"/>
    <cellStyle name="40% - Énfasis1 3 10 2" xfId="5238"/>
    <cellStyle name="40% - Énfasis1 3 10 3" xfId="5803"/>
    <cellStyle name="40% - Énfasis1 3 11" xfId="3414"/>
    <cellStyle name="40% - Énfasis1 3 11 2" xfId="5505"/>
    <cellStyle name="40% - Énfasis1 3 11 3" xfId="6055"/>
    <cellStyle name="40% - Énfasis1 3 12" xfId="3951"/>
    <cellStyle name="40% - Énfasis1 3 13" xfId="4115"/>
    <cellStyle name="40% - Énfasis1 3 14" xfId="4843"/>
    <cellStyle name="40% - Énfasis1 3 2" xfId="1224"/>
    <cellStyle name="40% - Énfasis1 3 2 2" xfId="5076"/>
    <cellStyle name="40% - Énfasis1 3 2 3" xfId="5646"/>
    <cellStyle name="40% - Énfasis1 3 3" xfId="3064"/>
    <cellStyle name="40% - Énfasis1 3 3 2" xfId="5214"/>
    <cellStyle name="40% - Énfasis1 3 3 3" xfId="5780"/>
    <cellStyle name="40% - Énfasis1 3 4" xfId="2893"/>
    <cellStyle name="40% - Énfasis1 3 4 2" xfId="5066"/>
    <cellStyle name="40% - Énfasis1 3 4 3" xfId="5636"/>
    <cellStyle name="40% - Énfasis1 3 5" xfId="2912"/>
    <cellStyle name="40% - Énfasis1 3 5 2" xfId="5091"/>
    <cellStyle name="40% - Énfasis1 3 5 3" xfId="5665"/>
    <cellStyle name="40% - Énfasis1 3 6" xfId="3124"/>
    <cellStyle name="40% - Énfasis1 3 6 2" xfId="5269"/>
    <cellStyle name="40% - Énfasis1 3 6 3" xfId="5833"/>
    <cellStyle name="40% - Énfasis1 3 7" xfId="3349"/>
    <cellStyle name="40% - Énfasis1 3 7 2" xfId="5448"/>
    <cellStyle name="40% - Énfasis1 3 7 3" xfId="6001"/>
    <cellStyle name="40% - Énfasis1 3 8" xfId="3371"/>
    <cellStyle name="40% - Énfasis1 3 8 2" xfId="5468"/>
    <cellStyle name="40% - Énfasis1 3 8 3" xfId="6018"/>
    <cellStyle name="40% - Énfasis1 3 9" xfId="3333"/>
    <cellStyle name="40% - Énfasis1 3 9 2" xfId="5434"/>
    <cellStyle name="40% - Énfasis1 3 9 3" xfId="5988"/>
    <cellStyle name="40% - Énfasis1 4" xfId="864"/>
    <cellStyle name="40% - Énfasis1 4 10" xfId="3120"/>
    <cellStyle name="40% - Énfasis1 4 10 2" xfId="5266"/>
    <cellStyle name="40% - Énfasis1 4 10 3" xfId="5830"/>
    <cellStyle name="40% - Énfasis1 4 11" xfId="3415"/>
    <cellStyle name="40% - Énfasis1 4 11 2" xfId="5506"/>
    <cellStyle name="40% - Énfasis1 4 11 3" xfId="6056"/>
    <cellStyle name="40% - Énfasis1 4 12" xfId="3952"/>
    <cellStyle name="40% - Énfasis1 4 13" xfId="4116"/>
    <cellStyle name="40% - Énfasis1 4 14" xfId="4573"/>
    <cellStyle name="40% - Énfasis1 4 2" xfId="1225"/>
    <cellStyle name="40% - Énfasis1 4 2 2" xfId="5077"/>
    <cellStyle name="40% - Énfasis1 4 2 3" xfId="5647"/>
    <cellStyle name="40% - Énfasis1 4 3" xfId="2968"/>
    <cellStyle name="40% - Énfasis1 4 3 2" xfId="5139"/>
    <cellStyle name="40% - Énfasis1 4 3 3" xfId="5712"/>
    <cellStyle name="40% - Énfasis1 4 4" xfId="3029"/>
    <cellStyle name="40% - Énfasis1 4 4 2" xfId="5188"/>
    <cellStyle name="40% - Énfasis1 4 4 3" xfId="5756"/>
    <cellStyle name="40% - Énfasis1 4 5" xfId="2901"/>
    <cellStyle name="40% - Énfasis1 4 5 2" xfId="5071"/>
    <cellStyle name="40% - Énfasis1 4 5 3" xfId="5640"/>
    <cellStyle name="40% - Énfasis1 4 6" xfId="3125"/>
    <cellStyle name="40% - Énfasis1 4 6 2" xfId="5270"/>
    <cellStyle name="40% - Énfasis1 4 6 3" xfId="5834"/>
    <cellStyle name="40% - Énfasis1 4 7" xfId="3239"/>
    <cellStyle name="40% - Énfasis1 4 7 2" xfId="5359"/>
    <cellStyle name="40% - Énfasis1 4 7 3" xfId="5918"/>
    <cellStyle name="40% - Énfasis1 4 8" xfId="3311"/>
    <cellStyle name="40% - Énfasis1 4 8 2" xfId="5418"/>
    <cellStyle name="40% - Énfasis1 4 8 3" xfId="5972"/>
    <cellStyle name="40% - Énfasis1 4 9" xfId="3383"/>
    <cellStyle name="40% - Énfasis1 4 9 2" xfId="5477"/>
    <cellStyle name="40% - Énfasis1 4 9 3" xfId="6027"/>
    <cellStyle name="40% - Énfasis1 5" xfId="1222"/>
    <cellStyle name="40% - Énfasis1 5 2" xfId="3490"/>
    <cellStyle name="40% - Énfasis1 6" xfId="4113"/>
    <cellStyle name="40% - Énfasis1 7" xfId="4655"/>
    <cellStyle name="40% - Énfasis2 2" xfId="37"/>
    <cellStyle name="40% - Énfasis2 2 10" xfId="3143"/>
    <cellStyle name="40% - Énfasis2 2 10 2" xfId="5287"/>
    <cellStyle name="40% - Énfasis2 2 10 3" xfId="5851"/>
    <cellStyle name="40% - Énfasis2 2 11" xfId="3416"/>
    <cellStyle name="40% - Énfasis2 2 11 2" xfId="5507"/>
    <cellStyle name="40% - Énfasis2 2 11 3" xfId="6057"/>
    <cellStyle name="40% - Énfasis2 2 12" xfId="3953"/>
    <cellStyle name="40% - Énfasis2 2 13" xfId="4118"/>
    <cellStyle name="40% - Énfasis2 2 14" xfId="5042"/>
    <cellStyle name="40% - Énfasis2 2 2" xfId="865"/>
    <cellStyle name="40% - Énfasis2 2 2 2" xfId="1227"/>
    <cellStyle name="40% - Énfasis2 2 2 3" xfId="5648"/>
    <cellStyle name="40% - Énfasis2 2 3" xfId="2967"/>
    <cellStyle name="40% - Énfasis2 2 3 2" xfId="5138"/>
    <cellStyle name="40% - Énfasis2 2 3 3" xfId="5711"/>
    <cellStyle name="40% - Énfasis2 2 4" xfId="2892"/>
    <cellStyle name="40% - Énfasis2 2 4 2" xfId="5065"/>
    <cellStyle name="40% - Énfasis2 2 4 3" xfId="5635"/>
    <cellStyle name="40% - Énfasis2 2 5" xfId="2992"/>
    <cellStyle name="40% - Énfasis2 2 5 2" xfId="5157"/>
    <cellStyle name="40% - Énfasis2 2 5 3" xfId="5727"/>
    <cellStyle name="40% - Énfasis2 2 6" xfId="3127"/>
    <cellStyle name="40% - Énfasis2 2 6 2" xfId="5271"/>
    <cellStyle name="40% - Énfasis2 2 6 3" xfId="5835"/>
    <cellStyle name="40% - Énfasis2 2 7" xfId="3238"/>
    <cellStyle name="40% - Énfasis2 2 7 2" xfId="5358"/>
    <cellStyle name="40% - Énfasis2 2 7 3" xfId="5917"/>
    <cellStyle name="40% - Énfasis2 2 8" xfId="3312"/>
    <cellStyle name="40% - Énfasis2 2 8 2" xfId="5419"/>
    <cellStyle name="40% - Énfasis2 2 8 3" xfId="5973"/>
    <cellStyle name="40% - Énfasis2 2 9" xfId="3382"/>
    <cellStyle name="40% - Énfasis2 2 9 2" xfId="5476"/>
    <cellStyle name="40% - Énfasis2 2 9 3" xfId="6026"/>
    <cellStyle name="40% - Énfasis2 3" xfId="866"/>
    <cellStyle name="40% - Énfasis2 3 10" xfId="3288"/>
    <cellStyle name="40% - Énfasis2 3 10 2" xfId="5397"/>
    <cellStyle name="40% - Énfasis2 3 10 3" xfId="5951"/>
    <cellStyle name="40% - Énfasis2 3 11" xfId="3417"/>
    <cellStyle name="40% - Énfasis2 3 11 2" xfId="5508"/>
    <cellStyle name="40% - Énfasis2 3 11 3" xfId="6058"/>
    <cellStyle name="40% - Énfasis2 3 12" xfId="3954"/>
    <cellStyle name="40% - Énfasis2 3 13" xfId="4119"/>
    <cellStyle name="40% - Énfasis2 3 14" xfId="5020"/>
    <cellStyle name="40% - Énfasis2 3 2" xfId="1228"/>
    <cellStyle name="40% - Énfasis2 3 2 2" xfId="5078"/>
    <cellStyle name="40% - Énfasis2 3 2 3" xfId="5649"/>
    <cellStyle name="40% - Énfasis2 3 3" xfId="3063"/>
    <cellStyle name="40% - Énfasis2 3 3 2" xfId="5213"/>
    <cellStyle name="40% - Énfasis2 3 3 3" xfId="5779"/>
    <cellStyle name="40% - Énfasis2 3 4" xfId="3030"/>
    <cellStyle name="40% - Énfasis2 3 4 2" xfId="5189"/>
    <cellStyle name="40% - Énfasis2 3 4 3" xfId="5757"/>
    <cellStyle name="40% - Énfasis2 3 5" xfId="2948"/>
    <cellStyle name="40% - Énfasis2 3 5 2" xfId="5120"/>
    <cellStyle name="40% - Énfasis2 3 5 3" xfId="5693"/>
    <cellStyle name="40% - Énfasis2 3 6" xfId="3128"/>
    <cellStyle name="40% - Énfasis2 3 6 2" xfId="5272"/>
    <cellStyle name="40% - Énfasis2 3 6 3" xfId="5836"/>
    <cellStyle name="40% - Énfasis2 3 7" xfId="3348"/>
    <cellStyle name="40% - Énfasis2 3 7 2" xfId="5447"/>
    <cellStyle name="40% - Énfasis2 3 7 3" xfId="6000"/>
    <cellStyle name="40% - Énfasis2 3 8" xfId="3313"/>
    <cellStyle name="40% - Énfasis2 3 8 2" xfId="5420"/>
    <cellStyle name="40% - Énfasis2 3 8 3" xfId="5974"/>
    <cellStyle name="40% - Énfasis2 3 9" xfId="3116"/>
    <cellStyle name="40% - Énfasis2 3 9 2" xfId="5263"/>
    <cellStyle name="40% - Énfasis2 3 9 3" xfId="5827"/>
    <cellStyle name="40% - Énfasis2 4" xfId="867"/>
    <cellStyle name="40% - Énfasis2 4 10" xfId="3144"/>
    <cellStyle name="40% - Énfasis2 4 10 2" xfId="5288"/>
    <cellStyle name="40% - Énfasis2 4 10 3" xfId="5852"/>
    <cellStyle name="40% - Énfasis2 4 11" xfId="3418"/>
    <cellStyle name="40% - Énfasis2 4 11 2" xfId="5509"/>
    <cellStyle name="40% - Énfasis2 4 11 3" xfId="6059"/>
    <cellStyle name="40% - Énfasis2 4 12" xfId="3955"/>
    <cellStyle name="40% - Énfasis2 4 13" xfId="4120"/>
    <cellStyle name="40% - Énfasis2 4 14" xfId="4992"/>
    <cellStyle name="40% - Énfasis2 4 2" xfId="1229"/>
    <cellStyle name="40% - Énfasis2 4 2 2" xfId="5079"/>
    <cellStyle name="40% - Énfasis2 4 2 3" xfId="5650"/>
    <cellStyle name="40% - Énfasis2 4 3" xfId="2966"/>
    <cellStyle name="40% - Énfasis2 4 3 2" xfId="5137"/>
    <cellStyle name="40% - Énfasis2 4 3 3" xfId="5710"/>
    <cellStyle name="40% - Énfasis2 4 4" xfId="3003"/>
    <cellStyle name="40% - Énfasis2 4 4 2" xfId="5168"/>
    <cellStyle name="40% - Énfasis2 4 4 3" xfId="5738"/>
    <cellStyle name="40% - Énfasis2 4 5" xfId="3015"/>
    <cellStyle name="40% - Énfasis2 4 5 2" xfId="5178"/>
    <cellStyle name="40% - Énfasis2 4 5 3" xfId="5747"/>
    <cellStyle name="40% - Énfasis2 4 6" xfId="3129"/>
    <cellStyle name="40% - Énfasis2 4 6 2" xfId="5273"/>
    <cellStyle name="40% - Énfasis2 4 6 3" xfId="5837"/>
    <cellStyle name="40% - Énfasis2 4 7" xfId="3237"/>
    <cellStyle name="40% - Énfasis2 4 7 2" xfId="5357"/>
    <cellStyle name="40% - Énfasis2 4 7 3" xfId="5916"/>
    <cellStyle name="40% - Énfasis2 4 8" xfId="3370"/>
    <cellStyle name="40% - Énfasis2 4 8 2" xfId="5467"/>
    <cellStyle name="40% - Énfasis2 4 8 3" xfId="6017"/>
    <cellStyle name="40% - Énfasis2 4 9" xfId="3381"/>
    <cellStyle name="40% - Énfasis2 4 9 2" xfId="5475"/>
    <cellStyle name="40% - Énfasis2 4 9 3" xfId="6025"/>
    <cellStyle name="40% - Énfasis2 5" xfId="1226"/>
    <cellStyle name="40% - Énfasis2 5 2" xfId="3491"/>
    <cellStyle name="40% - Énfasis2 6" xfId="4117"/>
    <cellStyle name="40% - Énfasis2 7" xfId="5060"/>
    <cellStyle name="40% - Énfasis3 2" xfId="38"/>
    <cellStyle name="40% - Énfasis3 2 10" xfId="3165"/>
    <cellStyle name="40% - Énfasis3 2 10 2" xfId="5308"/>
    <cellStyle name="40% - Énfasis3 2 10 3" xfId="5870"/>
    <cellStyle name="40% - Énfasis3 2 11" xfId="3419"/>
    <cellStyle name="40% - Énfasis3 2 11 2" xfId="5510"/>
    <cellStyle name="40% - Énfasis3 2 11 3" xfId="6060"/>
    <cellStyle name="40% - Énfasis3 2 12" xfId="3956"/>
    <cellStyle name="40% - Énfasis3 2 13" xfId="4122"/>
    <cellStyle name="40% - Énfasis3 2 14" xfId="4842"/>
    <cellStyle name="40% - Énfasis3 2 2" xfId="868"/>
    <cellStyle name="40% - Énfasis3 2 2 2" xfId="1231"/>
    <cellStyle name="40% - Énfasis3 2 2 3" xfId="5651"/>
    <cellStyle name="40% - Énfasis3 2 3" xfId="2964"/>
    <cellStyle name="40% - Énfasis3 2 3 2" xfId="5135"/>
    <cellStyle name="40% - Énfasis3 2 3 3" xfId="5708"/>
    <cellStyle name="40% - Énfasis3 2 4" xfId="2891"/>
    <cellStyle name="40% - Énfasis3 2 4 2" xfId="5064"/>
    <cellStyle name="40% - Énfasis3 2 4 3" xfId="5634"/>
    <cellStyle name="40% - Énfasis3 2 5" xfId="2991"/>
    <cellStyle name="40% - Énfasis3 2 5 2" xfId="5156"/>
    <cellStyle name="40% - Énfasis3 2 5 3" xfId="5726"/>
    <cellStyle name="40% - Énfasis3 2 6" xfId="3130"/>
    <cellStyle name="40% - Énfasis3 2 6 2" xfId="5274"/>
    <cellStyle name="40% - Énfasis3 2 6 3" xfId="5838"/>
    <cellStyle name="40% - Énfasis3 2 7" xfId="3236"/>
    <cellStyle name="40% - Énfasis3 2 7 2" xfId="5356"/>
    <cellStyle name="40% - Énfasis3 2 7 3" xfId="5915"/>
    <cellStyle name="40% - Énfasis3 2 8" xfId="3369"/>
    <cellStyle name="40% - Énfasis3 2 8 2" xfId="5466"/>
    <cellStyle name="40% - Énfasis3 2 8 3" xfId="6016"/>
    <cellStyle name="40% - Énfasis3 2 9" xfId="3115"/>
    <cellStyle name="40% - Énfasis3 2 9 2" xfId="5262"/>
    <cellStyle name="40% - Énfasis3 2 9 3" xfId="5826"/>
    <cellStyle name="40% - Énfasis3 3" xfId="869"/>
    <cellStyle name="40% - Énfasis3 3 10" xfId="3198"/>
    <cellStyle name="40% - Énfasis3 3 10 2" xfId="5328"/>
    <cellStyle name="40% - Énfasis3 3 10 3" xfId="5889"/>
    <cellStyle name="40% - Énfasis3 3 11" xfId="3420"/>
    <cellStyle name="40% - Énfasis3 3 11 2" xfId="5511"/>
    <cellStyle name="40% - Énfasis3 3 11 3" xfId="6061"/>
    <cellStyle name="40% - Énfasis3 3 12" xfId="3957"/>
    <cellStyle name="40% - Énfasis3 3 13" xfId="4123"/>
    <cellStyle name="40% - Énfasis3 3 14" xfId="4571"/>
    <cellStyle name="40% - Énfasis3 3 2" xfId="1232"/>
    <cellStyle name="40% - Énfasis3 3 2 2" xfId="5080"/>
    <cellStyle name="40% - Énfasis3 3 2 3" xfId="5652"/>
    <cellStyle name="40% - Énfasis3 3 3" xfId="2963"/>
    <cellStyle name="40% - Énfasis3 3 3 2" xfId="5134"/>
    <cellStyle name="40% - Énfasis3 3 3 3" xfId="5707"/>
    <cellStyle name="40% - Énfasis3 3 4" xfId="2928"/>
    <cellStyle name="40% - Énfasis3 3 4 2" xfId="5103"/>
    <cellStyle name="40% - Énfasis3 3 4 3" xfId="5677"/>
    <cellStyle name="40% - Énfasis3 3 5" xfId="3009"/>
    <cellStyle name="40% - Énfasis3 3 5 2" xfId="5174"/>
    <cellStyle name="40% - Énfasis3 3 5 3" xfId="5744"/>
    <cellStyle name="40% - Énfasis3 3 6" xfId="3131"/>
    <cellStyle name="40% - Énfasis3 3 6 2" xfId="5275"/>
    <cellStyle name="40% - Énfasis3 3 6 3" xfId="5839"/>
    <cellStyle name="40% - Énfasis3 3 7" xfId="3347"/>
    <cellStyle name="40% - Énfasis3 3 7 2" xfId="5446"/>
    <cellStyle name="40% - Énfasis3 3 7 3" xfId="5999"/>
    <cellStyle name="40% - Énfasis3 3 8" xfId="3184"/>
    <cellStyle name="40% - Énfasis3 3 8 2" xfId="5319"/>
    <cellStyle name="40% - Énfasis3 3 8 3" xfId="5881"/>
    <cellStyle name="40% - Énfasis3 3 9" xfId="3297"/>
    <cellStyle name="40% - Énfasis3 3 9 2" xfId="5406"/>
    <cellStyle name="40% - Énfasis3 3 9 3" xfId="5960"/>
    <cellStyle name="40% - Énfasis3 4" xfId="870"/>
    <cellStyle name="40% - Énfasis3 4 10" xfId="3199"/>
    <cellStyle name="40% - Énfasis3 4 10 2" xfId="5329"/>
    <cellStyle name="40% - Énfasis3 4 10 3" xfId="5890"/>
    <cellStyle name="40% - Énfasis3 4 11" xfId="3421"/>
    <cellStyle name="40% - Énfasis3 4 11 2" xfId="5512"/>
    <cellStyle name="40% - Énfasis3 4 11 3" xfId="6062"/>
    <cellStyle name="40% - Énfasis3 4 12" xfId="3958"/>
    <cellStyle name="40% - Énfasis3 4 13" xfId="4124"/>
    <cellStyle name="40% - Énfasis3 4 14" xfId="4841"/>
    <cellStyle name="40% - Énfasis3 4 2" xfId="1233"/>
    <cellStyle name="40% - Énfasis3 4 2 2" xfId="5081"/>
    <cellStyle name="40% - Énfasis3 4 2 3" xfId="5653"/>
    <cellStyle name="40% - Énfasis3 4 3" xfId="2962"/>
    <cellStyle name="40% - Énfasis3 4 3 2" xfId="5133"/>
    <cellStyle name="40% - Énfasis3 4 3 3" xfId="5706"/>
    <cellStyle name="40% - Énfasis3 4 4" xfId="3004"/>
    <cellStyle name="40% - Énfasis3 4 4 2" xfId="5169"/>
    <cellStyle name="40% - Énfasis3 4 4 3" xfId="5739"/>
    <cellStyle name="40% - Énfasis3 4 5" xfId="2911"/>
    <cellStyle name="40% - Énfasis3 4 5 2" xfId="5090"/>
    <cellStyle name="40% - Énfasis3 4 5 3" xfId="5664"/>
    <cellStyle name="40% - Énfasis3 4 6" xfId="3132"/>
    <cellStyle name="40% - Énfasis3 4 6 2" xfId="5276"/>
    <cellStyle name="40% - Énfasis3 4 6 3" xfId="5840"/>
    <cellStyle name="40% - Énfasis3 4 7" xfId="3235"/>
    <cellStyle name="40% - Énfasis3 4 7 2" xfId="5355"/>
    <cellStyle name="40% - Énfasis3 4 7 3" xfId="5914"/>
    <cellStyle name="40% - Énfasis3 4 8" xfId="3368"/>
    <cellStyle name="40% - Énfasis3 4 8 2" xfId="5465"/>
    <cellStyle name="40% - Énfasis3 4 8 3" xfId="6015"/>
    <cellStyle name="40% - Énfasis3 4 9" xfId="3296"/>
    <cellStyle name="40% - Énfasis3 4 9 2" xfId="5405"/>
    <cellStyle name="40% - Énfasis3 4 9 3" xfId="5959"/>
    <cellStyle name="40% - Énfasis3 5" xfId="1230"/>
    <cellStyle name="40% - Énfasis3 5 2" xfId="3492"/>
    <cellStyle name="40% - Énfasis3 6" xfId="4121"/>
    <cellStyle name="40% - Énfasis3 7" xfId="4931"/>
    <cellStyle name="40% - Énfasis4 2" xfId="39"/>
    <cellStyle name="40% - Énfasis4 2 10" xfId="3145"/>
    <cellStyle name="40% - Énfasis4 2 10 2" xfId="5289"/>
    <cellStyle name="40% - Énfasis4 2 10 3" xfId="5853"/>
    <cellStyle name="40% - Énfasis4 2 11" xfId="3422"/>
    <cellStyle name="40% - Énfasis4 2 11 2" xfId="5513"/>
    <cellStyle name="40% - Énfasis4 2 11 3" xfId="6063"/>
    <cellStyle name="40% - Énfasis4 2 12" xfId="3959"/>
    <cellStyle name="40% - Énfasis4 2 13" xfId="4126"/>
    <cellStyle name="40% - Énfasis4 2 14" xfId="5362"/>
    <cellStyle name="40% - Énfasis4 2 2" xfId="871"/>
    <cellStyle name="40% - Énfasis4 2 2 2" xfId="1235"/>
    <cellStyle name="40% - Énfasis4 2 2 3" xfId="5654"/>
    <cellStyle name="40% - Énfasis4 2 3" xfId="2961"/>
    <cellStyle name="40% - Énfasis4 2 3 2" xfId="5132"/>
    <cellStyle name="40% - Énfasis4 2 3 3" xfId="5705"/>
    <cellStyle name="40% - Énfasis4 2 4" xfId="3031"/>
    <cellStyle name="40% - Énfasis4 2 4 2" xfId="5190"/>
    <cellStyle name="40% - Énfasis4 2 4 3" xfId="5758"/>
    <cellStyle name="40% - Énfasis4 2 5" xfId="3046"/>
    <cellStyle name="40% - Énfasis4 2 5 2" xfId="5201"/>
    <cellStyle name="40% - Énfasis4 2 5 3" xfId="5767"/>
    <cellStyle name="40% - Énfasis4 2 6" xfId="3134"/>
    <cellStyle name="40% - Énfasis4 2 6 2" xfId="5278"/>
    <cellStyle name="40% - Énfasis4 2 6 3" xfId="5842"/>
    <cellStyle name="40% - Énfasis4 2 7" xfId="3234"/>
    <cellStyle name="40% - Énfasis4 2 7 2" xfId="5354"/>
    <cellStyle name="40% - Énfasis4 2 7 3" xfId="5913"/>
    <cellStyle name="40% - Énfasis4 2 8" xfId="3367"/>
    <cellStyle name="40% - Énfasis4 2 8 2" xfId="5464"/>
    <cellStyle name="40% - Énfasis4 2 8 3" xfId="6014"/>
    <cellStyle name="40% - Énfasis4 2 9" xfId="3380"/>
    <cellStyle name="40% - Énfasis4 2 9 2" xfId="5474"/>
    <cellStyle name="40% - Énfasis4 2 9 3" xfId="6024"/>
    <cellStyle name="40% - Énfasis4 3" xfId="872"/>
    <cellStyle name="40% - Énfasis4 3 10" xfId="3225"/>
    <cellStyle name="40% - Énfasis4 3 10 2" xfId="5346"/>
    <cellStyle name="40% - Énfasis4 3 10 3" xfId="5906"/>
    <cellStyle name="40% - Énfasis4 3 11" xfId="3423"/>
    <cellStyle name="40% - Énfasis4 3 11 2" xfId="5514"/>
    <cellStyle name="40% - Énfasis4 3 11 3" xfId="6064"/>
    <cellStyle name="40% - Énfasis4 3 12" xfId="3960"/>
    <cellStyle name="40% - Énfasis4 3 13" xfId="4127"/>
    <cellStyle name="40% - Énfasis4 3 14" xfId="5306"/>
    <cellStyle name="40% - Énfasis4 3 2" xfId="1236"/>
    <cellStyle name="40% - Énfasis4 3 2 2" xfId="5082"/>
    <cellStyle name="40% - Énfasis4 3 2 3" xfId="5655"/>
    <cellStyle name="40% - Énfasis4 3 3" xfId="2960"/>
    <cellStyle name="40% - Énfasis4 3 3 2" xfId="5131"/>
    <cellStyle name="40% - Énfasis4 3 3 3" xfId="5704"/>
    <cellStyle name="40% - Énfasis4 3 4" xfId="2930"/>
    <cellStyle name="40% - Énfasis4 3 4 2" xfId="5105"/>
    <cellStyle name="40% - Énfasis4 3 4 3" xfId="5679"/>
    <cellStyle name="40% - Énfasis4 3 5" xfId="2900"/>
    <cellStyle name="40% - Énfasis4 3 5 2" xfId="5070"/>
    <cellStyle name="40% - Énfasis4 3 5 3" xfId="5639"/>
    <cellStyle name="40% - Énfasis4 3 6" xfId="3135"/>
    <cellStyle name="40% - Énfasis4 3 6 2" xfId="5279"/>
    <cellStyle name="40% - Énfasis4 3 6 3" xfId="5843"/>
    <cellStyle name="40% - Énfasis4 3 7" xfId="3360"/>
    <cellStyle name="40% - Énfasis4 3 7 2" xfId="5457"/>
    <cellStyle name="40% - Énfasis4 3 7 3" xfId="6008"/>
    <cellStyle name="40% - Énfasis4 3 8" xfId="3314"/>
    <cellStyle name="40% - Énfasis4 3 8 2" xfId="5421"/>
    <cellStyle name="40% - Énfasis4 3 8 3" xfId="5975"/>
    <cellStyle name="40% - Énfasis4 3 9" xfId="3212"/>
    <cellStyle name="40% - Énfasis4 3 9 2" xfId="5336"/>
    <cellStyle name="40% - Énfasis4 3 9 3" xfId="5896"/>
    <cellStyle name="40% - Énfasis4 4" xfId="873"/>
    <cellStyle name="40% - Énfasis4 4 10" xfId="3324"/>
    <cellStyle name="40% - Énfasis4 4 10 2" xfId="5430"/>
    <cellStyle name="40% - Énfasis4 4 10 3" xfId="5984"/>
    <cellStyle name="40% - Énfasis4 4 11" xfId="3424"/>
    <cellStyle name="40% - Énfasis4 4 11 2" xfId="5515"/>
    <cellStyle name="40% - Énfasis4 4 11 3" xfId="6065"/>
    <cellStyle name="40% - Énfasis4 4 12" xfId="3961"/>
    <cellStyle name="40% - Énfasis4 4 13" xfId="4128"/>
    <cellStyle name="40% - Énfasis4 4 14" xfId="5379"/>
    <cellStyle name="40% - Énfasis4 4 2" xfId="1237"/>
    <cellStyle name="40% - Énfasis4 4 2 2" xfId="5083"/>
    <cellStyle name="40% - Énfasis4 4 2 3" xfId="5656"/>
    <cellStyle name="40% - Énfasis4 4 3" xfId="2959"/>
    <cellStyle name="40% - Énfasis4 4 3 2" xfId="5130"/>
    <cellStyle name="40% - Énfasis4 4 3 3" xfId="5703"/>
    <cellStyle name="40% - Énfasis4 4 4" xfId="3032"/>
    <cellStyle name="40% - Énfasis4 4 4 2" xfId="5191"/>
    <cellStyle name="40% - Énfasis4 4 4 3" xfId="5759"/>
    <cellStyle name="40% - Énfasis4 4 5" xfId="2899"/>
    <cellStyle name="40% - Énfasis4 4 5 2" xfId="5069"/>
    <cellStyle name="40% - Énfasis4 4 5 3" xfId="5638"/>
    <cellStyle name="40% - Énfasis4 4 6" xfId="3136"/>
    <cellStyle name="40% - Énfasis4 4 6 2" xfId="5280"/>
    <cellStyle name="40% - Énfasis4 4 6 3" xfId="5844"/>
    <cellStyle name="40% - Énfasis4 4 7" xfId="3346"/>
    <cellStyle name="40% - Énfasis4 4 7 2" xfId="5445"/>
    <cellStyle name="40% - Énfasis4 4 7 3" xfId="5998"/>
    <cellStyle name="40% - Énfasis4 4 8" xfId="3366"/>
    <cellStyle name="40% - Énfasis4 4 8 2" xfId="5463"/>
    <cellStyle name="40% - Énfasis4 4 8 3" xfId="6013"/>
    <cellStyle name="40% - Énfasis4 4 9" xfId="3114"/>
    <cellStyle name="40% - Énfasis4 4 9 2" xfId="5261"/>
    <cellStyle name="40% - Énfasis4 4 9 3" xfId="5825"/>
    <cellStyle name="40% - Énfasis4 5" xfId="1234"/>
    <cellStyle name="40% - Énfasis4 5 2" xfId="3493"/>
    <cellStyle name="40% - Énfasis4 6" xfId="4125"/>
    <cellStyle name="40% - Énfasis4 7" xfId="4569"/>
    <cellStyle name="40% - Énfasis5 2" xfId="40"/>
    <cellStyle name="40% - Énfasis5 2 10" xfId="3289"/>
    <cellStyle name="40% - Énfasis5 2 10 2" xfId="5398"/>
    <cellStyle name="40% - Énfasis5 2 10 3" xfId="5952"/>
    <cellStyle name="40% - Énfasis5 2 11" xfId="3425"/>
    <cellStyle name="40% - Énfasis5 2 11 2" xfId="5516"/>
    <cellStyle name="40% - Énfasis5 2 11 3" xfId="6066"/>
    <cellStyle name="40% - Énfasis5 2 12" xfId="3962"/>
    <cellStyle name="40% - Énfasis5 2 13" xfId="4130"/>
    <cellStyle name="40% - Énfasis5 2 14" xfId="4658"/>
    <cellStyle name="40% - Énfasis5 2 2" xfId="874"/>
    <cellStyle name="40% - Énfasis5 2 2 2" xfId="1239"/>
    <cellStyle name="40% - Énfasis5 2 2 3" xfId="5657"/>
    <cellStyle name="40% - Énfasis5 2 3" xfId="3062"/>
    <cellStyle name="40% - Énfasis5 2 3 2" xfId="5212"/>
    <cellStyle name="40% - Énfasis5 2 3 3" xfId="5778"/>
    <cellStyle name="40% - Énfasis5 2 4" xfId="2890"/>
    <cellStyle name="40% - Énfasis5 2 4 2" xfId="5063"/>
    <cellStyle name="40% - Énfasis5 2 4 3" xfId="5633"/>
    <cellStyle name="40% - Énfasis5 2 5" xfId="2990"/>
    <cellStyle name="40% - Énfasis5 2 5 2" xfId="5155"/>
    <cellStyle name="40% - Énfasis5 2 5 3" xfId="5725"/>
    <cellStyle name="40% - Énfasis5 2 6" xfId="3137"/>
    <cellStyle name="40% - Énfasis5 2 6 2" xfId="5281"/>
    <cellStyle name="40% - Énfasis5 2 6 3" xfId="5845"/>
    <cellStyle name="40% - Énfasis5 2 7" xfId="3345"/>
    <cellStyle name="40% - Énfasis5 2 7 2" xfId="5444"/>
    <cellStyle name="40% - Énfasis5 2 7 3" xfId="5997"/>
    <cellStyle name="40% - Énfasis5 2 8" xfId="3185"/>
    <cellStyle name="40% - Énfasis5 2 8 2" xfId="5320"/>
    <cellStyle name="40% - Énfasis5 2 8 3" xfId="5882"/>
    <cellStyle name="40% - Énfasis5 2 9" xfId="3211"/>
    <cellStyle name="40% - Énfasis5 2 9 2" xfId="5335"/>
    <cellStyle name="40% - Énfasis5 2 9 3" xfId="5895"/>
    <cellStyle name="40% - Énfasis5 3" xfId="875"/>
    <cellStyle name="40% - Énfasis5 3 10" xfId="3343"/>
    <cellStyle name="40% - Énfasis5 3 10 2" xfId="5442"/>
    <cellStyle name="40% - Énfasis5 3 10 3" xfId="5995"/>
    <cellStyle name="40% - Énfasis5 3 11" xfId="3426"/>
    <cellStyle name="40% - Énfasis5 3 11 2" xfId="5517"/>
    <cellStyle name="40% - Énfasis5 3 11 3" xfId="6067"/>
    <cellStyle name="40% - Énfasis5 3 12" xfId="3963"/>
    <cellStyle name="40% - Énfasis5 3 13" xfId="4131"/>
    <cellStyle name="40% - Énfasis5 3 14" xfId="4568"/>
    <cellStyle name="40% - Énfasis5 3 2" xfId="1240"/>
    <cellStyle name="40% - Énfasis5 3 2 2" xfId="5084"/>
    <cellStyle name="40% - Énfasis5 3 2 3" xfId="5658"/>
    <cellStyle name="40% - Énfasis5 3 3" xfId="2958"/>
    <cellStyle name="40% - Énfasis5 3 3 2" xfId="5129"/>
    <cellStyle name="40% - Énfasis5 3 3 3" xfId="5702"/>
    <cellStyle name="40% - Énfasis5 3 4" xfId="2931"/>
    <cellStyle name="40% - Énfasis5 3 4 2" xfId="5106"/>
    <cellStyle name="40% - Énfasis5 3 4 3" xfId="5680"/>
    <cellStyle name="40% - Énfasis5 3 5" xfId="3045"/>
    <cellStyle name="40% - Énfasis5 3 5 2" xfId="5200"/>
    <cellStyle name="40% - Énfasis5 3 5 3" xfId="5766"/>
    <cellStyle name="40% - Énfasis5 3 6" xfId="3138"/>
    <cellStyle name="40% - Énfasis5 3 6 2" xfId="5282"/>
    <cellStyle name="40% - Énfasis5 3 6 3" xfId="5846"/>
    <cellStyle name="40% - Énfasis5 3 7" xfId="3233"/>
    <cellStyle name="40% - Énfasis5 3 7 2" xfId="5353"/>
    <cellStyle name="40% - Énfasis5 3 7 3" xfId="5912"/>
    <cellStyle name="40% - Énfasis5 3 8" xfId="3315"/>
    <cellStyle name="40% - Énfasis5 3 8 2" xfId="5422"/>
    <cellStyle name="40% - Énfasis5 3 8 3" xfId="5976"/>
    <cellStyle name="40% - Énfasis5 3 9" xfId="3379"/>
    <cellStyle name="40% - Énfasis5 3 9 2" xfId="5473"/>
    <cellStyle name="40% - Énfasis5 3 9 3" xfId="6023"/>
    <cellStyle name="40% - Énfasis5 4" xfId="876"/>
    <cellStyle name="40% - Énfasis5 4 10" xfId="3146"/>
    <cellStyle name="40% - Énfasis5 4 10 2" xfId="5290"/>
    <cellStyle name="40% - Énfasis5 4 10 3" xfId="5854"/>
    <cellStyle name="40% - Énfasis5 4 11" xfId="3427"/>
    <cellStyle name="40% - Énfasis5 4 11 2" xfId="5518"/>
    <cellStyle name="40% - Énfasis5 4 11 3" xfId="6068"/>
    <cellStyle name="40% - Énfasis5 4 12" xfId="3964"/>
    <cellStyle name="40% - Énfasis5 4 13" xfId="4132"/>
    <cellStyle name="40% - Énfasis5 4 14" xfId="4840"/>
    <cellStyle name="40% - Énfasis5 4 2" xfId="1241"/>
    <cellStyle name="40% - Énfasis5 4 2 2" xfId="5085"/>
    <cellStyle name="40% - Énfasis5 4 2 3" xfId="5659"/>
    <cellStyle name="40% - Énfasis5 4 3" xfId="3061"/>
    <cellStyle name="40% - Énfasis5 4 3 2" xfId="5211"/>
    <cellStyle name="40% - Énfasis5 4 3 3" xfId="5777"/>
    <cellStyle name="40% - Énfasis5 4 4" xfId="2932"/>
    <cellStyle name="40% - Énfasis5 4 4 2" xfId="5107"/>
    <cellStyle name="40% - Énfasis5 4 4 3" xfId="5681"/>
    <cellStyle name="40% - Énfasis5 4 5" xfId="3008"/>
    <cellStyle name="40% - Énfasis5 4 5 2" xfId="5173"/>
    <cellStyle name="40% - Énfasis5 4 5 3" xfId="5743"/>
    <cellStyle name="40% - Énfasis5 4 6" xfId="3139"/>
    <cellStyle name="40% - Énfasis5 4 6 2" xfId="5283"/>
    <cellStyle name="40% - Énfasis5 4 6 3" xfId="5847"/>
    <cellStyle name="40% - Énfasis5 4 7" xfId="3232"/>
    <cellStyle name="40% - Énfasis5 4 7 2" xfId="5352"/>
    <cellStyle name="40% - Énfasis5 4 7 3" xfId="5911"/>
    <cellStyle name="40% - Énfasis5 4 8" xfId="3375"/>
    <cellStyle name="40% - Énfasis5 4 8 2" xfId="5471"/>
    <cellStyle name="40% - Énfasis5 4 8 3" xfId="6021"/>
    <cellStyle name="40% - Énfasis5 4 9" xfId="3210"/>
    <cellStyle name="40% - Énfasis5 4 9 2" xfId="5334"/>
    <cellStyle name="40% - Énfasis5 4 9 3" xfId="5894"/>
    <cellStyle name="40% - Énfasis5 5" xfId="1238"/>
    <cellStyle name="40% - Énfasis5 5 2" xfId="3494"/>
    <cellStyle name="40% - Énfasis5 6" xfId="4129"/>
    <cellStyle name="40% - Énfasis5 7" xfId="5234"/>
    <cellStyle name="40% - Énfasis6 2" xfId="41"/>
    <cellStyle name="40% - Énfasis6 2 10" xfId="3354"/>
    <cellStyle name="40% - Énfasis6 2 10 2" xfId="5453"/>
    <cellStyle name="40% - Énfasis6 2 10 3" xfId="6005"/>
    <cellStyle name="40% - Énfasis6 2 11" xfId="3428"/>
    <cellStyle name="40% - Énfasis6 2 11 2" xfId="5519"/>
    <cellStyle name="40% - Énfasis6 2 11 3" xfId="6069"/>
    <cellStyle name="40% - Énfasis6 2 12" xfId="3965"/>
    <cellStyle name="40% - Énfasis6 2 13" xfId="4134"/>
    <cellStyle name="40% - Énfasis6 2 14" xfId="4567"/>
    <cellStyle name="40% - Énfasis6 2 2" xfId="877"/>
    <cellStyle name="40% - Énfasis6 2 2 2" xfId="1243"/>
    <cellStyle name="40% - Énfasis6 2 2 3" xfId="5660"/>
    <cellStyle name="40% - Énfasis6 2 3" xfId="3060"/>
    <cellStyle name="40% - Énfasis6 2 3 2" xfId="5210"/>
    <cellStyle name="40% - Énfasis6 2 3 3" xfId="5776"/>
    <cellStyle name="40% - Énfasis6 2 4" xfId="3033"/>
    <cellStyle name="40% - Énfasis6 2 4 2" xfId="5192"/>
    <cellStyle name="40% - Énfasis6 2 4 3" xfId="5760"/>
    <cellStyle name="40% - Énfasis6 2 5" xfId="2946"/>
    <cellStyle name="40% - Énfasis6 2 5 2" xfId="5118"/>
    <cellStyle name="40% - Énfasis6 2 5 3" xfId="5691"/>
    <cellStyle name="40% - Énfasis6 2 6" xfId="3140"/>
    <cellStyle name="40% - Énfasis6 2 6 2" xfId="5284"/>
    <cellStyle name="40% - Énfasis6 2 6 3" xfId="5848"/>
    <cellStyle name="40% - Énfasis6 2 7" xfId="3231"/>
    <cellStyle name="40% - Énfasis6 2 7 2" xfId="5351"/>
    <cellStyle name="40% - Énfasis6 2 7 3" xfId="5910"/>
    <cellStyle name="40% - Énfasis6 2 8" xfId="3365"/>
    <cellStyle name="40% - Énfasis6 2 8 2" xfId="5462"/>
    <cellStyle name="40% - Énfasis6 2 8 3" xfId="6012"/>
    <cellStyle name="40% - Énfasis6 2 9" xfId="3295"/>
    <cellStyle name="40% - Énfasis6 2 9 2" xfId="5404"/>
    <cellStyle name="40% - Énfasis6 2 9 3" xfId="5958"/>
    <cellStyle name="40% - Énfasis6 3" xfId="878"/>
    <cellStyle name="40% - Énfasis6 3 10" xfId="3226"/>
    <cellStyle name="40% - Énfasis6 3 10 2" xfId="5347"/>
    <cellStyle name="40% - Énfasis6 3 10 3" xfId="5907"/>
    <cellStyle name="40% - Énfasis6 3 11" xfId="3429"/>
    <cellStyle name="40% - Énfasis6 3 11 2" xfId="5520"/>
    <cellStyle name="40% - Énfasis6 3 11 3" xfId="6070"/>
    <cellStyle name="40% - Énfasis6 3 12" xfId="3966"/>
    <cellStyle name="40% - Énfasis6 3 13" xfId="4135"/>
    <cellStyle name="40% - Énfasis6 3 14" xfId="4838"/>
    <cellStyle name="40% - Énfasis6 3 2" xfId="1244"/>
    <cellStyle name="40% - Énfasis6 3 2 2" xfId="5086"/>
    <cellStyle name="40% - Énfasis6 3 2 3" xfId="5661"/>
    <cellStyle name="40% - Énfasis6 3 3" xfId="2957"/>
    <cellStyle name="40% - Énfasis6 3 3 2" xfId="5128"/>
    <cellStyle name="40% - Énfasis6 3 3 3" xfId="5701"/>
    <cellStyle name="40% - Énfasis6 3 4" xfId="2889"/>
    <cellStyle name="40% - Énfasis6 3 4 2" xfId="5062"/>
    <cellStyle name="40% - Énfasis6 3 4 3" xfId="5632"/>
    <cellStyle name="40% - Énfasis6 3 5" xfId="2910"/>
    <cellStyle name="40% - Énfasis6 3 5 2" xfId="5089"/>
    <cellStyle name="40% - Énfasis6 3 5 3" xfId="5663"/>
    <cellStyle name="40% - Énfasis6 3 6" xfId="3141"/>
    <cellStyle name="40% - Énfasis6 3 6 2" xfId="5285"/>
    <cellStyle name="40% - Énfasis6 3 6 3" xfId="5849"/>
    <cellStyle name="40% - Énfasis6 3 7" xfId="3230"/>
    <cellStyle name="40% - Énfasis6 3 7 2" xfId="5350"/>
    <cellStyle name="40% - Énfasis6 3 7 3" xfId="5909"/>
    <cellStyle name="40% - Énfasis6 3 8" xfId="3087"/>
    <cellStyle name="40% - Énfasis6 3 8 2" xfId="5235"/>
    <cellStyle name="40% - Énfasis6 3 8 3" xfId="5800"/>
    <cellStyle name="40% - Énfasis6 3 9" xfId="3266"/>
    <cellStyle name="40% - Énfasis6 3 9 2" xfId="5378"/>
    <cellStyle name="40% - Énfasis6 3 9 3" xfId="5934"/>
    <cellStyle name="40% - Énfasis6 4" xfId="879"/>
    <cellStyle name="40% - Énfasis6 4 10" xfId="3092"/>
    <cellStyle name="40% - Énfasis6 4 10 2" xfId="5239"/>
    <cellStyle name="40% - Énfasis6 4 10 3" xfId="5804"/>
    <cellStyle name="40% - Énfasis6 4 11" xfId="3430"/>
    <cellStyle name="40% - Énfasis6 4 11 2" xfId="5521"/>
    <cellStyle name="40% - Énfasis6 4 11 3" xfId="6071"/>
    <cellStyle name="40% - Énfasis6 4 12" xfId="3967"/>
    <cellStyle name="40% - Énfasis6 4 13" xfId="4136"/>
    <cellStyle name="40% - Énfasis6 4 14" xfId="4837"/>
    <cellStyle name="40% - Énfasis6 4 2" xfId="1245"/>
    <cellStyle name="40% - Énfasis6 4 2 2" xfId="5087"/>
    <cellStyle name="40% - Énfasis6 4 2 3" xfId="5662"/>
    <cellStyle name="40% - Énfasis6 4 3" xfId="3059"/>
    <cellStyle name="40% - Énfasis6 4 3 2" xfId="5209"/>
    <cellStyle name="40% - Énfasis6 4 3 3" xfId="5775"/>
    <cellStyle name="40% - Énfasis6 4 4" xfId="2933"/>
    <cellStyle name="40% - Énfasis6 4 4 2" xfId="5108"/>
    <cellStyle name="40% - Énfasis6 4 4 3" xfId="5682"/>
    <cellStyle name="40% - Énfasis6 4 5" xfId="3044"/>
    <cellStyle name="40% - Énfasis6 4 5 2" xfId="5199"/>
    <cellStyle name="40% - Énfasis6 4 5 3" xfId="5765"/>
    <cellStyle name="40% - Énfasis6 4 6" xfId="3142"/>
    <cellStyle name="40% - Énfasis6 4 6 2" xfId="5286"/>
    <cellStyle name="40% - Énfasis6 4 6 3" xfId="5850"/>
    <cellStyle name="40% - Énfasis6 4 7" xfId="3344"/>
    <cellStyle name="40% - Énfasis6 4 7 2" xfId="5443"/>
    <cellStyle name="40% - Énfasis6 4 7 3" xfId="5996"/>
    <cellStyle name="40% - Énfasis6 4 8" xfId="3316"/>
    <cellStyle name="40% - Énfasis6 4 8 2" xfId="5423"/>
    <cellStyle name="40% - Énfasis6 4 8 3" xfId="5977"/>
    <cellStyle name="40% - Énfasis6 4 9" xfId="3294"/>
    <cellStyle name="40% - Énfasis6 4 9 2" xfId="5403"/>
    <cellStyle name="40% - Énfasis6 4 9 3" xfId="5957"/>
    <cellStyle name="40% - Énfasis6 5" xfId="1242"/>
    <cellStyle name="40% - Énfasis6 5 2" xfId="3495"/>
    <cellStyle name="40% - Énfasis6 6" xfId="4133"/>
    <cellStyle name="40% - Énfasis6 7" xfId="4839"/>
    <cellStyle name="5 indents" xfId="42"/>
    <cellStyle name="5 indents 2" xfId="1246"/>
    <cellStyle name="5 indents 2 2" xfId="3496"/>
    <cellStyle name="5 indents 3" xfId="4137"/>
    <cellStyle name="5 indents 4" xfId="4565"/>
    <cellStyle name="60% - Accent1" xfId="43"/>
    <cellStyle name="60% - Accent1 2" xfId="1247"/>
    <cellStyle name="60% - Accent1 2 2" xfId="3497"/>
    <cellStyle name="60% - Accent1 3" xfId="4138"/>
    <cellStyle name="60% - Accent1 4" xfId="4836"/>
    <cellStyle name="60% - Accent2" xfId="44"/>
    <cellStyle name="60% - Accent2 2" xfId="1248"/>
    <cellStyle name="60% - Accent2 2 2" xfId="3498"/>
    <cellStyle name="60% - Accent2 3" xfId="4139"/>
    <cellStyle name="60% - Accent2 4" xfId="4835"/>
    <cellStyle name="60% - Accent3" xfId="45"/>
    <cellStyle name="60% - Accent3 2" xfId="1249"/>
    <cellStyle name="60% - Accent3 2 2" xfId="3499"/>
    <cellStyle name="60% - Accent3 3" xfId="4140"/>
    <cellStyle name="60% - Accent3 4" xfId="4563"/>
    <cellStyle name="60% - Accent4" xfId="46"/>
    <cellStyle name="60% - Accent4 2" xfId="1250"/>
    <cellStyle name="60% - Accent4 2 2" xfId="3500"/>
    <cellStyle name="60% - Accent4 3" xfId="4141"/>
    <cellStyle name="60% - Accent4 4" xfId="4834"/>
    <cellStyle name="60% - Accent5" xfId="47"/>
    <cellStyle name="60% - Accent5 2" xfId="1251"/>
    <cellStyle name="60% - Accent5 2 2" xfId="3501"/>
    <cellStyle name="60% - Accent5 3" xfId="4142"/>
    <cellStyle name="60% - Accent5 4" xfId="4833"/>
    <cellStyle name="60% - Accent6" xfId="48"/>
    <cellStyle name="60% - Accent6 2" xfId="1252"/>
    <cellStyle name="60% - Accent6 2 2" xfId="3502"/>
    <cellStyle name="60% - Accent6 3" xfId="4143"/>
    <cellStyle name="60% - Accent6 4" xfId="4561"/>
    <cellStyle name="60% - Colore 1" xfId="49"/>
    <cellStyle name="60% - Colore 1 2" xfId="1253"/>
    <cellStyle name="60% - Colore 1 2 2" xfId="3503"/>
    <cellStyle name="60% - Colore 1 3" xfId="4144"/>
    <cellStyle name="60% - Colore 1 4" xfId="4832"/>
    <cellStyle name="60% - Colore 2" xfId="50"/>
    <cellStyle name="60% - Colore 2 2" xfId="1254"/>
    <cellStyle name="60% - Colore 2 2 2" xfId="3504"/>
    <cellStyle name="60% - Colore 2 3" xfId="4145"/>
    <cellStyle name="60% - Colore 2 4" xfId="4831"/>
    <cellStyle name="60% - Colore 3" xfId="51"/>
    <cellStyle name="60% - Colore 3 2" xfId="1255"/>
    <cellStyle name="60% - Colore 3 2 2" xfId="3505"/>
    <cellStyle name="60% - Colore 3 3" xfId="4146"/>
    <cellStyle name="60% - Colore 3 4" xfId="4559"/>
    <cellStyle name="60% - Colore 4" xfId="52"/>
    <cellStyle name="60% - Colore 4 2" xfId="1256"/>
    <cellStyle name="60% - Colore 4 2 2" xfId="3506"/>
    <cellStyle name="60% - Colore 4 3" xfId="4147"/>
    <cellStyle name="60% - Colore 4 4" xfId="4830"/>
    <cellStyle name="60% - Colore 5" xfId="53"/>
    <cellStyle name="60% - Colore 5 2" xfId="1257"/>
    <cellStyle name="60% - Colore 5 2 2" xfId="3507"/>
    <cellStyle name="60% - Colore 5 3" xfId="4148"/>
    <cellStyle name="60% - Colore 5 4" xfId="4829"/>
    <cellStyle name="60% - Colore 6" xfId="54"/>
    <cellStyle name="60% - Colore 6 2" xfId="1258"/>
    <cellStyle name="60% - Colore 6 2 2" xfId="3508"/>
    <cellStyle name="60% - Colore 6 3" xfId="4149"/>
    <cellStyle name="60% - Colore 6 4" xfId="4557"/>
    <cellStyle name="60% - Énfasis1 2" xfId="55"/>
    <cellStyle name="60% - Énfasis1 2 2" xfId="880"/>
    <cellStyle name="60% - Énfasis1 2 2 2" xfId="1260"/>
    <cellStyle name="60% - Énfasis1 2 2 2 2" xfId="3968"/>
    <cellStyle name="60% - Énfasis1 2 3" xfId="4151"/>
    <cellStyle name="60% - Énfasis1 2 4" xfId="4827"/>
    <cellStyle name="60% - Énfasis1 3" xfId="881"/>
    <cellStyle name="60% - Énfasis1 3 2" xfId="1261"/>
    <cellStyle name="60% - Énfasis1 3 2 2" xfId="3969"/>
    <cellStyle name="60% - Énfasis1 3 3" xfId="4152"/>
    <cellStyle name="60% - Énfasis1 3 4" xfId="4555"/>
    <cellStyle name="60% - Énfasis1 4" xfId="882"/>
    <cellStyle name="60% - Énfasis1 4 2" xfId="1262"/>
    <cellStyle name="60% - Énfasis1 4 2 2" xfId="3970"/>
    <cellStyle name="60% - Énfasis1 4 3" xfId="4153"/>
    <cellStyle name="60% - Énfasis1 4 4" xfId="4826"/>
    <cellStyle name="60% - Énfasis1 5" xfId="1259"/>
    <cellStyle name="60% - Énfasis1 5 2" xfId="3509"/>
    <cellStyle name="60% - Énfasis1 6" xfId="4150"/>
    <cellStyle name="60% - Énfasis1 7" xfId="4828"/>
    <cellStyle name="60% - Énfasis2 2" xfId="56"/>
    <cellStyle name="60% - Énfasis2 2 2" xfId="883"/>
    <cellStyle name="60% - Énfasis2 2 2 2" xfId="1264"/>
    <cellStyle name="60% - Énfasis2 2 2 2 2" xfId="3971"/>
    <cellStyle name="60% - Énfasis2 2 3" xfId="4155"/>
    <cellStyle name="60% - Énfasis2 2 4" xfId="4823"/>
    <cellStyle name="60% - Énfasis2 3" xfId="884"/>
    <cellStyle name="60% - Énfasis2 3 2" xfId="1265"/>
    <cellStyle name="60% - Énfasis2 3 2 2" xfId="3972"/>
    <cellStyle name="60% - Énfasis2 3 3" xfId="4156"/>
    <cellStyle name="60% - Énfasis2 3 4" xfId="4822"/>
    <cellStyle name="60% - Énfasis2 4" xfId="885"/>
    <cellStyle name="60% - Énfasis2 4 2" xfId="1266"/>
    <cellStyle name="60% - Énfasis2 4 2 2" xfId="3973"/>
    <cellStyle name="60% - Énfasis2 4 3" xfId="4157"/>
    <cellStyle name="60% - Énfasis2 4 4" xfId="4821"/>
    <cellStyle name="60% - Énfasis2 5" xfId="1263"/>
    <cellStyle name="60% - Énfasis2 5 2" xfId="3510"/>
    <cellStyle name="60% - Énfasis2 6" xfId="4154"/>
    <cellStyle name="60% - Énfasis2 7" xfId="4824"/>
    <cellStyle name="60% - Énfasis3 2" xfId="57"/>
    <cellStyle name="60% - Énfasis3 2 2" xfId="886"/>
    <cellStyle name="60% - Énfasis3 2 2 2" xfId="1268"/>
    <cellStyle name="60% - Énfasis3 2 2 2 2" xfId="3974"/>
    <cellStyle name="60% - Énfasis3 2 3" xfId="4159"/>
    <cellStyle name="60% - Énfasis3 2 4" xfId="4545"/>
    <cellStyle name="60% - Énfasis3 3" xfId="887"/>
    <cellStyle name="60% - Énfasis3 3 2" xfId="1269"/>
    <cellStyle name="60% - Énfasis3 3 2 2" xfId="3975"/>
    <cellStyle name="60% - Énfasis3 3 3" xfId="4160"/>
    <cellStyle name="60% - Énfasis3 3 4" xfId="4544"/>
    <cellStyle name="60% - Énfasis3 4" xfId="888"/>
    <cellStyle name="60% - Énfasis3 4 2" xfId="1270"/>
    <cellStyle name="60% - Énfasis3 4 2 2" xfId="3976"/>
    <cellStyle name="60% - Énfasis3 4 3" xfId="4161"/>
    <cellStyle name="60% - Énfasis3 4 4" xfId="4820"/>
    <cellStyle name="60% - Énfasis3 5" xfId="1267"/>
    <cellStyle name="60% - Énfasis3 5 2" xfId="3511"/>
    <cellStyle name="60% - Énfasis3 6" xfId="4158"/>
    <cellStyle name="60% - Énfasis3 7" xfId="4546"/>
    <cellStyle name="60% - Énfasis4 2" xfId="58"/>
    <cellStyle name="60% - Énfasis4 2 2" xfId="889"/>
    <cellStyle name="60% - Énfasis4 2 2 2" xfId="1272"/>
    <cellStyle name="60% - Énfasis4 2 2 2 2" xfId="3977"/>
    <cellStyle name="60% - Énfasis4 2 3" xfId="4163"/>
    <cellStyle name="60% - Énfasis4 2 4" xfId="4542"/>
    <cellStyle name="60% - Énfasis4 3" xfId="890"/>
    <cellStyle name="60% - Énfasis4 3 2" xfId="1273"/>
    <cellStyle name="60% - Énfasis4 3 2 2" xfId="3978"/>
    <cellStyle name="60% - Énfasis4 3 3" xfId="4164"/>
    <cellStyle name="60% - Énfasis4 3 4" xfId="4541"/>
    <cellStyle name="60% - Énfasis4 4" xfId="891"/>
    <cellStyle name="60% - Énfasis4 4 2" xfId="1274"/>
    <cellStyle name="60% - Énfasis4 4 2 2" xfId="3979"/>
    <cellStyle name="60% - Énfasis4 4 3" xfId="4165"/>
    <cellStyle name="60% - Énfasis4 4 4" xfId="4540"/>
    <cellStyle name="60% - Énfasis4 5" xfId="1271"/>
    <cellStyle name="60% - Énfasis4 5 2" xfId="3512"/>
    <cellStyle name="60% - Énfasis4 6" xfId="4162"/>
    <cellStyle name="60% - Énfasis4 7" xfId="4543"/>
    <cellStyle name="60% - Énfasis5 2" xfId="59"/>
    <cellStyle name="60% - Énfasis5 2 2" xfId="892"/>
    <cellStyle name="60% - Énfasis5 2 2 2" xfId="1276"/>
    <cellStyle name="60% - Énfasis5 2 2 2 2" xfId="3980"/>
    <cellStyle name="60% - Énfasis5 2 3" xfId="4167"/>
    <cellStyle name="60% - Énfasis5 2 4" xfId="4539"/>
    <cellStyle name="60% - Énfasis5 3" xfId="893"/>
    <cellStyle name="60% - Énfasis5 3 2" xfId="1277"/>
    <cellStyle name="60% - Énfasis5 3 2 2" xfId="3981"/>
    <cellStyle name="60% - Énfasis5 3 3" xfId="4168"/>
    <cellStyle name="60% - Énfasis5 3 4" xfId="4818"/>
    <cellStyle name="60% - Énfasis5 4" xfId="894"/>
    <cellStyle name="60% - Énfasis5 4 2" xfId="1278"/>
    <cellStyle name="60% - Énfasis5 4 2 2" xfId="3982"/>
    <cellStyle name="60% - Énfasis5 4 3" xfId="4169"/>
    <cellStyle name="60% - Énfasis5 4 4" xfId="4538"/>
    <cellStyle name="60% - Énfasis5 5" xfId="1275"/>
    <cellStyle name="60% - Énfasis5 5 2" xfId="3513"/>
    <cellStyle name="60% - Énfasis5 6" xfId="4166"/>
    <cellStyle name="60% - Énfasis5 7" xfId="4819"/>
    <cellStyle name="60% - Énfasis6 2" xfId="60"/>
    <cellStyle name="60% - Énfasis6 2 2" xfId="895"/>
    <cellStyle name="60% - Énfasis6 2 2 2" xfId="1280"/>
    <cellStyle name="60% - Énfasis6 2 2 2 2" xfId="3983"/>
    <cellStyle name="60% - Énfasis6 2 3" xfId="4171"/>
    <cellStyle name="60% - Énfasis6 2 4" xfId="4537"/>
    <cellStyle name="60% - Énfasis6 3" xfId="896"/>
    <cellStyle name="60% - Énfasis6 3 2" xfId="1281"/>
    <cellStyle name="60% - Énfasis6 3 2 2" xfId="3984"/>
    <cellStyle name="60% - Énfasis6 3 3" xfId="4172"/>
    <cellStyle name="60% - Énfasis6 3 4" xfId="4816"/>
    <cellStyle name="60% - Énfasis6 4" xfId="897"/>
    <cellStyle name="60% - Énfasis6 4 2" xfId="1282"/>
    <cellStyle name="60% - Énfasis6 4 2 2" xfId="3985"/>
    <cellStyle name="60% - Énfasis6 4 3" xfId="4173"/>
    <cellStyle name="60% - Énfasis6 4 4" xfId="4536"/>
    <cellStyle name="60% - Énfasis6 5" xfId="1279"/>
    <cellStyle name="60% - Énfasis6 5 2" xfId="3514"/>
    <cellStyle name="60% - Énfasis6 6" xfId="4170"/>
    <cellStyle name="60% - Énfasis6 7" xfId="4817"/>
    <cellStyle name="Accent1" xfId="61"/>
    <cellStyle name="Accent1 2" xfId="1283"/>
    <cellStyle name="Accent1 2 2" xfId="3515"/>
    <cellStyle name="Accent1 3" xfId="4174"/>
    <cellStyle name="Accent1 4" xfId="4815"/>
    <cellStyle name="Accent2" xfId="62"/>
    <cellStyle name="Accent2 2" xfId="1284"/>
    <cellStyle name="Accent2 2 2" xfId="3516"/>
    <cellStyle name="Accent2 3" xfId="4175"/>
    <cellStyle name="Accent2 4" xfId="4535"/>
    <cellStyle name="Accent3" xfId="63"/>
    <cellStyle name="Accent3 2" xfId="1285"/>
    <cellStyle name="Accent3 2 2" xfId="3517"/>
    <cellStyle name="Accent3 3" xfId="4176"/>
    <cellStyle name="Accent3 4" xfId="4534"/>
    <cellStyle name="Accent4" xfId="64"/>
    <cellStyle name="Accent4 2" xfId="1286"/>
    <cellStyle name="Accent4 2 2" xfId="3518"/>
    <cellStyle name="Accent4 3" xfId="4177"/>
    <cellStyle name="Accent4 4" xfId="4533"/>
    <cellStyle name="Accent5" xfId="65"/>
    <cellStyle name="Accent5 2" xfId="1287"/>
    <cellStyle name="Accent5 2 2" xfId="3519"/>
    <cellStyle name="Accent5 3" xfId="4178"/>
    <cellStyle name="Accent5 4" xfId="4929"/>
    <cellStyle name="Accent6" xfId="66"/>
    <cellStyle name="Accent6 2" xfId="1288"/>
    <cellStyle name="Accent6 2 2" xfId="3520"/>
    <cellStyle name="Accent6 3" xfId="4179"/>
    <cellStyle name="Accent6 4" xfId="5031"/>
    <cellStyle name="Actual Date" xfId="67"/>
    <cellStyle name="Actual Date 2" xfId="1289"/>
    <cellStyle name="Actual Date 2 2" xfId="3521"/>
    <cellStyle name="Actual Date 3" xfId="4180"/>
    <cellStyle name="Actual Date 4" xfId="5010"/>
    <cellStyle name="adolfo" xfId="2518"/>
    <cellStyle name="Array" xfId="68"/>
    <cellStyle name="Array 2" xfId="1290"/>
    <cellStyle name="Array 2 2" xfId="3522"/>
    <cellStyle name="Array 3" xfId="4181"/>
    <cellStyle name="Array 4" xfId="4927"/>
    <cellStyle name="Array Enter" xfId="69"/>
    <cellStyle name="Array Enter 10" xfId="4990"/>
    <cellStyle name="Array Enter 2" xfId="1291"/>
    <cellStyle name="Array Enter 2 2" xfId="2500"/>
    <cellStyle name="Array Enter 2 2 2" xfId="3361"/>
    <cellStyle name="Array Enter 2 2 3" xfId="5458"/>
    <cellStyle name="Array Enter 2 2 4" xfId="6009"/>
    <cellStyle name="Array Enter 2 3" xfId="3376"/>
    <cellStyle name="Array Enter 2 4" xfId="3387"/>
    <cellStyle name="Array Enter 2 5" xfId="3390"/>
    <cellStyle name="Array Enter 2 6" xfId="3393"/>
    <cellStyle name="Array Enter 2 7" xfId="3454"/>
    <cellStyle name="Array Enter 2 8" xfId="4854"/>
    <cellStyle name="Array Enter 2 9" xfId="5540"/>
    <cellStyle name="Array Enter 3" xfId="2520"/>
    <cellStyle name="Array Enter 4" xfId="2640"/>
    <cellStyle name="Array Enter 5" xfId="2814"/>
    <cellStyle name="Array Enter 6" xfId="2851"/>
    <cellStyle name="Array Enter 7" xfId="2874"/>
    <cellStyle name="Array Enter 8" xfId="3523"/>
    <cellStyle name="Array Enter 9" xfId="4182"/>
    <cellStyle name="Array_3.22-10" xfId="70"/>
    <cellStyle name="Bad" xfId="71"/>
    <cellStyle name="Bad 2" xfId="1292"/>
    <cellStyle name="Bad 2 2" xfId="3524"/>
    <cellStyle name="Bad 3" xfId="4183"/>
    <cellStyle name="Bad 4" xfId="4918"/>
    <cellStyle name="base paren" xfId="72"/>
    <cellStyle name="Buena 2" xfId="73"/>
    <cellStyle name="Buena 2 2" xfId="898"/>
    <cellStyle name="Buena 2 2 2" xfId="1293"/>
    <cellStyle name="Buena 2 2 2 2" xfId="3986"/>
    <cellStyle name="Buena 2 3" xfId="4184"/>
    <cellStyle name="Buena 2 4" xfId="5009"/>
    <cellStyle name="Buena 3" xfId="899"/>
    <cellStyle name="Buena 3 2" xfId="1294"/>
    <cellStyle name="Buena 3 2 2" xfId="3987"/>
    <cellStyle name="Buena 3 3" xfId="4185"/>
    <cellStyle name="Buena 3 4" xfId="4924"/>
    <cellStyle name="Buena 4" xfId="900"/>
    <cellStyle name="Buena 4 2" xfId="1295"/>
    <cellStyle name="Buena 4 2 2" xfId="3988"/>
    <cellStyle name="Buena 4 3" xfId="4186"/>
    <cellStyle name="Buena 4 4" xfId="4989"/>
    <cellStyle name="Buena 5" xfId="3525"/>
    <cellStyle name="Cabe‡alho 1" xfId="2521"/>
    <cellStyle name="Cabe‡alho 2" xfId="2522"/>
    <cellStyle name="Cabecera 1" xfId="2523"/>
    <cellStyle name="Cabecera 2" xfId="2524"/>
    <cellStyle name="Calcolo" xfId="74"/>
    <cellStyle name="Calcolo 2" xfId="1296"/>
    <cellStyle name="Calcolo 2 2" xfId="3526"/>
    <cellStyle name="Calcolo 3" xfId="4187"/>
    <cellStyle name="Calcolo 4" xfId="4928"/>
    <cellStyle name="Calculation" xfId="75"/>
    <cellStyle name="Calculation 2" xfId="1297"/>
    <cellStyle name="Calculation 2 2" xfId="3527"/>
    <cellStyle name="Calculation 3" xfId="4188"/>
    <cellStyle name="Calculation 4" xfId="4853"/>
    <cellStyle name="Cálculo 2" xfId="76"/>
    <cellStyle name="Cálculo 2 2" xfId="901"/>
    <cellStyle name="Cálculo 2 2 2" xfId="1299"/>
    <cellStyle name="Cálculo 2 2 2 2" xfId="3989"/>
    <cellStyle name="Cálculo 2 3" xfId="4190"/>
    <cellStyle name="Cálculo 2 4" xfId="5029"/>
    <cellStyle name="Cálculo 3" xfId="902"/>
    <cellStyle name="Cálculo 3 2" xfId="1300"/>
    <cellStyle name="Cálculo 3 2 2" xfId="3990"/>
    <cellStyle name="Cálculo 3 3" xfId="4191"/>
    <cellStyle name="Cálculo 3 4" xfId="5007"/>
    <cellStyle name="Cálculo 4" xfId="903"/>
    <cellStyle name="Cálculo 4 2" xfId="1301"/>
    <cellStyle name="Cálculo 4 2 2" xfId="3991"/>
    <cellStyle name="Cálculo 4 3" xfId="4192"/>
    <cellStyle name="Cálculo 4 4" xfId="4911"/>
    <cellStyle name="Cálculo 5" xfId="1298"/>
    <cellStyle name="Cálculo 5 2" xfId="3528"/>
    <cellStyle name="Cálculo 6" xfId="4189"/>
    <cellStyle name="Cálculo 7" xfId="4814"/>
    <cellStyle name="Celda de comprobación 2" xfId="77"/>
    <cellStyle name="Celda de comprobación 2 2" xfId="904"/>
    <cellStyle name="Celda de comprobación 2 2 2" xfId="1302"/>
    <cellStyle name="Celda de comprobación 2 2 2 2" xfId="3992"/>
    <cellStyle name="Celda de comprobación 2 3" xfId="4193"/>
    <cellStyle name="Celda de comprobación 2 4" xfId="4987"/>
    <cellStyle name="Celda de comprobación 3" xfId="905"/>
    <cellStyle name="Celda de comprobación 3 2" xfId="1303"/>
    <cellStyle name="Celda de comprobación 3 2 2" xfId="3993"/>
    <cellStyle name="Celda de comprobación 3 3" xfId="4194"/>
    <cellStyle name="Celda de comprobación 3 4" xfId="5030"/>
    <cellStyle name="Celda de comprobación 4" xfId="906"/>
    <cellStyle name="Celda de comprobación 4 2" xfId="1304"/>
    <cellStyle name="Celda de comprobación 4 2 2" xfId="3994"/>
    <cellStyle name="Celda de comprobación 4 3" xfId="4195"/>
    <cellStyle name="Celda de comprobación 4 4" xfId="5008"/>
    <cellStyle name="Celda de comprobación 5" xfId="3529"/>
    <cellStyle name="Celda vinculada 2" xfId="78"/>
    <cellStyle name="Celda vinculada 2 2" xfId="1305"/>
    <cellStyle name="Celda vinculada 2 2 2" xfId="3995"/>
    <cellStyle name="Celda vinculada 2 3" xfId="4196"/>
    <cellStyle name="Celda vinculada 2 4" xfId="4861"/>
    <cellStyle name="Celda vinculada 3" xfId="907"/>
    <cellStyle name="Celda vinculada 3 2" xfId="1306"/>
    <cellStyle name="Celda vinculada 3 2 2" xfId="3996"/>
    <cellStyle name="Celda vinculada 3 3" xfId="4197"/>
    <cellStyle name="Celda vinculada 3 4" xfId="4988"/>
    <cellStyle name="Celda vinculada 4" xfId="908"/>
    <cellStyle name="Celda vinculada 4 2" xfId="1307"/>
    <cellStyle name="Celda vinculada 4 2 2" xfId="3997"/>
    <cellStyle name="Celda vinculada 4 3" xfId="4198"/>
    <cellStyle name="Celda vinculada 4 4" xfId="4812"/>
    <cellStyle name="Celda vinculada 5" xfId="3530"/>
    <cellStyle name="Cella collegata" xfId="79"/>
    <cellStyle name="Cella da controllare" xfId="80"/>
    <cellStyle name="Cella da controllare 2" xfId="1308"/>
    <cellStyle name="Cella da controllare 2 2" xfId="3531"/>
    <cellStyle name="Cella da controllare 3" xfId="4199"/>
    <cellStyle name="Cella da controllare 4" xfId="5006"/>
    <cellStyle name="Check Cell" xfId="81"/>
    <cellStyle name="Check Cell 2" xfId="1937"/>
    <cellStyle name="Check Cell 2 2" xfId="3532"/>
    <cellStyle name="Check Cell 3" xfId="4659"/>
    <cellStyle name="Check Cell 4" xfId="4677"/>
    <cellStyle name="Colore 1" xfId="82"/>
    <cellStyle name="Colore 1 2" xfId="1309"/>
    <cellStyle name="Colore 1 2 2" xfId="3533"/>
    <cellStyle name="Colore 1 3" xfId="4200"/>
    <cellStyle name="Colore 1 4" xfId="4908"/>
    <cellStyle name="Colore 2" xfId="83"/>
    <cellStyle name="Colore 2 2" xfId="1310"/>
    <cellStyle name="Colore 2 2 2" xfId="3534"/>
    <cellStyle name="Colore 2 3" xfId="4201"/>
    <cellStyle name="Colore 2 4" xfId="4986"/>
    <cellStyle name="Colore 3" xfId="84"/>
    <cellStyle name="Colore 3 2" xfId="1311"/>
    <cellStyle name="Colore 3 2 2" xfId="3535"/>
    <cellStyle name="Colore 3 3" xfId="4202"/>
    <cellStyle name="Colore 3 4" xfId="4923"/>
    <cellStyle name="Colore 4" xfId="85"/>
    <cellStyle name="Colore 4 2" xfId="1312"/>
    <cellStyle name="Colore 4 2 2" xfId="3536"/>
    <cellStyle name="Colore 4 3" xfId="4203"/>
    <cellStyle name="Colore 4 4" xfId="4531"/>
    <cellStyle name="Colore 5" xfId="86"/>
    <cellStyle name="Colore 5 2" xfId="1313"/>
    <cellStyle name="Colore 5 2 2" xfId="3537"/>
    <cellStyle name="Colore 5 3" xfId="4204"/>
    <cellStyle name="Colore 5 4" xfId="4811"/>
    <cellStyle name="Colore 6" xfId="87"/>
    <cellStyle name="Colore 6 2" xfId="1314"/>
    <cellStyle name="Colore 6 2 2" xfId="3538"/>
    <cellStyle name="Colore 6 3" xfId="4205"/>
    <cellStyle name="Colore 6 4" xfId="5027"/>
    <cellStyle name="Comma [0] 2" xfId="88"/>
    <cellStyle name="Comma [0] 2 2" xfId="1315"/>
    <cellStyle name="Comma [0] 2 3" xfId="4206"/>
    <cellStyle name="Comma [0] 2 4" xfId="5003"/>
    <cellStyle name="Comma [0]_Boletin Enero-Diciembre 2006 (último)" xfId="1316"/>
    <cellStyle name="Comma 10" xfId="89"/>
    <cellStyle name="Comma 10 10" xfId="2526"/>
    <cellStyle name="Comma 10 11" xfId="3539"/>
    <cellStyle name="Comma 10 12" xfId="4207"/>
    <cellStyle name="Comma 10 13" xfId="4983"/>
    <cellStyle name="Comma 10 2" xfId="90"/>
    <cellStyle name="Comma 10 2 2" xfId="2171"/>
    <cellStyle name="Comma 10 2 2 2" xfId="2527"/>
    <cellStyle name="Comma 10 2 2 3" xfId="4868"/>
    <cellStyle name="Comma 10 2 2 4" xfId="5548"/>
    <cellStyle name="Comma 10 2 3" xfId="2605"/>
    <cellStyle name="Comma 10 2 4" xfId="2809"/>
    <cellStyle name="Comma 10 2 5" xfId="2847"/>
    <cellStyle name="Comma 10 2 6" xfId="2872"/>
    <cellStyle name="Comma 10 2 7" xfId="3540"/>
    <cellStyle name="Comma 10 2 8" xfId="4673"/>
    <cellStyle name="Comma 10 2 9" xfId="4111"/>
    <cellStyle name="Comma 10 3" xfId="837"/>
    <cellStyle name="Comma 10 3 2" xfId="2528"/>
    <cellStyle name="Comma 10 3 2 2" xfId="3927"/>
    <cellStyle name="Comma 10 3 3" xfId="4869"/>
    <cellStyle name="Comma 10 3 4" xfId="5549"/>
    <cellStyle name="Comma 10 4" xfId="842"/>
    <cellStyle name="Comma 10 4 2" xfId="2529"/>
    <cellStyle name="Comma 10 4 2 2" xfId="3930"/>
    <cellStyle name="Comma 10 4 3" xfId="4870"/>
    <cellStyle name="Comma 10 4 4" xfId="5550"/>
    <cellStyle name="Comma 10 5" xfId="1317"/>
    <cellStyle name="Comma 10 5 2" xfId="2530"/>
    <cellStyle name="Comma 10 5 3" xfId="4871"/>
    <cellStyle name="Comma 10 5 4" xfId="5551"/>
    <cellStyle name="Comma 10 6" xfId="2531"/>
    <cellStyle name="Comma 10 7" xfId="2532"/>
    <cellStyle name="Comma 10 8" xfId="2533"/>
    <cellStyle name="Comma 10 9" xfId="2534"/>
    <cellStyle name="Comma 10_Anuario de Estadisticas Economicas 2010_Sector Servicios 2" xfId="91"/>
    <cellStyle name="Comma 11" xfId="92"/>
    <cellStyle name="Comma 11 2" xfId="1318"/>
    <cellStyle name="Comma 11 2 2" xfId="2536"/>
    <cellStyle name="Comma 11 2 3" xfId="2512"/>
    <cellStyle name="Comma 11 2 4" xfId="2800"/>
    <cellStyle name="Comma 11 2 5" xfId="2839"/>
    <cellStyle name="Comma 11 2 6" xfId="2871"/>
    <cellStyle name="Comma 11 3" xfId="3541"/>
    <cellStyle name="Comma 11 4" xfId="4208"/>
    <cellStyle name="Comma 11 5" xfId="4921"/>
    <cellStyle name="Comma 12" xfId="93"/>
    <cellStyle name="Comma 12 2" xfId="1319"/>
    <cellStyle name="Comma 12 3" xfId="3542"/>
    <cellStyle name="Comma 12 4" xfId="4209"/>
    <cellStyle name="Comma 12 5" xfId="4920"/>
    <cellStyle name="Comma 13" xfId="94"/>
    <cellStyle name="Comma 13 2" xfId="1320"/>
    <cellStyle name="Comma 13 3" xfId="3543"/>
    <cellStyle name="Comma 13 4" xfId="4210"/>
    <cellStyle name="Comma 13 5" xfId="4919"/>
    <cellStyle name="Comma 14" xfId="95"/>
    <cellStyle name="Comma 14 2" xfId="1321"/>
    <cellStyle name="Comma 14 3" xfId="3544"/>
    <cellStyle name="Comma 14 4" xfId="4211"/>
    <cellStyle name="Comma 14 5" xfId="4810"/>
    <cellStyle name="Comma 15" xfId="96"/>
    <cellStyle name="Comma 15 2" xfId="97"/>
    <cellStyle name="Comma 15 2 2" xfId="2172"/>
    <cellStyle name="Comma 15 2 2 2" xfId="3546"/>
    <cellStyle name="Comma 15 2 3" xfId="4674"/>
    <cellStyle name="Comma 15 2 4" xfId="4672"/>
    <cellStyle name="Comma 15 3" xfId="841"/>
    <cellStyle name="Comma 15 3 2" xfId="3545"/>
    <cellStyle name="Comma 15 3 2 2" xfId="3929"/>
    <cellStyle name="Comma 15 4" xfId="1322"/>
    <cellStyle name="Comma 15 5" xfId="4212"/>
    <cellStyle name="Comma 15 6" xfId="4809"/>
    <cellStyle name="Comma 15_Anuario de Estadisticas Economicas 2010_Sector Servicios 2" xfId="98"/>
    <cellStyle name="Comma 16" xfId="99"/>
    <cellStyle name="Comma 16 2" xfId="1323"/>
    <cellStyle name="Comma 16 3" xfId="4213"/>
    <cellStyle name="Comma 16 4" xfId="4528"/>
    <cellStyle name="Comma 17" xfId="100"/>
    <cellStyle name="Comma 17 2" xfId="1324"/>
    <cellStyle name="Comma 17 3" xfId="4214"/>
    <cellStyle name="Comma 17 4" xfId="4808"/>
    <cellStyle name="Comma 18" xfId="101"/>
    <cellStyle name="Comma 18 2" xfId="1325"/>
    <cellStyle name="Comma 18 3" xfId="4215"/>
    <cellStyle name="Comma 18 4" xfId="4527"/>
    <cellStyle name="Comma 19" xfId="102"/>
    <cellStyle name="Comma 19 2" xfId="1326"/>
    <cellStyle name="Comma 19 3" xfId="4216"/>
    <cellStyle name="Comma 19 4" xfId="4526"/>
    <cellStyle name="Comma 2" xfId="103"/>
    <cellStyle name="Comma 2 10" xfId="2544"/>
    <cellStyle name="Comma 2 11" xfId="2545"/>
    <cellStyle name="Comma 2 12" xfId="2546"/>
    <cellStyle name="Comma 2 13" xfId="2547"/>
    <cellStyle name="Comma 2 14" xfId="2548"/>
    <cellStyle name="Comma 2 15" xfId="2549"/>
    <cellStyle name="Comma 2 16" xfId="2550"/>
    <cellStyle name="Comma 2 17" xfId="2551"/>
    <cellStyle name="Comma 2 18" xfId="3547"/>
    <cellStyle name="Comma 2 19" xfId="4217"/>
    <cellStyle name="Comma 2 2" xfId="104"/>
    <cellStyle name="Comma 2 2 10" xfId="2552"/>
    <cellStyle name="Comma 2 2 10 2" xfId="4877"/>
    <cellStyle name="Comma 2 2 10 3" xfId="5552"/>
    <cellStyle name="Comma 2 2 11" xfId="2516"/>
    <cellStyle name="Comma 2 2 11 2" xfId="4865"/>
    <cellStyle name="Comma 2 2 11 3" xfId="5547"/>
    <cellStyle name="Comma 2 2 12" xfId="2780"/>
    <cellStyle name="Comma 2 2 12 2" xfId="4984"/>
    <cellStyle name="Comma 2 2 12 3" xfId="5580"/>
    <cellStyle name="Comma 2 2 13" xfId="2633"/>
    <cellStyle name="Comma 2 2 13 2" xfId="4906"/>
    <cellStyle name="Comma 2 2 13 3" xfId="5559"/>
    <cellStyle name="Comma 2 2 14" xfId="2811"/>
    <cellStyle name="Comma 2 2 14 2" xfId="5004"/>
    <cellStyle name="Comma 2 2 14 3" xfId="5588"/>
    <cellStyle name="Comma 2 2 15" xfId="3548"/>
    <cellStyle name="Comma 2 2 16" xfId="4218"/>
    <cellStyle name="Comma 2 2 17" xfId="4525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3"/>
    <cellStyle name="Comma 2 2 2 2 2 2 2 2 2 2 2 4" xfId="4223"/>
    <cellStyle name="Comma 2 2 2 2 2 2 2 2 2 2 2 5" xfId="4803"/>
    <cellStyle name="Comma 2 2 2 2 2 2 2 2 2 3" xfId="115"/>
    <cellStyle name="Comma 2 2 2 2 2 2 2 2 2 4" xfId="1332"/>
    <cellStyle name="Comma 2 2 2 2 2 2 2 2 2 5" xfId="4222"/>
    <cellStyle name="Comma 2 2 2 2 2 2 2 2 2 6" xfId="4804"/>
    <cellStyle name="Comma 2 2 2 2 2 2 2 2 3" xfId="116"/>
    <cellStyle name="Comma 2 2 2 2 2 2 2 2 3 2" xfId="117"/>
    <cellStyle name="Comma 2 2 2 2 2 2 2 2 3 3" xfId="1334"/>
    <cellStyle name="Comma 2 2 2 2 2 2 2 2 3 4" xfId="4224"/>
    <cellStyle name="Comma 2 2 2 2 2 2 2 2 3 5" xfId="4523"/>
    <cellStyle name="Comma 2 2 2 2 2 2 2 3" xfId="118"/>
    <cellStyle name="Comma 2 2 2 2 2 2 2 3 2" xfId="119"/>
    <cellStyle name="Comma 2 2 2 2 2 2 2 3 2 2" xfId="120"/>
    <cellStyle name="Comma 2 2 2 2 2 2 2 3 2 3" xfId="1335"/>
    <cellStyle name="Comma 2 2 2 2 2 2 2 3 2 4" xfId="4225"/>
    <cellStyle name="Comma 2 2 2 2 2 2 2 3 2 5" xfId="4802"/>
    <cellStyle name="Comma 2 2 2 2 2 2 2 4" xfId="121"/>
    <cellStyle name="Comma 2 2 2 2 2 2 2 5" xfId="1331"/>
    <cellStyle name="Comma 2 2 2 2 2 2 2 6" xfId="4221"/>
    <cellStyle name="Comma 2 2 2 2 2 2 2 7" xfId="4805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7"/>
    <cellStyle name="Comma 2 2 2 2 2 2 3 2 2 4" xfId="4227"/>
    <cellStyle name="Comma 2 2 2 2 2 2 3 2 2 5" xfId="4521"/>
    <cellStyle name="Comma 2 2 2 2 2 2 3 3" xfId="126"/>
    <cellStyle name="Comma 2 2 2 2 2 2 3 4" xfId="1336"/>
    <cellStyle name="Comma 2 2 2 2 2 2 3 5" xfId="4226"/>
    <cellStyle name="Comma 2 2 2 2 2 2 3 6" xfId="4522"/>
    <cellStyle name="Comma 2 2 2 2 2 2 4" xfId="127"/>
    <cellStyle name="Comma 2 2 2 2 2 2 4 2" xfId="128"/>
    <cellStyle name="Comma 2 2 2 2 2 2 4 3" xfId="1338"/>
    <cellStyle name="Comma 2 2 2 2 2 2 4 4" xfId="4228"/>
    <cellStyle name="Comma 2 2 2 2 2 2 4 5" xfId="4520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40"/>
    <cellStyle name="Comma 2 2 2 2 2 3 2 2 2 4" xfId="4230"/>
    <cellStyle name="Comma 2 2 2 2 2 3 2 2 2 5" xfId="4518"/>
    <cellStyle name="Comma 2 2 2 2 2 3 2 3" xfId="134"/>
    <cellStyle name="Comma 2 2 2 2 2 3 2 4" xfId="1339"/>
    <cellStyle name="Comma 2 2 2 2 2 3 2 5" xfId="4229"/>
    <cellStyle name="Comma 2 2 2 2 2 3 2 6" xfId="4519"/>
    <cellStyle name="Comma 2 2 2 2 2 3 3" xfId="135"/>
    <cellStyle name="Comma 2 2 2 2 2 3 3 2" xfId="136"/>
    <cellStyle name="Comma 2 2 2 2 2 3 3 3" xfId="1341"/>
    <cellStyle name="Comma 2 2 2 2 2 3 3 4" xfId="4231"/>
    <cellStyle name="Comma 2 2 2 2 2 3 3 5" xfId="4801"/>
    <cellStyle name="Comma 2 2 2 2 2 4" xfId="137"/>
    <cellStyle name="Comma 2 2 2 2 2 4 2" xfId="138"/>
    <cellStyle name="Comma 2 2 2 2 2 4 2 2" xfId="139"/>
    <cellStyle name="Comma 2 2 2 2 2 4 2 3" xfId="1342"/>
    <cellStyle name="Comma 2 2 2 2 2 4 2 4" xfId="4232"/>
    <cellStyle name="Comma 2 2 2 2 2 4 2 5" xfId="4800"/>
    <cellStyle name="Comma 2 2 2 2 2 5" xfId="140"/>
    <cellStyle name="Comma 2 2 2 2 2 6" xfId="1330"/>
    <cellStyle name="Comma 2 2 2 2 2 7" xfId="4220"/>
    <cellStyle name="Comma 2 2 2 2 2 8" xfId="4524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5"/>
    <cellStyle name="Comma 2 2 2 2 3 2 2 2 2 4" xfId="4235"/>
    <cellStyle name="Comma 2 2 2 2 3 2 2 2 2 5" xfId="4514"/>
    <cellStyle name="Comma 2 2 2 2 3 2 2 3" xfId="147"/>
    <cellStyle name="Comma 2 2 2 2 3 2 2 4" xfId="1344"/>
    <cellStyle name="Comma 2 2 2 2 3 2 2 5" xfId="4234"/>
    <cellStyle name="Comma 2 2 2 2 3 2 2 6" xfId="4515"/>
    <cellStyle name="Comma 2 2 2 2 3 2 3" xfId="148"/>
    <cellStyle name="Comma 2 2 2 2 3 2 3 2" xfId="149"/>
    <cellStyle name="Comma 2 2 2 2 3 2 3 3" xfId="1346"/>
    <cellStyle name="Comma 2 2 2 2 3 2 3 4" xfId="4236"/>
    <cellStyle name="Comma 2 2 2 2 3 2 3 5" xfId="4798"/>
    <cellStyle name="Comma 2 2 2 2 3 3" xfId="150"/>
    <cellStyle name="Comma 2 2 2 2 3 3 2" xfId="151"/>
    <cellStyle name="Comma 2 2 2 2 3 3 2 2" xfId="152"/>
    <cellStyle name="Comma 2 2 2 2 3 3 2 3" xfId="1347"/>
    <cellStyle name="Comma 2 2 2 2 3 3 2 4" xfId="4237"/>
    <cellStyle name="Comma 2 2 2 2 3 3 2 5" xfId="4513"/>
    <cellStyle name="Comma 2 2 2 2 3 4" xfId="153"/>
    <cellStyle name="Comma 2 2 2 2 3 5" xfId="1343"/>
    <cellStyle name="Comma 2 2 2 2 3 6" xfId="4233"/>
    <cellStyle name="Comma 2 2 2 2 3 7" xfId="4799"/>
    <cellStyle name="Comma 2 2 2 2 4" xfId="154"/>
    <cellStyle name="Comma 2 2 2 2 4 2" xfId="155"/>
    <cellStyle name="Comma 2 2 2 2 4 2 2" xfId="156"/>
    <cellStyle name="Comma 2 2 2 2 4 2 2 2" xfId="157"/>
    <cellStyle name="Comma 2 2 2 2 4 2 2 3" xfId="1349"/>
    <cellStyle name="Comma 2 2 2 2 4 2 2 4" xfId="4239"/>
    <cellStyle name="Comma 2 2 2 2 4 2 2 5" xfId="4796"/>
    <cellStyle name="Comma 2 2 2 2 4 3" xfId="158"/>
    <cellStyle name="Comma 2 2 2 2 4 4" xfId="1348"/>
    <cellStyle name="Comma 2 2 2 2 4 5" xfId="4238"/>
    <cellStyle name="Comma 2 2 2 2 4 6" xfId="4797"/>
    <cellStyle name="Comma 2 2 2 2 5" xfId="159"/>
    <cellStyle name="Comma 2 2 2 2 5 2" xfId="160"/>
    <cellStyle name="Comma 2 2 2 2 5 3" xfId="1350"/>
    <cellStyle name="Comma 2 2 2 2 5 4" xfId="4240"/>
    <cellStyle name="Comma 2 2 2 2 5 5" xfId="4795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3"/>
    <cellStyle name="Comma 2 2 2 3 2 2 2 2 2 4" xfId="4243"/>
    <cellStyle name="Comma 2 2 2 3 2 2 2 2 2 5" xfId="4793"/>
    <cellStyle name="Comma 2 2 2 3 2 2 2 3" xfId="168"/>
    <cellStyle name="Comma 2 2 2 3 2 2 2 4" xfId="1352"/>
    <cellStyle name="Comma 2 2 2 3 2 2 2 5" xfId="4242"/>
    <cellStyle name="Comma 2 2 2 3 2 2 2 6" xfId="4794"/>
    <cellStyle name="Comma 2 2 2 3 2 2 3" xfId="169"/>
    <cellStyle name="Comma 2 2 2 3 2 2 3 2" xfId="170"/>
    <cellStyle name="Comma 2 2 2 3 2 2 3 3" xfId="1354"/>
    <cellStyle name="Comma 2 2 2 3 2 2 3 4" xfId="4244"/>
    <cellStyle name="Comma 2 2 2 3 2 2 3 5" xfId="4505"/>
    <cellStyle name="Comma 2 2 2 3 2 3" xfId="171"/>
    <cellStyle name="Comma 2 2 2 3 2 3 2" xfId="172"/>
    <cellStyle name="Comma 2 2 2 3 2 3 2 2" xfId="173"/>
    <cellStyle name="Comma 2 2 2 3 2 3 2 3" xfId="1355"/>
    <cellStyle name="Comma 2 2 2 3 2 3 2 4" xfId="4245"/>
    <cellStyle name="Comma 2 2 2 3 2 3 2 5" xfId="4501"/>
    <cellStyle name="Comma 2 2 2 3 2 4" xfId="174"/>
    <cellStyle name="Comma 2 2 2 3 2 5" xfId="1351"/>
    <cellStyle name="Comma 2 2 2 3 2 6" xfId="4241"/>
    <cellStyle name="Comma 2 2 2 3 2 7" xfId="4509"/>
    <cellStyle name="Comma 2 2 2 3 3" xfId="175"/>
    <cellStyle name="Comma 2 2 2 3 3 2" xfId="176"/>
    <cellStyle name="Comma 2 2 2 3 3 2 2" xfId="177"/>
    <cellStyle name="Comma 2 2 2 3 3 2 2 2" xfId="178"/>
    <cellStyle name="Comma 2 2 2 3 3 2 2 3" xfId="1357"/>
    <cellStyle name="Comma 2 2 2 3 3 2 2 4" xfId="4247"/>
    <cellStyle name="Comma 2 2 2 3 3 2 2 5" xfId="4791"/>
    <cellStyle name="Comma 2 2 2 3 3 3" xfId="179"/>
    <cellStyle name="Comma 2 2 2 3 3 4" xfId="1356"/>
    <cellStyle name="Comma 2 2 2 3 3 5" xfId="4246"/>
    <cellStyle name="Comma 2 2 2 3 3 6" xfId="4792"/>
    <cellStyle name="Comma 2 2 2 3 4" xfId="180"/>
    <cellStyle name="Comma 2 2 2 3 4 2" xfId="181"/>
    <cellStyle name="Comma 2 2 2 3 4 3" xfId="1358"/>
    <cellStyle name="Comma 2 2 2 3 4 4" xfId="4248"/>
    <cellStyle name="Comma 2 2 2 3 4 5" xfId="4500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60"/>
    <cellStyle name="Comma 2 2 2 4 2 2 2 4" xfId="4250"/>
    <cellStyle name="Comma 2 2 2 4 2 2 2 5" xfId="4789"/>
    <cellStyle name="Comma 2 2 2 4 2 3" xfId="187"/>
    <cellStyle name="Comma 2 2 2 4 2 4" xfId="1359"/>
    <cellStyle name="Comma 2 2 2 4 2 5" xfId="4249"/>
    <cellStyle name="Comma 2 2 2 4 2 6" xfId="4790"/>
    <cellStyle name="Comma 2 2 2 4 3" xfId="188"/>
    <cellStyle name="Comma 2 2 2 4 3 2" xfId="189"/>
    <cellStyle name="Comma 2 2 2 4 3 3" xfId="1361"/>
    <cellStyle name="Comma 2 2 2 4 3 4" xfId="4251"/>
    <cellStyle name="Comma 2 2 2 4 3 5" xfId="5291"/>
    <cellStyle name="Comma 2 2 2 5" xfId="190"/>
    <cellStyle name="Comma 2 2 2 5 2" xfId="191"/>
    <cellStyle name="Comma 2 2 2 5 2 2" xfId="192"/>
    <cellStyle name="Comma 2 2 2 5 2 3" xfId="1362"/>
    <cellStyle name="Comma 2 2 2 5 2 4" xfId="4252"/>
    <cellStyle name="Comma 2 2 2 5 2 5" xfId="5348"/>
    <cellStyle name="Comma 2 2 2 6" xfId="193"/>
    <cellStyle name="Comma 2 2 2 7" xfId="1329"/>
    <cellStyle name="Comma 2 2 2 8" xfId="4219"/>
    <cellStyle name="Comma 2 2 2 9" xfId="4806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6"/>
    <cellStyle name="Comma 2 2 3 2 2 2 2 2 2 4" xfId="4256"/>
    <cellStyle name="Comma 2 2 3 2 2 2 2 2 2 5" xfId="4497"/>
    <cellStyle name="Comma 2 2 3 2 2 2 2 3" xfId="202"/>
    <cellStyle name="Comma 2 2 3 2 2 2 2 4" xfId="1365"/>
    <cellStyle name="Comma 2 2 3 2 2 2 2 5" xfId="4255"/>
    <cellStyle name="Comma 2 2 3 2 2 2 2 6" xfId="4498"/>
    <cellStyle name="Comma 2 2 3 2 2 2 3" xfId="203"/>
    <cellStyle name="Comma 2 2 3 2 2 2 3 2" xfId="204"/>
    <cellStyle name="Comma 2 2 3 2 2 2 3 3" xfId="1367"/>
    <cellStyle name="Comma 2 2 3 2 2 2 3 4" xfId="4257"/>
    <cellStyle name="Comma 2 2 3 2 2 2 3 5" xfId="4788"/>
    <cellStyle name="Comma 2 2 3 2 2 3" xfId="205"/>
    <cellStyle name="Comma 2 2 3 2 2 3 2" xfId="206"/>
    <cellStyle name="Comma 2 2 3 2 2 3 2 2" xfId="207"/>
    <cellStyle name="Comma 2 2 3 2 2 3 2 3" xfId="1368"/>
    <cellStyle name="Comma 2 2 3 2 2 3 2 4" xfId="4258"/>
    <cellStyle name="Comma 2 2 3 2 2 3 2 5" xfId="4787"/>
    <cellStyle name="Comma 2 2 3 2 2 4" xfId="208"/>
    <cellStyle name="Comma 2 2 3 2 2 5" xfId="1364"/>
    <cellStyle name="Comma 2 2 3 2 2 6" xfId="4254"/>
    <cellStyle name="Comma 2 2 3 2 2 7" xfId="5526"/>
    <cellStyle name="Comma 2 2 3 2 3" xfId="209"/>
    <cellStyle name="Comma 2 2 3 2 3 2" xfId="210"/>
    <cellStyle name="Comma 2 2 3 2 3 2 2" xfId="211"/>
    <cellStyle name="Comma 2 2 3 2 3 2 2 2" xfId="212"/>
    <cellStyle name="Comma 2 2 3 2 3 2 2 3" xfId="1370"/>
    <cellStyle name="Comma 2 2 3 2 3 2 2 4" xfId="4260"/>
    <cellStyle name="Comma 2 2 3 2 3 2 2 5" xfId="4785"/>
    <cellStyle name="Comma 2 2 3 2 3 3" xfId="213"/>
    <cellStyle name="Comma 2 2 3 2 3 4" xfId="1369"/>
    <cellStyle name="Comma 2 2 3 2 3 5" xfId="4259"/>
    <cellStyle name="Comma 2 2 3 2 3 6" xfId="4786"/>
    <cellStyle name="Comma 2 2 3 2 4" xfId="214"/>
    <cellStyle name="Comma 2 2 3 2 4 2" xfId="215"/>
    <cellStyle name="Comma 2 2 3 2 4 3" xfId="1371"/>
    <cellStyle name="Comma 2 2 3 2 4 4" xfId="4261"/>
    <cellStyle name="Comma 2 2 3 2 4 5" xfId="4490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3"/>
    <cellStyle name="Comma 2 2 3 3 2 2 2 4" xfId="4263"/>
    <cellStyle name="Comma 2 2 3 3 2 2 2 5" xfId="4783"/>
    <cellStyle name="Comma 2 2 3 3 2 3" xfId="221"/>
    <cellStyle name="Comma 2 2 3 3 2 4" xfId="1372"/>
    <cellStyle name="Comma 2 2 3 3 2 5" xfId="4262"/>
    <cellStyle name="Comma 2 2 3 3 2 6" xfId="4784"/>
    <cellStyle name="Comma 2 2 3 3 3" xfId="222"/>
    <cellStyle name="Comma 2 2 3 3 3 2" xfId="223"/>
    <cellStyle name="Comma 2 2 3 3 3 3" xfId="1374"/>
    <cellStyle name="Comma 2 2 3 3 3 4" xfId="4264"/>
    <cellStyle name="Comma 2 2 3 3 3 5" xfId="4489"/>
    <cellStyle name="Comma 2 2 3 4" xfId="224"/>
    <cellStyle name="Comma 2 2 3 4 2" xfId="225"/>
    <cellStyle name="Comma 2 2 3 4 2 2" xfId="226"/>
    <cellStyle name="Comma 2 2 3 4 2 3" xfId="1375"/>
    <cellStyle name="Comma 2 2 3 4 2 4" xfId="4265"/>
    <cellStyle name="Comma 2 2 3 4 2 5" xfId="4782"/>
    <cellStyle name="Comma 2 2 3 5" xfId="227"/>
    <cellStyle name="Comma 2 2 3 6" xfId="1363"/>
    <cellStyle name="Comma 2 2 3 7" xfId="4253"/>
    <cellStyle name="Comma 2 2 3 8" xfId="5193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8"/>
    <cellStyle name="Comma 2 2 4 2 2 2 2 4" xfId="4268"/>
    <cellStyle name="Comma 2 2 4 2 2 2 2 5" xfId="4780"/>
    <cellStyle name="Comma 2 2 4 2 2 3" xfId="234"/>
    <cellStyle name="Comma 2 2 4 2 2 4" xfId="1377"/>
    <cellStyle name="Comma 2 2 4 2 2 5" xfId="4267"/>
    <cellStyle name="Comma 2 2 4 2 2 6" xfId="4487"/>
    <cellStyle name="Comma 2 2 4 2 3" xfId="235"/>
    <cellStyle name="Comma 2 2 4 2 3 2" xfId="236"/>
    <cellStyle name="Comma 2 2 4 2 3 3" xfId="1379"/>
    <cellStyle name="Comma 2 2 4 2 3 4" xfId="4269"/>
    <cellStyle name="Comma 2 2 4 2 3 5" xfId="4486"/>
    <cellStyle name="Comma 2 2 4 3" xfId="237"/>
    <cellStyle name="Comma 2 2 4 3 2" xfId="238"/>
    <cellStyle name="Comma 2 2 4 3 2 2" xfId="239"/>
    <cellStyle name="Comma 2 2 4 3 2 3" xfId="1380"/>
    <cellStyle name="Comma 2 2 4 3 2 4" xfId="4270"/>
    <cellStyle name="Comma 2 2 4 3 2 5" xfId="4485"/>
    <cellStyle name="Comma 2 2 4 4" xfId="240"/>
    <cellStyle name="Comma 2 2 4 5" xfId="1376"/>
    <cellStyle name="Comma 2 2 4 6" xfId="4266"/>
    <cellStyle name="Comma 2 2 4 7" xfId="4781"/>
    <cellStyle name="Comma 2 2 5" xfId="241"/>
    <cellStyle name="Comma 2 2 5 2" xfId="242"/>
    <cellStyle name="Comma 2 2 5 2 2" xfId="243"/>
    <cellStyle name="Comma 2 2 5 2 2 2" xfId="244"/>
    <cellStyle name="Comma 2 2 5 2 2 3" xfId="1382"/>
    <cellStyle name="Comma 2 2 5 2 2 4" xfId="4272"/>
    <cellStyle name="Comma 2 2 5 2 2 5" xfId="4484"/>
    <cellStyle name="Comma 2 2 5 3" xfId="245"/>
    <cellStyle name="Comma 2 2 5 4" xfId="1381"/>
    <cellStyle name="Comma 2 2 5 5" xfId="4271"/>
    <cellStyle name="Comma 2 2 5 6" xfId="4779"/>
    <cellStyle name="Comma 2 2 6" xfId="246"/>
    <cellStyle name="Comma 2 2 6 2" xfId="247"/>
    <cellStyle name="Comma 2 2 6 3" xfId="1383"/>
    <cellStyle name="Comma 2 2 6 4" xfId="4273"/>
    <cellStyle name="Comma 2 2 6 5" xfId="4483"/>
    <cellStyle name="Comma 2 2 7" xfId="248"/>
    <cellStyle name="Comma 2 2 7 2" xfId="1384"/>
    <cellStyle name="Comma 2 2 7 3" xfId="4275"/>
    <cellStyle name="Comma 2 2 7 4" xfId="4778"/>
    <cellStyle name="Comma 2 2 8" xfId="1328"/>
    <cellStyle name="Comma 2 2 9" xfId="2503"/>
    <cellStyle name="Comma 2 20" xfId="4807"/>
    <cellStyle name="Comma 2 3" xfId="249"/>
    <cellStyle name="Comma 2 3 2" xfId="2553"/>
    <cellStyle name="Comma 2 3 3" xfId="2713"/>
    <cellStyle name="Comma 2 3 4" xfId="2774"/>
    <cellStyle name="Comma 2 3 5" xfId="2570"/>
    <cellStyle name="Comma 2 3 6" xfId="2804"/>
    <cellStyle name="Comma 2 4" xfId="250"/>
    <cellStyle name="Comma 2 4 10" xfId="2823"/>
    <cellStyle name="Comma 2 4 11" xfId="2859"/>
    <cellStyle name="Comma 2 4 12" xfId="4276"/>
    <cellStyle name="Comma 2 4 13" xfId="4482"/>
    <cellStyle name="Comma 2 4 2" xfId="251"/>
    <cellStyle name="Comma 2 4 2 2" xfId="1386"/>
    <cellStyle name="Comma 2 4 2 3" xfId="4277"/>
    <cellStyle name="Comma 2 4 2 4" xfId="4481"/>
    <cellStyle name="Comma 2 4 3" xfId="252"/>
    <cellStyle name="Comma 2 4 3 2" xfId="1387"/>
    <cellStyle name="Comma 2 4 3 3" xfId="4278"/>
    <cellStyle name="Comma 2 4 3 4" xfId="4777"/>
    <cellStyle name="Comma 2 4 4" xfId="253"/>
    <cellStyle name="Comma 2 4 4 2" xfId="1388"/>
    <cellStyle name="Comma 2 4 4 3" xfId="4279"/>
    <cellStyle name="Comma 2 4 4 4" xfId="4776"/>
    <cellStyle name="Comma 2 4 5" xfId="254"/>
    <cellStyle name="Comma 2 4 5 2" xfId="1389"/>
    <cellStyle name="Comma 2 4 5 3" xfId="4280"/>
    <cellStyle name="Comma 2 4 5 4" xfId="4480"/>
    <cellStyle name="Comma 2 4 6" xfId="1385"/>
    <cellStyle name="Comma 2 4 7" xfId="2554"/>
    <cellStyle name="Comma 2 4 8" xfId="2714"/>
    <cellStyle name="Comma 2 4 9" xfId="2677"/>
    <cellStyle name="Comma 2 5" xfId="255"/>
    <cellStyle name="Comma 2 5 2" xfId="1390"/>
    <cellStyle name="Comma 2 5 2 2" xfId="2556"/>
    <cellStyle name="Comma 2 5 2 3" xfId="2716"/>
    <cellStyle name="Comma 2 5 2 4" xfId="2769"/>
    <cellStyle name="Comma 2 5 2 5" xfId="2542"/>
    <cellStyle name="Comma 2 5 2 6" xfId="2798"/>
    <cellStyle name="Comma 2 5 3" xfId="2555"/>
    <cellStyle name="Comma 2 5 4" xfId="2715"/>
    <cellStyle name="Comma 2 5 5" xfId="2770"/>
    <cellStyle name="Comma 2 5 6" xfId="2543"/>
    <cellStyle name="Comma 2 5 7" xfId="2799"/>
    <cellStyle name="Comma 2 5 8" xfId="4281"/>
    <cellStyle name="Comma 2 5 9" xfId="4479"/>
    <cellStyle name="Comma 2 6" xfId="256"/>
    <cellStyle name="Comma 2 6 2" xfId="1391"/>
    <cellStyle name="Comma 2 6 3" xfId="2557"/>
    <cellStyle name="Comma 2 6 4" xfId="2717"/>
    <cellStyle name="Comma 2 6 5" xfId="2768"/>
    <cellStyle name="Comma 2 6 6" xfId="2541"/>
    <cellStyle name="Comma 2 6 7" xfId="2797"/>
    <cellStyle name="Comma 2 6 8" xfId="4282"/>
    <cellStyle name="Comma 2 6 9" xfId="4775"/>
    <cellStyle name="Comma 2 7" xfId="257"/>
    <cellStyle name="Comma 2 7 2" xfId="1392"/>
    <cellStyle name="Comma 2 7 3" xfId="2558"/>
    <cellStyle name="Comma 2 7 4" xfId="2718"/>
    <cellStyle name="Comma 2 7 5" xfId="2767"/>
    <cellStyle name="Comma 2 7 6" xfId="2540"/>
    <cellStyle name="Comma 2 7 7" xfId="2832"/>
    <cellStyle name="Comma 2 7 8" xfId="4283"/>
    <cellStyle name="Comma 2 7 9" xfId="4774"/>
    <cellStyle name="Comma 2 8" xfId="1327"/>
    <cellStyle name="Comma 2 8 2" xfId="2559"/>
    <cellStyle name="Comma 2 8 3" xfId="2719"/>
    <cellStyle name="Comma 2 8 4" xfId="2766"/>
    <cellStyle name="Comma 2 8 5" xfId="2539"/>
    <cellStyle name="Comma 2 8 6" xfId="2827"/>
    <cellStyle name="Comma 2 9" xfId="2502"/>
    <cellStyle name="Comma 2 9 2" xfId="2560"/>
    <cellStyle name="Comma 2 9 3" xfId="2720"/>
    <cellStyle name="Comma 2 9 4" xfId="2765"/>
    <cellStyle name="Comma 2 9 5" xfId="2538"/>
    <cellStyle name="Comma 2 9 6" xfId="2683"/>
    <cellStyle name="Comma 2_15.3" xfId="258"/>
    <cellStyle name="Comma 20" xfId="259"/>
    <cellStyle name="Comma 20 2" xfId="1393"/>
    <cellStyle name="Comma 20 3" xfId="4284"/>
    <cellStyle name="Comma 20 4" xfId="4477"/>
    <cellStyle name="Comma 21" xfId="260"/>
    <cellStyle name="Comma 21 2" xfId="1394"/>
    <cellStyle name="Comma 21 3" xfId="4285"/>
    <cellStyle name="Comma 21 4" xfId="4773"/>
    <cellStyle name="Comma 22" xfId="261"/>
    <cellStyle name="Comma 22 2" xfId="262"/>
    <cellStyle name="Comma 22 2 2" xfId="1395"/>
    <cellStyle name="Comma 22 2 3" xfId="4287"/>
    <cellStyle name="Comma 22 2 4" xfId="4772"/>
    <cellStyle name="Comma 22 3" xfId="2563"/>
    <cellStyle name="Comma 22 4" xfId="2722"/>
    <cellStyle name="Comma 22 5" xfId="2763"/>
    <cellStyle name="Comma 22 6" xfId="2676"/>
    <cellStyle name="Comma 22 7" xfId="2822"/>
    <cellStyle name="Comma 23" xfId="263"/>
    <cellStyle name="Comma 23 2" xfId="2564"/>
    <cellStyle name="Comma 23 3" xfId="2723"/>
    <cellStyle name="Comma 23 4" xfId="2762"/>
    <cellStyle name="Comma 23 5" xfId="2535"/>
    <cellStyle name="Comma 23 6" xfId="2795"/>
    <cellStyle name="Comma 24" xfId="264"/>
    <cellStyle name="Comma 24 2" xfId="265"/>
    <cellStyle name="Comma 24 2 2" xfId="1396"/>
    <cellStyle name="Comma 24 2 3" xfId="4289"/>
    <cellStyle name="Comma 24 2 4" xfId="4476"/>
    <cellStyle name="Comma 24 3" xfId="2565"/>
    <cellStyle name="Comma 24 4" xfId="2724"/>
    <cellStyle name="Comma 24 5" xfId="2761"/>
    <cellStyle name="Comma 24 6" xfId="2525"/>
    <cellStyle name="Comma 24 7" xfId="2790"/>
    <cellStyle name="Comma 25" xfId="266"/>
    <cellStyle name="Comma 25 2" xfId="2566"/>
    <cellStyle name="Comma 25 3" xfId="2725"/>
    <cellStyle name="Comma 25 4" xfId="2760"/>
    <cellStyle name="Comma 25 5" xfId="2513"/>
    <cellStyle name="Comma 25 6" xfId="2788"/>
    <cellStyle name="Comma 26" xfId="267"/>
    <cellStyle name="Comma 26 2" xfId="268"/>
    <cellStyle name="Comma 26 2 2" xfId="1398"/>
    <cellStyle name="Comma 26 2 3" xfId="4291"/>
    <cellStyle name="Comma 26 2 4" xfId="4770"/>
    <cellStyle name="Comma 26 3" xfId="1397"/>
    <cellStyle name="Comma 26 4" xfId="4290"/>
    <cellStyle name="Comma 26 5" xfId="4771"/>
    <cellStyle name="Comma 27" xfId="2568"/>
    <cellStyle name="Comma 28" xfId="2569"/>
    <cellStyle name="Comma 29" xfId="269"/>
    <cellStyle name="Comma 29 2" xfId="1399"/>
    <cellStyle name="Comma 29 3" xfId="2514"/>
    <cellStyle name="Comma 29 3 2" xfId="4863"/>
    <cellStyle name="Comma 29 3 3" xfId="5545"/>
    <cellStyle name="Comma 29 4" xfId="2509"/>
    <cellStyle name="Comma 29 4 2" xfId="4860"/>
    <cellStyle name="Comma 29 4 3" xfId="5544"/>
    <cellStyle name="Comma 29 5" xfId="2821"/>
    <cellStyle name="Comma 29 5 2" xfId="5013"/>
    <cellStyle name="Comma 29 5 3" xfId="5592"/>
    <cellStyle name="Comma 29 6" xfId="2858"/>
    <cellStyle name="Comma 29 6 2" xfId="5034"/>
    <cellStyle name="Comma 29 6 3" xfId="5604"/>
    <cellStyle name="Comma 29 7" xfId="2876"/>
    <cellStyle name="Comma 29 7 2" xfId="5056"/>
    <cellStyle name="Comma 29 7 3" xfId="5626"/>
    <cellStyle name="Comma 29 8" xfId="4292"/>
    <cellStyle name="Comma 29 9" xfId="4474"/>
    <cellStyle name="Comma 3" xfId="270"/>
    <cellStyle name="Comma 3 10" xfId="2672"/>
    <cellStyle name="Comma 3 10 2" xfId="4934"/>
    <cellStyle name="Comma 3 10 3" xfId="5571"/>
    <cellStyle name="Comma 3 11" xfId="2820"/>
    <cellStyle name="Comma 3 11 2" xfId="5012"/>
    <cellStyle name="Comma 3 11 3" xfId="5591"/>
    <cellStyle name="Comma 3 12" xfId="2857"/>
    <cellStyle name="Comma 3 12 2" xfId="5033"/>
    <cellStyle name="Comma 3 12 3" xfId="5603"/>
    <cellStyle name="Comma 3 13" xfId="2875"/>
    <cellStyle name="Comma 3 13 2" xfId="5055"/>
    <cellStyle name="Comma 3 13 3" xfId="5625"/>
    <cellStyle name="Comma 3 14" xfId="4293"/>
    <cellStyle name="Comma 3 15" xfId="4473"/>
    <cellStyle name="Comma 3 2" xfId="271"/>
    <cellStyle name="Comma 3 2 2" xfId="1401"/>
    <cellStyle name="Comma 3 2 3" xfId="2711"/>
    <cellStyle name="Comma 3 2 3 2" xfId="4950"/>
    <cellStyle name="Comma 3 2 3 3" xfId="5574"/>
    <cellStyle name="Comma 3 2 4" xfId="2830"/>
    <cellStyle name="Comma 3 2 4 2" xfId="5018"/>
    <cellStyle name="Comma 3 2 4 3" xfId="5595"/>
    <cellStyle name="Comma 3 2 5" xfId="2863"/>
    <cellStyle name="Comma 3 2 5 2" xfId="5041"/>
    <cellStyle name="Comma 3 2 5 3" xfId="5608"/>
    <cellStyle name="Comma 3 2 6" xfId="2881"/>
    <cellStyle name="Comma 3 2 6 2" xfId="5059"/>
    <cellStyle name="Comma 3 2 6 3" xfId="5629"/>
    <cellStyle name="Comma 3 2 7" xfId="2896"/>
    <cellStyle name="Comma 3 2 7 2" xfId="5068"/>
    <cellStyle name="Comma 3 2 7 3" xfId="5637"/>
    <cellStyle name="Comma 3 2 8" xfId="4294"/>
    <cellStyle name="Comma 3 2 9" xfId="4769"/>
    <cellStyle name="Comma 3 3" xfId="272"/>
    <cellStyle name="Comma 3 3 2" xfId="1402"/>
    <cellStyle name="Comma 3 3 3" xfId="4295"/>
    <cellStyle name="Comma 3 3 4" xfId="4768"/>
    <cellStyle name="Comma 3 4" xfId="273"/>
    <cellStyle name="Comma 3 4 2" xfId="1403"/>
    <cellStyle name="Comma 3 4 3" xfId="4296"/>
    <cellStyle name="Comma 3 4 4" xfId="4472"/>
    <cellStyle name="Comma 3 5" xfId="274"/>
    <cellStyle name="Comma 3 5 2" xfId="1404"/>
    <cellStyle name="Comma 3 5 3" xfId="4297"/>
    <cellStyle name="Comma 3 5 4" xfId="4471"/>
    <cellStyle name="Comma 3 6" xfId="275"/>
    <cellStyle name="Comma 3 6 2" xfId="1405"/>
    <cellStyle name="Comma 3 6 3" xfId="4298"/>
    <cellStyle name="Comma 3 6 4" xfId="4767"/>
    <cellStyle name="Comma 3 7" xfId="1400"/>
    <cellStyle name="Comma 3 7 2" xfId="2173"/>
    <cellStyle name="Comma 3 7 3" xfId="4684"/>
    <cellStyle name="Comma 3 7 4" xfId="4671"/>
    <cellStyle name="Comma 3 8" xfId="2174"/>
    <cellStyle name="Comma 3 9" xfId="2515"/>
    <cellStyle name="Comma 3 9 2" xfId="4864"/>
    <cellStyle name="Comma 3 9 3" xfId="5546"/>
    <cellStyle name="Comma 30" xfId="2708"/>
    <cellStyle name="Comma 4" xfId="276"/>
    <cellStyle name="Comma 4 10" xfId="2571"/>
    <cellStyle name="Comma 4 11" xfId="2572"/>
    <cellStyle name="Comma 4 12" xfId="2573"/>
    <cellStyle name="Comma 4 13" xfId="4299"/>
    <cellStyle name="Comma 4 14" xfId="4766"/>
    <cellStyle name="Comma 4 2" xfId="1406"/>
    <cellStyle name="Comma 4 3" xfId="2575"/>
    <cellStyle name="Comma 4 4" xfId="2576"/>
    <cellStyle name="Comma 4 5" xfId="2577"/>
    <cellStyle name="Comma 4 6" xfId="2578"/>
    <cellStyle name="Comma 4 7" xfId="2579"/>
    <cellStyle name="Comma 4 8" xfId="2580"/>
    <cellStyle name="Comma 4 9" xfId="2581"/>
    <cellStyle name="Comma 5" xfId="277"/>
    <cellStyle name="Comma 5 10" xfId="2583"/>
    <cellStyle name="Comma 5 11" xfId="2584"/>
    <cellStyle name="Comma 5 12" xfId="2585"/>
    <cellStyle name="Comma 5 13" xfId="4300"/>
    <cellStyle name="Comma 5 14" xfId="4470"/>
    <cellStyle name="Comma 5 2" xfId="1407"/>
    <cellStyle name="Comma 5 2 2" xfId="2586"/>
    <cellStyle name="Comma 5 2 3" xfId="2737"/>
    <cellStyle name="Comma 5 2 4" xfId="2748"/>
    <cellStyle name="Comma 5 2 5" xfId="2734"/>
    <cellStyle name="Comma 5 2 6" xfId="2752"/>
    <cellStyle name="Comma 5 3" xfId="2587"/>
    <cellStyle name="Comma 5 4" xfId="2588"/>
    <cellStyle name="Comma 5 5" xfId="2589"/>
    <cellStyle name="Comma 5 6" xfId="2590"/>
    <cellStyle name="Comma 5 7" xfId="2591"/>
    <cellStyle name="Comma 5 8" xfId="2592"/>
    <cellStyle name="Comma 5 9" xfId="2593"/>
    <cellStyle name="Comma 6" xfId="278"/>
    <cellStyle name="Comma 6 10" xfId="2595"/>
    <cellStyle name="Comma 6 11" xfId="4301"/>
    <cellStyle name="Comma 6 12" xfId="4469"/>
    <cellStyle name="Comma 6 2" xfId="1408"/>
    <cellStyle name="Comma 6 2 2" xfId="2596"/>
    <cellStyle name="Comma 6 2 3" xfId="2741"/>
    <cellStyle name="Comma 6 2 4" xfId="2742"/>
    <cellStyle name="Comma 6 2 5" xfId="2740"/>
    <cellStyle name="Comma 6 2 6" xfId="2743"/>
    <cellStyle name="Comma 6 3" xfId="2597"/>
    <cellStyle name="Comma 6 4" xfId="2598"/>
    <cellStyle name="Comma 6 5" xfId="2599"/>
    <cellStyle name="Comma 6 6" xfId="2600"/>
    <cellStyle name="Comma 6 7" xfId="2601"/>
    <cellStyle name="Comma 6 8" xfId="2602"/>
    <cellStyle name="Comma 6 9" xfId="2603"/>
    <cellStyle name="Comma 7" xfId="279"/>
    <cellStyle name="Comma 7 2" xfId="1409"/>
    <cellStyle name="Comma 7 3" xfId="4302"/>
    <cellStyle name="Comma 7 4" xfId="4765"/>
    <cellStyle name="Comma 8" xfId="280"/>
    <cellStyle name="Comma 8 2" xfId="1410"/>
    <cellStyle name="Comma 8 2 2" xfId="2606"/>
    <cellStyle name="Comma 8 2 3" xfId="2744"/>
    <cellStyle name="Comma 8 2 4" xfId="2738"/>
    <cellStyle name="Comma 8 2 5" xfId="2747"/>
    <cellStyle name="Comma 8 2 6" xfId="2735"/>
    <cellStyle name="Comma 8 3" xfId="3549"/>
    <cellStyle name="Comma 8 4" xfId="4303"/>
    <cellStyle name="Comma 8 5" xfId="4764"/>
    <cellStyle name="Comma 8_Estadísticas de Fondos de Pensión mensual" xfId="281"/>
    <cellStyle name="Comma 9" xfId="282"/>
    <cellStyle name="Comma 9 2" xfId="1411"/>
    <cellStyle name="Comma 9 2 2" xfId="2608"/>
    <cellStyle name="Comma 9 2 3" xfId="2746"/>
    <cellStyle name="Comma 9 2 4" xfId="2736"/>
    <cellStyle name="Comma 9 2 5" xfId="2749"/>
    <cellStyle name="Comma 9 2 6" xfId="2733"/>
    <cellStyle name="Comma 9 3" xfId="4304"/>
    <cellStyle name="Comma 9 4" xfId="4468"/>
    <cellStyle name="Comma[mine]" xfId="2609"/>
    <cellStyle name="Comma_231-03" xfId="1412"/>
    <cellStyle name="Comma0" xfId="2610"/>
    <cellStyle name="Currency 2" xfId="283"/>
    <cellStyle name="Currency 2 2" xfId="1413"/>
    <cellStyle name="Currency 2 3" xfId="4305"/>
    <cellStyle name="Currency 2 4" xfId="4467"/>
    <cellStyle name="Currency0" xfId="2611"/>
    <cellStyle name="Data" xfId="2612"/>
    <cellStyle name="Date" xfId="284"/>
    <cellStyle name="Date 2" xfId="1414"/>
    <cellStyle name="Date 2 2" xfId="2613"/>
    <cellStyle name="Date 2 3" xfId="4899"/>
    <cellStyle name="Date 2 4" xfId="5557"/>
    <cellStyle name="Date 3" xfId="2750"/>
    <cellStyle name="Date 4" xfId="2732"/>
    <cellStyle name="Date 5" xfId="2753"/>
    <cellStyle name="Date 6" xfId="2730"/>
    <cellStyle name="Date 7" xfId="3550"/>
    <cellStyle name="Date 8" xfId="4306"/>
    <cellStyle name="Date 9" xfId="4466"/>
    <cellStyle name="Encabezado 4 2" xfId="285"/>
    <cellStyle name="Encabezado 4 2 2" xfId="1415"/>
    <cellStyle name="Encabezado 4 2 2 2" xfId="3998"/>
    <cellStyle name="Encabezado 4 2 3" xfId="4307"/>
    <cellStyle name="Encabezado 4 2 4" xfId="4763"/>
    <cellStyle name="Encabezado 4 3" xfId="909"/>
    <cellStyle name="Encabezado 4 3 2" xfId="1416"/>
    <cellStyle name="Encabezado 4 3 2 2" xfId="3999"/>
    <cellStyle name="Encabezado 4 3 3" xfId="4308"/>
    <cellStyle name="Encabezado 4 3 4" xfId="4762"/>
    <cellStyle name="Encabezado 4 4" xfId="910"/>
    <cellStyle name="Encabezado 4 4 2" xfId="1417"/>
    <cellStyle name="Encabezado 4 4 2 2" xfId="4000"/>
    <cellStyle name="Encabezado 4 4 3" xfId="4309"/>
    <cellStyle name="Encabezado 4 4 4" xfId="4465"/>
    <cellStyle name="Encabezado 4 5" xfId="3551"/>
    <cellStyle name="Énfasis1 2" xfId="286"/>
    <cellStyle name="Énfasis1 2 2" xfId="911"/>
    <cellStyle name="Énfasis1 2 2 2" xfId="1419"/>
    <cellStyle name="Énfasis1 2 2 2 2" xfId="4001"/>
    <cellStyle name="Énfasis1 2 3" xfId="4311"/>
    <cellStyle name="Énfasis1 2 4" xfId="4761"/>
    <cellStyle name="Énfasis1 3" xfId="912"/>
    <cellStyle name="Énfasis1 3 2" xfId="1420"/>
    <cellStyle name="Énfasis1 3 2 2" xfId="4002"/>
    <cellStyle name="Énfasis1 3 3" xfId="4312"/>
    <cellStyle name="Énfasis1 3 4" xfId="4760"/>
    <cellStyle name="Énfasis1 4" xfId="913"/>
    <cellStyle name="Énfasis1 4 2" xfId="1421"/>
    <cellStyle name="Énfasis1 4 2 2" xfId="4003"/>
    <cellStyle name="Énfasis1 4 3" xfId="4313"/>
    <cellStyle name="Énfasis1 4 4" xfId="4463"/>
    <cellStyle name="Énfasis1 5" xfId="1418"/>
    <cellStyle name="Énfasis1 5 2" xfId="3552"/>
    <cellStyle name="Énfasis1 6" xfId="4310"/>
    <cellStyle name="Énfasis1 7" xfId="4464"/>
    <cellStyle name="Énfasis2 2" xfId="287"/>
    <cellStyle name="Énfasis2 2 2" xfId="914"/>
    <cellStyle name="Énfasis2 2 2 2" xfId="1423"/>
    <cellStyle name="Énfasis2 2 2 2 2" xfId="4004"/>
    <cellStyle name="Énfasis2 2 3" xfId="4315"/>
    <cellStyle name="Énfasis2 2 4" xfId="4759"/>
    <cellStyle name="Énfasis2 3" xfId="915"/>
    <cellStyle name="Énfasis2 3 2" xfId="1424"/>
    <cellStyle name="Énfasis2 3 2 2" xfId="4005"/>
    <cellStyle name="Énfasis2 3 3" xfId="4316"/>
    <cellStyle name="Énfasis2 3 4" xfId="4758"/>
    <cellStyle name="Énfasis2 4" xfId="916"/>
    <cellStyle name="Énfasis2 4 2" xfId="1425"/>
    <cellStyle name="Énfasis2 4 2 2" xfId="4006"/>
    <cellStyle name="Énfasis2 4 3" xfId="4317"/>
    <cellStyle name="Énfasis2 4 4" xfId="4757"/>
    <cellStyle name="Énfasis2 5" xfId="1422"/>
    <cellStyle name="Énfasis2 5 2" xfId="3553"/>
    <cellStyle name="Énfasis2 6" xfId="4314"/>
    <cellStyle name="Énfasis2 7" xfId="4462"/>
    <cellStyle name="Énfasis3 2" xfId="288"/>
    <cellStyle name="Énfasis3 2 2" xfId="917"/>
    <cellStyle name="Énfasis3 2 2 2" xfId="1427"/>
    <cellStyle name="Énfasis3 2 2 2 2" xfId="4007"/>
    <cellStyle name="Énfasis3 2 3" xfId="4319"/>
    <cellStyle name="Énfasis3 2 4" xfId="4756"/>
    <cellStyle name="Énfasis3 3" xfId="918"/>
    <cellStyle name="Énfasis3 3 2" xfId="1428"/>
    <cellStyle name="Énfasis3 3 2 2" xfId="4008"/>
    <cellStyle name="Énfasis3 3 3" xfId="4320"/>
    <cellStyle name="Énfasis3 3 4" xfId="4459"/>
    <cellStyle name="Énfasis3 4" xfId="919"/>
    <cellStyle name="Énfasis3 4 2" xfId="1429"/>
    <cellStyle name="Énfasis3 4 2 2" xfId="4009"/>
    <cellStyle name="Énfasis3 4 3" xfId="4321"/>
    <cellStyle name="Énfasis3 4 4" xfId="4755"/>
    <cellStyle name="Énfasis3 5" xfId="1426"/>
    <cellStyle name="Énfasis3 5 2" xfId="3554"/>
    <cellStyle name="Énfasis3 6" xfId="4318"/>
    <cellStyle name="Énfasis3 7" xfId="4460"/>
    <cellStyle name="Énfasis4 2" xfId="289"/>
    <cellStyle name="Énfasis4 2 2" xfId="920"/>
    <cellStyle name="Énfasis4 2 2 2" xfId="1431"/>
    <cellStyle name="Énfasis4 2 2 2 2" xfId="4010"/>
    <cellStyle name="Énfasis4 2 3" xfId="4323"/>
    <cellStyle name="Énfasis4 2 4" xfId="4754"/>
    <cellStyle name="Énfasis4 3" xfId="921"/>
    <cellStyle name="Énfasis4 3 2" xfId="1432"/>
    <cellStyle name="Énfasis4 3 2 2" xfId="4011"/>
    <cellStyle name="Énfasis4 3 3" xfId="4324"/>
    <cellStyle name="Énfasis4 3 4" xfId="4457"/>
    <cellStyle name="Énfasis4 4" xfId="922"/>
    <cellStyle name="Énfasis4 4 2" xfId="1433"/>
    <cellStyle name="Énfasis4 4 2 2" xfId="4012"/>
    <cellStyle name="Énfasis4 4 3" xfId="4325"/>
    <cellStyle name="Énfasis4 4 4" xfId="4455"/>
    <cellStyle name="Énfasis4 5" xfId="1430"/>
    <cellStyle name="Énfasis4 5 2" xfId="3555"/>
    <cellStyle name="Énfasis4 6" xfId="4322"/>
    <cellStyle name="Énfasis4 7" xfId="4458"/>
    <cellStyle name="Énfasis5 2" xfId="290"/>
    <cellStyle name="Énfasis5 2 2" xfId="923"/>
    <cellStyle name="Énfasis5 2 2 2" xfId="1435"/>
    <cellStyle name="Énfasis5 2 2 2 2" xfId="4013"/>
    <cellStyle name="Énfasis5 2 3" xfId="4327"/>
    <cellStyle name="Énfasis5 2 4" xfId="4752"/>
    <cellStyle name="Énfasis5 3" xfId="924"/>
    <cellStyle name="Énfasis5 3 2" xfId="1436"/>
    <cellStyle name="Énfasis5 3 2 2" xfId="4014"/>
    <cellStyle name="Énfasis5 3 3" xfId="4328"/>
    <cellStyle name="Énfasis5 3 4" xfId="4454"/>
    <cellStyle name="Énfasis5 4" xfId="925"/>
    <cellStyle name="Énfasis5 4 2" xfId="1437"/>
    <cellStyle name="Énfasis5 4 2 2" xfId="4015"/>
    <cellStyle name="Énfasis5 4 3" xfId="4329"/>
    <cellStyle name="Énfasis5 4 4" xfId="4453"/>
    <cellStyle name="Énfasis5 5" xfId="1434"/>
    <cellStyle name="Énfasis5 5 2" xfId="3556"/>
    <cellStyle name="Énfasis5 6" xfId="4326"/>
    <cellStyle name="Énfasis5 7" xfId="4753"/>
    <cellStyle name="Énfasis6 2" xfId="291"/>
    <cellStyle name="Énfasis6 2 2" xfId="926"/>
    <cellStyle name="Énfasis6 2 2 2" xfId="1439"/>
    <cellStyle name="Énfasis6 2 2 2 2" xfId="4016"/>
    <cellStyle name="Énfasis6 2 3" xfId="4331"/>
    <cellStyle name="Énfasis6 2 4" xfId="4750"/>
    <cellStyle name="Énfasis6 3" xfId="927"/>
    <cellStyle name="Énfasis6 3 2" xfId="1440"/>
    <cellStyle name="Énfasis6 3 2 2" xfId="4017"/>
    <cellStyle name="Énfasis6 3 3" xfId="4332"/>
    <cellStyle name="Énfasis6 3 4" xfId="4452"/>
    <cellStyle name="Énfasis6 4" xfId="928"/>
    <cellStyle name="Énfasis6 4 2" xfId="1441"/>
    <cellStyle name="Énfasis6 4 2 2" xfId="4018"/>
    <cellStyle name="Énfasis6 4 3" xfId="4333"/>
    <cellStyle name="Énfasis6 4 4" xfId="4451"/>
    <cellStyle name="Énfasis6 5" xfId="1438"/>
    <cellStyle name="Énfasis6 5 2" xfId="3557"/>
    <cellStyle name="Énfasis6 6" xfId="4330"/>
    <cellStyle name="Énfasis6 7" xfId="4751"/>
    <cellStyle name="Entrada 2" xfId="292"/>
    <cellStyle name="Entrada 2 2" xfId="929"/>
    <cellStyle name="Entrada 2 2 2" xfId="1442"/>
    <cellStyle name="Entrada 2 2 2 2" xfId="4019"/>
    <cellStyle name="Entrada 2 3" xfId="4334"/>
    <cellStyle name="Entrada 2 4" xfId="4749"/>
    <cellStyle name="Entrada 3" xfId="930"/>
    <cellStyle name="Entrada 3 2" xfId="1443"/>
    <cellStyle name="Entrada 3 2 2" xfId="4020"/>
    <cellStyle name="Entrada 3 3" xfId="4335"/>
    <cellStyle name="Entrada 3 4" xfId="4748"/>
    <cellStyle name="Entrada 4" xfId="931"/>
    <cellStyle name="Entrada 4 2" xfId="1444"/>
    <cellStyle name="Entrada 4 2 2" xfId="4021"/>
    <cellStyle name="Entrada 4 3" xfId="4336"/>
    <cellStyle name="Entrada 4 4" xfId="4450"/>
    <cellStyle name="Entrada 5" xfId="3558"/>
    <cellStyle name="Estilo 1" xfId="293"/>
    <cellStyle name="Estilo 1 10" xfId="1446"/>
    <cellStyle name="Estilo 1 10 2" xfId="2175"/>
    <cellStyle name="Estilo 1 11" xfId="1447"/>
    <cellStyle name="Estilo 1 11 2" xfId="2176"/>
    <cellStyle name="Estilo 1 12" xfId="1448"/>
    <cellStyle name="Estilo 1 12 2" xfId="2177"/>
    <cellStyle name="Estilo 1 13" xfId="2178"/>
    <cellStyle name="Estilo 1 14" xfId="3559"/>
    <cellStyle name="Estilo 1 15" xfId="4337"/>
    <cellStyle name="Estilo 1 16" xfId="4449"/>
    <cellStyle name="Estilo 1 2" xfId="1445"/>
    <cellStyle name="Estilo 1 2 2" xfId="1449"/>
    <cellStyle name="Estilo 1 2 2 2" xfId="2179"/>
    <cellStyle name="Estilo 1 2 3" xfId="2180"/>
    <cellStyle name="Estilo 1 3" xfId="1450"/>
    <cellStyle name="Estilo 1 3 2" xfId="1451"/>
    <cellStyle name="Estilo 1 3 2 2" xfId="2181"/>
    <cellStyle name="Estilo 1 3 3" xfId="2182"/>
    <cellStyle name="Estilo 1 4" xfId="1452"/>
    <cellStyle name="Estilo 1 4 2" xfId="1453"/>
    <cellStyle name="Estilo 1 4 2 2" xfId="2183"/>
    <cellStyle name="Estilo 1 4 3" xfId="2184"/>
    <cellStyle name="Estilo 1 5" xfId="1454"/>
    <cellStyle name="Estilo 1 5 2" xfId="1455"/>
    <cellStyle name="Estilo 1 5 2 2" xfId="2185"/>
    <cellStyle name="Estilo 1 5 3" xfId="2186"/>
    <cellStyle name="Estilo 1 6" xfId="1456"/>
    <cellStyle name="Estilo 1 6 2" xfId="1457"/>
    <cellStyle name="Estilo 1 6 2 2" xfId="2187"/>
    <cellStyle name="Estilo 1 6 3" xfId="2188"/>
    <cellStyle name="Estilo 1 7" xfId="1458"/>
    <cellStyle name="Estilo 1 7 2" xfId="1459"/>
    <cellStyle name="Estilo 1 7 2 2" xfId="2189"/>
    <cellStyle name="Estilo 1 7 3" xfId="2190"/>
    <cellStyle name="Estilo 1 8" xfId="1460"/>
    <cellStyle name="Estilo 1 8 2" xfId="1461"/>
    <cellStyle name="Estilo 1 8 2 2" xfId="2191"/>
    <cellStyle name="Estilo 1 8 3" xfId="2192"/>
    <cellStyle name="Estilo 1 9" xfId="1462"/>
    <cellStyle name="Estilo 1 9 2" xfId="2193"/>
    <cellStyle name="Euro" xfId="294"/>
    <cellStyle name="Euro 10" xfId="3560"/>
    <cellStyle name="Euro 11" xfId="4340"/>
    <cellStyle name="Euro 12" xfId="4747"/>
    <cellStyle name="Euro 2" xfId="932"/>
    <cellStyle name="Euro 2 2" xfId="2194"/>
    <cellStyle name="Euro 2 2 2" xfId="2614"/>
    <cellStyle name="Euro 2 2 3" xfId="4900"/>
    <cellStyle name="Euro 2 2 4" xfId="5558"/>
    <cellStyle name="Euro 2 3" xfId="2751"/>
    <cellStyle name="Euro 2 4" xfId="2731"/>
    <cellStyle name="Euro 2 5" xfId="2754"/>
    <cellStyle name="Euro 2 6" xfId="2729"/>
    <cellStyle name="Euro 2 7" xfId="4022"/>
    <cellStyle name="Euro 2 8" xfId="4690"/>
    <cellStyle name="Euro 2 9" xfId="4670"/>
    <cellStyle name="Euro 3" xfId="1463"/>
    <cellStyle name="Euro 3 2" xfId="2195"/>
    <cellStyle name="Euro 3 3" xfId="4691"/>
    <cellStyle name="Euro 3 4" xfId="4669"/>
    <cellStyle name="Euro 4" xfId="2196"/>
    <cellStyle name="Euro 5" xfId="2510"/>
    <cellStyle name="Euro 6" xfId="2678"/>
    <cellStyle name="Euro 7" xfId="2824"/>
    <cellStyle name="Euro 8" xfId="2860"/>
    <cellStyle name="Euro 9" xfId="2877"/>
    <cellStyle name="Excel.Chart" xfId="2615"/>
    <cellStyle name="Explanatory Text" xfId="295"/>
    <cellStyle name="F2" xfId="2616"/>
    <cellStyle name="F3" xfId="2617"/>
    <cellStyle name="F4" xfId="2618"/>
    <cellStyle name="F5" xfId="2619"/>
    <cellStyle name="F6" xfId="2620"/>
    <cellStyle name="F7" xfId="2621"/>
    <cellStyle name="F8" xfId="2622"/>
    <cellStyle name="Fecha" xfId="2623"/>
    <cellStyle name="Fijo" xfId="2624"/>
    <cellStyle name="Fixed" xfId="296"/>
    <cellStyle name="Fixed 10" xfId="4746"/>
    <cellStyle name="Fixed 2" xfId="1464"/>
    <cellStyle name="Fixed 3" xfId="2625"/>
    <cellStyle name="Fixed 4" xfId="2755"/>
    <cellStyle name="Fixed 5" xfId="2728"/>
    <cellStyle name="Fixed 6" xfId="2758"/>
    <cellStyle name="Fixed 7" xfId="2517"/>
    <cellStyle name="Fixed 8" xfId="3561"/>
    <cellStyle name="Fixed 9" xfId="4342"/>
    <cellStyle name="Fixo" xfId="2626"/>
    <cellStyle name="Good" xfId="297"/>
    <cellStyle name="Good 2" xfId="1938"/>
    <cellStyle name="Good 2 2" xfId="3562"/>
    <cellStyle name="Good 3" xfId="4660"/>
    <cellStyle name="Good 4" xfId="4676"/>
    <cellStyle name="Grey" xfId="298"/>
    <cellStyle name="Grey 2" xfId="1465"/>
    <cellStyle name="Grey 2 2" xfId="3563"/>
    <cellStyle name="Grey 3" xfId="4343"/>
    <cellStyle name="Grey 4" xfId="4447"/>
    <cellStyle name="HEADER" xfId="299"/>
    <cellStyle name="HEADER 2" xfId="1466"/>
    <cellStyle name="HEADER 2 2" xfId="3564"/>
    <cellStyle name="HEADER 3" xfId="4344"/>
    <cellStyle name="HEADER 4" xfId="4745"/>
    <cellStyle name="Heading 1" xfId="300"/>
    <cellStyle name="Heading 2" xfId="301"/>
    <cellStyle name="Heading 3" xfId="302"/>
    <cellStyle name="Heading 4" xfId="303"/>
    <cellStyle name="Heading1" xfId="304"/>
    <cellStyle name="Heading1 10" xfId="4445"/>
    <cellStyle name="Heading1 2" xfId="1467"/>
    <cellStyle name="Heading1 3" xfId="2627"/>
    <cellStyle name="Heading1 4" xfId="2756"/>
    <cellStyle name="Heading1 5" xfId="2726"/>
    <cellStyle name="Heading1 6" xfId="2759"/>
    <cellStyle name="Heading1 7" xfId="2519"/>
    <cellStyle name="Heading1 8" xfId="3565"/>
    <cellStyle name="Heading1 9" xfId="4346"/>
    <cellStyle name="Heading2" xfId="305"/>
    <cellStyle name="Heading2 10" xfId="4744"/>
    <cellStyle name="Heading2 2" xfId="1468"/>
    <cellStyle name="Heading2 3" xfId="2628"/>
    <cellStyle name="Heading2 4" xfId="2757"/>
    <cellStyle name="Heading2 5" xfId="2721"/>
    <cellStyle name="Heading2 6" xfId="2764"/>
    <cellStyle name="Heading2 7" xfId="2537"/>
    <cellStyle name="Heading2 8" xfId="3566"/>
    <cellStyle name="Heading2 9" xfId="4347"/>
    <cellStyle name="HIGHLIGHT" xfId="306"/>
    <cellStyle name="HIGHLIGHT 2" xfId="1469"/>
    <cellStyle name="HIGHLIGHT 2 2" xfId="3567"/>
    <cellStyle name="HIGHLIGHT 3" xfId="4348"/>
    <cellStyle name="HIGHLIGHT 4" xfId="4743"/>
    <cellStyle name="Hipervínculo" xfId="2707"/>
    <cellStyle name="Hipervínculo visitado" xfId="2629"/>
    <cellStyle name="Hipervínculo_10-01-03 2003 2003 NUEVOS RON -NUEVOS INTERESES" xfId="2630"/>
    <cellStyle name="Hyperlink 2" xfId="2631"/>
    <cellStyle name="Hyperlink seguido_NFGC_SPE_1995_2003" xfId="2632"/>
    <cellStyle name="Hyperlink_Emisiones de bonos 2006-2007 rev (Agosto-07)" xfId="1470"/>
    <cellStyle name="imf-one decimal" xfId="307"/>
    <cellStyle name="imf-one decimal 2" xfId="1471"/>
    <cellStyle name="imf-one decimal 2 2" xfId="3568"/>
    <cellStyle name="imf-one decimal 3" xfId="4349"/>
    <cellStyle name="imf-one decimal 4" xfId="4444"/>
    <cellStyle name="imf-zero decimal" xfId="308"/>
    <cellStyle name="imf-zero decimal 2" xfId="1472"/>
    <cellStyle name="imf-zero decimal 2 2" xfId="3569"/>
    <cellStyle name="imf-zero decimal 3" xfId="4350"/>
    <cellStyle name="imf-zero decimal 4" xfId="4742"/>
    <cellStyle name="Incorrecto 2" xfId="309"/>
    <cellStyle name="Incorrecto 2 2" xfId="933"/>
    <cellStyle name="Incorrecto 2 2 2" xfId="1474"/>
    <cellStyle name="Incorrecto 2 2 2 2" xfId="4023"/>
    <cellStyle name="Incorrecto 2 3" xfId="4352"/>
    <cellStyle name="Incorrecto 2 4" xfId="4443"/>
    <cellStyle name="Incorrecto 3" xfId="934"/>
    <cellStyle name="Incorrecto 3 2" xfId="1475"/>
    <cellStyle name="Incorrecto 3 2 2" xfId="4024"/>
    <cellStyle name="Incorrecto 3 3" xfId="4353"/>
    <cellStyle name="Incorrecto 3 4" xfId="4442"/>
    <cellStyle name="Incorrecto 4" xfId="935"/>
    <cellStyle name="Incorrecto 4 2" xfId="1476"/>
    <cellStyle name="Incorrecto 4 2 2" xfId="4025"/>
    <cellStyle name="Incorrecto 4 3" xfId="4354"/>
    <cellStyle name="Incorrecto 4 4" xfId="4740"/>
    <cellStyle name="Incorrecto 5" xfId="1473"/>
    <cellStyle name="Incorrecto 5 2" xfId="3570"/>
    <cellStyle name="Incorrecto 6" xfId="4351"/>
    <cellStyle name="Incorrecto 7" xfId="4741"/>
    <cellStyle name="Input" xfId="310"/>
    <cellStyle name="Input [yellow]" xfId="311"/>
    <cellStyle name="Input [yellow] 2" xfId="1477"/>
    <cellStyle name="Input [yellow] 2 2" xfId="3572"/>
    <cellStyle name="Input [yellow] 3" xfId="4355"/>
    <cellStyle name="Input [yellow] 4" xfId="4739"/>
    <cellStyle name="Input 2" xfId="1939"/>
    <cellStyle name="Input 2 2" xfId="3571"/>
    <cellStyle name="Input 3" xfId="4662"/>
    <cellStyle name="Input 4" xfId="5035"/>
    <cellStyle name="Input_Sheet5" xfId="1478"/>
    <cellStyle name="Linked Cell" xfId="312"/>
    <cellStyle name="MacroCode" xfId="313"/>
    <cellStyle name="MacroCode 2" xfId="1479"/>
    <cellStyle name="MacroCode 2 2" xfId="3573"/>
    <cellStyle name="MacroCode 3" xfId="4356"/>
    <cellStyle name="MacroCode 4" xfId="4441"/>
    <cellStyle name="Millareɳ_INFORME.xls Gráfico 20" xfId="2634"/>
    <cellStyle name="Millares [0] 2" xfId="314"/>
    <cellStyle name="Millares [0] 2 2" xfId="1480"/>
    <cellStyle name="Millares [0] 2 3" xfId="4358"/>
    <cellStyle name="Millares [0] 2 4" xfId="4738"/>
    <cellStyle name="Millares 10" xfId="315"/>
    <cellStyle name="Millares 10 10" xfId="316"/>
    <cellStyle name="Millares 10 10 2" xfId="3575"/>
    <cellStyle name="Millares 10 11" xfId="317"/>
    <cellStyle name="Millares 10 11 2" xfId="3576"/>
    <cellStyle name="Millares 10 12" xfId="318"/>
    <cellStyle name="Millares 10 12 2" xfId="3577"/>
    <cellStyle name="Millares 10 13" xfId="319"/>
    <cellStyle name="Millares 10 13 2" xfId="3578"/>
    <cellStyle name="Millares 10 14" xfId="320"/>
    <cellStyle name="Millares 10 14 2" xfId="3579"/>
    <cellStyle name="Millares 10 15" xfId="321"/>
    <cellStyle name="Millares 10 15 2" xfId="3580"/>
    <cellStyle name="Millares 10 16" xfId="322"/>
    <cellStyle name="Millares 10 16 2" xfId="3581"/>
    <cellStyle name="Millares 10 17" xfId="323"/>
    <cellStyle name="Millares 10 17 2" xfId="3582"/>
    <cellStyle name="Millares 10 18" xfId="324"/>
    <cellStyle name="Millares 10 18 2" xfId="3583"/>
    <cellStyle name="Millares 10 19" xfId="325"/>
    <cellStyle name="Millares 10 19 2" xfId="3584"/>
    <cellStyle name="Millares 10 2" xfId="326"/>
    <cellStyle name="Millares 10 2 2" xfId="3585"/>
    <cellStyle name="Millares 10 20" xfId="3574"/>
    <cellStyle name="Millares 10 3" xfId="327"/>
    <cellStyle name="Millares 10 3 2" xfId="3586"/>
    <cellStyle name="Millares 10 4" xfId="328"/>
    <cellStyle name="Millares 10 4 2" xfId="3587"/>
    <cellStyle name="Millares 10 5" xfId="329"/>
    <cellStyle name="Millares 10 5 2" xfId="3588"/>
    <cellStyle name="Millares 10 6" xfId="330"/>
    <cellStyle name="Millares 10 6 2" xfId="3589"/>
    <cellStyle name="Millares 10 7" xfId="331"/>
    <cellStyle name="Millares 10 7 2" xfId="3590"/>
    <cellStyle name="Millares 10 8" xfId="332"/>
    <cellStyle name="Millares 10 8 2" xfId="3591"/>
    <cellStyle name="Millares 10 9" xfId="333"/>
    <cellStyle name="Millares 10 9 2" xfId="3592"/>
    <cellStyle name="Millares 11" xfId="334"/>
    <cellStyle name="Millares 11 10" xfId="335"/>
    <cellStyle name="Millares 11 10 2" xfId="3594"/>
    <cellStyle name="Millares 11 11" xfId="336"/>
    <cellStyle name="Millares 11 11 2" xfId="3595"/>
    <cellStyle name="Millares 11 12" xfId="337"/>
    <cellStyle name="Millares 11 12 2" xfId="3596"/>
    <cellStyle name="Millares 11 13" xfId="338"/>
    <cellStyle name="Millares 11 13 2" xfId="3597"/>
    <cellStyle name="Millares 11 14" xfId="339"/>
    <cellStyle name="Millares 11 14 2" xfId="3598"/>
    <cellStyle name="Millares 11 15" xfId="340"/>
    <cellStyle name="Millares 11 15 2" xfId="3599"/>
    <cellStyle name="Millares 11 16" xfId="341"/>
    <cellStyle name="Millares 11 16 2" xfId="3600"/>
    <cellStyle name="Millares 11 17" xfId="342"/>
    <cellStyle name="Millares 11 17 2" xfId="3601"/>
    <cellStyle name="Millares 11 18" xfId="3593"/>
    <cellStyle name="Millares 11 2" xfId="343"/>
    <cellStyle name="Millares 11 2 2" xfId="3602"/>
    <cellStyle name="Millares 11 3" xfId="344"/>
    <cellStyle name="Millares 11 3 2" xfId="3603"/>
    <cellStyle name="Millares 11 4" xfId="345"/>
    <cellStyle name="Millares 11 4 2" xfId="3604"/>
    <cellStyle name="Millares 11 5" xfId="346"/>
    <cellStyle name="Millares 11 5 2" xfId="3605"/>
    <cellStyle name="Millares 11 6" xfId="347"/>
    <cellStyle name="Millares 11 6 2" xfId="3606"/>
    <cellStyle name="Millares 11 7" xfId="348"/>
    <cellStyle name="Millares 11 7 2" xfId="3607"/>
    <cellStyle name="Millares 11 8" xfId="349"/>
    <cellStyle name="Millares 11 8 2" xfId="3608"/>
    <cellStyle name="Millares 11 9" xfId="350"/>
    <cellStyle name="Millares 11 9 2" xfId="3609"/>
    <cellStyle name="Millares 12" xfId="351"/>
    <cellStyle name="Millares 12 10" xfId="352"/>
    <cellStyle name="Millares 12 10 2" xfId="3611"/>
    <cellStyle name="Millares 12 11" xfId="353"/>
    <cellStyle name="Millares 12 11 2" xfId="3612"/>
    <cellStyle name="Millares 12 12" xfId="354"/>
    <cellStyle name="Millares 12 12 2" xfId="3613"/>
    <cellStyle name="Millares 12 13" xfId="355"/>
    <cellStyle name="Millares 12 13 2" xfId="3614"/>
    <cellStyle name="Millares 12 14" xfId="356"/>
    <cellStyle name="Millares 12 14 2" xfId="3615"/>
    <cellStyle name="Millares 12 15" xfId="357"/>
    <cellStyle name="Millares 12 15 2" xfId="3616"/>
    <cellStyle name="Millares 12 16" xfId="358"/>
    <cellStyle name="Millares 12 16 2" xfId="3617"/>
    <cellStyle name="Millares 12 17" xfId="359"/>
    <cellStyle name="Millares 12 17 2" xfId="3618"/>
    <cellStyle name="Millares 12 18" xfId="3610"/>
    <cellStyle name="Millares 12 2" xfId="360"/>
    <cellStyle name="Millares 12 2 2" xfId="3619"/>
    <cellStyle name="Millares 12 3" xfId="361"/>
    <cellStyle name="Millares 12 3 2" xfId="3620"/>
    <cellStyle name="Millares 12 4" xfId="362"/>
    <cellStyle name="Millares 12 4 2" xfId="3621"/>
    <cellStyle name="Millares 12 5" xfId="363"/>
    <cellStyle name="Millares 12 5 2" xfId="3622"/>
    <cellStyle name="Millares 12 6" xfId="364"/>
    <cellStyle name="Millares 12 6 2" xfId="3623"/>
    <cellStyle name="Millares 12 7" xfId="365"/>
    <cellStyle name="Millares 12 7 2" xfId="3624"/>
    <cellStyle name="Millares 12 8" xfId="366"/>
    <cellStyle name="Millares 12 8 2" xfId="3625"/>
    <cellStyle name="Millares 12 9" xfId="367"/>
    <cellStyle name="Millares 12 9 2" xfId="3626"/>
    <cellStyle name="Millares 13" xfId="368"/>
    <cellStyle name="Millares 13 10" xfId="369"/>
    <cellStyle name="Millares 13 10 2" xfId="3628"/>
    <cellStyle name="Millares 13 11" xfId="370"/>
    <cellStyle name="Millares 13 11 2" xfId="3629"/>
    <cellStyle name="Millares 13 12" xfId="371"/>
    <cellStyle name="Millares 13 12 2" xfId="3630"/>
    <cellStyle name="Millares 13 13" xfId="372"/>
    <cellStyle name="Millares 13 13 2" xfId="3631"/>
    <cellStyle name="Millares 13 14" xfId="373"/>
    <cellStyle name="Millares 13 14 2" xfId="3632"/>
    <cellStyle name="Millares 13 15" xfId="374"/>
    <cellStyle name="Millares 13 15 2" xfId="3633"/>
    <cellStyle name="Millares 13 16" xfId="3627"/>
    <cellStyle name="Millares 13 2" xfId="375"/>
    <cellStyle name="Millares 13 2 2" xfId="3634"/>
    <cellStyle name="Millares 13 3" xfId="376"/>
    <cellStyle name="Millares 13 3 2" xfId="3635"/>
    <cellStyle name="Millares 13 4" xfId="377"/>
    <cellStyle name="Millares 13 4 2" xfId="3636"/>
    <cellStyle name="Millares 13 5" xfId="378"/>
    <cellStyle name="Millares 13 5 2" xfId="3637"/>
    <cellStyle name="Millares 13 6" xfId="379"/>
    <cellStyle name="Millares 13 6 2" xfId="3638"/>
    <cellStyle name="Millares 13 7" xfId="380"/>
    <cellStyle name="Millares 13 7 2" xfId="3639"/>
    <cellStyle name="Millares 13 8" xfId="381"/>
    <cellStyle name="Millares 13 8 2" xfId="3640"/>
    <cellStyle name="Millares 13 9" xfId="382"/>
    <cellStyle name="Millares 13 9 2" xfId="3641"/>
    <cellStyle name="Millares 14" xfId="383"/>
    <cellStyle name="Millares 14 10" xfId="384"/>
    <cellStyle name="Millares 14 10 2" xfId="3643"/>
    <cellStyle name="Millares 14 11" xfId="385"/>
    <cellStyle name="Millares 14 11 2" xfId="3644"/>
    <cellStyle name="Millares 14 12" xfId="386"/>
    <cellStyle name="Millares 14 12 2" xfId="3645"/>
    <cellStyle name="Millares 14 13" xfId="387"/>
    <cellStyle name="Millares 14 13 2" xfId="3646"/>
    <cellStyle name="Millares 14 14" xfId="388"/>
    <cellStyle name="Millares 14 14 2" xfId="3647"/>
    <cellStyle name="Millares 14 15" xfId="389"/>
    <cellStyle name="Millares 14 15 2" xfId="3648"/>
    <cellStyle name="Millares 14 16" xfId="3642"/>
    <cellStyle name="Millares 14 2" xfId="390"/>
    <cellStyle name="Millares 14 2 2" xfId="3649"/>
    <cellStyle name="Millares 14 3" xfId="391"/>
    <cellStyle name="Millares 14 3 2" xfId="3650"/>
    <cellStyle name="Millares 14 4" xfId="392"/>
    <cellStyle name="Millares 14 4 2" xfId="3651"/>
    <cellStyle name="Millares 14 5" xfId="393"/>
    <cellStyle name="Millares 14 5 2" xfId="3652"/>
    <cellStyle name="Millares 14 6" xfId="394"/>
    <cellStyle name="Millares 14 6 2" xfId="3653"/>
    <cellStyle name="Millares 14 7" xfId="395"/>
    <cellStyle name="Millares 14 7 2" xfId="3654"/>
    <cellStyle name="Millares 14 8" xfId="396"/>
    <cellStyle name="Millares 14 8 2" xfId="3655"/>
    <cellStyle name="Millares 14 9" xfId="397"/>
    <cellStyle name="Millares 14 9 2" xfId="3656"/>
    <cellStyle name="Millares 15" xfId="398"/>
    <cellStyle name="Millares 15 10" xfId="399"/>
    <cellStyle name="Millares 15 10 2" xfId="3658"/>
    <cellStyle name="Millares 15 11" xfId="400"/>
    <cellStyle name="Millares 15 11 2" xfId="3659"/>
    <cellStyle name="Millares 15 12" xfId="3657"/>
    <cellStyle name="Millares 15 2" xfId="401"/>
    <cellStyle name="Millares 15 2 2" xfId="3660"/>
    <cellStyle name="Millares 15 3" xfId="402"/>
    <cellStyle name="Millares 15 3 2" xfId="3661"/>
    <cellStyle name="Millares 15 4" xfId="403"/>
    <cellStyle name="Millares 15 4 2" xfId="3662"/>
    <cellStyle name="Millares 15 5" xfId="404"/>
    <cellStyle name="Millares 15 5 2" xfId="3663"/>
    <cellStyle name="Millares 15 6" xfId="405"/>
    <cellStyle name="Millares 15 6 2" xfId="3664"/>
    <cellStyle name="Millares 15 7" xfId="406"/>
    <cellStyle name="Millares 15 7 2" xfId="3665"/>
    <cellStyle name="Millares 15 8" xfId="407"/>
    <cellStyle name="Millares 15 8 2" xfId="3666"/>
    <cellStyle name="Millares 15 9" xfId="408"/>
    <cellStyle name="Millares 15 9 2" xfId="3667"/>
    <cellStyle name="Millares 16" xfId="409"/>
    <cellStyle name="Millares 16 10" xfId="410"/>
    <cellStyle name="Millares 16 10 2" xfId="3669"/>
    <cellStyle name="Millares 16 11" xfId="411"/>
    <cellStyle name="Millares 16 11 2" xfId="3670"/>
    <cellStyle name="Millares 16 12" xfId="3668"/>
    <cellStyle name="Millares 16 2" xfId="412"/>
    <cellStyle name="Millares 16 2 2" xfId="3671"/>
    <cellStyle name="Millares 16 3" xfId="413"/>
    <cellStyle name="Millares 16 3 2" xfId="3672"/>
    <cellStyle name="Millares 16 4" xfId="414"/>
    <cellStyle name="Millares 16 4 2" xfId="3673"/>
    <cellStyle name="Millares 16 5" xfId="415"/>
    <cellStyle name="Millares 16 5 2" xfId="3674"/>
    <cellStyle name="Millares 16 6" xfId="416"/>
    <cellStyle name="Millares 16 6 2" xfId="3675"/>
    <cellStyle name="Millares 16 7" xfId="417"/>
    <cellStyle name="Millares 16 7 2" xfId="3676"/>
    <cellStyle name="Millares 16 8" xfId="418"/>
    <cellStyle name="Millares 16 8 2" xfId="3677"/>
    <cellStyle name="Millares 16 9" xfId="419"/>
    <cellStyle name="Millares 16 9 2" xfId="3678"/>
    <cellStyle name="Millares 17" xfId="420"/>
    <cellStyle name="Millares 17 10" xfId="421"/>
    <cellStyle name="Millares 17 10 2" xfId="3680"/>
    <cellStyle name="Millares 17 11" xfId="422"/>
    <cellStyle name="Millares 17 11 2" xfId="3681"/>
    <cellStyle name="Millares 17 12" xfId="3679"/>
    <cellStyle name="Millares 17 2" xfId="423"/>
    <cellStyle name="Millares 17 2 2" xfId="3682"/>
    <cellStyle name="Millares 17 3" xfId="424"/>
    <cellStyle name="Millares 17 3 2" xfId="3683"/>
    <cellStyle name="Millares 17 4" xfId="425"/>
    <cellStyle name="Millares 17 4 2" xfId="3684"/>
    <cellStyle name="Millares 17 5" xfId="426"/>
    <cellStyle name="Millares 17 5 2" xfId="3685"/>
    <cellStyle name="Millares 17 6" xfId="427"/>
    <cellStyle name="Millares 17 6 2" xfId="3686"/>
    <cellStyle name="Millares 17 7" xfId="428"/>
    <cellStyle name="Millares 17 7 2" xfId="3687"/>
    <cellStyle name="Millares 17 8" xfId="429"/>
    <cellStyle name="Millares 17 8 2" xfId="3688"/>
    <cellStyle name="Millares 17 9" xfId="430"/>
    <cellStyle name="Millares 17 9 2" xfId="3689"/>
    <cellStyle name="Millares 18" xfId="431"/>
    <cellStyle name="Millares 18 10" xfId="432"/>
    <cellStyle name="Millares 18 10 2" xfId="3691"/>
    <cellStyle name="Millares 18 11" xfId="433"/>
    <cellStyle name="Millares 18 11 2" xfId="3692"/>
    <cellStyle name="Millares 18 12" xfId="3690"/>
    <cellStyle name="Millares 18 2" xfId="434"/>
    <cellStyle name="Millares 18 2 2" xfId="3693"/>
    <cellStyle name="Millares 18 3" xfId="435"/>
    <cellStyle name="Millares 18 3 2" xfId="3694"/>
    <cellStyle name="Millares 18 4" xfId="436"/>
    <cellStyle name="Millares 18 4 2" xfId="3695"/>
    <cellStyle name="Millares 18 5" xfId="437"/>
    <cellStyle name="Millares 18 5 2" xfId="3696"/>
    <cellStyle name="Millares 18 6" xfId="438"/>
    <cellStyle name="Millares 18 6 2" xfId="3697"/>
    <cellStyle name="Millares 18 7" xfId="439"/>
    <cellStyle name="Millares 18 7 2" xfId="3698"/>
    <cellStyle name="Millares 18 8" xfId="440"/>
    <cellStyle name="Millares 18 8 2" xfId="3699"/>
    <cellStyle name="Millares 18 9" xfId="441"/>
    <cellStyle name="Millares 18 9 2" xfId="3700"/>
    <cellStyle name="Millares 19" xfId="442"/>
    <cellStyle name="Millares 19 2" xfId="443"/>
    <cellStyle name="Millares 19 2 2" xfId="3702"/>
    <cellStyle name="Millares 19 3" xfId="444"/>
    <cellStyle name="Millares 19 3 2" xfId="3703"/>
    <cellStyle name="Millares 19 4" xfId="445"/>
    <cellStyle name="Millares 19 4 2" xfId="3704"/>
    <cellStyle name="Millares 19 5" xfId="446"/>
    <cellStyle name="Millares 19 5 2" xfId="3705"/>
    <cellStyle name="Millares 19 6" xfId="447"/>
    <cellStyle name="Millares 19 6 2" xfId="3706"/>
    <cellStyle name="Millares 19 7" xfId="448"/>
    <cellStyle name="Millares 19 7 2" xfId="3707"/>
    <cellStyle name="Millares 19 8" xfId="3701"/>
    <cellStyle name="Millares 2 10" xfId="450"/>
    <cellStyle name="Millares 2 10 2" xfId="1482"/>
    <cellStyle name="Millares 2 10 3" xfId="4360"/>
    <cellStyle name="Millares 2 10 4" xfId="4439"/>
    <cellStyle name="Millares 2 11" xfId="451"/>
    <cellStyle name="Millares 2 11 2" xfId="1483"/>
    <cellStyle name="Millares 2 11 3" xfId="4361"/>
    <cellStyle name="Millares 2 11 4" xfId="4737"/>
    <cellStyle name="Millares 2 12" xfId="452"/>
    <cellStyle name="Millares 2 12 2" xfId="1484"/>
    <cellStyle name="Millares 2 12 3" xfId="4362"/>
    <cellStyle name="Millares 2 12 4" xfId="4736"/>
    <cellStyle name="Millares 2 13" xfId="453"/>
    <cellStyle name="Millares 2 13 2" xfId="1485"/>
    <cellStyle name="Millares 2 13 3" xfId="4363"/>
    <cellStyle name="Millares 2 13 4" xfId="4438"/>
    <cellStyle name="Millares 2 14" xfId="454"/>
    <cellStyle name="Millares 2 14 2" xfId="1486"/>
    <cellStyle name="Millares 2 14 3" xfId="4364"/>
    <cellStyle name="Millares 2 14 4" xfId="4437"/>
    <cellStyle name="Millares 2 15" xfId="455"/>
    <cellStyle name="Millares 2 15 2" xfId="1487"/>
    <cellStyle name="Millares 2 15 3" xfId="4365"/>
    <cellStyle name="Millares 2 15 4" xfId="4735"/>
    <cellStyle name="Millares 2 16" xfId="456"/>
    <cellStyle name="Millares 2 16 2" xfId="1488"/>
    <cellStyle name="Millares 2 16 3" xfId="4366"/>
    <cellStyle name="Millares 2 16 4" xfId="4734"/>
    <cellStyle name="Millares 2 17" xfId="457"/>
    <cellStyle name="Millares 2 17 2" xfId="1489"/>
    <cellStyle name="Millares 2 17 3" xfId="4367"/>
    <cellStyle name="Millares 2 17 4" xfId="4436"/>
    <cellStyle name="Millares 2 18" xfId="458"/>
    <cellStyle name="Millares 2 18 2" xfId="1490"/>
    <cellStyle name="Millares 2 18 3" xfId="4368"/>
    <cellStyle name="Millares 2 18 4" xfId="4435"/>
    <cellStyle name="Millares 2 19" xfId="459"/>
    <cellStyle name="Millares 2 19 2" xfId="1491"/>
    <cellStyle name="Millares 2 19 3" xfId="4369"/>
    <cellStyle name="Millares 2 19 4" xfId="4733"/>
    <cellStyle name="Millares 2 2" xfId="449"/>
    <cellStyle name="Millares 2 2 10" xfId="3328"/>
    <cellStyle name="Millares 2 2 11" xfId="3229"/>
    <cellStyle name="Millares 2 2 12" xfId="3431"/>
    <cellStyle name="Millares 2 2 13" xfId="3709"/>
    <cellStyle name="Millares 2 2 14" xfId="4370"/>
    <cellStyle name="Millares 2 2 15" xfId="4732"/>
    <cellStyle name="Millares 2 2 2" xfId="460"/>
    <cellStyle name="Millares 2 2 3" xfId="2935"/>
    <cellStyle name="Millares 2 2 4" xfId="3043"/>
    <cellStyle name="Millares 2 2 5" xfId="2745"/>
    <cellStyle name="Millares 2 2 6" xfId="2985"/>
    <cellStyle name="Millares 2 2 7" xfId="3187"/>
    <cellStyle name="Millares 2 2 8" xfId="3332"/>
    <cellStyle name="Millares 2 2 9" xfId="3325"/>
    <cellStyle name="Millares 2 20" xfId="461"/>
    <cellStyle name="Millares 2 20 2" xfId="1492"/>
    <cellStyle name="Millares 2 20 3" xfId="4371"/>
    <cellStyle name="Millares 2 20 4" xfId="4434"/>
    <cellStyle name="Millares 2 21" xfId="462"/>
    <cellStyle name="Millares 2 21 2" xfId="2197"/>
    <cellStyle name="Millares 2 21 3" xfId="4697"/>
    <cellStyle name="Millares 2 21 4" xfId="4668"/>
    <cellStyle name="Millares 2 22" xfId="463"/>
    <cellStyle name="Millares 2 22 2" xfId="2198"/>
    <cellStyle name="Millares 2 22 3" xfId="4698"/>
    <cellStyle name="Millares 2 22 4" xfId="4106"/>
    <cellStyle name="Millares 2 23" xfId="464"/>
    <cellStyle name="Millares 2 23 2" xfId="2501"/>
    <cellStyle name="Millares 2 23 2 2" xfId="3710"/>
    <cellStyle name="Millares 2 23 3" xfId="4855"/>
    <cellStyle name="Millares 2 23 4" xfId="5541"/>
    <cellStyle name="Millares 2 24" xfId="465"/>
    <cellStyle name="Millares 2 24 2" xfId="2709"/>
    <cellStyle name="Millares 2 24 2 2" xfId="3711"/>
    <cellStyle name="Millares 2 24 3" xfId="4948"/>
    <cellStyle name="Millares 2 24 4" xfId="5573"/>
    <cellStyle name="Millares 2 25" xfId="466"/>
    <cellStyle name="Millares 2 25 2" xfId="2828"/>
    <cellStyle name="Millares 2 25 2 2" xfId="3712"/>
    <cellStyle name="Millares 2 25 3" xfId="5016"/>
    <cellStyle name="Millares 2 25 4" xfId="5594"/>
    <cellStyle name="Millares 2 26" xfId="843"/>
    <cellStyle name="Millares 2 26 2" xfId="2861"/>
    <cellStyle name="Millares 2 26 2 2" xfId="3931"/>
    <cellStyle name="Millares 2 26 3" xfId="5039"/>
    <cellStyle name="Millares 2 26 4" xfId="5607"/>
    <cellStyle name="Millares 2 27" xfId="1481"/>
    <cellStyle name="Millares 2 27 2" xfId="2879"/>
    <cellStyle name="Millares 2 27 3" xfId="5057"/>
    <cellStyle name="Millares 2 27 4" xfId="5628"/>
    <cellStyle name="Millares 2 28" xfId="2894"/>
    <cellStyle name="Millares 2 29" xfId="3708"/>
    <cellStyle name="Millares 2 3" xfId="467"/>
    <cellStyle name="Millares 2 3 2" xfId="1493"/>
    <cellStyle name="Millares 2 3 3" xfId="4372"/>
    <cellStyle name="Millares 2 3 4" xfId="4433"/>
    <cellStyle name="Millares 2 30" xfId="4359"/>
    <cellStyle name="Millares 2 31" xfId="4440"/>
    <cellStyle name="Millares 2 4" xfId="468"/>
    <cellStyle name="Millares 2 4 2" xfId="1494"/>
    <cellStyle name="Millares 2 4 3" xfId="4373"/>
    <cellStyle name="Millares 2 4 4" xfId="4731"/>
    <cellStyle name="Millares 2 5" xfId="469"/>
    <cellStyle name="Millares 2 5 2" xfId="1495"/>
    <cellStyle name="Millares 2 5 3" xfId="4374"/>
    <cellStyle name="Millares 2 5 4" xfId="4730"/>
    <cellStyle name="Millares 2 6" xfId="470"/>
    <cellStyle name="Millares 2 6 2" xfId="1496"/>
    <cellStyle name="Millares 2 6 3" xfId="4375"/>
    <cellStyle name="Millares 2 6 4" xfId="4729"/>
    <cellStyle name="Millares 2 7" xfId="471"/>
    <cellStyle name="Millares 2 7 2" xfId="1497"/>
    <cellStyle name="Millares 2 7 3" xfId="4376"/>
    <cellStyle name="Millares 2 7 4" xfId="4431"/>
    <cellStyle name="Millares 2 8" xfId="472"/>
    <cellStyle name="Millares 2 8 2" xfId="1498"/>
    <cellStyle name="Millares 2 8 3" xfId="4377"/>
    <cellStyle name="Millares 2 8 4" xfId="4728"/>
    <cellStyle name="Millares 2 9" xfId="473"/>
    <cellStyle name="Millares 2 9 2" xfId="1499"/>
    <cellStyle name="Millares 2 9 3" xfId="4378"/>
    <cellStyle name="Millares 2 9 4" xfId="4430"/>
    <cellStyle name="Millares 20" xfId="474"/>
    <cellStyle name="Millares 20 2" xfId="475"/>
    <cellStyle name="Millares 20 2 2" xfId="3714"/>
    <cellStyle name="Millares 20 3" xfId="476"/>
    <cellStyle name="Millares 20 3 2" xfId="3715"/>
    <cellStyle name="Millares 20 4" xfId="477"/>
    <cellStyle name="Millares 20 4 2" xfId="3716"/>
    <cellStyle name="Millares 20 5" xfId="478"/>
    <cellStyle name="Millares 20 5 2" xfId="3717"/>
    <cellStyle name="Millares 20 6" xfId="479"/>
    <cellStyle name="Millares 20 6 2" xfId="3718"/>
    <cellStyle name="Millares 20 7" xfId="480"/>
    <cellStyle name="Millares 20 7 2" xfId="3719"/>
    <cellStyle name="Millares 20 8" xfId="3713"/>
    <cellStyle name="Millares 21" xfId="481"/>
    <cellStyle name="Millares 21 2" xfId="482"/>
    <cellStyle name="Millares 21 2 2" xfId="3721"/>
    <cellStyle name="Millares 21 3" xfId="483"/>
    <cellStyle name="Millares 21 3 2" xfId="3722"/>
    <cellStyle name="Millares 21 4" xfId="484"/>
    <cellStyle name="Millares 21 4 2" xfId="3723"/>
    <cellStyle name="Millares 21 5" xfId="485"/>
    <cellStyle name="Millares 21 5 2" xfId="3724"/>
    <cellStyle name="Millares 21 6" xfId="486"/>
    <cellStyle name="Millares 21 6 2" xfId="3725"/>
    <cellStyle name="Millares 21 7" xfId="487"/>
    <cellStyle name="Millares 21 7 2" xfId="3726"/>
    <cellStyle name="Millares 21 8" xfId="3720"/>
    <cellStyle name="Millares 22" xfId="488"/>
    <cellStyle name="Millares 22 2" xfId="489"/>
    <cellStyle name="Millares 22 2 2" xfId="3728"/>
    <cellStyle name="Millares 22 3" xfId="490"/>
    <cellStyle name="Millares 22 3 2" xfId="3729"/>
    <cellStyle name="Millares 22 4" xfId="491"/>
    <cellStyle name="Millares 22 4 2" xfId="3730"/>
    <cellStyle name="Millares 22 5" xfId="492"/>
    <cellStyle name="Millares 22 5 2" xfId="3731"/>
    <cellStyle name="Millares 22 6" xfId="493"/>
    <cellStyle name="Millares 22 6 2" xfId="3732"/>
    <cellStyle name="Millares 22 7" xfId="494"/>
    <cellStyle name="Millares 22 7 2" xfId="3733"/>
    <cellStyle name="Millares 22 8" xfId="3727"/>
    <cellStyle name="Millares 23" xfId="495"/>
    <cellStyle name="Millares 23 2" xfId="496"/>
    <cellStyle name="Millares 23 2 2" xfId="3735"/>
    <cellStyle name="Millares 23 3" xfId="497"/>
    <cellStyle name="Millares 23 3 2" xfId="3736"/>
    <cellStyle name="Millares 23 4" xfId="3734"/>
    <cellStyle name="Millares 24" xfId="498"/>
    <cellStyle name="Millares 24 2" xfId="499"/>
    <cellStyle name="Millares 24 2 2" xfId="3738"/>
    <cellStyle name="Millares 24 3" xfId="500"/>
    <cellStyle name="Millares 24 3 2" xfId="3739"/>
    <cellStyle name="Millares 24 4" xfId="3737"/>
    <cellStyle name="Millares 25" xfId="501"/>
    <cellStyle name="Millares 25 2" xfId="502"/>
    <cellStyle name="Millares 25 2 2" xfId="3741"/>
    <cellStyle name="Millares 25 3" xfId="503"/>
    <cellStyle name="Millares 25 3 2" xfId="3742"/>
    <cellStyle name="Millares 25 4" xfId="3740"/>
    <cellStyle name="Millares 26" xfId="504"/>
    <cellStyle name="Millares 26 2" xfId="505"/>
    <cellStyle name="Millares 26 2 2" xfId="3744"/>
    <cellStyle name="Millares 26 3" xfId="506"/>
    <cellStyle name="Millares 26 3 2" xfId="3745"/>
    <cellStyle name="Millares 26 4" xfId="3743"/>
    <cellStyle name="Millares 27" xfId="507"/>
    <cellStyle name="Millares 27 2" xfId="3746"/>
    <cellStyle name="Millares 28" xfId="508"/>
    <cellStyle name="Millares 28 2" xfId="3747"/>
    <cellStyle name="Millares 29" xfId="509"/>
    <cellStyle name="Millares 3" xfId="510"/>
    <cellStyle name="Millares 3 10" xfId="511"/>
    <cellStyle name="Millares 3 10 2" xfId="3748"/>
    <cellStyle name="Millares 3 11" xfId="512"/>
    <cellStyle name="Millares 3 11 2" xfId="3749"/>
    <cellStyle name="Millares 3 12" xfId="513"/>
    <cellStyle name="Millares 3 12 2" xfId="3750"/>
    <cellStyle name="Millares 3 13" xfId="514"/>
    <cellStyle name="Millares 3 13 2" xfId="3751"/>
    <cellStyle name="Millares 3 14" xfId="515"/>
    <cellStyle name="Millares 3 14 2" xfId="3752"/>
    <cellStyle name="Millares 3 15" xfId="516"/>
    <cellStyle name="Millares 3 15 2" xfId="3753"/>
    <cellStyle name="Millares 3 16" xfId="517"/>
    <cellStyle name="Millares 3 16 2" xfId="3754"/>
    <cellStyle name="Millares 3 17" xfId="518"/>
    <cellStyle name="Millares 3 17 2" xfId="3755"/>
    <cellStyle name="Millares 3 18" xfId="519"/>
    <cellStyle name="Millares 3 18 2" xfId="3756"/>
    <cellStyle name="Millares 3 19" xfId="520"/>
    <cellStyle name="Millares 3 19 2" xfId="3757"/>
    <cellStyle name="Millares 3 2" xfId="521"/>
    <cellStyle name="Millares 3 2 2" xfId="2199"/>
    <cellStyle name="Millares 3 2 3" xfId="4701"/>
    <cellStyle name="Millares 3 2 4" xfId="4105"/>
    <cellStyle name="Millares 3 20" xfId="522"/>
    <cellStyle name="Millares 3 20 2" xfId="3758"/>
    <cellStyle name="Millares 3 21" xfId="523"/>
    <cellStyle name="Millares 3 21 2" xfId="3759"/>
    <cellStyle name="Millares 3 22" xfId="524"/>
    <cellStyle name="Millares 3 22 2" xfId="3760"/>
    <cellStyle name="Millares 3 23" xfId="525"/>
    <cellStyle name="Millares 3 23 2" xfId="3761"/>
    <cellStyle name="Millares 3 24" xfId="526"/>
    <cellStyle name="Millares 3 24 2" xfId="3762"/>
    <cellStyle name="Millares 3 25" xfId="527"/>
    <cellStyle name="Millares 3 25 2" xfId="3763"/>
    <cellStyle name="Millares 3 3" xfId="528"/>
    <cellStyle name="Millares 3 3 2" xfId="3764"/>
    <cellStyle name="Millares 3 4" xfId="529"/>
    <cellStyle name="Millares 3 4 2" xfId="3765"/>
    <cellStyle name="Millares 3 5" xfId="530"/>
    <cellStyle name="Millares 3 5 2" xfId="3766"/>
    <cellStyle name="Millares 3 6" xfId="531"/>
    <cellStyle name="Millares 3 6 2" xfId="3767"/>
    <cellStyle name="Millares 3 7" xfId="532"/>
    <cellStyle name="Millares 3 7 2" xfId="3768"/>
    <cellStyle name="Millares 3 8" xfId="533"/>
    <cellStyle name="Millares 3 8 2" xfId="3769"/>
    <cellStyle name="Millares 3 9" xfId="534"/>
    <cellStyle name="Millares 3 9 2" xfId="3770"/>
    <cellStyle name="Millares 30" xfId="835"/>
    <cellStyle name="Millares 30 2" xfId="3926"/>
    <cellStyle name="Millares 31" xfId="838"/>
    <cellStyle name="Millares 32" xfId="840"/>
    <cellStyle name="Millares 32 2" xfId="3928"/>
    <cellStyle name="Millares 4" xfId="535"/>
    <cellStyle name="Millares 4 10" xfId="536"/>
    <cellStyle name="Millares 4 10 2" xfId="3772"/>
    <cellStyle name="Millares 4 11" xfId="537"/>
    <cellStyle name="Millares 4 11 2" xfId="3773"/>
    <cellStyle name="Millares 4 12" xfId="538"/>
    <cellStyle name="Millares 4 12 2" xfId="3774"/>
    <cellStyle name="Millares 4 13" xfId="539"/>
    <cellStyle name="Millares 4 13 2" xfId="3775"/>
    <cellStyle name="Millares 4 14" xfId="540"/>
    <cellStyle name="Millares 4 14 2" xfId="3776"/>
    <cellStyle name="Millares 4 15" xfId="541"/>
    <cellStyle name="Millares 4 15 2" xfId="3777"/>
    <cellStyle name="Millares 4 16" xfId="542"/>
    <cellStyle name="Millares 4 16 2" xfId="3778"/>
    <cellStyle name="Millares 4 17" xfId="543"/>
    <cellStyle name="Millares 4 17 2" xfId="3779"/>
    <cellStyle name="Millares 4 18" xfId="544"/>
    <cellStyle name="Millares 4 18 2" xfId="3780"/>
    <cellStyle name="Millares 4 19" xfId="545"/>
    <cellStyle name="Millares 4 19 2" xfId="3781"/>
    <cellStyle name="Millares 4 2" xfId="546"/>
    <cellStyle name="Millares 4 2 2" xfId="2200"/>
    <cellStyle name="Millares 4 2 2 2" xfId="3782"/>
    <cellStyle name="Millares 4 2 3" xfId="4702"/>
    <cellStyle name="Millares 4 2 4" xfId="4104"/>
    <cellStyle name="Millares 4 20" xfId="547"/>
    <cellStyle name="Millares 4 20 2" xfId="3783"/>
    <cellStyle name="Millares 4 21" xfId="548"/>
    <cellStyle name="Millares 4 21 2" xfId="3784"/>
    <cellStyle name="Millares 4 22" xfId="549"/>
    <cellStyle name="Millares 4 22 2" xfId="3785"/>
    <cellStyle name="Millares 4 23" xfId="550"/>
    <cellStyle name="Millares 4 23 2" xfId="3786"/>
    <cellStyle name="Millares 4 24" xfId="551"/>
    <cellStyle name="Millares 4 24 2" xfId="3787"/>
    <cellStyle name="Millares 4 25" xfId="552"/>
    <cellStyle name="Millares 4 25 2" xfId="3788"/>
    <cellStyle name="Millares 4 26" xfId="1500"/>
    <cellStyle name="Millares 4 27" xfId="4379"/>
    <cellStyle name="Millares 4 28" xfId="4429"/>
    <cellStyle name="Millares 4 3" xfId="553"/>
    <cellStyle name="Millares 4 3 2" xfId="3771"/>
    <cellStyle name="Millares 4 4" xfId="554"/>
    <cellStyle name="Millares 4 4 2" xfId="3789"/>
    <cellStyle name="Millares 4 5" xfId="555"/>
    <cellStyle name="Millares 4 5 2" xfId="3790"/>
    <cellStyle name="Millares 4 6" xfId="556"/>
    <cellStyle name="Millares 4 6 2" xfId="3791"/>
    <cellStyle name="Millares 4 7" xfId="557"/>
    <cellStyle name="Millares 4 7 2" xfId="3792"/>
    <cellStyle name="Millares 4 8" xfId="558"/>
    <cellStyle name="Millares 4 8 2" xfId="3793"/>
    <cellStyle name="Millares 4 9" xfId="559"/>
    <cellStyle name="Millares 4 9 2" xfId="3794"/>
    <cellStyle name="Millares 5" xfId="560"/>
    <cellStyle name="Millares 5 10" xfId="561"/>
    <cellStyle name="Millares 5 10 2" xfId="3795"/>
    <cellStyle name="Millares 5 11" xfId="562"/>
    <cellStyle name="Millares 5 11 2" xfId="3796"/>
    <cellStyle name="Millares 5 12" xfId="563"/>
    <cellStyle name="Millares 5 12 2" xfId="3797"/>
    <cellStyle name="Millares 5 13" xfId="564"/>
    <cellStyle name="Millares 5 13 2" xfId="3798"/>
    <cellStyle name="Millares 5 14" xfId="565"/>
    <cellStyle name="Millares 5 14 2" xfId="3799"/>
    <cellStyle name="Millares 5 15" xfId="566"/>
    <cellStyle name="Millares 5 15 2" xfId="3800"/>
    <cellStyle name="Millares 5 16" xfId="567"/>
    <cellStyle name="Millares 5 16 2" xfId="3801"/>
    <cellStyle name="Millares 5 17" xfId="568"/>
    <cellStyle name="Millares 5 17 2" xfId="3802"/>
    <cellStyle name="Millares 5 18" xfId="569"/>
    <cellStyle name="Millares 5 18 2" xfId="3803"/>
    <cellStyle name="Millares 5 19" xfId="570"/>
    <cellStyle name="Millares 5 19 2" xfId="3804"/>
    <cellStyle name="Millares 5 2" xfId="571"/>
    <cellStyle name="Millares 5 2 2" xfId="1502"/>
    <cellStyle name="Millares 5 2 3" xfId="4381"/>
    <cellStyle name="Millares 5 2 4" xfId="4428"/>
    <cellStyle name="Millares 5 20" xfId="572"/>
    <cellStyle name="Millares 5 20 2" xfId="3805"/>
    <cellStyle name="Millares 5 21" xfId="573"/>
    <cellStyle name="Millares 5 21 2" xfId="3806"/>
    <cellStyle name="Millares 5 22" xfId="574"/>
    <cellStyle name="Millares 5 22 2" xfId="3807"/>
    <cellStyle name="Millares 5 23" xfId="575"/>
    <cellStyle name="Millares 5 23 2" xfId="3808"/>
    <cellStyle name="Millares 5 24" xfId="1501"/>
    <cellStyle name="Millares 5 25" xfId="4380"/>
    <cellStyle name="Millares 5 26" xfId="4727"/>
    <cellStyle name="Millares 5 3" xfId="576"/>
    <cellStyle name="Millares 5 3 2" xfId="1503"/>
    <cellStyle name="Millares 5 3 2 2" xfId="3809"/>
    <cellStyle name="Millares 5 3 3" xfId="4382"/>
    <cellStyle name="Millares 5 3 4" xfId="4426"/>
    <cellStyle name="Millares 5 4" xfId="577"/>
    <cellStyle name="Millares 5 4 2" xfId="3810"/>
    <cellStyle name="Millares 5 5" xfId="578"/>
    <cellStyle name="Millares 5 5 2" xfId="3811"/>
    <cellStyle name="Millares 5 6" xfId="579"/>
    <cellStyle name="Millares 5 6 2" xfId="3812"/>
    <cellStyle name="Millares 5 7" xfId="580"/>
    <cellStyle name="Millares 5 7 2" xfId="3813"/>
    <cellStyle name="Millares 5 8" xfId="581"/>
    <cellStyle name="Millares 5 8 2" xfId="3814"/>
    <cellStyle name="Millares 5 9" xfId="582"/>
    <cellStyle name="Millares 5 9 2" xfId="3815"/>
    <cellStyle name="Millares 5_Dominicana en cifras economicas consolidado para complet 3-" xfId="1504"/>
    <cellStyle name="Millares 6" xfId="583"/>
    <cellStyle name="Millares 6 10" xfId="584"/>
    <cellStyle name="Millares 6 10 2" xfId="3327"/>
    <cellStyle name="Millares 6 10 3" xfId="5432"/>
    <cellStyle name="Millares 6 10 4" xfId="5986"/>
    <cellStyle name="Millares 6 11" xfId="585"/>
    <cellStyle name="Millares 6 11 2" xfId="3148"/>
    <cellStyle name="Millares 6 11 3" xfId="5292"/>
    <cellStyle name="Millares 6 11 4" xfId="5855"/>
    <cellStyle name="Millares 6 12" xfId="586"/>
    <cellStyle name="Millares 6 12 2" xfId="3432"/>
    <cellStyle name="Millares 6 12 3" xfId="5522"/>
    <cellStyle name="Millares 6 12 4" xfId="6072"/>
    <cellStyle name="Millares 6 13" xfId="587"/>
    <cellStyle name="Millares 6 13 2" xfId="3816"/>
    <cellStyle name="Millares 6 14" xfId="588"/>
    <cellStyle name="Millares 6 14 2" xfId="3817"/>
    <cellStyle name="Millares 6 15" xfId="589"/>
    <cellStyle name="Millares 6 15 2" xfId="3818"/>
    <cellStyle name="Millares 6 16" xfId="590"/>
    <cellStyle name="Millares 6 16 2" xfId="3819"/>
    <cellStyle name="Millares 6 17" xfId="591"/>
    <cellStyle name="Millares 6 17 2" xfId="3820"/>
    <cellStyle name="Millares 6 18" xfId="592"/>
    <cellStyle name="Millares 6 18 2" xfId="3821"/>
    <cellStyle name="Millares 6 19" xfId="593"/>
    <cellStyle name="Millares 6 19 2" xfId="3822"/>
    <cellStyle name="Millares 6 2" xfId="594"/>
    <cellStyle name="Millares 6 2 2" xfId="1934"/>
    <cellStyle name="Millares 6 2 3" xfId="4656"/>
    <cellStyle name="Millares 6 2 4" xfId="4996"/>
    <cellStyle name="Millares 6 20" xfId="595"/>
    <cellStyle name="Millares 6 20 2" xfId="3823"/>
    <cellStyle name="Millares 6 21" xfId="596"/>
    <cellStyle name="Millares 6 21 2" xfId="3824"/>
    <cellStyle name="Millares 6 22" xfId="597"/>
    <cellStyle name="Millares 6 22 2" xfId="3825"/>
    <cellStyle name="Millares 6 23" xfId="598"/>
    <cellStyle name="Millares 6 23 2" xfId="3826"/>
    <cellStyle name="Millares 6 24" xfId="1505"/>
    <cellStyle name="Millares 6 25" xfId="4383"/>
    <cellStyle name="Millares 6 26" xfId="4726"/>
    <cellStyle name="Millares 6 3" xfId="599"/>
    <cellStyle name="Millares 6 3 2" xfId="2937"/>
    <cellStyle name="Millares 6 3 3" xfId="5111"/>
    <cellStyle name="Millares 6 3 4" xfId="5685"/>
    <cellStyle name="Millares 6 4" xfId="600"/>
    <cellStyle name="Millares 6 4 2" xfId="3042"/>
    <cellStyle name="Millares 6 4 3" xfId="5198"/>
    <cellStyle name="Millares 6 4 4" xfId="5764"/>
    <cellStyle name="Millares 6 5" xfId="601"/>
    <cellStyle name="Millares 6 5 2" xfId="2943"/>
    <cellStyle name="Millares 6 5 3" xfId="5115"/>
    <cellStyle name="Millares 6 5 4" xfId="5688"/>
    <cellStyle name="Millares 6 6" xfId="602"/>
    <cellStyle name="Millares 6 6 2" xfId="3038"/>
    <cellStyle name="Millares 6 6 3" xfId="5196"/>
    <cellStyle name="Millares 6 6 4" xfId="5762"/>
    <cellStyle name="Millares 6 7" xfId="603"/>
    <cellStyle name="Millares 6 7 2" xfId="3188"/>
    <cellStyle name="Millares 6 7 3" xfId="5322"/>
    <cellStyle name="Millares 6 7 4" xfId="5884"/>
    <cellStyle name="Millares 6 8" xfId="604"/>
    <cellStyle name="Millares 6 8 2" xfId="3208"/>
    <cellStyle name="Millares 6 8 3" xfId="5333"/>
    <cellStyle name="Millares 6 8 4" xfId="5893"/>
    <cellStyle name="Millares 6 9" xfId="605"/>
    <cellStyle name="Millares 6 9 2" xfId="3200"/>
    <cellStyle name="Millares 6 9 3" xfId="5330"/>
    <cellStyle name="Millares 6 9 4" xfId="5891"/>
    <cellStyle name="Millares 7" xfId="606"/>
    <cellStyle name="Millares 7 10" xfId="607"/>
    <cellStyle name="Millares 7 10 2" xfId="3373"/>
    <cellStyle name="Millares 7 10 2 2" xfId="3828"/>
    <cellStyle name="Millares 7 10 3" xfId="5469"/>
    <cellStyle name="Millares 7 10 4" xfId="6019"/>
    <cellStyle name="Millares 7 11" xfId="608"/>
    <cellStyle name="Millares 7 11 2" xfId="3433"/>
    <cellStyle name="Millares 7 11 2 2" xfId="3829"/>
    <cellStyle name="Millares 7 11 3" xfId="5523"/>
    <cellStyle name="Millares 7 11 4" xfId="6073"/>
    <cellStyle name="Millares 7 12" xfId="609"/>
    <cellStyle name="Millares 7 12 2" xfId="3827"/>
    <cellStyle name="Millares 7 13" xfId="610"/>
    <cellStyle name="Millares 7 13 2" xfId="3830"/>
    <cellStyle name="Millares 7 14" xfId="611"/>
    <cellStyle name="Millares 7 14 2" xfId="3831"/>
    <cellStyle name="Millares 7 15" xfId="612"/>
    <cellStyle name="Millares 7 15 2" xfId="3832"/>
    <cellStyle name="Millares 7 16" xfId="613"/>
    <cellStyle name="Millares 7 16 2" xfId="3833"/>
    <cellStyle name="Millares 7 17" xfId="614"/>
    <cellStyle name="Millares 7 17 2" xfId="3834"/>
    <cellStyle name="Millares 7 18" xfId="615"/>
    <cellStyle name="Millares 7 18 2" xfId="3835"/>
    <cellStyle name="Millares 7 19" xfId="616"/>
    <cellStyle name="Millares 7 19 2" xfId="3836"/>
    <cellStyle name="Millares 7 2" xfId="617"/>
    <cellStyle name="Millares 7 2 2" xfId="2938"/>
    <cellStyle name="Millares 7 2 2 2" xfId="3837"/>
    <cellStyle name="Millares 7 2 3" xfId="5112"/>
    <cellStyle name="Millares 7 2 4" xfId="5686"/>
    <cellStyle name="Millares 7 20" xfId="618"/>
    <cellStyle name="Millares 7 20 2" xfId="3838"/>
    <cellStyle name="Millares 7 21" xfId="619"/>
    <cellStyle name="Millares 7 21 2" xfId="3839"/>
    <cellStyle name="Millares 7 22" xfId="1506"/>
    <cellStyle name="Millares 7 23" xfId="4384"/>
    <cellStyle name="Millares 7 24" xfId="4425"/>
    <cellStyle name="Millares 7 3" xfId="620"/>
    <cellStyle name="Millares 7 3 2" xfId="3041"/>
    <cellStyle name="Millares 7 3 2 2" xfId="3840"/>
    <cellStyle name="Millares 7 3 3" xfId="5197"/>
    <cellStyle name="Millares 7 3 4" xfId="5763"/>
    <cellStyle name="Millares 7 4" xfId="621"/>
    <cellStyle name="Millares 7 4 2" xfId="3006"/>
    <cellStyle name="Millares 7 4 2 2" xfId="3841"/>
    <cellStyle name="Millares 7 4 3" xfId="5171"/>
    <cellStyle name="Millares 7 4 4" xfId="5741"/>
    <cellStyle name="Millares 7 5" xfId="622"/>
    <cellStyle name="Millares 7 5 2" xfId="2983"/>
    <cellStyle name="Millares 7 5 2 2" xfId="3842"/>
    <cellStyle name="Millares 7 5 3" xfId="5153"/>
    <cellStyle name="Millares 7 5 4" xfId="5724"/>
    <cellStyle name="Millares 7 6" xfId="623"/>
    <cellStyle name="Millares 7 6 2" xfId="3189"/>
    <cellStyle name="Millares 7 6 2 2" xfId="3843"/>
    <cellStyle name="Millares 7 6 3" xfId="5323"/>
    <cellStyle name="Millares 7 6 4" xfId="5885"/>
    <cellStyle name="Millares 7 7" xfId="624"/>
    <cellStyle name="Millares 7 7 2" xfId="3331"/>
    <cellStyle name="Millares 7 7 2 2" xfId="3844"/>
    <cellStyle name="Millares 7 7 3" xfId="5433"/>
    <cellStyle name="Millares 7 7 4" xfId="5987"/>
    <cellStyle name="Millares 7 8" xfId="625"/>
    <cellStyle name="Millares 7 8 2" xfId="3326"/>
    <cellStyle name="Millares 7 8 2 2" xfId="3845"/>
    <cellStyle name="Millares 7 8 3" xfId="5431"/>
    <cellStyle name="Millares 7 8 4" xfId="5985"/>
    <cellStyle name="Millares 7 9" xfId="626"/>
    <cellStyle name="Millares 7 9 2" xfId="3355"/>
    <cellStyle name="Millares 7 9 2 2" xfId="3846"/>
    <cellStyle name="Millares 7 9 3" xfId="5454"/>
    <cellStyle name="Millares 7 9 4" xfId="6006"/>
    <cellStyle name="Millares 8" xfId="627"/>
    <cellStyle name="Millares 8 10" xfId="628"/>
    <cellStyle name="Millares 8 10 2" xfId="3848"/>
    <cellStyle name="Millares 8 11" xfId="629"/>
    <cellStyle name="Millares 8 11 2" xfId="3849"/>
    <cellStyle name="Millares 8 12" xfId="630"/>
    <cellStyle name="Millares 8 12 2" xfId="3850"/>
    <cellStyle name="Millares 8 13" xfId="631"/>
    <cellStyle name="Millares 8 13 2" xfId="3851"/>
    <cellStyle name="Millares 8 14" xfId="632"/>
    <cellStyle name="Millares 8 14 2" xfId="3852"/>
    <cellStyle name="Millares 8 15" xfId="633"/>
    <cellStyle name="Millares 8 15 2" xfId="3853"/>
    <cellStyle name="Millares 8 16" xfId="634"/>
    <cellStyle name="Millares 8 16 2" xfId="3854"/>
    <cellStyle name="Millares 8 17" xfId="635"/>
    <cellStyle name="Millares 8 17 2" xfId="3855"/>
    <cellStyle name="Millares 8 18" xfId="636"/>
    <cellStyle name="Millares 8 18 2" xfId="3856"/>
    <cellStyle name="Millares 8 19" xfId="637"/>
    <cellStyle name="Millares 8 19 2" xfId="3857"/>
    <cellStyle name="Millares 8 2" xfId="638"/>
    <cellStyle name="Millares 8 2 2" xfId="3847"/>
    <cellStyle name="Millares 8 20" xfId="639"/>
    <cellStyle name="Millares 8 20 2" xfId="3858"/>
    <cellStyle name="Millares 8 21" xfId="640"/>
    <cellStyle name="Millares 8 21 2" xfId="3859"/>
    <cellStyle name="Millares 8 22" xfId="960"/>
    <cellStyle name="Millares 8 23" xfId="1507"/>
    <cellStyle name="Millares 8 24" xfId="4385"/>
    <cellStyle name="Millares 8 25" xfId="4424"/>
    <cellStyle name="Millares 8 3" xfId="641"/>
    <cellStyle name="Millares 8 3 2" xfId="3860"/>
    <cellStyle name="Millares 8 4" xfId="642"/>
    <cellStyle name="Millares 8 4 2" xfId="3861"/>
    <cellStyle name="Millares 8 5" xfId="643"/>
    <cellStyle name="Millares 8 5 2" xfId="3862"/>
    <cellStyle name="Millares 8 6" xfId="644"/>
    <cellStyle name="Millares 8 6 2" xfId="3863"/>
    <cellStyle name="Millares 8 7" xfId="645"/>
    <cellStyle name="Millares 8 7 2" xfId="3864"/>
    <cellStyle name="Millares 8 8" xfId="646"/>
    <cellStyle name="Millares 8 8 2" xfId="3865"/>
    <cellStyle name="Millares 8 9" xfId="647"/>
    <cellStyle name="Millares 8 9 2" xfId="3866"/>
    <cellStyle name="Millares 9" xfId="648"/>
    <cellStyle name="Millares 9 10" xfId="649"/>
    <cellStyle name="Millares 9 10 2" xfId="3149"/>
    <cellStyle name="Millares 9 10 3" xfId="5293"/>
    <cellStyle name="Millares 9 10 4" xfId="5856"/>
    <cellStyle name="Millares 9 11" xfId="650"/>
    <cellStyle name="Millares 9 11 2" xfId="3434"/>
    <cellStyle name="Millares 9 11 3" xfId="5524"/>
    <cellStyle name="Millares 9 11 4" xfId="6074"/>
    <cellStyle name="Millares 9 12" xfId="651"/>
    <cellStyle name="Millares 9 12 2" xfId="3867"/>
    <cellStyle name="Millares 9 13" xfId="652"/>
    <cellStyle name="Millares 9 13 2" xfId="3868"/>
    <cellStyle name="Millares 9 14" xfId="653"/>
    <cellStyle name="Millares 9 14 2" xfId="3869"/>
    <cellStyle name="Millares 9 15" xfId="654"/>
    <cellStyle name="Millares 9 15 2" xfId="3870"/>
    <cellStyle name="Millares 9 16" xfId="655"/>
    <cellStyle name="Millares 9 16 2" xfId="3871"/>
    <cellStyle name="Millares 9 17" xfId="656"/>
    <cellStyle name="Millares 9 17 2" xfId="3872"/>
    <cellStyle name="Millares 9 18" xfId="657"/>
    <cellStyle name="Millares 9 18 2" xfId="3873"/>
    <cellStyle name="Millares 9 19" xfId="658"/>
    <cellStyle name="Millares 9 19 2" xfId="3874"/>
    <cellStyle name="Millares 9 2" xfId="659"/>
    <cellStyle name="Millares 9 2 2" xfId="2939"/>
    <cellStyle name="Millares 9 2 3" xfId="5113"/>
    <cellStyle name="Millares 9 2 4" xfId="5687"/>
    <cellStyle name="Millares 9 20" xfId="1508"/>
    <cellStyle name="Millares 9 21" xfId="4386"/>
    <cellStyle name="Millares 9 22" xfId="4725"/>
    <cellStyle name="Millares 9 3" xfId="660"/>
    <cellStyle name="Millares 9 3 2" xfId="2945"/>
    <cellStyle name="Millares 9 3 3" xfId="5117"/>
    <cellStyle name="Millares 9 3 4" xfId="5690"/>
    <cellStyle name="Millares 9 4" xfId="661"/>
    <cellStyle name="Millares 9 4 2" xfId="2944"/>
    <cellStyle name="Millares 9 4 3" xfId="5116"/>
    <cellStyle name="Millares 9 4 4" xfId="5689"/>
    <cellStyle name="Millares 9 5" xfId="662"/>
    <cellStyle name="Millares 9 5 2" xfId="2873"/>
    <cellStyle name="Millares 9 5 3" xfId="5054"/>
    <cellStyle name="Millares 9 5 4" xfId="5624"/>
    <cellStyle name="Millares 9 6" xfId="663"/>
    <cellStyle name="Millares 9 6 2" xfId="3190"/>
    <cellStyle name="Millares 9 6 3" xfId="5324"/>
    <cellStyle name="Millares 9 6 4" xfId="5886"/>
    <cellStyle name="Millares 9 7" xfId="664"/>
    <cellStyle name="Millares 9 7 2" xfId="3207"/>
    <cellStyle name="Millares 9 7 3" xfId="5332"/>
    <cellStyle name="Millares 9 7 4" xfId="5892"/>
    <cellStyle name="Millares 9 8" xfId="665"/>
    <cellStyle name="Millares 9 8 2" xfId="3291"/>
    <cellStyle name="Millares 9 8 3" xfId="5400"/>
    <cellStyle name="Millares 9 8 4" xfId="5954"/>
    <cellStyle name="Millares 9 9" xfId="666"/>
    <cellStyle name="Millares 9 9 2" xfId="3094"/>
    <cellStyle name="Millares 9 9 3" xfId="5241"/>
    <cellStyle name="Millares 9 9 4" xfId="5805"/>
    <cellStyle name="Milliers [0]_Encours - Apr rééch" xfId="667"/>
    <cellStyle name="Milliers_Encours - Apr rééch" xfId="668"/>
    <cellStyle name="Moeda [0]_A" xfId="2637"/>
    <cellStyle name="Moeda_A" xfId="2638"/>
    <cellStyle name="Moeda0" xfId="2639"/>
    <cellStyle name="Moneda 2" xfId="669"/>
    <cellStyle name="Moneda 2 2" xfId="1509"/>
    <cellStyle name="Moneda 2 3" xfId="4387"/>
    <cellStyle name="Moneda 2 4" xfId="4724"/>
    <cellStyle name="Monétaire [0]_Encours - Apr rééch" xfId="670"/>
    <cellStyle name="Monétaire_Encours - Apr rééch" xfId="671"/>
    <cellStyle name="Monetario" xfId="2642"/>
    <cellStyle name="Monetario0" xfId="2643"/>
    <cellStyle name="Neutral 2" xfId="672"/>
    <cellStyle name="Neutral 2 2" xfId="936"/>
    <cellStyle name="Neutral 2 2 2" xfId="1511"/>
    <cellStyle name="Neutral 2 2 2 2" xfId="4026"/>
    <cellStyle name="Neutral 2 3" xfId="4389"/>
    <cellStyle name="Neutral 2 4" xfId="4723"/>
    <cellStyle name="Neutral 3" xfId="937"/>
    <cellStyle name="Neutral 3 2" xfId="1512"/>
    <cellStyle name="Neutral 3 2 2" xfId="4027"/>
    <cellStyle name="Neutral 3 3" xfId="4390"/>
    <cellStyle name="Neutral 3 4" xfId="4722"/>
    <cellStyle name="Neutral 4" xfId="938"/>
    <cellStyle name="Neutral 4 2" xfId="1513"/>
    <cellStyle name="Neutral 4 2 2" xfId="4028"/>
    <cellStyle name="Neutral 4 3" xfId="4391"/>
    <cellStyle name="Neutral 4 4" xfId="4422"/>
    <cellStyle name="Neutral 5" xfId="1510"/>
    <cellStyle name="Neutral 5 2" xfId="3875"/>
    <cellStyle name="Neutral 6" xfId="4388"/>
    <cellStyle name="Neutral 7" xfId="4423"/>
    <cellStyle name="Neutrale" xfId="673"/>
    <cellStyle name="Neutrale 2" xfId="1514"/>
    <cellStyle name="Neutrale 2 2" xfId="3876"/>
    <cellStyle name="Neutrale 3" xfId="4392"/>
    <cellStyle name="Neutrale 4" xfId="4421"/>
    <cellStyle name="no dec" xfId="674"/>
    <cellStyle name="no dec 2" xfId="1515"/>
    <cellStyle name="no dec 2 2" xfId="3877"/>
    <cellStyle name="no dec 3" xfId="4393"/>
    <cellStyle name="no dec 4" xfId="4721"/>
    <cellStyle name="Normal" xfId="0" builtinId="0"/>
    <cellStyle name="Normal - Modelo1" xfId="2644"/>
    <cellStyle name="Normal - Style1" xfId="675"/>
    <cellStyle name="Normal - Style1 10" xfId="4720"/>
    <cellStyle name="Normal - Style1 2" xfId="1516"/>
    <cellStyle name="Normal - Style1 2 2" xfId="2504"/>
    <cellStyle name="Normal - Style1 2 3" xfId="4857"/>
    <cellStyle name="Normal - Style1 2 4" xfId="5542"/>
    <cellStyle name="Normal - Style1 3" xfId="2645"/>
    <cellStyle name="Normal - Style1 4" xfId="2771"/>
    <cellStyle name="Normal - Style1 5" xfId="2561"/>
    <cellStyle name="Normal - Style1 6" xfId="2801"/>
    <cellStyle name="Normal - Style1 7" xfId="2840"/>
    <cellStyle name="Normal - Style1 8" xfId="3878"/>
    <cellStyle name="Normal - Style1 9" xfId="4394"/>
    <cellStyle name="Normal 10" xfId="676"/>
    <cellStyle name="Normal 10 10" xfId="1518"/>
    <cellStyle name="Normal 10 10 2" xfId="1519"/>
    <cellStyle name="Normal 10 10 2 2" xfId="2201"/>
    <cellStyle name="Normal 10 10 3" xfId="2202"/>
    <cellStyle name="Normal 10 11" xfId="1520"/>
    <cellStyle name="Normal 10 11 2" xfId="2203"/>
    <cellStyle name="Normal 10 12" xfId="1521"/>
    <cellStyle name="Normal 10 12 2" xfId="2204"/>
    <cellStyle name="Normal 10 13" xfId="1522"/>
    <cellStyle name="Normal 10 13 2" xfId="2205"/>
    <cellStyle name="Normal 10 14" xfId="1523"/>
    <cellStyle name="Normal 10 14 2" xfId="2206"/>
    <cellStyle name="Normal 10 15" xfId="2207"/>
    <cellStyle name="Normal 10 16" xfId="2646"/>
    <cellStyle name="Normal 10 17" xfId="2772"/>
    <cellStyle name="Normal 10 18" xfId="2562"/>
    <cellStyle name="Normal 10 19" xfId="2802"/>
    <cellStyle name="Normal 10 2" xfId="677"/>
    <cellStyle name="Normal 10 2 2" xfId="678"/>
    <cellStyle name="Normal 10 2 2 10" xfId="3093"/>
    <cellStyle name="Normal 10 2 2 11" xfId="3203"/>
    <cellStyle name="Normal 10 2 2 12" xfId="3435"/>
    <cellStyle name="Normal 10 2 2 13" xfId="3879"/>
    <cellStyle name="Normal 10 2 2 14" xfId="4399"/>
    <cellStyle name="Normal 10 2 2 15" xfId="4718"/>
    <cellStyle name="Normal 10 2 2 2" xfId="1525"/>
    <cellStyle name="Normal 10 2 2 3" xfId="2941"/>
    <cellStyle name="Normal 10 2 2 4" xfId="3040"/>
    <cellStyle name="Normal 10 2 2 5" xfId="2826"/>
    <cellStyle name="Normal 10 2 2 6" xfId="2982"/>
    <cellStyle name="Normal 10 2 2 7" xfId="3196"/>
    <cellStyle name="Normal 10 2 2 8" xfId="3204"/>
    <cellStyle name="Normal 10 2 2 9" xfId="3201"/>
    <cellStyle name="Normal 10 2 3" xfId="834"/>
    <cellStyle name="Normal 10 2 3 10" xfId="3171"/>
    <cellStyle name="Normal 10 2 3 11" xfId="3436"/>
    <cellStyle name="Normal 10 2 3 12" xfId="3925"/>
    <cellStyle name="Normal 10 2 3 13" xfId="4400"/>
    <cellStyle name="Normal 10 2 3 14" xfId="4418"/>
    <cellStyle name="Normal 10 2 3 2" xfId="1526"/>
    <cellStyle name="Normal 10 2 3 3" xfId="3039"/>
    <cellStyle name="Normal 10 2 3 4" xfId="3037"/>
    <cellStyle name="Normal 10 2 3 5" xfId="2878"/>
    <cellStyle name="Normal 10 2 3 6" xfId="3197"/>
    <cellStyle name="Normal 10 2 3 7" xfId="3329"/>
    <cellStyle name="Normal 10 2 3 8" xfId="3202"/>
    <cellStyle name="Normal 10 2 3 9" xfId="3273"/>
    <cellStyle name="Normal 10 2 4" xfId="836"/>
    <cellStyle name="Normal 10 2 5" xfId="1524"/>
    <cellStyle name="Normal 10 2 6" xfId="4398"/>
    <cellStyle name="Normal 10 2 7" xfId="4719"/>
    <cellStyle name="Normal 10 2_RD CIFRAS 2010 agropecuarias final" xfId="1527"/>
    <cellStyle name="Normal 10 20" xfId="2841"/>
    <cellStyle name="Normal 10 21" xfId="4395"/>
    <cellStyle name="Normal 10 22" xfId="4420"/>
    <cellStyle name="Normal 10 3" xfId="679"/>
    <cellStyle name="Normal 10 3 2" xfId="1528"/>
    <cellStyle name="Normal 10 3 3" xfId="4401"/>
    <cellStyle name="Normal 10 3 4" xfId="4417"/>
    <cellStyle name="Normal 10 4" xfId="1517"/>
    <cellStyle name="Normal 10 4 2" xfId="1529"/>
    <cellStyle name="Normal 10 4 2 2" xfId="2208"/>
    <cellStyle name="Normal 10 4 3" xfId="2209"/>
    <cellStyle name="Normal 10 5" xfId="1530"/>
    <cellStyle name="Normal 10 5 2" xfId="1531"/>
    <cellStyle name="Normal 10 5 2 2" xfId="2210"/>
    <cellStyle name="Normal 10 5 3" xfId="2211"/>
    <cellStyle name="Normal 10 6" xfId="1532"/>
    <cellStyle name="Normal 10 6 2" xfId="1533"/>
    <cellStyle name="Normal 10 6 2 2" xfId="2212"/>
    <cellStyle name="Normal 10 6 3" xfId="2213"/>
    <cellStyle name="Normal 10 7" xfId="1534"/>
    <cellStyle name="Normal 10 7 2" xfId="1535"/>
    <cellStyle name="Normal 10 7 2 2" xfId="2214"/>
    <cellStyle name="Normal 10 7 3" xfId="2215"/>
    <cellStyle name="Normal 10 8" xfId="1536"/>
    <cellStyle name="Normal 10 8 2" xfId="1537"/>
    <cellStyle name="Normal 10 8 2 2" xfId="2216"/>
    <cellStyle name="Normal 10 8 3" xfId="2217"/>
    <cellStyle name="Normal 10 9" xfId="1538"/>
    <cellStyle name="Normal 10 9 2" xfId="1539"/>
    <cellStyle name="Normal 10 9 2 2" xfId="2218"/>
    <cellStyle name="Normal 10 9 3" xfId="2219"/>
    <cellStyle name="Normal 10_3.21-01" xfId="680"/>
    <cellStyle name="Normal 11" xfId="681"/>
    <cellStyle name="Normal 11 10" xfId="1541"/>
    <cellStyle name="Normal 11 10 2" xfId="2220"/>
    <cellStyle name="Normal 11 11" xfId="1542"/>
    <cellStyle name="Normal 11 11 2" xfId="2221"/>
    <cellStyle name="Normal 11 12" xfId="1543"/>
    <cellStyle name="Normal 11 12 2" xfId="2222"/>
    <cellStyle name="Normal 11 13" xfId="1544"/>
    <cellStyle name="Normal 11 13 2" xfId="2223"/>
    <cellStyle name="Normal 11 14" xfId="2224"/>
    <cellStyle name="Normal 11 15" xfId="2647"/>
    <cellStyle name="Normal 11 16" xfId="2773"/>
    <cellStyle name="Normal 11 17" xfId="2567"/>
    <cellStyle name="Normal 11 18" xfId="2803"/>
    <cellStyle name="Normal 11 19" xfId="2842"/>
    <cellStyle name="Normal 11 2" xfId="682"/>
    <cellStyle name="Normal 11 2 2" xfId="1545"/>
    <cellStyle name="Normal 11 2 3" xfId="4404"/>
    <cellStyle name="Normal 11 2 4" xfId="4716"/>
    <cellStyle name="Normal 11 20" xfId="4403"/>
    <cellStyle name="Normal 11 21" xfId="4717"/>
    <cellStyle name="Normal 11 3" xfId="1540"/>
    <cellStyle name="Normal 11 3 2" xfId="1546"/>
    <cellStyle name="Normal 11 3 2 2" xfId="2225"/>
    <cellStyle name="Normal 11 3 3" xfId="2226"/>
    <cellStyle name="Normal 11 4" xfId="1547"/>
    <cellStyle name="Normal 11 4 2" xfId="1548"/>
    <cellStyle name="Normal 11 4 2 2" xfId="2227"/>
    <cellStyle name="Normal 11 4 3" xfId="2228"/>
    <cellStyle name="Normal 11 5" xfId="1549"/>
    <cellStyle name="Normal 11 5 2" xfId="1550"/>
    <cellStyle name="Normal 11 5 2 2" xfId="2229"/>
    <cellStyle name="Normal 11 5 3" xfId="2230"/>
    <cellStyle name="Normal 11 6" xfId="1551"/>
    <cellStyle name="Normal 11 6 2" xfId="1552"/>
    <cellStyle name="Normal 11 6 2 2" xfId="2231"/>
    <cellStyle name="Normal 11 6 3" xfId="2232"/>
    <cellStyle name="Normal 11 7" xfId="1553"/>
    <cellStyle name="Normal 11 7 2" xfId="1554"/>
    <cellStyle name="Normal 11 7 2 2" xfId="2233"/>
    <cellStyle name="Normal 11 7 3" xfId="2234"/>
    <cellStyle name="Normal 11 8" xfId="1555"/>
    <cellStyle name="Normal 11 8 2" xfId="1556"/>
    <cellStyle name="Normal 11 8 2 2" xfId="2235"/>
    <cellStyle name="Normal 11 8 3" xfId="2236"/>
    <cellStyle name="Normal 11 9" xfId="1557"/>
    <cellStyle name="Normal 11 9 2" xfId="1558"/>
    <cellStyle name="Normal 11 9 2 2" xfId="2237"/>
    <cellStyle name="Normal 11 9 3" xfId="2238"/>
    <cellStyle name="Normal 11_3.21-01" xfId="683"/>
    <cellStyle name="Normal 12" xfId="684"/>
    <cellStyle name="Normal 12 10" xfId="1560"/>
    <cellStyle name="Normal 12 10 2" xfId="2239"/>
    <cellStyle name="Normal 12 11" xfId="1561"/>
    <cellStyle name="Normal 12 11 2" xfId="2240"/>
    <cellStyle name="Normal 12 12" xfId="1562"/>
    <cellStyle name="Normal 12 12 2" xfId="2241"/>
    <cellStyle name="Normal 12 13" xfId="1563"/>
    <cellStyle name="Normal 12 13 2" xfId="2242"/>
    <cellStyle name="Normal 12 14" xfId="2243"/>
    <cellStyle name="Normal 12 15" xfId="2712"/>
    <cellStyle name="Normal 12 16" xfId="2831"/>
    <cellStyle name="Normal 12 17" xfId="2864"/>
    <cellStyle name="Normal 12 18" xfId="2882"/>
    <cellStyle name="Normal 12 19" xfId="2897"/>
    <cellStyle name="Normal 12 2" xfId="685"/>
    <cellStyle name="Normal 12 2 2" xfId="1564"/>
    <cellStyle name="Normal 12 2 3" xfId="4408"/>
    <cellStyle name="Normal 12 2 4" xfId="4714"/>
    <cellStyle name="Normal 12 20" xfId="4406"/>
    <cellStyle name="Normal 12 21" xfId="4715"/>
    <cellStyle name="Normal 12 3" xfId="1559"/>
    <cellStyle name="Normal 12 3 2" xfId="1565"/>
    <cellStyle name="Normal 12 3 2 2" xfId="2244"/>
    <cellStyle name="Normal 12 3 3" xfId="2245"/>
    <cellStyle name="Normal 12 4" xfId="1566"/>
    <cellStyle name="Normal 12 4 2" xfId="1567"/>
    <cellStyle name="Normal 12 4 2 2" xfId="2246"/>
    <cellStyle name="Normal 12 4 3" xfId="2247"/>
    <cellStyle name="Normal 12 5" xfId="1568"/>
    <cellStyle name="Normal 12 5 2" xfId="1569"/>
    <cellStyle name="Normal 12 5 2 2" xfId="2248"/>
    <cellStyle name="Normal 12 5 3" xfId="2249"/>
    <cellStyle name="Normal 12 6" xfId="1570"/>
    <cellStyle name="Normal 12 6 2" xfId="1571"/>
    <cellStyle name="Normal 12 6 2 2" xfId="2250"/>
    <cellStyle name="Normal 12 6 3" xfId="2251"/>
    <cellStyle name="Normal 12 7" xfId="1572"/>
    <cellStyle name="Normal 12 7 2" xfId="1573"/>
    <cellStyle name="Normal 12 7 2 2" xfId="2252"/>
    <cellStyle name="Normal 12 7 3" xfId="2253"/>
    <cellStyle name="Normal 12 8" xfId="1574"/>
    <cellStyle name="Normal 12 8 2" xfId="1575"/>
    <cellStyle name="Normal 12 8 2 2" xfId="2254"/>
    <cellStyle name="Normal 12 8 3" xfId="2255"/>
    <cellStyle name="Normal 12 9" xfId="1576"/>
    <cellStyle name="Normal 12 9 2" xfId="1577"/>
    <cellStyle name="Normal 12 9 2 2" xfId="2256"/>
    <cellStyle name="Normal 12 9 3" xfId="2257"/>
    <cellStyle name="Normal 12_15.3" xfId="686"/>
    <cellStyle name="Normal 13" xfId="687"/>
    <cellStyle name="Normal 13 10" xfId="1579"/>
    <cellStyle name="Normal 13 10 2" xfId="2258"/>
    <cellStyle name="Normal 13 11" xfId="1580"/>
    <cellStyle name="Normal 13 11 2" xfId="2259"/>
    <cellStyle name="Normal 13 12" xfId="1581"/>
    <cellStyle name="Normal 13 12 2" xfId="2260"/>
    <cellStyle name="Normal 13 13" xfId="1582"/>
    <cellStyle name="Normal 13 13 2" xfId="2261"/>
    <cellStyle name="Normal 13 14" xfId="2262"/>
    <cellStyle name="Normal 13 15" xfId="4410"/>
    <cellStyle name="Normal 13 16" xfId="4413"/>
    <cellStyle name="Normal 13 2" xfId="688"/>
    <cellStyle name="Normal 13 2 2" xfId="1583"/>
    <cellStyle name="Normal 13 2 3" xfId="4412"/>
    <cellStyle name="Normal 13 2 4" xfId="4713"/>
    <cellStyle name="Normal 13 3" xfId="1578"/>
    <cellStyle name="Normal 13 3 2" xfId="1584"/>
    <cellStyle name="Normal 13 3 2 2" xfId="2263"/>
    <cellStyle name="Normal 13 3 3" xfId="2264"/>
    <cellStyle name="Normal 13 4" xfId="1585"/>
    <cellStyle name="Normal 13 4 2" xfId="1586"/>
    <cellStyle name="Normal 13 4 2 2" xfId="2265"/>
    <cellStyle name="Normal 13 4 3" xfId="2266"/>
    <cellStyle name="Normal 13 5" xfId="1587"/>
    <cellStyle name="Normal 13 5 2" xfId="1588"/>
    <cellStyle name="Normal 13 5 2 2" xfId="2267"/>
    <cellStyle name="Normal 13 5 3" xfId="2268"/>
    <cellStyle name="Normal 13 6" xfId="1589"/>
    <cellStyle name="Normal 13 6 2" xfId="1590"/>
    <cellStyle name="Normal 13 6 2 2" xfId="2269"/>
    <cellStyle name="Normal 13 6 3" xfId="2270"/>
    <cellStyle name="Normal 13 7" xfId="1591"/>
    <cellStyle name="Normal 13 7 2" xfId="1592"/>
    <cellStyle name="Normal 13 7 2 2" xfId="2271"/>
    <cellStyle name="Normal 13 7 3" xfId="2272"/>
    <cellStyle name="Normal 13 8" xfId="1593"/>
    <cellStyle name="Normal 13 8 2" xfId="1594"/>
    <cellStyle name="Normal 13 8 2 2" xfId="2273"/>
    <cellStyle name="Normal 13 8 3" xfId="2274"/>
    <cellStyle name="Normal 13 9" xfId="1595"/>
    <cellStyle name="Normal 13 9 2" xfId="1596"/>
    <cellStyle name="Normal 13 9 2 2" xfId="2275"/>
    <cellStyle name="Normal 13 9 3" xfId="2276"/>
    <cellStyle name="Normal 13_3.21-01" xfId="689"/>
    <cellStyle name="Normal 14" xfId="690"/>
    <cellStyle name="Normal 14 10" xfId="1598"/>
    <cellStyle name="Normal 14 10 2" xfId="2277"/>
    <cellStyle name="Normal 14 11" xfId="1599"/>
    <cellStyle name="Normal 14 11 2" xfId="2278"/>
    <cellStyle name="Normal 14 12" xfId="1600"/>
    <cellStyle name="Normal 14 12 2" xfId="2279"/>
    <cellStyle name="Normal 14 13" xfId="1601"/>
    <cellStyle name="Normal 14 13 2" xfId="2280"/>
    <cellStyle name="Normal 14 14" xfId="2281"/>
    <cellStyle name="Normal 14 15" xfId="4414"/>
    <cellStyle name="Normal 14 16" xfId="4712"/>
    <cellStyle name="Normal 14 2" xfId="691"/>
    <cellStyle name="Normal 14 2 2" xfId="1602"/>
    <cellStyle name="Normal 14 2 3" xfId="4415"/>
    <cellStyle name="Normal 14 2 4" xfId="4411"/>
    <cellStyle name="Normal 14 3" xfId="1597"/>
    <cellStyle name="Normal 14 3 2" xfId="1603"/>
    <cellStyle name="Normal 14 3 2 2" xfId="2282"/>
    <cellStyle name="Normal 14 3 3" xfId="2283"/>
    <cellStyle name="Normal 14 4" xfId="1604"/>
    <cellStyle name="Normal 14 4 2" xfId="1605"/>
    <cellStyle name="Normal 14 4 2 2" xfId="2284"/>
    <cellStyle name="Normal 14 4 3" xfId="2285"/>
    <cellStyle name="Normal 14 5" xfId="1606"/>
    <cellStyle name="Normal 14 5 2" xfId="1607"/>
    <cellStyle name="Normal 14 5 2 2" xfId="2286"/>
    <cellStyle name="Normal 14 5 3" xfId="2287"/>
    <cellStyle name="Normal 14 6" xfId="1608"/>
    <cellStyle name="Normal 14 6 2" xfId="1609"/>
    <cellStyle name="Normal 14 6 2 2" xfId="2288"/>
    <cellStyle name="Normal 14 6 3" xfId="2289"/>
    <cellStyle name="Normal 14 7" xfId="1610"/>
    <cellStyle name="Normal 14 7 2" xfId="1611"/>
    <cellStyle name="Normal 14 7 2 2" xfId="2290"/>
    <cellStyle name="Normal 14 7 3" xfId="2291"/>
    <cellStyle name="Normal 14 8" xfId="1612"/>
    <cellStyle name="Normal 14 8 2" xfId="1613"/>
    <cellStyle name="Normal 14 8 2 2" xfId="2292"/>
    <cellStyle name="Normal 14 8 3" xfId="2293"/>
    <cellStyle name="Normal 14 9" xfId="1614"/>
    <cellStyle name="Normal 14 9 2" xfId="1615"/>
    <cellStyle name="Normal 14 9 2 2" xfId="2294"/>
    <cellStyle name="Normal 14 9 3" xfId="2295"/>
    <cellStyle name="Normal 14_3.21-01" xfId="692"/>
    <cellStyle name="Normal 15" xfId="693"/>
    <cellStyle name="Normal 15 10" xfId="1617"/>
    <cellStyle name="Normal 15 10 2" xfId="2296"/>
    <cellStyle name="Normal 15 11" xfId="1618"/>
    <cellStyle name="Normal 15 11 2" xfId="2297"/>
    <cellStyle name="Normal 15 12" xfId="1619"/>
    <cellStyle name="Normal 15 12 2" xfId="2298"/>
    <cellStyle name="Normal 15 13" xfId="1620"/>
    <cellStyle name="Normal 15 13 2" xfId="2299"/>
    <cellStyle name="Normal 15 14" xfId="2300"/>
    <cellStyle name="Normal 15 15" xfId="4416"/>
    <cellStyle name="Normal 15 16" xfId="4409"/>
    <cellStyle name="Normal 15 2" xfId="694"/>
    <cellStyle name="Normal 15 2 2" xfId="1621"/>
    <cellStyle name="Normal 15 2 3" xfId="4419"/>
    <cellStyle name="Normal 15 2 4" xfId="4711"/>
    <cellStyle name="Normal 15 3" xfId="1616"/>
    <cellStyle name="Normal 15 3 2" xfId="1622"/>
    <cellStyle name="Normal 15 3 2 2" xfId="2301"/>
    <cellStyle name="Normal 15 3 3" xfId="2302"/>
    <cellStyle name="Normal 15 4" xfId="1623"/>
    <cellStyle name="Normal 15 4 2" xfId="1624"/>
    <cellStyle name="Normal 15 4 2 2" xfId="2303"/>
    <cellStyle name="Normal 15 4 3" xfId="2304"/>
    <cellStyle name="Normal 15 5" xfId="1625"/>
    <cellStyle name="Normal 15 5 2" xfId="1626"/>
    <cellStyle name="Normal 15 5 2 2" xfId="2305"/>
    <cellStyle name="Normal 15 5 3" xfId="2306"/>
    <cellStyle name="Normal 15 6" xfId="1627"/>
    <cellStyle name="Normal 15 6 2" xfId="1628"/>
    <cellStyle name="Normal 15 6 2 2" xfId="2307"/>
    <cellStyle name="Normal 15 6 3" xfId="2308"/>
    <cellStyle name="Normal 15 7" xfId="1629"/>
    <cellStyle name="Normal 15 7 2" xfId="1630"/>
    <cellStyle name="Normal 15 7 2 2" xfId="2309"/>
    <cellStyle name="Normal 15 7 3" xfId="2310"/>
    <cellStyle name="Normal 15 8" xfId="1631"/>
    <cellStyle name="Normal 15 8 2" xfId="1632"/>
    <cellStyle name="Normal 15 8 2 2" xfId="2311"/>
    <cellStyle name="Normal 15 8 3" xfId="2312"/>
    <cellStyle name="Normal 15 9" xfId="1633"/>
    <cellStyle name="Normal 15 9 2" xfId="1634"/>
    <cellStyle name="Normal 15 9 2 2" xfId="2313"/>
    <cellStyle name="Normal 15 9 3" xfId="2314"/>
    <cellStyle name="Normal 15_3.21-01" xfId="695"/>
    <cellStyle name="Normal 16" xfId="696"/>
    <cellStyle name="Normal 16 10" xfId="1636"/>
    <cellStyle name="Normal 16 10 2" xfId="2315"/>
    <cellStyle name="Normal 16 11" xfId="1637"/>
    <cellStyle name="Normal 16 11 2" xfId="2316"/>
    <cellStyle name="Normal 16 12" xfId="1638"/>
    <cellStyle name="Normal 16 12 2" xfId="2317"/>
    <cellStyle name="Normal 16 13" xfId="1639"/>
    <cellStyle name="Normal 16 13 2" xfId="2318"/>
    <cellStyle name="Normal 16 14" xfId="2319"/>
    <cellStyle name="Normal 16 15" xfId="4427"/>
    <cellStyle name="Normal 16 16" xfId="4407"/>
    <cellStyle name="Normal 16 2" xfId="697"/>
    <cellStyle name="Normal 16 2 2" xfId="1640"/>
    <cellStyle name="Normal 16 2 3" xfId="4432"/>
    <cellStyle name="Normal 16 2 4" xfId="4710"/>
    <cellStyle name="Normal 16 3" xfId="1635"/>
    <cellStyle name="Normal 16 3 2" xfId="1641"/>
    <cellStyle name="Normal 16 3 2 2" xfId="2320"/>
    <cellStyle name="Normal 16 3 3" xfId="2321"/>
    <cellStyle name="Normal 16 4" xfId="1642"/>
    <cellStyle name="Normal 16 4 2" xfId="1643"/>
    <cellStyle name="Normal 16 4 2 2" xfId="2322"/>
    <cellStyle name="Normal 16 4 3" xfId="2323"/>
    <cellStyle name="Normal 16 5" xfId="1644"/>
    <cellStyle name="Normal 16 5 2" xfId="1645"/>
    <cellStyle name="Normal 16 5 2 2" xfId="2324"/>
    <cellStyle name="Normal 16 5 3" xfId="2325"/>
    <cellStyle name="Normal 16 6" xfId="1646"/>
    <cellStyle name="Normal 16 6 2" xfId="1647"/>
    <cellStyle name="Normal 16 6 2 2" xfId="2326"/>
    <cellStyle name="Normal 16 6 3" xfId="2327"/>
    <cellStyle name="Normal 16 7" xfId="1648"/>
    <cellStyle name="Normal 16 7 2" xfId="1649"/>
    <cellStyle name="Normal 16 7 2 2" xfId="2328"/>
    <cellStyle name="Normal 16 7 3" xfId="2329"/>
    <cellStyle name="Normal 16 8" xfId="1650"/>
    <cellStyle name="Normal 16 8 2" xfId="1651"/>
    <cellStyle name="Normal 16 8 2 2" xfId="2330"/>
    <cellStyle name="Normal 16 8 3" xfId="2331"/>
    <cellStyle name="Normal 16 9" xfId="1652"/>
    <cellStyle name="Normal 16 9 2" xfId="1653"/>
    <cellStyle name="Normal 16 9 2 2" xfId="2332"/>
    <cellStyle name="Normal 16 9 3" xfId="2333"/>
    <cellStyle name="Normal 16_3.21-01" xfId="698"/>
    <cellStyle name="Normal 17" xfId="699"/>
    <cellStyle name="Normal 17 10" xfId="1655"/>
    <cellStyle name="Normal 17 10 2" xfId="2334"/>
    <cellStyle name="Normal 17 11" xfId="1656"/>
    <cellStyle name="Normal 17 11 2" xfId="2335"/>
    <cellStyle name="Normal 17 12" xfId="1657"/>
    <cellStyle name="Normal 17 12 2" xfId="2336"/>
    <cellStyle name="Normal 17 13" xfId="1658"/>
    <cellStyle name="Normal 17 13 2" xfId="2337"/>
    <cellStyle name="Normal 17 14" xfId="2338"/>
    <cellStyle name="Normal 17 15" xfId="4446"/>
    <cellStyle name="Normal 17 16" xfId="4709"/>
    <cellStyle name="Normal 17 2" xfId="700"/>
    <cellStyle name="Normal 17 2 2" xfId="1659"/>
    <cellStyle name="Normal 17 2 3" xfId="4448"/>
    <cellStyle name="Normal 17 2 4" xfId="4405"/>
    <cellStyle name="Normal 17 3" xfId="1654"/>
    <cellStyle name="Normal 17 3 2" xfId="1660"/>
    <cellStyle name="Normal 17 3 2 2" xfId="2339"/>
    <cellStyle name="Normal 17 3 3" xfId="2340"/>
    <cellStyle name="Normal 17 4" xfId="1661"/>
    <cellStyle name="Normal 17 4 2" xfId="1662"/>
    <cellStyle name="Normal 17 4 2 2" xfId="2341"/>
    <cellStyle name="Normal 17 4 3" xfId="2342"/>
    <cellStyle name="Normal 17 5" xfId="1663"/>
    <cellStyle name="Normal 17 5 2" xfId="1664"/>
    <cellStyle name="Normal 17 5 2 2" xfId="2343"/>
    <cellStyle name="Normal 17 5 3" xfId="2344"/>
    <cellStyle name="Normal 17 6" xfId="1665"/>
    <cellStyle name="Normal 17 6 2" xfId="1666"/>
    <cellStyle name="Normal 17 6 2 2" xfId="2345"/>
    <cellStyle name="Normal 17 6 3" xfId="2346"/>
    <cellStyle name="Normal 17 7" xfId="1667"/>
    <cellStyle name="Normal 17 7 2" xfId="1668"/>
    <cellStyle name="Normal 17 7 2 2" xfId="2347"/>
    <cellStyle name="Normal 17 7 3" xfId="2348"/>
    <cellStyle name="Normal 17 8" xfId="1669"/>
    <cellStyle name="Normal 17 8 2" xfId="1670"/>
    <cellStyle name="Normal 17 8 2 2" xfId="2349"/>
    <cellStyle name="Normal 17 8 3" xfId="2350"/>
    <cellStyle name="Normal 17 9" xfId="1671"/>
    <cellStyle name="Normal 17 9 2" xfId="1672"/>
    <cellStyle name="Normal 17 9 2 2" xfId="2351"/>
    <cellStyle name="Normal 17 9 3" xfId="2352"/>
    <cellStyle name="Normal 17_3.21-01" xfId="701"/>
    <cellStyle name="Normal 18" xfId="702"/>
    <cellStyle name="Normal 18 10" xfId="1674"/>
    <cellStyle name="Normal 18 10 2" xfId="2353"/>
    <cellStyle name="Normal 18 11" xfId="1675"/>
    <cellStyle name="Normal 18 11 2" xfId="2354"/>
    <cellStyle name="Normal 18 12" xfId="1676"/>
    <cellStyle name="Normal 18 12 2" xfId="2355"/>
    <cellStyle name="Normal 18 13" xfId="1677"/>
    <cellStyle name="Normal 18 13 2" xfId="2356"/>
    <cellStyle name="Normal 18 14" xfId="2357"/>
    <cellStyle name="Normal 18 15" xfId="4456"/>
    <cellStyle name="Normal 18 16" xfId="4708"/>
    <cellStyle name="Normal 18 2" xfId="703"/>
    <cellStyle name="Normal 18 2 2" xfId="1678"/>
    <cellStyle name="Normal 18 2 3" xfId="4461"/>
    <cellStyle name="Normal 18 2 4" xfId="4707"/>
    <cellStyle name="Normal 18 3" xfId="1673"/>
    <cellStyle name="Normal 18 3 2" xfId="1679"/>
    <cellStyle name="Normal 18 3 2 2" xfId="2358"/>
    <cellStyle name="Normal 18 3 3" xfId="2359"/>
    <cellStyle name="Normal 18 4" xfId="1680"/>
    <cellStyle name="Normal 18 4 2" xfId="1681"/>
    <cellStyle name="Normal 18 4 2 2" xfId="2360"/>
    <cellStyle name="Normal 18 4 3" xfId="2361"/>
    <cellStyle name="Normal 18 5" xfId="1682"/>
    <cellStyle name="Normal 18 5 2" xfId="1683"/>
    <cellStyle name="Normal 18 5 2 2" xfId="2362"/>
    <cellStyle name="Normal 18 5 3" xfId="2363"/>
    <cellStyle name="Normal 18 6" xfId="1684"/>
    <cellStyle name="Normal 18 6 2" xfId="1685"/>
    <cellStyle name="Normal 18 6 2 2" xfId="2364"/>
    <cellStyle name="Normal 18 6 3" xfId="2365"/>
    <cellStyle name="Normal 18 7" xfId="1686"/>
    <cellStyle name="Normal 18 7 2" xfId="1687"/>
    <cellStyle name="Normal 18 7 2 2" xfId="2366"/>
    <cellStyle name="Normal 18 7 3" xfId="2367"/>
    <cellStyle name="Normal 18 8" xfId="1688"/>
    <cellStyle name="Normal 18 8 2" xfId="1689"/>
    <cellStyle name="Normal 18 8 2 2" xfId="2368"/>
    <cellStyle name="Normal 18 8 3" xfId="2369"/>
    <cellStyle name="Normal 18 9" xfId="1690"/>
    <cellStyle name="Normal 18 9 2" xfId="1691"/>
    <cellStyle name="Normal 18 9 2 2" xfId="2370"/>
    <cellStyle name="Normal 18 9 3" xfId="2371"/>
    <cellStyle name="Normal 18_3.21-01" xfId="704"/>
    <cellStyle name="Normal 19" xfId="705"/>
    <cellStyle name="Normal 19 10" xfId="1693"/>
    <cellStyle name="Normal 19 10 2" xfId="2372"/>
    <cellStyle name="Normal 19 11" xfId="1694"/>
    <cellStyle name="Normal 19 11 2" xfId="2373"/>
    <cellStyle name="Normal 19 12" xfId="1695"/>
    <cellStyle name="Normal 19 12 2" xfId="2374"/>
    <cellStyle name="Normal 19 13" xfId="1696"/>
    <cellStyle name="Normal 19 13 2" xfId="2375"/>
    <cellStyle name="Normal 19 14" xfId="2376"/>
    <cellStyle name="Normal 19 15" xfId="4475"/>
    <cellStyle name="Normal 19 16" xfId="4402"/>
    <cellStyle name="Normal 19 2" xfId="706"/>
    <cellStyle name="Normal 19 2 2" xfId="1697"/>
    <cellStyle name="Normal 19 2 3" xfId="4478"/>
    <cellStyle name="Normal 19 2 4" xfId="4706"/>
    <cellStyle name="Normal 19 3" xfId="1692"/>
    <cellStyle name="Normal 19 3 2" xfId="1698"/>
    <cellStyle name="Normal 19 3 2 2" xfId="2377"/>
    <cellStyle name="Normal 19 3 3" xfId="2378"/>
    <cellStyle name="Normal 19 4" xfId="1699"/>
    <cellStyle name="Normal 19 4 2" xfId="1700"/>
    <cellStyle name="Normal 19 4 2 2" xfId="2379"/>
    <cellStyle name="Normal 19 4 3" xfId="2380"/>
    <cellStyle name="Normal 19 5" xfId="1701"/>
    <cellStyle name="Normal 19 5 2" xfId="1702"/>
    <cellStyle name="Normal 19 5 2 2" xfId="2381"/>
    <cellStyle name="Normal 19 5 3" xfId="2382"/>
    <cellStyle name="Normal 19 6" xfId="1703"/>
    <cellStyle name="Normal 19 6 2" xfId="1704"/>
    <cellStyle name="Normal 19 6 2 2" xfId="2383"/>
    <cellStyle name="Normal 19 6 3" xfId="2384"/>
    <cellStyle name="Normal 19 7" xfId="1705"/>
    <cellStyle name="Normal 19 7 2" xfId="1706"/>
    <cellStyle name="Normal 19 7 2 2" xfId="2385"/>
    <cellStyle name="Normal 19 7 3" xfId="2386"/>
    <cellStyle name="Normal 19 8" xfId="1707"/>
    <cellStyle name="Normal 19 8 2" xfId="1708"/>
    <cellStyle name="Normal 19 8 2 2" xfId="2387"/>
    <cellStyle name="Normal 19 8 3" xfId="2388"/>
    <cellStyle name="Normal 19 9" xfId="1709"/>
    <cellStyle name="Normal 19 9 2" xfId="1710"/>
    <cellStyle name="Normal 19 9 2 2" xfId="2389"/>
    <cellStyle name="Normal 19 9 3" xfId="2390"/>
    <cellStyle name="Normal 19_3.21-01" xfId="707"/>
    <cellStyle name="Normal 2" xfId="1"/>
    <cellStyle name="Normal 2 10" xfId="1712"/>
    <cellStyle name="Normal 2 10 2" xfId="2391"/>
    <cellStyle name="Normal 2 11" xfId="1713"/>
    <cellStyle name="Normal 2 11 2" xfId="2392"/>
    <cellStyle name="Normal 2 12" xfId="1714"/>
    <cellStyle name="Normal 2 12 2" xfId="2393"/>
    <cellStyle name="Normal 2 13" xfId="1715"/>
    <cellStyle name="Normal 2 13 2" xfId="2394"/>
    <cellStyle name="Normal 2 14" xfId="1716"/>
    <cellStyle name="Normal 2 14 2" xfId="2395"/>
    <cellStyle name="Normal 2 15" xfId="1717"/>
    <cellStyle name="Normal 2 15 2" xfId="2396"/>
    <cellStyle name="Normal 2 16" xfId="1718"/>
    <cellStyle name="Normal 2 16 2" xfId="2397"/>
    <cellStyle name="Normal 2 17" xfId="1719"/>
    <cellStyle name="Normal 2 17 2" xfId="2398"/>
    <cellStyle name="Normal 2 18" xfId="1720"/>
    <cellStyle name="Normal 2 18 2" xfId="2399"/>
    <cellStyle name="Normal 2 19" xfId="1721"/>
    <cellStyle name="Normal 2 19 2" xfId="2400"/>
    <cellStyle name="Normal 2 2" xfId="708"/>
    <cellStyle name="Normal 2 2 10" xfId="5114"/>
    <cellStyle name="Normal 2 2 2" xfId="709"/>
    <cellStyle name="Normal 2 2 2 2" xfId="1723"/>
    <cellStyle name="Normal 2 2 2 3" xfId="4492"/>
    <cellStyle name="Normal 2 2 2 4" xfId="4705"/>
    <cellStyle name="Normal 2 2 3" xfId="710"/>
    <cellStyle name="Normal 2 2 3 2" xfId="1724"/>
    <cellStyle name="Normal 2 2 3 3" xfId="4493"/>
    <cellStyle name="Normal 2 2 3 4" xfId="5525"/>
    <cellStyle name="Normal 2 2 4" xfId="711"/>
    <cellStyle name="Normal 2 2 4 2" xfId="1725"/>
    <cellStyle name="Normal 2 2 4 3" xfId="4494"/>
    <cellStyle name="Normal 2 2 4 4" xfId="5331"/>
    <cellStyle name="Normal 2 2 5" xfId="712"/>
    <cellStyle name="Normal 2 2 5 2" xfId="1726"/>
    <cellStyle name="Normal 2 2 5 3" xfId="4495"/>
    <cellStyle name="Normal 2 2 5 4" xfId="5240"/>
    <cellStyle name="Normal 2 2 6" xfId="713"/>
    <cellStyle name="Normal 2 2 6 2" xfId="1727"/>
    <cellStyle name="Normal 2 2 6 3" xfId="4496"/>
    <cellStyle name="Normal 2 2 6 4" xfId="4997"/>
    <cellStyle name="Normal 2 2 7" xfId="962"/>
    <cellStyle name="Normal 2 2 8" xfId="1722"/>
    <cellStyle name="Normal 2 2 9" xfId="4491"/>
    <cellStyle name="Normal 2 2_3.22-08" xfId="714"/>
    <cellStyle name="Normal 2 20" xfId="1728"/>
    <cellStyle name="Normal 2 20 2" xfId="2401"/>
    <cellStyle name="Normal 2 21" xfId="1729"/>
    <cellStyle name="Normal 2 21 10" xfId="3372"/>
    <cellStyle name="Normal 2 21 11" xfId="3437"/>
    <cellStyle name="Normal 2 21 2" xfId="2955"/>
    <cellStyle name="Normal 2 21 3" xfId="3034"/>
    <cellStyle name="Normal 2 21 4" xfId="2898"/>
    <cellStyle name="Normal 2 21 5" xfId="2909"/>
    <cellStyle name="Normal 2 21 6" xfId="3227"/>
    <cellStyle name="Normal 2 21 7" xfId="3317"/>
    <cellStyle name="Normal 2 21 8" xfId="3209"/>
    <cellStyle name="Normal 2 21 9" xfId="3147"/>
    <cellStyle name="Normal 2 22" xfId="2505"/>
    <cellStyle name="Normal 2 23" xfId="2508"/>
    <cellStyle name="Normal 2 24" xfId="4488"/>
    <cellStyle name="Normal 2 25" xfId="5195"/>
    <cellStyle name="Normal 2 3" xfId="963"/>
    <cellStyle name="Normal 2 3 10" xfId="4704"/>
    <cellStyle name="Normal 2 3 2" xfId="1730"/>
    <cellStyle name="Normal 2 3 2 2" xfId="2649"/>
    <cellStyle name="Normal 2 3 2 2 2" xfId="4915"/>
    <cellStyle name="Normal 2 3 2 2 3" xfId="5562"/>
    <cellStyle name="Normal 2 3 2 3" xfId="2776"/>
    <cellStyle name="Normal 2 3 2 3 2" xfId="4980"/>
    <cellStyle name="Normal 2 3 2 3 3" xfId="5577"/>
    <cellStyle name="Normal 2 3 2 4" xfId="2582"/>
    <cellStyle name="Normal 2 3 2 4 2" xfId="4887"/>
    <cellStyle name="Normal 2 3 2 4 3" xfId="5554"/>
    <cellStyle name="Normal 2 3 2 5" xfId="2806"/>
    <cellStyle name="Normal 2 3 2 5 2" xfId="5000"/>
    <cellStyle name="Normal 2 3 2 5 3" xfId="5585"/>
    <cellStyle name="Normal 2 3 2 6" xfId="2844"/>
    <cellStyle name="Normal 2 3 2 6 2" xfId="5024"/>
    <cellStyle name="Normal 2 3 2 6 3" xfId="5598"/>
    <cellStyle name="Normal 2 3 3" xfId="2648"/>
    <cellStyle name="Normal 2 3 3 2" xfId="4914"/>
    <cellStyle name="Normal 2 3 3 3" xfId="5561"/>
    <cellStyle name="Normal 2 3 4" xfId="2775"/>
    <cellStyle name="Normal 2 3 4 2" xfId="4979"/>
    <cellStyle name="Normal 2 3 4 3" xfId="5576"/>
    <cellStyle name="Normal 2 3 5" xfId="2574"/>
    <cellStyle name="Normal 2 3 5 2" xfId="4885"/>
    <cellStyle name="Normal 2 3 5 3" xfId="5553"/>
    <cellStyle name="Normal 2 3 6" xfId="2805"/>
    <cellStyle name="Normal 2 3 6 2" xfId="4999"/>
    <cellStyle name="Normal 2 3 6 3" xfId="5584"/>
    <cellStyle name="Normal 2 3 7" xfId="2843"/>
    <cellStyle name="Normal 2 3 7 2" xfId="5023"/>
    <cellStyle name="Normal 2 3 7 3" xfId="5597"/>
    <cellStyle name="Normal 2 3 8" xfId="4056"/>
    <cellStyle name="Normal 2 3 9" xfId="4499"/>
    <cellStyle name="Normal 2 4" xfId="1711"/>
    <cellStyle name="Normal 2 4 2" xfId="2402"/>
    <cellStyle name="Normal 2 4 3" xfId="2650"/>
    <cellStyle name="Normal 2 4 3 2" xfId="4916"/>
    <cellStyle name="Normal 2 4 3 3" xfId="5563"/>
    <cellStyle name="Normal 2 4 4" xfId="2777"/>
    <cellStyle name="Normal 2 4 4 2" xfId="4981"/>
    <cellStyle name="Normal 2 4 4 3" xfId="5578"/>
    <cellStyle name="Normal 2 4 5" xfId="2594"/>
    <cellStyle name="Normal 2 4 5 2" xfId="4891"/>
    <cellStyle name="Normal 2 4 5 3" xfId="5555"/>
    <cellStyle name="Normal 2 4 6" xfId="2807"/>
    <cellStyle name="Normal 2 4 6 2" xfId="5001"/>
    <cellStyle name="Normal 2 4 6 3" xfId="5586"/>
    <cellStyle name="Normal 2 4 7" xfId="2845"/>
    <cellStyle name="Normal 2 4 7 2" xfId="5025"/>
    <cellStyle name="Normal 2 4 7 3" xfId="5599"/>
    <cellStyle name="Normal 2 5" xfId="1731"/>
    <cellStyle name="Normal 2 5 2" xfId="2403"/>
    <cellStyle name="Normal 2 5 3" xfId="2651"/>
    <cellStyle name="Normal 2 5 3 2" xfId="4917"/>
    <cellStyle name="Normal 2 5 3 3" xfId="5564"/>
    <cellStyle name="Normal 2 5 4" xfId="2778"/>
    <cellStyle name="Normal 2 5 4 2" xfId="4982"/>
    <cellStyle name="Normal 2 5 4 3" xfId="5579"/>
    <cellStyle name="Normal 2 5 5" xfId="2604"/>
    <cellStyle name="Normal 2 5 5 2" xfId="4896"/>
    <cellStyle name="Normal 2 5 5 3" xfId="5556"/>
    <cellStyle name="Normal 2 5 6" xfId="2808"/>
    <cellStyle name="Normal 2 5 6 2" xfId="5002"/>
    <cellStyle name="Normal 2 5 6 3" xfId="5587"/>
    <cellStyle name="Normal 2 5 7" xfId="2846"/>
    <cellStyle name="Normal 2 5 7 2" xfId="5026"/>
    <cellStyle name="Normal 2 5 7 3" xfId="5600"/>
    <cellStyle name="Normal 2 6" xfId="1732"/>
    <cellStyle name="Normal 2 6 2" xfId="2404"/>
    <cellStyle name="Normal 2 7" xfId="1733"/>
    <cellStyle name="Normal 2 7 2" xfId="2405"/>
    <cellStyle name="Normal 2 8" xfId="1734"/>
    <cellStyle name="Normal 2 8 2" xfId="2406"/>
    <cellStyle name="Normal 2 9" xfId="1735"/>
    <cellStyle name="Normal 2 9 2" xfId="2407"/>
    <cellStyle name="Normal 20" xfId="715"/>
    <cellStyle name="Normal 20 2" xfId="716"/>
    <cellStyle name="Normal 20 2 2" xfId="1737"/>
    <cellStyle name="Normal 20 2 3" xfId="4503"/>
    <cellStyle name="Normal 20 2 4" xfId="4396"/>
    <cellStyle name="Normal 20 3" xfId="1736"/>
    <cellStyle name="Normal 20 3 2" xfId="1738"/>
    <cellStyle name="Normal 20 3 3" xfId="4504"/>
    <cellStyle name="Normal 20 3 4" xfId="5022"/>
    <cellStyle name="Normal 20 4" xfId="1739"/>
    <cellStyle name="Normal 20 4 2" xfId="2408"/>
    <cellStyle name="Normal 20 5" xfId="1740"/>
    <cellStyle name="Normal 20 5 2" xfId="2409"/>
    <cellStyle name="Normal 20 6" xfId="2410"/>
    <cellStyle name="Normal 20 7" xfId="3880"/>
    <cellStyle name="Normal 20 8" xfId="4502"/>
    <cellStyle name="Normal 20 9" xfId="4397"/>
    <cellStyle name="Normal 20_4.1" xfId="717"/>
    <cellStyle name="Normal 21" xfId="718"/>
    <cellStyle name="Normal 21 10" xfId="3228"/>
    <cellStyle name="Normal 21 10 2" xfId="5349"/>
    <cellStyle name="Normal 21 10 3" xfId="5908"/>
    <cellStyle name="Normal 21 11" xfId="3186"/>
    <cellStyle name="Normal 21 11 2" xfId="5321"/>
    <cellStyle name="Normal 21 11 3" xfId="5883"/>
    <cellStyle name="Normal 21 12" xfId="3160"/>
    <cellStyle name="Normal 21 12 2" xfId="5303"/>
    <cellStyle name="Normal 21 12 3" xfId="5866"/>
    <cellStyle name="Normal 21 13" xfId="3290"/>
    <cellStyle name="Normal 21 13 2" xfId="5399"/>
    <cellStyle name="Normal 21 13 3" xfId="5953"/>
    <cellStyle name="Normal 21 14" xfId="3181"/>
    <cellStyle name="Normal 21 14 2" xfId="5316"/>
    <cellStyle name="Normal 21 14 3" xfId="5878"/>
    <cellStyle name="Normal 21 15" xfId="3438"/>
    <cellStyle name="Normal 21 15 2" xfId="5527"/>
    <cellStyle name="Normal 21 15 3" xfId="6075"/>
    <cellStyle name="Normal 21 16" xfId="3881"/>
    <cellStyle name="Normal 21 17" xfId="4506"/>
    <cellStyle name="Normal 21 18" xfId="4978"/>
    <cellStyle name="Normal 21 2" xfId="719"/>
    <cellStyle name="Normal 21 2 2" xfId="1742"/>
    <cellStyle name="Normal 21 2 3" xfId="4507"/>
    <cellStyle name="Normal 21 2 4" xfId="4913"/>
    <cellStyle name="Normal 21 3" xfId="1741"/>
    <cellStyle name="Normal 21 3 2" xfId="1743"/>
    <cellStyle name="Normal 21 3 3" xfId="4508"/>
    <cellStyle name="Normal 21 3 4" xfId="4912"/>
    <cellStyle name="Normal 21 4" xfId="1744"/>
    <cellStyle name="Normal 21 4 2" xfId="2411"/>
    <cellStyle name="Normal 21 5" xfId="1745"/>
    <cellStyle name="Normal 21 5 2" xfId="2412"/>
    <cellStyle name="Normal 21 6" xfId="2956"/>
    <cellStyle name="Normal 21 6 2" xfId="5127"/>
    <cellStyle name="Normal 21 6 3" xfId="5700"/>
    <cellStyle name="Normal 21 7" xfId="2934"/>
    <cellStyle name="Normal 21 7 2" xfId="5109"/>
    <cellStyle name="Normal 21 7 3" xfId="5683"/>
    <cellStyle name="Normal 21 8" xfId="3007"/>
    <cellStyle name="Normal 21 8 2" xfId="5172"/>
    <cellStyle name="Normal 21 8 3" xfId="5742"/>
    <cellStyle name="Normal 21 9" xfId="3066"/>
    <cellStyle name="Normal 21 9 2" xfId="5215"/>
    <cellStyle name="Normal 21 9 3" xfId="5781"/>
    <cellStyle name="Normal 21_4.1" xfId="720"/>
    <cellStyle name="Normal 22" xfId="833"/>
    <cellStyle name="Normal 22 2" xfId="1746"/>
    <cellStyle name="Normal 22 2 2" xfId="1747"/>
    <cellStyle name="Normal 22 2 3" xfId="4511"/>
    <cellStyle name="Normal 22 2 4" xfId="4910"/>
    <cellStyle name="Normal 22 3" xfId="1748"/>
    <cellStyle name="Normal 22 3 2" xfId="2413"/>
    <cellStyle name="Normal 22 4" xfId="3924"/>
    <cellStyle name="Normal 22 5" xfId="4510"/>
    <cellStyle name="Normal 22 6" xfId="4703"/>
    <cellStyle name="Normal 23" xfId="839"/>
    <cellStyle name="Normal 23 10" xfId="4512"/>
    <cellStyle name="Normal 23 11" xfId="4909"/>
    <cellStyle name="Normal 23 2" xfId="1749"/>
    <cellStyle name="Normal 23 2 2" xfId="2414"/>
    <cellStyle name="Normal 23 3" xfId="1750"/>
    <cellStyle name="Normal 23 3 2" xfId="2415"/>
    <cellStyle name="Normal 23 4" xfId="1751"/>
    <cellStyle name="Normal 23 4 2" xfId="2416"/>
    <cellStyle name="Normal 23 5" xfId="1752"/>
    <cellStyle name="Normal 23 5 2" xfId="2417"/>
    <cellStyle name="Normal 23 6" xfId="1753"/>
    <cellStyle name="Normal 23 6 2" xfId="2418"/>
    <cellStyle name="Normal 23 7" xfId="1754"/>
    <cellStyle name="Normal 23 7 2" xfId="2419"/>
    <cellStyle name="Normal 23 8" xfId="1755"/>
    <cellStyle name="Normal 23 8 2" xfId="2420"/>
    <cellStyle name="Normal 23 9" xfId="2421"/>
    <cellStyle name="Normal 24" xfId="965"/>
    <cellStyle name="Normal 24 2" xfId="1756"/>
    <cellStyle name="Normal 24 2 2" xfId="1757"/>
    <cellStyle name="Normal 24 2 3" xfId="4517"/>
    <cellStyle name="Normal 24 2 4" xfId="4699"/>
    <cellStyle name="Normal 24 3" xfId="1758"/>
    <cellStyle name="Normal 24 3 2" xfId="2422"/>
    <cellStyle name="Normal 24 4" xfId="4516"/>
    <cellStyle name="Normal 24 5" xfId="4700"/>
    <cellStyle name="Normal 25" xfId="1759"/>
    <cellStyle name="Normal 25 2" xfId="1760"/>
    <cellStyle name="Normal 25 2 2" xfId="2423"/>
    <cellStyle name="Normal 25 3" xfId="1761"/>
    <cellStyle name="Normal 25 3 2" xfId="2424"/>
    <cellStyle name="Normal 25 4" xfId="1762"/>
    <cellStyle name="Normal 25 4 2" xfId="2425"/>
    <cellStyle name="Normal 25 5" xfId="1763"/>
    <cellStyle name="Normal 25 5 2" xfId="2426"/>
    <cellStyle name="Normal 25 6" xfId="2427"/>
    <cellStyle name="Normal 26" xfId="1764"/>
    <cellStyle name="Normal 26 2" xfId="1765"/>
    <cellStyle name="Normal 26 2 2" xfId="2428"/>
    <cellStyle name="Normal 26 3" xfId="1766"/>
    <cellStyle name="Normal 26 3 2" xfId="2429"/>
    <cellStyle name="Normal 26 4" xfId="1767"/>
    <cellStyle name="Normal 26 4 2" xfId="2430"/>
    <cellStyle name="Normal 26 5" xfId="1768"/>
    <cellStyle name="Normal 26 5 2" xfId="2431"/>
    <cellStyle name="Normal 26 6" xfId="2432"/>
    <cellStyle name="Normal 27" xfId="1769"/>
    <cellStyle name="Normal 27 2" xfId="1770"/>
    <cellStyle name="Normal 27 2 2" xfId="2433"/>
    <cellStyle name="Normal 27 3" xfId="1771"/>
    <cellStyle name="Normal 27 3 2" xfId="2434"/>
    <cellStyle name="Normal 27 4" xfId="1772"/>
    <cellStyle name="Normal 27 4 2" xfId="2435"/>
    <cellStyle name="Normal 27 5" xfId="1773"/>
    <cellStyle name="Normal 27 5 2" xfId="2436"/>
    <cellStyle name="Normal 27 6" xfId="2437"/>
    <cellStyle name="Normal 28" xfId="1774"/>
    <cellStyle name="Normal 28 2" xfId="1775"/>
    <cellStyle name="Normal 28 2 2" xfId="2438"/>
    <cellStyle name="Normal 28 3" xfId="1776"/>
    <cellStyle name="Normal 28 3 2" xfId="2439"/>
    <cellStyle name="Normal 29" xfId="1777"/>
    <cellStyle name="Normal 29 2" xfId="1778"/>
    <cellStyle name="Normal 29 2 2" xfId="2440"/>
    <cellStyle name="Normal 29 3" xfId="1779"/>
    <cellStyle name="Normal 29 3 2" xfId="2441"/>
    <cellStyle name="Normal 29 4" xfId="2442"/>
    <cellStyle name="Normal 3" xfId="721"/>
    <cellStyle name="Normal 3 10" xfId="2653"/>
    <cellStyle name="Normal 3 11" xfId="2654"/>
    <cellStyle name="Normal 3 12" xfId="2655"/>
    <cellStyle name="Normal 3 13" xfId="2779"/>
    <cellStyle name="Normal 3 14" xfId="2607"/>
    <cellStyle name="Normal 3 15" xfId="2810"/>
    <cellStyle name="Normal 3 16" xfId="2848"/>
    <cellStyle name="Normal 3 17" xfId="4529"/>
    <cellStyle name="Normal 3 18" xfId="4696"/>
    <cellStyle name="Normal 3 2" xfId="722"/>
    <cellStyle name="Normal 3 2 2" xfId="1781"/>
    <cellStyle name="Normal 3 2 3" xfId="2656"/>
    <cellStyle name="Normal 3 2 3 2" xfId="4922"/>
    <cellStyle name="Normal 3 2 3 3" xfId="5565"/>
    <cellStyle name="Normal 3 2 4" xfId="2781"/>
    <cellStyle name="Normal 3 2 4 2" xfId="4985"/>
    <cellStyle name="Normal 3 2 4 3" xfId="5581"/>
    <cellStyle name="Normal 3 2 5" xfId="2635"/>
    <cellStyle name="Normal 3 2 5 2" xfId="4907"/>
    <cellStyle name="Normal 3 2 5 3" xfId="5560"/>
    <cellStyle name="Normal 3 2 6" xfId="2812"/>
    <cellStyle name="Normal 3 2 6 2" xfId="5005"/>
    <cellStyle name="Normal 3 2 6 3" xfId="5589"/>
    <cellStyle name="Normal 3 2 7" xfId="2849"/>
    <cellStyle name="Normal 3 2 7 2" xfId="5028"/>
    <cellStyle name="Normal 3 2 7 3" xfId="5601"/>
    <cellStyle name="Normal 3 2 8" xfId="4530"/>
    <cellStyle name="Normal 3 2 9" xfId="4666"/>
    <cellStyle name="Normal 3 3" xfId="723"/>
    <cellStyle name="Normal 3 3 2" xfId="2657"/>
    <cellStyle name="Normal 3 3 3" xfId="2782"/>
    <cellStyle name="Normal 3 3 4" xfId="2636"/>
    <cellStyle name="Normal 3 3 5" xfId="2813"/>
    <cellStyle name="Normal 3 3 6" xfId="2850"/>
    <cellStyle name="Normal 3 4" xfId="724"/>
    <cellStyle name="Normal 3 4 2" xfId="1782"/>
    <cellStyle name="Normal 3 4 3" xfId="4532"/>
    <cellStyle name="Normal 3 4 4" xfId="4357"/>
    <cellStyle name="Normal 3 5" xfId="1780"/>
    <cellStyle name="Normal 3 5 2" xfId="2443"/>
    <cellStyle name="Normal 3 5 2 2" xfId="2659"/>
    <cellStyle name="Normal 3 5 2 2 2" xfId="2660"/>
    <cellStyle name="Normal 3 5 2 2 3" xfId="4926"/>
    <cellStyle name="Normal 3 5 2 2 4" xfId="5567"/>
    <cellStyle name="Normal 3 5 2 3" xfId="2784"/>
    <cellStyle name="Normal 3 5 2 4" xfId="2511"/>
    <cellStyle name="Normal 3 5 2 5" xfId="2816"/>
    <cellStyle name="Normal 3 5 2 6" xfId="2853"/>
    <cellStyle name="Normal 3 5 2 7" xfId="4925"/>
    <cellStyle name="Normal 3 5 2 8" xfId="5566"/>
    <cellStyle name="Normal 3 5 3" xfId="2783"/>
    <cellStyle name="Normal 3 5 4" xfId="2641"/>
    <cellStyle name="Normal 3 5 5" xfId="2815"/>
    <cellStyle name="Normal 3 5 6" xfId="2852"/>
    <cellStyle name="Normal 3 5 7" xfId="4813"/>
    <cellStyle name="Normal 3 5 8" xfId="5537"/>
    <cellStyle name="Normal 3 6" xfId="2444"/>
    <cellStyle name="Normal 3 7" xfId="2499"/>
    <cellStyle name="Normal 3 7 2" xfId="2662"/>
    <cellStyle name="Normal 3 7 3" xfId="2785"/>
    <cellStyle name="Normal 3 7 4" xfId="2658"/>
    <cellStyle name="Normal 3 7 5" xfId="2817"/>
    <cellStyle name="Normal 3 7 6" xfId="2854"/>
    <cellStyle name="Normal 3 8" xfId="2652"/>
    <cellStyle name="Normal 3 8 2" xfId="2663"/>
    <cellStyle name="Normal 3 8 3" xfId="2786"/>
    <cellStyle name="Normal 3 8 4" xfId="2661"/>
    <cellStyle name="Normal 3 8 5" xfId="2818"/>
    <cellStyle name="Normal 3 8 6" xfId="2855"/>
    <cellStyle name="Normal 3 9" xfId="2664"/>
    <cellStyle name="Normal 3_3.10-070 Número de vuelos charter internacionales por aeropuerto, según mes, 2007-2008" xfId="725"/>
    <cellStyle name="Normal 30" xfId="1783"/>
    <cellStyle name="Normal 30 2" xfId="1784"/>
    <cellStyle name="Normal 30 2 2" xfId="2445"/>
    <cellStyle name="Normal 30 3" xfId="1785"/>
    <cellStyle name="Normal 30 3 2" xfId="2446"/>
    <cellStyle name="Normal 30 4" xfId="1786"/>
    <cellStyle name="Normal 30 4 2" xfId="2447"/>
    <cellStyle name="Normal 31" xfId="1787"/>
    <cellStyle name="Normal 31 2" xfId="2448"/>
    <cellStyle name="Normal 32" xfId="1788"/>
    <cellStyle name="Normal 32 2" xfId="2449"/>
    <cellStyle name="Normal 33" xfId="1789"/>
    <cellStyle name="Normal 33 2" xfId="1790"/>
    <cellStyle name="Normal 33 3" xfId="1791"/>
    <cellStyle name="Normal 33 4" xfId="1792"/>
    <cellStyle name="Normal 33 5" xfId="2450"/>
    <cellStyle name="Normal 34" xfId="1793"/>
    <cellStyle name="Normal 35" xfId="1794"/>
    <cellStyle name="Normal 36" xfId="1795"/>
    <cellStyle name="Normal 37" xfId="1796"/>
    <cellStyle name="Normal 37 10" xfId="3113"/>
    <cellStyle name="Normal 37 10 2" xfId="5260"/>
    <cellStyle name="Normal 37 10 3" xfId="5824"/>
    <cellStyle name="Normal 37 11" xfId="3439"/>
    <cellStyle name="Normal 37 11 2" xfId="5528"/>
    <cellStyle name="Normal 37 11 3" xfId="6076"/>
    <cellStyle name="Normal 37 12" xfId="4547"/>
    <cellStyle name="Normal 37 13" xfId="4695"/>
    <cellStyle name="Normal 37 2" xfId="2965"/>
    <cellStyle name="Normal 37 2 2" xfId="5136"/>
    <cellStyle name="Normal 37 2 3" xfId="5709"/>
    <cellStyle name="Normal 37 3" xfId="2929"/>
    <cellStyle name="Normal 37 3 2" xfId="5104"/>
    <cellStyle name="Normal 37 3 3" xfId="5678"/>
    <cellStyle name="Normal 37 4" xfId="2947"/>
    <cellStyle name="Normal 37 4 2" xfId="5119"/>
    <cellStyle name="Normal 37 4 3" xfId="5692"/>
    <cellStyle name="Normal 37 5" xfId="2739"/>
    <cellStyle name="Normal 37 5 2" xfId="4961"/>
    <cellStyle name="Normal 37 5 3" xfId="5575"/>
    <cellStyle name="Normal 37 6" xfId="3242"/>
    <cellStyle name="Normal 37 6 2" xfId="5361"/>
    <cellStyle name="Normal 37 6 3" xfId="5920"/>
    <cellStyle name="Normal 37 7" xfId="3182"/>
    <cellStyle name="Normal 37 7 2" xfId="5317"/>
    <cellStyle name="Normal 37 7 3" xfId="5879"/>
    <cellStyle name="Normal 37 8" xfId="3213"/>
    <cellStyle name="Normal 37 8 2" xfId="5337"/>
    <cellStyle name="Normal 37 8 3" xfId="5897"/>
    <cellStyle name="Normal 37 9" xfId="3323"/>
    <cellStyle name="Normal 37 9 2" xfId="5429"/>
    <cellStyle name="Normal 37 9 3" xfId="5983"/>
    <cellStyle name="Normal 38" xfId="1932"/>
    <cellStyle name="Normal 38 10" xfId="3121"/>
    <cellStyle name="Normal 38 10 2" xfId="5267"/>
    <cellStyle name="Normal 38 10 3" xfId="5831"/>
    <cellStyle name="Normal 38 11" xfId="3449"/>
    <cellStyle name="Normal 38 11 2" xfId="5531"/>
    <cellStyle name="Normal 38 11 3" xfId="6077"/>
    <cellStyle name="Normal 38 12" xfId="4654"/>
    <cellStyle name="Normal 38 13" xfId="4977"/>
    <cellStyle name="Normal 38 2" xfId="2993"/>
    <cellStyle name="Normal 38 2 2" xfId="5158"/>
    <cellStyle name="Normal 38 2 3" xfId="5728"/>
    <cellStyle name="Normal 38 3" xfId="3019"/>
    <cellStyle name="Normal 38 3 2" xfId="5182"/>
    <cellStyle name="Normal 38 3 3" xfId="5751"/>
    <cellStyle name="Normal 38 4" xfId="3055"/>
    <cellStyle name="Normal 38 4 2" xfId="5205"/>
    <cellStyle name="Normal 38 4 3" xfId="5771"/>
    <cellStyle name="Normal 38 5" xfId="2936"/>
    <cellStyle name="Normal 38 5 2" xfId="5110"/>
    <cellStyle name="Normal 38 5 3" xfId="5684"/>
    <cellStyle name="Normal 38 6" xfId="3268"/>
    <cellStyle name="Normal 38 6 2" xfId="5380"/>
    <cellStyle name="Normal 38 6 3" xfId="5935"/>
    <cellStyle name="Normal 38 7" xfId="3162"/>
    <cellStyle name="Normal 38 7 2" xfId="5305"/>
    <cellStyle name="Normal 38 7 3" xfId="5868"/>
    <cellStyle name="Normal 38 8" xfId="3341"/>
    <cellStyle name="Normal 38 8 2" xfId="5440"/>
    <cellStyle name="Normal 38 8 3" xfId="5993"/>
    <cellStyle name="Normal 38 9" xfId="3320"/>
    <cellStyle name="Normal 38 9 2" xfId="5426"/>
    <cellStyle name="Normal 38 9 3" xfId="5980"/>
    <cellStyle name="Normal 39" xfId="1935"/>
    <cellStyle name="Normal 39 10" xfId="3292"/>
    <cellStyle name="Normal 39 10 2" xfId="5401"/>
    <cellStyle name="Normal 39 10 3" xfId="5955"/>
    <cellStyle name="Normal 39 11" xfId="3450"/>
    <cellStyle name="Normal 39 11 2" xfId="5532"/>
    <cellStyle name="Normal 39 11 3" xfId="6078"/>
    <cellStyle name="Normal 39 12" xfId="4657"/>
    <cellStyle name="Normal 39 13" xfId="4876"/>
    <cellStyle name="Normal 39 2" xfId="2994"/>
    <cellStyle name="Normal 39 2 2" xfId="5159"/>
    <cellStyle name="Normal 39 2 3" xfId="5729"/>
    <cellStyle name="Normal 39 3" xfId="3018"/>
    <cellStyle name="Normal 39 3 2" xfId="5181"/>
    <cellStyle name="Normal 39 3 3" xfId="5750"/>
    <cellStyle name="Normal 39 4" xfId="3056"/>
    <cellStyle name="Normal 39 4 2" xfId="5206"/>
    <cellStyle name="Normal 39 4 3" xfId="5772"/>
    <cellStyle name="Normal 39 5" xfId="2825"/>
    <cellStyle name="Normal 39 5 2" xfId="5014"/>
    <cellStyle name="Normal 39 5 3" xfId="5593"/>
    <cellStyle name="Normal 39 6" xfId="3269"/>
    <cellStyle name="Normal 39 6 2" xfId="5381"/>
    <cellStyle name="Normal 39 6 3" xfId="5936"/>
    <cellStyle name="Normal 39 7" xfId="3308"/>
    <cellStyle name="Normal 39 7 2" xfId="5416"/>
    <cellStyle name="Normal 39 7 3" xfId="5970"/>
    <cellStyle name="Normal 39 8" xfId="3302"/>
    <cellStyle name="Normal 39 8 2" xfId="5410"/>
    <cellStyle name="Normal 39 8 3" xfId="5964"/>
    <cellStyle name="Normal 39 9" xfId="3305"/>
    <cellStyle name="Normal 39 9 2" xfId="5413"/>
    <cellStyle name="Normal 39 9 3" xfId="5967"/>
    <cellStyle name="Normal 4" xfId="726"/>
    <cellStyle name="Normal 4 10" xfId="727"/>
    <cellStyle name="Normal 4 10 2" xfId="1798"/>
    <cellStyle name="Normal 4 10 3" xfId="4549"/>
    <cellStyle name="Normal 4 10 4" xfId="4970"/>
    <cellStyle name="Normal 4 11" xfId="728"/>
    <cellStyle name="Normal 4 11 2" xfId="1799"/>
    <cellStyle name="Normal 4 11 3" xfId="4550"/>
    <cellStyle name="Normal 4 11 4" xfId="4957"/>
    <cellStyle name="Normal 4 12" xfId="729"/>
    <cellStyle name="Normal 4 12 2" xfId="1800"/>
    <cellStyle name="Normal 4 12 3" xfId="4551"/>
    <cellStyle name="Normal 4 12 4" xfId="4968"/>
    <cellStyle name="Normal 4 13" xfId="730"/>
    <cellStyle name="Normal 4 13 2" xfId="1801"/>
    <cellStyle name="Normal 4 13 3" xfId="4552"/>
    <cellStyle name="Normal 4 13 4" xfId="4905"/>
    <cellStyle name="Normal 4 14" xfId="731"/>
    <cellStyle name="Normal 4 14 2" xfId="2451"/>
    <cellStyle name="Normal 4 14 3" xfId="4825"/>
    <cellStyle name="Normal 4 14 4" xfId="5538"/>
    <cellStyle name="Normal 4 15" xfId="732"/>
    <cellStyle name="Normal 4 15 2" xfId="2665"/>
    <cellStyle name="Normal 4 15 2 2" xfId="3882"/>
    <cellStyle name="Normal 4 15 3" xfId="4930"/>
    <cellStyle name="Normal 4 15 4" xfId="5568"/>
    <cellStyle name="Normal 4 16" xfId="733"/>
    <cellStyle name="Normal 4 16 2" xfId="2787"/>
    <cellStyle name="Normal 4 16 2 2" xfId="3883"/>
    <cellStyle name="Normal 4 16 3" xfId="4991"/>
    <cellStyle name="Normal 4 16 4" xfId="5582"/>
    <cellStyle name="Normal 4 17" xfId="734"/>
    <cellStyle name="Normal 4 17 2" xfId="2667"/>
    <cellStyle name="Normal 4 17 2 2" xfId="3884"/>
    <cellStyle name="Normal 4 17 3" xfId="4932"/>
    <cellStyle name="Normal 4 17 4" xfId="5569"/>
    <cellStyle name="Normal 4 18" xfId="735"/>
    <cellStyle name="Normal 4 18 2" xfId="2819"/>
    <cellStyle name="Normal 4 18 2 2" xfId="3885"/>
    <cellStyle name="Normal 4 18 3" xfId="5011"/>
    <cellStyle name="Normal 4 18 4" xfId="5590"/>
    <cellStyle name="Normal 4 19" xfId="736"/>
    <cellStyle name="Normal 4 19 2" xfId="2856"/>
    <cellStyle name="Normal 4 19 2 2" xfId="3886"/>
    <cellStyle name="Normal 4 19 3" xfId="5032"/>
    <cellStyle name="Normal 4 19 4" xfId="5602"/>
    <cellStyle name="Normal 4 2" xfId="737"/>
    <cellStyle name="Normal 4 2 2" xfId="1802"/>
    <cellStyle name="Normal 4 2 3" xfId="4553"/>
    <cellStyle name="Normal 4 2 4" xfId="4694"/>
    <cellStyle name="Normal 4 20" xfId="738"/>
    <cellStyle name="Normal 4 20 2" xfId="3887"/>
    <cellStyle name="Normal 4 21" xfId="739"/>
    <cellStyle name="Normal 4 21 2" xfId="3888"/>
    <cellStyle name="Normal 4 22" xfId="740"/>
    <cellStyle name="Normal 4 22 2" xfId="3889"/>
    <cellStyle name="Normal 4 23" xfId="741"/>
    <cellStyle name="Normal 4 23 2" xfId="3890"/>
    <cellStyle name="Normal 4 24" xfId="742"/>
    <cellStyle name="Normal 4 24 2" xfId="3891"/>
    <cellStyle name="Normal 4 25" xfId="743"/>
    <cellStyle name="Normal 4 25 2" xfId="3892"/>
    <cellStyle name="Normal 4 26" xfId="1797"/>
    <cellStyle name="Normal 4 27" xfId="4548"/>
    <cellStyle name="Normal 4 28" xfId="4866"/>
    <cellStyle name="Normal 4 3" xfId="744"/>
    <cellStyle name="Normal 4 3 2" xfId="1803"/>
    <cellStyle name="Normal 4 3 2 2" xfId="2452"/>
    <cellStyle name="Normal 4 3 3" xfId="2453"/>
    <cellStyle name="Normal 4 3 4" xfId="4554"/>
    <cellStyle name="Normal 4 3 5" xfId="4661"/>
    <cellStyle name="Normal 4 4" xfId="745"/>
    <cellStyle name="Normal 4 4 2" xfId="1804"/>
    <cellStyle name="Normal 4 4 2 2" xfId="2454"/>
    <cellStyle name="Normal 4 4 3" xfId="2455"/>
    <cellStyle name="Normal 4 4 4" xfId="4556"/>
    <cellStyle name="Normal 4 4 5" xfId="4345"/>
    <cellStyle name="Normal 4 5" xfId="746"/>
    <cellStyle name="Normal 4 5 2" xfId="1805"/>
    <cellStyle name="Normal 4 5 2 2" xfId="2456"/>
    <cellStyle name="Normal 4 5 3" xfId="2457"/>
    <cellStyle name="Normal 4 5 4" xfId="4558"/>
    <cellStyle name="Normal 4 5 5" xfId="4904"/>
    <cellStyle name="Normal 4 6" xfId="747"/>
    <cellStyle name="Normal 4 6 2" xfId="1806"/>
    <cellStyle name="Normal 4 6 2 2" xfId="2458"/>
    <cellStyle name="Normal 4 6 3" xfId="2459"/>
    <cellStyle name="Normal 4 6 4" xfId="4560"/>
    <cellStyle name="Normal 4 6 5" xfId="4969"/>
    <cellStyle name="Normal 4 7" xfId="748"/>
    <cellStyle name="Normal 4 7 2" xfId="1807"/>
    <cellStyle name="Normal 4 7 2 2" xfId="2460"/>
    <cellStyle name="Normal 4 7 3" xfId="2461"/>
    <cellStyle name="Normal 4 7 4" xfId="4562"/>
    <cellStyle name="Normal 4 7 5" xfId="4967"/>
    <cellStyle name="Normal 4 8" xfId="749"/>
    <cellStyle name="Normal 4 8 2" xfId="1808"/>
    <cellStyle name="Normal 4 8 2 2" xfId="2462"/>
    <cellStyle name="Normal 4 8 3" xfId="2463"/>
    <cellStyle name="Normal 4 8 4" xfId="4564"/>
    <cellStyle name="Normal 4 8 5" xfId="4693"/>
    <cellStyle name="Normal 4 9" xfId="750"/>
    <cellStyle name="Normal 4 9 2" xfId="1809"/>
    <cellStyle name="Normal 4 9 2 2" xfId="2464"/>
    <cellStyle name="Normal 4 9 3" xfId="2465"/>
    <cellStyle name="Normal 4 9 4" xfId="4566"/>
    <cellStyle name="Normal 4 9 5" xfId="4903"/>
    <cellStyle name="Normal 4_3.21-01" xfId="751"/>
    <cellStyle name="Normal 40" xfId="1936"/>
    <cellStyle name="Normal 41" xfId="1941"/>
    <cellStyle name="Normal 41 10" xfId="3293"/>
    <cellStyle name="Normal 41 10 2" xfId="5402"/>
    <cellStyle name="Normal 41 10 3" xfId="5956"/>
    <cellStyle name="Normal 41 11" xfId="3451"/>
    <cellStyle name="Normal 41 11 2" xfId="5533"/>
    <cellStyle name="Normal 41 11 3" xfId="6079"/>
    <cellStyle name="Normal 41 12" xfId="4665"/>
    <cellStyle name="Normal 41 13" xfId="4274"/>
    <cellStyle name="Normal 41 2" xfId="2997"/>
    <cellStyle name="Normal 41 2 2" xfId="5162"/>
    <cellStyle name="Normal 41 2 3" xfId="5732"/>
    <cellStyle name="Normal 41 3" xfId="2915"/>
    <cellStyle name="Normal 41 3 2" xfId="5094"/>
    <cellStyle name="Normal 41 3 3" xfId="5668"/>
    <cellStyle name="Normal 41 4" xfId="2953"/>
    <cellStyle name="Normal 41 4 2" xfId="5125"/>
    <cellStyle name="Normal 41 4 3" xfId="5698"/>
    <cellStyle name="Normal 41 5" xfId="3005"/>
    <cellStyle name="Normal 41 5 2" xfId="5170"/>
    <cellStyle name="Normal 41 5 3" xfId="5740"/>
    <cellStyle name="Normal 41 6" xfId="3279"/>
    <cellStyle name="Normal 41 6 2" xfId="5390"/>
    <cellStyle name="Normal 41 6 3" xfId="5945"/>
    <cellStyle name="Normal 41 7" xfId="3156"/>
    <cellStyle name="Normal 41 7 2" xfId="5299"/>
    <cellStyle name="Normal 41 7 3" xfId="5862"/>
    <cellStyle name="Normal 41 8" xfId="3223"/>
    <cellStyle name="Normal 41 8 2" xfId="5344"/>
    <cellStyle name="Normal 41 8 3" xfId="5904"/>
    <cellStyle name="Normal 41 9" xfId="3304"/>
    <cellStyle name="Normal 41 9 2" xfId="5412"/>
    <cellStyle name="Normal 41 9 3" xfId="5966"/>
    <cellStyle name="Normal 42" xfId="1942"/>
    <cellStyle name="Normal 42 10" xfId="3264"/>
    <cellStyle name="Normal 42 10 2" xfId="5377"/>
    <cellStyle name="Normal 42 10 3" xfId="5933"/>
    <cellStyle name="Normal 42 11" xfId="3452"/>
    <cellStyle name="Normal 42 11 2" xfId="5534"/>
    <cellStyle name="Normal 42 11 3" xfId="6080"/>
    <cellStyle name="Normal 42 12" xfId="4667"/>
    <cellStyle name="Normal 42 13" xfId="4675"/>
    <cellStyle name="Normal 42 2" xfId="3002"/>
    <cellStyle name="Normal 42 2 2" xfId="5167"/>
    <cellStyle name="Normal 42 2 3" xfId="5737"/>
    <cellStyle name="Normal 42 3" xfId="2913"/>
    <cellStyle name="Normal 42 3 2" xfId="5092"/>
    <cellStyle name="Normal 42 3 3" xfId="5666"/>
    <cellStyle name="Normal 42 4" xfId="3058"/>
    <cellStyle name="Normal 42 4 2" xfId="5208"/>
    <cellStyle name="Normal 42 4 3" xfId="5774"/>
    <cellStyle name="Normal 42 5" xfId="3035"/>
    <cellStyle name="Normal 42 5 2" xfId="5194"/>
    <cellStyle name="Normal 42 5 3" xfId="5761"/>
    <cellStyle name="Normal 42 6" xfId="3282"/>
    <cellStyle name="Normal 42 6 2" xfId="5392"/>
    <cellStyle name="Normal 42 6 3" xfId="5947"/>
    <cellStyle name="Normal 42 7" xfId="3151"/>
    <cellStyle name="Normal 42 7 2" xfId="5294"/>
    <cellStyle name="Normal 42 7 3" xfId="5857"/>
    <cellStyle name="Normal 42 8" xfId="3224"/>
    <cellStyle name="Normal 42 8 2" xfId="5345"/>
    <cellStyle name="Normal 42 8 3" xfId="5905"/>
    <cellStyle name="Normal 42 9" xfId="3283"/>
    <cellStyle name="Normal 42 9 2" xfId="5393"/>
    <cellStyle name="Normal 42 9 3" xfId="5948"/>
    <cellStyle name="Normal 43" xfId="2498"/>
    <cellStyle name="Normal 43 10" xfId="3392"/>
    <cellStyle name="Normal 43 10 2" xfId="5484"/>
    <cellStyle name="Normal 43 10 3" xfId="6034"/>
    <cellStyle name="Normal 43 11" xfId="3453"/>
    <cellStyle name="Normal 43 11 2" xfId="5535"/>
    <cellStyle name="Normal 43 11 3" xfId="6081"/>
    <cellStyle name="Normal 43 12" xfId="4852"/>
    <cellStyle name="Normal 43 13" xfId="5539"/>
    <cellStyle name="Normal 43 2" xfId="3069"/>
    <cellStyle name="Normal 43 2 2" xfId="5218"/>
    <cellStyle name="Normal 43 2 3" xfId="5784"/>
    <cellStyle name="Normal 43 3" xfId="3076"/>
    <cellStyle name="Normal 43 3 2" xfId="5224"/>
    <cellStyle name="Normal 43 3 3" xfId="5790"/>
    <cellStyle name="Normal 43 4" xfId="3082"/>
    <cellStyle name="Normal 43 4 2" xfId="5230"/>
    <cellStyle name="Normal 43 4 3" xfId="5796"/>
    <cellStyle name="Normal 43 5" xfId="3084"/>
    <cellStyle name="Normal 43 5 2" xfId="5232"/>
    <cellStyle name="Normal 43 5 3" xfId="5798"/>
    <cellStyle name="Normal 43 6" xfId="3359"/>
    <cellStyle name="Normal 43 6 2" xfId="5456"/>
    <cellStyle name="Normal 43 6 3" xfId="6007"/>
    <cellStyle name="Normal 43 7" xfId="3374"/>
    <cellStyle name="Normal 43 7 2" xfId="5470"/>
    <cellStyle name="Normal 43 7 3" xfId="6020"/>
    <cellStyle name="Normal 43 8" xfId="3386"/>
    <cellStyle name="Normal 43 8 2" xfId="5480"/>
    <cellStyle name="Normal 43 8 3" xfId="6030"/>
    <cellStyle name="Normal 43 9" xfId="3389"/>
    <cellStyle name="Normal 43 9 2" xfId="5482"/>
    <cellStyle name="Normal 43 9 3" xfId="6032"/>
    <cellStyle name="Normal 44" xfId="2507"/>
    <cellStyle name="Normal 44 10" xfId="3394"/>
    <cellStyle name="Normal 44 10 2" xfId="5485"/>
    <cellStyle name="Normal 44 10 3" xfId="6035"/>
    <cellStyle name="Normal 44 11" xfId="3455"/>
    <cellStyle name="Normal 44 11 2" xfId="5536"/>
    <cellStyle name="Normal 44 11 3" xfId="6082"/>
    <cellStyle name="Normal 44 12" xfId="4859"/>
    <cellStyle name="Normal 44 13" xfId="5543"/>
    <cellStyle name="Normal 44 2" xfId="3071"/>
    <cellStyle name="Normal 44 2 2" xfId="5219"/>
    <cellStyle name="Normal 44 2 3" xfId="5785"/>
    <cellStyle name="Normal 44 3" xfId="3077"/>
    <cellStyle name="Normal 44 3 2" xfId="5225"/>
    <cellStyle name="Normal 44 3 3" xfId="5791"/>
    <cellStyle name="Normal 44 4" xfId="3083"/>
    <cellStyle name="Normal 44 4 2" xfId="5231"/>
    <cellStyle name="Normal 44 4 3" xfId="5797"/>
    <cellStyle name="Normal 44 5" xfId="3085"/>
    <cellStyle name="Normal 44 5 2" xfId="5233"/>
    <cellStyle name="Normal 44 5 3" xfId="5799"/>
    <cellStyle name="Normal 44 6" xfId="3364"/>
    <cellStyle name="Normal 44 6 2" xfId="5461"/>
    <cellStyle name="Normal 44 6 3" xfId="6011"/>
    <cellStyle name="Normal 44 7" xfId="3378"/>
    <cellStyle name="Normal 44 7 2" xfId="5472"/>
    <cellStyle name="Normal 44 7 3" xfId="6022"/>
    <cellStyle name="Normal 44 8" xfId="3388"/>
    <cellStyle name="Normal 44 8 2" xfId="5481"/>
    <cellStyle name="Normal 44 8 3" xfId="6031"/>
    <cellStyle name="Normal 44 9" xfId="3391"/>
    <cellStyle name="Normal 44 9 2" xfId="5483"/>
    <cellStyle name="Normal 44 9 3" xfId="6033"/>
    <cellStyle name="Normal 45" xfId="3086"/>
    <cellStyle name="Normal 46" xfId="3267"/>
    <cellStyle name="Normal 47" xfId="3163"/>
    <cellStyle name="Normal 49" xfId="3243"/>
    <cellStyle name="Normal 5" xfId="752"/>
    <cellStyle name="Normal 5 2" xfId="753"/>
    <cellStyle name="Normal 5 2 2" xfId="1810"/>
    <cellStyle name="Normal 5 2 3" xfId="4570"/>
    <cellStyle name="Normal 5 2 4" xfId="4902"/>
    <cellStyle name="Normal 5 3" xfId="754"/>
    <cellStyle name="Normal 5 4" xfId="755"/>
    <cellStyle name="Normal 5 4 2" xfId="1811"/>
    <cellStyle name="Normal 5 4 3" xfId="4572"/>
    <cellStyle name="Normal 5 4 4" xfId="4901"/>
    <cellStyle name="Normal 5 5" xfId="2666"/>
    <cellStyle name="Normal 5 6" xfId="2789"/>
    <cellStyle name="Normal 5 7" xfId="2833"/>
    <cellStyle name="Normal 5 8" xfId="2865"/>
    <cellStyle name="Normal 5 9" xfId="2883"/>
    <cellStyle name="Normal 5_Anuario Estadísticas Económicas 2010_Sector Servicios-ELBA2" xfId="756"/>
    <cellStyle name="Normal 52" xfId="6083"/>
    <cellStyle name="Normal 6" xfId="757"/>
    <cellStyle name="Normal 6 2" xfId="758"/>
    <cellStyle name="Normal 6 2 2" xfId="1812"/>
    <cellStyle name="Normal 6 2 3" xfId="4574"/>
    <cellStyle name="Normal 6 2 4" xfId="4341"/>
    <cellStyle name="Normal 6 3" xfId="759"/>
    <cellStyle name="Normal 6 4" xfId="1933"/>
    <cellStyle name="Normal 6 5" xfId="2668"/>
    <cellStyle name="Normal 6 5 2" xfId="4933"/>
    <cellStyle name="Normal 6 5 3" xfId="5570"/>
    <cellStyle name="Normal 6 6" xfId="2791"/>
    <cellStyle name="Normal 6 6 2" xfId="4993"/>
    <cellStyle name="Normal 6 6 3" xfId="5583"/>
    <cellStyle name="Normal 6 7" xfId="2834"/>
    <cellStyle name="Normal 6 7 2" xfId="5021"/>
    <cellStyle name="Normal 6 7 3" xfId="5596"/>
    <cellStyle name="Normal 6 8" xfId="2866"/>
    <cellStyle name="Normal 6 8 2" xfId="5044"/>
    <cellStyle name="Normal 6 8 3" xfId="5611"/>
    <cellStyle name="Normal 6 9" xfId="2884"/>
    <cellStyle name="Normal 6 9 2" xfId="5061"/>
    <cellStyle name="Normal 6 9 3" xfId="5631"/>
    <cellStyle name="Normal 6_Anuario Estadísticas Económicas 2010_Sector Servicios-ELBA2" xfId="760"/>
    <cellStyle name="Normal 7" xfId="761"/>
    <cellStyle name="Normal 7 2" xfId="762"/>
    <cellStyle name="Normal 7 2 2" xfId="1813"/>
    <cellStyle name="Normal 7 2 3" xfId="4576"/>
    <cellStyle name="Normal 7 2 4" xfId="5036"/>
    <cellStyle name="Normal 7 3" xfId="763"/>
    <cellStyle name="Normal 7 4" xfId="764"/>
    <cellStyle name="Normal 7 4 2" xfId="1814"/>
    <cellStyle name="Normal 7 4 3" xfId="4577"/>
    <cellStyle name="Normal 7 4 4" xfId="4936"/>
    <cellStyle name="Normal 7 5" xfId="2669"/>
    <cellStyle name="Normal 7 6" xfId="2792"/>
    <cellStyle name="Normal 7 7" xfId="2835"/>
    <cellStyle name="Normal 7 8" xfId="2867"/>
    <cellStyle name="Normal 7 9" xfId="2885"/>
    <cellStyle name="Normal 7_Anuario Estadísticas Económicas 2010_Sector Servicios-ELBA2" xfId="765"/>
    <cellStyle name="Normal 8" xfId="766"/>
    <cellStyle name="Normal 8 2" xfId="767"/>
    <cellStyle name="Normal 8 2 2" xfId="1815"/>
    <cellStyle name="Normal 8 2 3" xfId="4578"/>
    <cellStyle name="Normal 8 2 4" xfId="4692"/>
    <cellStyle name="Normal 8 3" xfId="768"/>
    <cellStyle name="Normal 8 4" xfId="2670"/>
    <cellStyle name="Normal 8 5" xfId="2793"/>
    <cellStyle name="Normal 8 6" xfId="2836"/>
    <cellStyle name="Normal 8 7" xfId="2868"/>
    <cellStyle name="Normal 8 8" xfId="2886"/>
    <cellStyle name="Normal 8_Anuario Estadísticas Económicas 2010_Sector Servicios-ELBA2" xfId="769"/>
    <cellStyle name="Normal 9" xfId="770"/>
    <cellStyle name="Normal 9 10" xfId="1817"/>
    <cellStyle name="Normal 9 10 2" xfId="1818"/>
    <cellStyle name="Normal 9 10 2 2" xfId="2466"/>
    <cellStyle name="Normal 9 10 3" xfId="2467"/>
    <cellStyle name="Normal 9 11" xfId="1819"/>
    <cellStyle name="Normal 9 11 2" xfId="2468"/>
    <cellStyle name="Normal 9 12" xfId="1820"/>
    <cellStyle name="Normal 9 12 2" xfId="2469"/>
    <cellStyle name="Normal 9 13" xfId="1821"/>
    <cellStyle name="Normal 9 13 2" xfId="2470"/>
    <cellStyle name="Normal 9 14" xfId="1822"/>
    <cellStyle name="Normal 9 14 2" xfId="2471"/>
    <cellStyle name="Normal 9 15" xfId="2472"/>
    <cellStyle name="Normal 9 16" xfId="2671"/>
    <cellStyle name="Normal 9 17" xfId="2794"/>
    <cellStyle name="Normal 9 18" xfId="2837"/>
    <cellStyle name="Normal 9 19" xfId="2869"/>
    <cellStyle name="Normal 9 2" xfId="771"/>
    <cellStyle name="Normal 9 2 2" xfId="1823"/>
    <cellStyle name="Normal 9 2 3" xfId="4581"/>
    <cellStyle name="Normal 9 2 4" xfId="4339"/>
    <cellStyle name="Normal 9 20" xfId="2887"/>
    <cellStyle name="Normal 9 21" xfId="4579"/>
    <cellStyle name="Normal 9 22" xfId="4966"/>
    <cellStyle name="Normal 9 3" xfId="772"/>
    <cellStyle name="Normal 9 3 2" xfId="1824"/>
    <cellStyle name="Normal 9 3 3" xfId="4582"/>
    <cellStyle name="Normal 9 3 4" xfId="4338"/>
    <cellStyle name="Normal 9 4" xfId="1816"/>
    <cellStyle name="Normal 9 4 2" xfId="1825"/>
    <cellStyle name="Normal 9 4 2 2" xfId="2473"/>
    <cellStyle name="Normal 9 4 3" xfId="2474"/>
    <cellStyle name="Normal 9 5" xfId="1826"/>
    <cellStyle name="Normal 9 5 2" xfId="1827"/>
    <cellStyle name="Normal 9 5 2 2" xfId="2475"/>
    <cellStyle name="Normal 9 5 3" xfId="2476"/>
    <cellStyle name="Normal 9 6" xfId="1828"/>
    <cellStyle name="Normal 9 6 2" xfId="1829"/>
    <cellStyle name="Normal 9 6 2 2" xfId="2477"/>
    <cellStyle name="Normal 9 6 3" xfId="2478"/>
    <cellStyle name="Normal 9 7" xfId="1830"/>
    <cellStyle name="Normal 9 7 2" xfId="1831"/>
    <cellStyle name="Normal 9 7 2 2" xfId="2479"/>
    <cellStyle name="Normal 9 7 3" xfId="2480"/>
    <cellStyle name="Normal 9 8" xfId="1832"/>
    <cellStyle name="Normal 9 8 2" xfId="1833"/>
    <cellStyle name="Normal 9 8 2 2" xfId="2481"/>
    <cellStyle name="Normal 9 8 3" xfId="2482"/>
    <cellStyle name="Normal 9 9" xfId="1834"/>
    <cellStyle name="Normal 9 9 2" xfId="1835"/>
    <cellStyle name="Normal 9 9 2 2" xfId="2483"/>
    <cellStyle name="Normal 9 9 3" xfId="2484"/>
    <cellStyle name="Normal 9_3.21-01" xfId="773"/>
    <cellStyle name="Normal Table" xfId="774"/>
    <cellStyle name="Normal Table 2" xfId="1836"/>
    <cellStyle name="Normal Table 2 2" xfId="3893"/>
    <cellStyle name="Normal Table 3" xfId="4584"/>
    <cellStyle name="Normal Table 4" xfId="4689"/>
    <cellStyle name="Normal_tbm_activad 2" xfId="775"/>
    <cellStyle name="Nota" xfId="776"/>
    <cellStyle name="Nota 2" xfId="1837"/>
    <cellStyle name="Nota 3" xfId="3894"/>
    <cellStyle name="Nota 4" xfId="4585"/>
    <cellStyle name="Nota 5" xfId="4964"/>
    <cellStyle name="Notas 2" xfId="777"/>
    <cellStyle name="Notas 2 10" xfId="3241"/>
    <cellStyle name="Notas 2 11" xfId="3440"/>
    <cellStyle name="Notas 2 12" xfId="4029"/>
    <cellStyle name="Notas 2 13" xfId="4586"/>
    <cellStyle name="Notas 2 14" xfId="4898"/>
    <cellStyle name="Notas 2 2" xfId="939"/>
    <cellStyle name="Notas 2 2 2" xfId="1838"/>
    <cellStyle name="Notas 2 3" xfId="3025"/>
    <cellStyle name="Notas 2 4" xfId="3011"/>
    <cellStyle name="Notas 2 5" xfId="2970"/>
    <cellStyle name="Notas 2 6" xfId="3256"/>
    <cellStyle name="Notas 2 7" xfId="3173"/>
    <cellStyle name="Notas 2 8" xfId="3377"/>
    <cellStyle name="Notas 2 9" xfId="3126"/>
    <cellStyle name="Notas 3" xfId="940"/>
    <cellStyle name="Notas 3 10" xfId="3330"/>
    <cellStyle name="Notas 3 11" xfId="3441"/>
    <cellStyle name="Notas 3 12" xfId="4030"/>
    <cellStyle name="Notas 3 13" xfId="4587"/>
    <cellStyle name="Notas 3 14" xfId="4688"/>
    <cellStyle name="Notas 3 2" xfId="1839"/>
    <cellStyle name="Notas 3 3" xfId="3024"/>
    <cellStyle name="Notas 3 4" xfId="3049"/>
    <cellStyle name="Notas 3 5" xfId="2727"/>
    <cellStyle name="Notas 3 6" xfId="3257"/>
    <cellStyle name="Notas 3 7" xfId="3309"/>
    <cellStyle name="Notas 3 8" xfId="3118"/>
    <cellStyle name="Notas 3 9" xfId="3286"/>
    <cellStyle name="Notas 4" xfId="941"/>
    <cellStyle name="Notas 4 10" xfId="3205"/>
    <cellStyle name="Notas 4 11" xfId="3442"/>
    <cellStyle name="Notas 4 12" xfId="4031"/>
    <cellStyle name="Notas 4 13" xfId="4588"/>
    <cellStyle name="Notas 4 14" xfId="4959"/>
    <cellStyle name="Notas 4 2" xfId="1840"/>
    <cellStyle name="Notas 4 3" xfId="2924"/>
    <cellStyle name="Notas 4 4" xfId="3050"/>
    <cellStyle name="Notas 4 5" xfId="2942"/>
    <cellStyle name="Notas 4 6" xfId="3258"/>
    <cellStyle name="Notas 4 7" xfId="3172"/>
    <cellStyle name="Notas 4 8" xfId="3301"/>
    <cellStyle name="Notas 4 9" xfId="3088"/>
    <cellStyle name="Notas 5" xfId="3895"/>
    <cellStyle name="Note" xfId="778"/>
    <cellStyle name="Note 2" xfId="1940"/>
    <cellStyle name="Note 2 2" xfId="3896"/>
    <cellStyle name="Note 3" xfId="4663"/>
    <cellStyle name="Note 4" xfId="4998"/>
    <cellStyle name="Output" xfId="779"/>
    <cellStyle name="Output 2" xfId="1841"/>
    <cellStyle name="Output 2 2" xfId="3897"/>
    <cellStyle name="Output 3" xfId="4589"/>
    <cellStyle name="Output 4" xfId="4965"/>
    <cellStyle name="Percent [2]" xfId="780"/>
    <cellStyle name="Percent [2] 2" xfId="1842"/>
    <cellStyle name="Percent [2] 3" xfId="3898"/>
    <cellStyle name="Percent [2] 4" xfId="4590"/>
    <cellStyle name="Percent [2] 5" xfId="4960"/>
    <cellStyle name="Percent 2" xfId="781"/>
    <cellStyle name="Percent 2 2" xfId="964"/>
    <cellStyle name="Percent 2 3" xfId="1843"/>
    <cellStyle name="Percent 2 3 2" xfId="2673"/>
    <cellStyle name="Percent 2 3 3" xfId="4935"/>
    <cellStyle name="Percent 2 3 4" xfId="5572"/>
    <cellStyle name="Percent 2 4" xfId="2796"/>
    <cellStyle name="Percent 2 5" xfId="2838"/>
    <cellStyle name="Percent 2 6" xfId="2870"/>
    <cellStyle name="Percent 2 7" xfId="2888"/>
    <cellStyle name="Percent 2 8" xfId="4591"/>
    <cellStyle name="Percent 2 9" xfId="4963"/>
    <cellStyle name="Percent 3" xfId="782"/>
    <cellStyle name="Percent 3 2" xfId="1844"/>
    <cellStyle name="Percent 3 3" xfId="4592"/>
    <cellStyle name="Percent 3 4" xfId="4897"/>
    <cellStyle name="Percent 4" xfId="2674"/>
    <cellStyle name="Percent 5" xfId="2675"/>
    <cellStyle name="Percent_pais_prod98_991" xfId="1845"/>
    <cellStyle name="percentage difference" xfId="783"/>
    <cellStyle name="percentage difference 2" xfId="1846"/>
    <cellStyle name="percentage difference 2 2" xfId="3899"/>
    <cellStyle name="percentage difference 3" xfId="4593"/>
    <cellStyle name="percentage difference 4" xfId="4687"/>
    <cellStyle name="percentage difference one decimal" xfId="784"/>
    <cellStyle name="percentage difference one decimal 2" xfId="1847"/>
    <cellStyle name="percentage difference one decimal 2 2" xfId="3900"/>
    <cellStyle name="percentage difference one decimal 3" xfId="4594"/>
    <cellStyle name="percentage difference one decimal 4" xfId="4895"/>
    <cellStyle name="percentage difference zero decimal" xfId="785"/>
    <cellStyle name="percentage difference zero decimal 2" xfId="1848"/>
    <cellStyle name="percentage difference zero decimal 2 2" xfId="3901"/>
    <cellStyle name="percentage difference zero decimal 3" xfId="4595"/>
    <cellStyle name="percentage difference zero decimal 4" xfId="4894"/>
    <cellStyle name="percentage difference_3.24-07" xfId="786"/>
    <cellStyle name="Percentual" xfId="2679"/>
    <cellStyle name="Percentuale 2" xfId="787"/>
    <cellStyle name="Percentuale 2 2" xfId="1849"/>
    <cellStyle name="Percentuale 2 3" xfId="3902"/>
    <cellStyle name="Percentuale 2 4" xfId="4596"/>
    <cellStyle name="Percentuale 2 5" xfId="4893"/>
    <cellStyle name="Ponto" xfId="2680"/>
    <cellStyle name="Porcentagem_SEP1196" xfId="2681"/>
    <cellStyle name="Porcentaje" xfId="2682"/>
    <cellStyle name="Porcentaje 2" xfId="961"/>
    <cellStyle name="Porcentual 2" xfId="788"/>
    <cellStyle name="Porcentual 2 10" xfId="3022"/>
    <cellStyle name="Porcentual 2 11" xfId="2906"/>
    <cellStyle name="Porcentual 2 12" xfId="3065"/>
    <cellStyle name="Porcentual 2 13" xfId="3259"/>
    <cellStyle name="Porcentual 2 14" xfId="3363"/>
    <cellStyle name="Porcentual 2 15" xfId="3338"/>
    <cellStyle name="Porcentual 2 16" xfId="3285"/>
    <cellStyle name="Porcentual 2 17" xfId="3356"/>
    <cellStyle name="Porcentual 2 18" xfId="3443"/>
    <cellStyle name="Porcentual 2 19" xfId="3903"/>
    <cellStyle name="Porcentual 2 2" xfId="1850"/>
    <cellStyle name="Porcentual 2 3" xfId="2506"/>
    <cellStyle name="Porcentual 2 4" xfId="2710"/>
    <cellStyle name="Porcentual 2 5" xfId="2829"/>
    <cellStyle name="Porcentual 2 6" xfId="2862"/>
    <cellStyle name="Porcentual 2 7" xfId="2880"/>
    <cellStyle name="Porcentual 2 8" xfId="2895"/>
    <cellStyle name="Porcentual 2 9" xfId="2981"/>
    <cellStyle name="Porcentual 3" xfId="789"/>
    <cellStyle name="Porcentual 3 2" xfId="1851"/>
    <cellStyle name="Porcentual 3 3" xfId="4598"/>
    <cellStyle name="Porcentual 3 4" xfId="4962"/>
    <cellStyle name="Porcentual 4" xfId="790"/>
    <cellStyle name="Porcentual 4 2" xfId="2485"/>
    <cellStyle name="Publication" xfId="791"/>
    <cellStyle name="Punto" xfId="2684"/>
    <cellStyle name="Punto0" xfId="2685"/>
    <cellStyle name="Red Text" xfId="792"/>
    <cellStyle name="Red Text 2" xfId="1852"/>
    <cellStyle name="Red Text 2 2" xfId="3904"/>
    <cellStyle name="Red Text 3" xfId="4601"/>
    <cellStyle name="Red Text 4" xfId="4892"/>
    <cellStyle name="s" xfId="793"/>
    <cellStyle name="s 2" xfId="1853"/>
    <cellStyle name="s 2 2" xfId="3905"/>
    <cellStyle name="s 3" xfId="4602"/>
    <cellStyle name="s 4" xfId="4686"/>
    <cellStyle name="s_3.10-070 Número de vuelos charter internacionales por aeropuerto, según mes, 2007-2008" xfId="794"/>
    <cellStyle name="s_3.10-081 Movimiento de pasajeros embarcados en vuelos charters internacionales por aeropuerto, según mes, 2007-2008" xfId="795"/>
    <cellStyle name="s_3.10-082 Movimiento de pasajeros desembarcados en vuelos charters internacionales por aeropuerto, según mes, 2007-2008" xfId="796"/>
    <cellStyle name="s_Sheet5" xfId="797"/>
    <cellStyle name="s_Sheet5 2" xfId="1854"/>
    <cellStyle name="s_Sheet5 3" xfId="4606"/>
    <cellStyle name="s_Sheet5 4" xfId="4890"/>
    <cellStyle name="s_Sheet5_3.22-08" xfId="798"/>
    <cellStyle name="s_Sheet5_3.22-08 2" xfId="1855"/>
    <cellStyle name="s_Sheet5_3.22-08 3" xfId="4607"/>
    <cellStyle name="s_Sheet5_3.22-08 4" xfId="4889"/>
    <cellStyle name="s_Sheet5_3.22-08_RD en Cifras 2010. Precios" xfId="799"/>
    <cellStyle name="s_Sheet5_3.22-08_RD en Cifras 2010. Precios 10" xfId="3193"/>
    <cellStyle name="s_Sheet5_3.22-08_RD en Cifras 2010. Precios 11" xfId="3350"/>
    <cellStyle name="s_Sheet5_3.22-08_RD en Cifras 2010. Precios 12" xfId="3444"/>
    <cellStyle name="s_Sheet5_3.22-08_RD en Cifras 2010. Precios 13" xfId="3906"/>
    <cellStyle name="s_Sheet5_3.22-08_RD en Cifras 2010. Precios 14" xfId="4608"/>
    <cellStyle name="s_Sheet5_3.22-08_RD en Cifras 2010. Precios 15" xfId="4888"/>
    <cellStyle name="s_Sheet5_3.22-08_RD en Cifras 2010. Precios 2" xfId="1856"/>
    <cellStyle name="s_Sheet5_3.22-08_RD en Cifras 2010. Precios 3" xfId="2984"/>
    <cellStyle name="s_Sheet5_3.22-08_RD en Cifras 2010. Precios 4" xfId="3021"/>
    <cellStyle name="s_Sheet5_3.22-08_RD en Cifras 2010. Precios 5" xfId="3012"/>
    <cellStyle name="s_Sheet5_3.22-08_RD en Cifras 2010. Precios 6" xfId="2908"/>
    <cellStyle name="s_Sheet5_3.22-08_RD en Cifras 2010. Precios 7" xfId="3260"/>
    <cellStyle name="s_Sheet5_3.22-08_RD en Cifras 2010. Precios 8" xfId="3170"/>
    <cellStyle name="s_Sheet5_3.22-08_RD en Cifras 2010. Precios 9" xfId="3219"/>
    <cellStyle name="s_Sheet5_3.22-08_RD en Cifras 2010. Precios_Dominicana en cifras economicas consolidado para complet 3-" xfId="1857"/>
    <cellStyle name="s_Sheet5_3.22-08_RD en Cifras 2010. Precios_homicidio 2010" xfId="1858"/>
    <cellStyle name="s_Sheet5_3.22-08_RD en Cifras 2010. Precios_Libro2" xfId="1859"/>
    <cellStyle name="s_Sheet5_3.22-08_RD en Cifras 2010. Precios_RD Cifras 2011" xfId="1927"/>
    <cellStyle name="s_Sheet5_3.24-07" xfId="800"/>
    <cellStyle name="s_Sheet5_3.24-07 10" xfId="1861"/>
    <cellStyle name="s_Sheet5_3.24-07 10 2" xfId="2486"/>
    <cellStyle name="s_Sheet5_3.24-07 11" xfId="1862"/>
    <cellStyle name="s_Sheet5_3.24-07 11 2" xfId="2487"/>
    <cellStyle name="s_Sheet5_3.24-07 12" xfId="1863"/>
    <cellStyle name="s_Sheet5_3.24-07 12 2" xfId="2488"/>
    <cellStyle name="s_Sheet5_3.24-07 13" xfId="2489"/>
    <cellStyle name="s_Sheet5_3.24-07 14" xfId="2986"/>
    <cellStyle name="s_Sheet5_3.24-07 15" xfId="3020"/>
    <cellStyle name="s_Sheet5_3.24-07 16" xfId="3052"/>
    <cellStyle name="s_Sheet5_3.24-07 17" xfId="2940"/>
    <cellStyle name="s_Sheet5_3.24-07 18" xfId="3261"/>
    <cellStyle name="s_Sheet5_3.24-07 19" xfId="3169"/>
    <cellStyle name="s_Sheet5_3.24-07 2" xfId="1860"/>
    <cellStyle name="s_Sheet5_3.24-07 2 2" xfId="2490"/>
    <cellStyle name="s_Sheet5_3.24-07 20" xfId="3220"/>
    <cellStyle name="s_Sheet5_3.24-07 21" xfId="3122"/>
    <cellStyle name="s_Sheet5_3.24-07 22" xfId="3206"/>
    <cellStyle name="s_Sheet5_3.24-07 23" xfId="3445"/>
    <cellStyle name="s_Sheet5_3.24-07 24" xfId="3907"/>
    <cellStyle name="s_Sheet5_3.24-07 25" xfId="4609"/>
    <cellStyle name="s_Sheet5_3.24-07 26" xfId="4958"/>
    <cellStyle name="s_Sheet5_3.24-07 3" xfId="1864"/>
    <cellStyle name="s_Sheet5_3.24-07 3 2" xfId="2491"/>
    <cellStyle name="s_Sheet5_3.24-07 4" xfId="1865"/>
    <cellStyle name="s_Sheet5_3.24-07 4 2" xfId="2492"/>
    <cellStyle name="s_Sheet5_3.24-07 5" xfId="1866"/>
    <cellStyle name="s_Sheet5_3.24-07 5 2" xfId="2493"/>
    <cellStyle name="s_Sheet5_3.24-07 6" xfId="1867"/>
    <cellStyle name="s_Sheet5_3.24-07 6 2" xfId="2494"/>
    <cellStyle name="s_Sheet5_3.24-07 7" xfId="1868"/>
    <cellStyle name="s_Sheet5_3.24-07 7 2" xfId="2495"/>
    <cellStyle name="s_Sheet5_3.24-07 8" xfId="1869"/>
    <cellStyle name="s_Sheet5_3.24-07 8 2" xfId="2496"/>
    <cellStyle name="s_Sheet5_3.24-07 9" xfId="1870"/>
    <cellStyle name="s_Sheet5_3.24-07 9 2" xfId="2497"/>
    <cellStyle name="s_Sheet5_3.24-07_3.21-01" xfId="801"/>
    <cellStyle name="s_Sheet5_3.24-07_3.21-01 10" xfId="3192"/>
    <cellStyle name="s_Sheet5_3.24-07_3.21-01 11" xfId="3357"/>
    <cellStyle name="s_Sheet5_3.24-07_3.21-01 12" xfId="3446"/>
    <cellStyle name="s_Sheet5_3.24-07_3.21-01 13" xfId="3908"/>
    <cellStyle name="s_Sheet5_3.24-07_3.21-01 14" xfId="4610"/>
    <cellStyle name="s_Sheet5_3.24-07_3.21-01 15" xfId="4886"/>
    <cellStyle name="s_Sheet5_3.24-07_3.21-01 2" xfId="1871"/>
    <cellStyle name="s_Sheet5_3.24-07_3.21-01 3" xfId="2987"/>
    <cellStyle name="s_Sheet5_3.24-07_3.21-01 4" xfId="2920"/>
    <cellStyle name="s_Sheet5_3.24-07_3.21-01 5" xfId="3053"/>
    <cellStyle name="s_Sheet5_3.24-07_3.21-01 6" xfId="3036"/>
    <cellStyle name="s_Sheet5_3.24-07_3.21-01 7" xfId="3262"/>
    <cellStyle name="s_Sheet5_3.24-07_3.21-01 8" xfId="3168"/>
    <cellStyle name="s_Sheet5_3.24-07_3.21-01 9" xfId="3221"/>
    <cellStyle name="s_Sheet5_3.24-07_3.21-01_Dominicana en cifras economicas consolidado para complet 3-" xfId="1872"/>
    <cellStyle name="s_Sheet5_3.24-07_3.21-01_homicidio 2010" xfId="1873"/>
    <cellStyle name="s_Sheet5_3.24-07_3.21-01_Libro2" xfId="1874"/>
    <cellStyle name="s_Sheet5_3.24-07_3.21-01_RD Cifras 2011" xfId="1928"/>
    <cellStyle name="s_Sheet5_3.24-07_Dominicana en cifras economicas consolidado para complet 3-" xfId="1875"/>
    <cellStyle name="s_Sheet5_3.24-07_homicidio 2010" xfId="1876"/>
    <cellStyle name="s_Sheet5_3.24-07_Libro2" xfId="1877"/>
    <cellStyle name="s_Sheet5_3.24-07_RD Cifras 2011" xfId="1929"/>
    <cellStyle name="s_Sheet5_Dominicana en Cifras 2009" xfId="1878"/>
    <cellStyle name="s_Sheet5_Dominicana en Cifras 2010" xfId="802"/>
    <cellStyle name="s_Sheet5_Dominicana en Cifras 2010 2" xfId="1879"/>
    <cellStyle name="s_Sheet5_Dominicana en Cifras 2010 3" xfId="4612"/>
    <cellStyle name="s_Sheet5_Dominicana en Cifras 2010 4" xfId="4685"/>
    <cellStyle name="s_Sheet5_Dominicana en Cifras 2011" xfId="1880"/>
    <cellStyle name="s_Sheet5_Dominicana en Cifras 2011." xfId="1881"/>
    <cellStyle name="s_Sheet5_RD en Cifras 2010. Precios" xfId="803"/>
    <cellStyle name="s_Sheet5_RD en Cifras 2010. Precios 10" xfId="3191"/>
    <cellStyle name="s_Sheet5_RD en Cifras 2010. Precios 11" xfId="3358"/>
    <cellStyle name="s_Sheet5_RD en Cifras 2010. Precios 12" xfId="3447"/>
    <cellStyle name="s_Sheet5_RD en Cifras 2010. Precios 13" xfId="3909"/>
    <cellStyle name="s_Sheet5_RD en Cifras 2010. Precios 14" xfId="4613"/>
    <cellStyle name="s_Sheet5_RD en Cifras 2010. Precios 15" xfId="4683"/>
    <cellStyle name="s_Sheet5_RD en Cifras 2010. Precios 2" xfId="1882"/>
    <cellStyle name="s_Sheet5_RD en Cifras 2010. Precios 3" xfId="2988"/>
    <cellStyle name="s_Sheet5_RD en Cifras 2010. Precios 4" xfId="2919"/>
    <cellStyle name="s_Sheet5_RD en Cifras 2010. Precios 5" xfId="3013"/>
    <cellStyle name="s_Sheet5_RD en Cifras 2010. Precios 6" xfId="2907"/>
    <cellStyle name="s_Sheet5_RD en Cifras 2010. Precios 7" xfId="3263"/>
    <cellStyle name="s_Sheet5_RD en Cifras 2010. Precios 8" xfId="3167"/>
    <cellStyle name="s_Sheet5_RD en Cifras 2010. Precios 9" xfId="3339"/>
    <cellStyle name="s_Sheet5_RD en Cifras 2010. Precios_Dominicana en cifras economicas consolidado para complet 3-" xfId="1883"/>
    <cellStyle name="s_Sheet5_RD en Cifras 2010. Precios_homicidio 2010" xfId="1884"/>
    <cellStyle name="s_Sheet5_RD en Cifras 2010. Precios_Libro2" xfId="1885"/>
    <cellStyle name="s_Sheet5_RD en Cifras 2010. Precios_RD Cifras 2011" xfId="1930"/>
    <cellStyle name="s_Sheet5_RD en Cifras 2010_Comercio Exterior" xfId="804"/>
    <cellStyle name="s_Sheet5_RD en Cifras 2010_Comercio Exterior 2" xfId="1886"/>
    <cellStyle name="s_Sheet5_RD en Cifras 2010_Comercio Exterior 3" xfId="4615"/>
    <cellStyle name="s_Sheet5_RD en Cifras 2010_Comercio Exterior 4" xfId="4884"/>
    <cellStyle name="s_Sheet5_RD en Cifras 2010_Comercio Exterior_RD en Cifras 2010. Precios" xfId="805"/>
    <cellStyle name="s_Sheet5_RD en Cifras 2010_Comercio Exterior_RD en Cifras 2010. Precios 10" xfId="3281"/>
    <cellStyle name="s_Sheet5_RD en Cifras 2010_Comercio Exterior_RD en Cifras 2010. Precios 11" xfId="3150"/>
    <cellStyle name="s_Sheet5_RD en Cifras 2010_Comercio Exterior_RD en Cifras 2010. Precios 12" xfId="3448"/>
    <cellStyle name="s_Sheet5_RD en Cifras 2010_Comercio Exterior_RD en Cifras 2010. Precios 13" xfId="3910"/>
    <cellStyle name="s_Sheet5_RD en Cifras 2010_Comercio Exterior_RD en Cifras 2010. Precios 14" xfId="4616"/>
    <cellStyle name="s_Sheet5_RD en Cifras 2010_Comercio Exterior_RD en Cifras 2010. Precios 15" xfId="4883"/>
    <cellStyle name="s_Sheet5_RD en Cifras 2010_Comercio Exterior_RD en Cifras 2010. Precios 2" xfId="1887"/>
    <cellStyle name="s_Sheet5_RD en Cifras 2010_Comercio Exterior_RD en Cifras 2010. Precios 3" xfId="2989"/>
    <cellStyle name="s_Sheet5_RD en Cifras 2010_Comercio Exterior_RD en Cifras 2010. Precios 4" xfId="2918"/>
    <cellStyle name="s_Sheet5_RD en Cifras 2010_Comercio Exterior_RD en Cifras 2010. Precios 5" xfId="3054"/>
    <cellStyle name="s_Sheet5_RD en Cifras 2010_Comercio Exterior_RD en Cifras 2010. Precios 6" xfId="3070"/>
    <cellStyle name="s_Sheet5_RD en Cifras 2010_Comercio Exterior_RD en Cifras 2010. Precios 7" xfId="3265"/>
    <cellStyle name="s_Sheet5_RD en Cifras 2010_Comercio Exterior_RD en Cifras 2010. Precios 8" xfId="3166"/>
    <cellStyle name="s_Sheet5_RD en Cifras 2010_Comercio Exterior_RD en Cifras 2010. Precios 9" xfId="3340"/>
    <cellStyle name="s_Sheet5_RD en Cifras 2010_Comercio Exterior_RD en Cifras 2010. Precios_Dominicana en cifras economicas consolidado para complet 3-" xfId="1888"/>
    <cellStyle name="s_Sheet5_RD en Cifras 2010_Comercio Exterior_RD en Cifras 2010. Precios_homicidio 2010" xfId="1889"/>
    <cellStyle name="s_Sheet5_RD en Cifras 2010_Comercio Exterior_RD en Cifras 2010. Precios_Libro2" xfId="1890"/>
    <cellStyle name="s_Sheet5_RD en Cifras 2010_Comercio Exterior_RD en Cifras 2010. Precios_RD Cifras 2011" xfId="1931"/>
    <cellStyle name="s_Volumen de la Producción Industrial para el anuario EE.2010" xfId="806"/>
    <cellStyle name="Salida 2" xfId="807"/>
    <cellStyle name="Salida 2 2" xfId="942"/>
    <cellStyle name="Salida 2 2 2" xfId="1892"/>
    <cellStyle name="Salida 2 2 2 2" xfId="4032"/>
    <cellStyle name="Salida 2 3" xfId="4618"/>
    <cellStyle name="Salida 2 4" xfId="4971"/>
    <cellStyle name="Salida 3" xfId="943"/>
    <cellStyle name="Salida 3 2" xfId="1893"/>
    <cellStyle name="Salida 3 2 2" xfId="4033"/>
    <cellStyle name="Salida 3 3" xfId="4619"/>
    <cellStyle name="Salida 3 4" xfId="4956"/>
    <cellStyle name="Salida 4" xfId="944"/>
    <cellStyle name="Salida 4 2" xfId="1894"/>
    <cellStyle name="Salida 4 2 2" xfId="4034"/>
    <cellStyle name="Salida 4 3" xfId="4620"/>
    <cellStyle name="Salida 4 4" xfId="4882"/>
    <cellStyle name="Salida 5" xfId="1891"/>
    <cellStyle name="Salida 5 2" xfId="3911"/>
    <cellStyle name="Salida 6" xfId="4617"/>
    <cellStyle name="Salida 7" xfId="4862"/>
    <cellStyle name="Sep. milhar [2]" xfId="2686"/>
    <cellStyle name="Separador de m" xfId="2687"/>
    <cellStyle name="Separador de milhares [0]_A" xfId="2688"/>
    <cellStyle name="Separador de milhares_A" xfId="2689"/>
    <cellStyle name="Style 27" xfId="2690"/>
    <cellStyle name="Testo avviso" xfId="808"/>
    <cellStyle name="Testo descrittivo" xfId="809"/>
    <cellStyle name="Text" xfId="2691"/>
    <cellStyle name="Texto de advertencia 2" xfId="810"/>
    <cellStyle name="Texto de advertencia 2 2" xfId="1895"/>
    <cellStyle name="Texto de advertencia 2 2 2" xfId="4035"/>
    <cellStyle name="Texto de advertencia 2 3" xfId="4621"/>
    <cellStyle name="Texto de advertencia 2 4" xfId="4867"/>
    <cellStyle name="Texto de advertencia 3" xfId="945"/>
    <cellStyle name="Texto de advertencia 3 2" xfId="1896"/>
    <cellStyle name="Texto de advertencia 3 2 2" xfId="4036"/>
    <cellStyle name="Texto de advertencia 3 3" xfId="4622"/>
    <cellStyle name="Texto de advertencia 3 4" xfId="4972"/>
    <cellStyle name="Texto de advertencia 4" xfId="946"/>
    <cellStyle name="Texto de advertencia 4 2" xfId="1897"/>
    <cellStyle name="Texto de advertencia 4 2 2" xfId="4037"/>
    <cellStyle name="Texto de advertencia 4 3" xfId="4623"/>
    <cellStyle name="Texto de advertencia 4 4" xfId="4955"/>
    <cellStyle name="Texto de advertencia 5" xfId="3912"/>
    <cellStyle name="Texto explicativo 2" xfId="811"/>
    <cellStyle name="Texto explicativo 2 2" xfId="1899"/>
    <cellStyle name="Texto explicativo 2 2 2" xfId="4038"/>
    <cellStyle name="Texto explicativo 2 3" xfId="4625"/>
    <cellStyle name="Texto explicativo 2 4" xfId="4682"/>
    <cellStyle name="Texto explicativo 3" xfId="947"/>
    <cellStyle name="Texto explicativo 3 2" xfId="1900"/>
    <cellStyle name="Texto explicativo 3 2 2" xfId="4039"/>
    <cellStyle name="Texto explicativo 3 3" xfId="4626"/>
    <cellStyle name="Texto explicativo 3 4" xfId="4288"/>
    <cellStyle name="Texto explicativo 4" xfId="948"/>
    <cellStyle name="Texto explicativo 4 2" xfId="1901"/>
    <cellStyle name="Texto explicativo 4 2 2" xfId="4040"/>
    <cellStyle name="Texto explicativo 4 3" xfId="4627"/>
    <cellStyle name="Texto explicativo 4 4" xfId="4994"/>
    <cellStyle name="Texto explicativo 5" xfId="1898"/>
    <cellStyle name="Texto explicativo 5 2" xfId="3913"/>
    <cellStyle name="Texto explicativo 6" xfId="4624"/>
    <cellStyle name="Texto explicativo 7" xfId="4881"/>
    <cellStyle name="Title" xfId="812"/>
    <cellStyle name="Titolo" xfId="813"/>
    <cellStyle name="Titolo 1" xfId="814"/>
    <cellStyle name="Titolo 2" xfId="815"/>
    <cellStyle name="Titolo 3" xfId="816"/>
    <cellStyle name="Titolo 4" xfId="817"/>
    <cellStyle name="Titolo_3.21-01" xfId="818"/>
    <cellStyle name="Título 1 2" xfId="820"/>
    <cellStyle name="Título 1 2 2" xfId="1904"/>
    <cellStyle name="Título 1 2 2 2" xfId="4041"/>
    <cellStyle name="Título 1 2 3" xfId="4630"/>
    <cellStyle name="Título 1 2 4" xfId="4880"/>
    <cellStyle name="Título 1 3" xfId="949"/>
    <cellStyle name="Título 1 3 2" xfId="1905"/>
    <cellStyle name="Título 1 3 2 2" xfId="4042"/>
    <cellStyle name="Título 1 3 3" xfId="4631"/>
    <cellStyle name="Título 1 3 4" xfId="4681"/>
    <cellStyle name="Título 1 4" xfId="950"/>
    <cellStyle name="Título 1 4 2" xfId="1906"/>
    <cellStyle name="Título 1 4 2 2" xfId="4043"/>
    <cellStyle name="Título 1 4 3" xfId="4632"/>
    <cellStyle name="Título 1 4 4" xfId="4286"/>
    <cellStyle name="Título 1 5" xfId="1903"/>
    <cellStyle name="Título 1 5 2" xfId="3915"/>
    <cellStyle name="Título 1 6" xfId="4629"/>
    <cellStyle name="Título 1 7" xfId="4954"/>
    <cellStyle name="Título 2 2" xfId="821"/>
    <cellStyle name="Título 2 2 2" xfId="1908"/>
    <cellStyle name="Título 2 2 2 2" xfId="4044"/>
    <cellStyle name="Título 2 2 3" xfId="4634"/>
    <cellStyle name="Título 2 2 4" xfId="4679"/>
    <cellStyle name="Título 2 3" xfId="951"/>
    <cellStyle name="Título 2 3 2" xfId="1909"/>
    <cellStyle name="Título 2 3 2 2" xfId="4045"/>
    <cellStyle name="Título 2 3 3" xfId="4635"/>
    <cellStyle name="Título 2 3 4" xfId="4937"/>
    <cellStyle name="Título 2 4" xfId="952"/>
    <cellStyle name="Título 2 4 2" xfId="1910"/>
    <cellStyle name="Título 2 4 2 2" xfId="4046"/>
    <cellStyle name="Título 2 4 3" xfId="4636"/>
    <cellStyle name="Título 2 4 4" xfId="4872"/>
    <cellStyle name="Título 2 5" xfId="1907"/>
    <cellStyle name="Título 2 5 2" xfId="3916"/>
    <cellStyle name="Título 2 6" xfId="4633"/>
    <cellStyle name="Título 2 7" xfId="4680"/>
    <cellStyle name="Título 3 2" xfId="822"/>
    <cellStyle name="Título 3 2 2" xfId="1912"/>
    <cellStyle name="Título 3 2 2 2" xfId="4047"/>
    <cellStyle name="Título 3 2 3" xfId="4638"/>
    <cellStyle name="Título 3 2 4" xfId="4953"/>
    <cellStyle name="Título 3 3" xfId="953"/>
    <cellStyle name="Título 3 3 2" xfId="1913"/>
    <cellStyle name="Título 3 3 2 2" xfId="4048"/>
    <cellStyle name="Título 3 3 3" xfId="4639"/>
    <cellStyle name="Título 3 3 4" xfId="4879"/>
    <cellStyle name="Título 3 4" xfId="954"/>
    <cellStyle name="Título 3 4 2" xfId="1914"/>
    <cellStyle name="Título 3 4 2 2" xfId="4049"/>
    <cellStyle name="Título 3 4 3" xfId="4640"/>
    <cellStyle name="Título 3 4 4" xfId="4856"/>
    <cellStyle name="Título 3 5" xfId="1911"/>
    <cellStyle name="Título 3 5 2" xfId="3917"/>
    <cellStyle name="Título 3 6" xfId="4637"/>
    <cellStyle name="Título 3 7" xfId="4974"/>
    <cellStyle name="Título 4" xfId="819"/>
    <cellStyle name="Título 4 2" xfId="1915"/>
    <cellStyle name="Título 4 2 2" xfId="4050"/>
    <cellStyle name="Título 4 3" xfId="4641"/>
    <cellStyle name="Título 4 4" xfId="5015"/>
    <cellStyle name="Título 5" xfId="955"/>
    <cellStyle name="Título 5 2" xfId="1916"/>
    <cellStyle name="Título 5 2 2" xfId="4051"/>
    <cellStyle name="Título 5 3" xfId="4642"/>
    <cellStyle name="Título 5 4" xfId="4873"/>
    <cellStyle name="Título 6" xfId="956"/>
    <cellStyle name="Título 6 2" xfId="1917"/>
    <cellStyle name="Título 6 2 2" xfId="4052"/>
    <cellStyle name="Título 6 3" xfId="4643"/>
    <cellStyle name="Título 6 4" xfId="4975"/>
    <cellStyle name="Título 7" xfId="1902"/>
    <cellStyle name="Título 7 2" xfId="3914"/>
    <cellStyle name="Título 8" xfId="4628"/>
    <cellStyle name="Título 9" xfId="4973"/>
    <cellStyle name="Titulo1" xfId="2692"/>
    <cellStyle name="Titulo2" xfId="2693"/>
    <cellStyle name="TopGrey" xfId="823"/>
    <cellStyle name="TopGrey 2" xfId="1918"/>
    <cellStyle name="TopGrey 2 2" xfId="3918"/>
    <cellStyle name="TopGrey 3" xfId="4644"/>
    <cellStyle name="TopGrey 4" xfId="4952"/>
    <cellStyle name="Total 2" xfId="824"/>
    <cellStyle name="Total 2 2" xfId="957"/>
    <cellStyle name="Total 2 2 2" xfId="1919"/>
    <cellStyle name="Total 2 2 2 2" xfId="4053"/>
    <cellStyle name="Total 2 3" xfId="4645"/>
    <cellStyle name="Total 2 4" xfId="4678"/>
    <cellStyle name="Total 3" xfId="958"/>
    <cellStyle name="Total 3 2" xfId="1920"/>
    <cellStyle name="Total 3 2 2" xfId="4054"/>
    <cellStyle name="Total 3 3" xfId="4646"/>
    <cellStyle name="Total 3 4" xfId="5019"/>
    <cellStyle name="Total 4" xfId="959"/>
    <cellStyle name="Total 4 2" xfId="1921"/>
    <cellStyle name="Total 4 2 2" xfId="4055"/>
    <cellStyle name="Total 4 3" xfId="4647"/>
    <cellStyle name="Total 4 4" xfId="4874"/>
    <cellStyle name="Totale" xfId="825"/>
    <cellStyle name="Unprot" xfId="826"/>
    <cellStyle name="Unprot 2" xfId="1922"/>
    <cellStyle name="Unprot 2 2" xfId="3919"/>
    <cellStyle name="Unprot 3" xfId="4648"/>
    <cellStyle name="Unprot 4" xfId="4951"/>
    <cellStyle name="Unprot$" xfId="827"/>
    <cellStyle name="Unprot$ 2" xfId="1923"/>
    <cellStyle name="Unprot$ 2 2" xfId="3920"/>
    <cellStyle name="Unprot$ 3" xfId="4649"/>
    <cellStyle name="Unprot$ 4" xfId="4878"/>
    <cellStyle name="Unprot_3.10-03 Número de buques en comercio exterior por trimestre, según puerto, 2007-2008" xfId="828"/>
    <cellStyle name="Unprotect" xfId="829"/>
    <cellStyle name="Unprotect 2" xfId="1924"/>
    <cellStyle name="Unprotect 2 2" xfId="3921"/>
    <cellStyle name="Unprotect 3" xfId="4651"/>
    <cellStyle name="Unprotect 4" xfId="4995"/>
    <cellStyle name="V¡rgula" xfId="2694"/>
    <cellStyle name="V¡rgula0" xfId="2695"/>
    <cellStyle name="Valore non valido" xfId="830"/>
    <cellStyle name="Valore non valido 2" xfId="1925"/>
    <cellStyle name="Valore non valido 2 2" xfId="3922"/>
    <cellStyle name="Valore non valido 3" xfId="4652"/>
    <cellStyle name="Valore non valido 4" xfId="4875"/>
    <cellStyle name="Valore valido" xfId="831"/>
    <cellStyle name="Valore valido 2" xfId="1926"/>
    <cellStyle name="Valore valido 2 2" xfId="3923"/>
    <cellStyle name="Valore valido 3" xfId="4653"/>
    <cellStyle name="Valore valido 4" xfId="4976"/>
    <cellStyle name="Vírgula" xfId="2696"/>
    <cellStyle name="Warning Text" xfId="832"/>
    <cellStyle name="ДАТА" xfId="2697"/>
    <cellStyle name="ДЕНЕЖНЫЙ_BOPENGC" xfId="2698"/>
    <cellStyle name="ЗАГОЛОВОК1" xfId="2699"/>
    <cellStyle name="ЗАГОЛОВОК2" xfId="2700"/>
    <cellStyle name="ИТОГОВЫЙ" xfId="2701"/>
    <cellStyle name="Обычный_BOPENGC" xfId="2702"/>
    <cellStyle name="ПРОЦЕНТНЫЙ_BOPENGC" xfId="2703"/>
    <cellStyle name="ТЕКСТ" xfId="2704"/>
    <cellStyle name="ФИКСИРОВАННЫЙ" xfId="2705"/>
    <cellStyle name="ФИНАНСОВЫЙ_BOPENGC" xfId="27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228600</xdr:colOff>
      <xdr:row>0</xdr:row>
      <xdr:rowOff>85725</xdr:rowOff>
    </xdr:from>
    <xdr:to>
      <xdr:col>13</xdr:col>
      <xdr:colOff>790575</xdr:colOff>
      <xdr:row>1</xdr:row>
      <xdr:rowOff>171451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7B4BE6FB-C33E-4F4F-877C-FCD36D6C8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154275" y="85725"/>
          <a:ext cx="561975" cy="2762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95250</xdr:colOff>
      <xdr:row>0</xdr:row>
      <xdr:rowOff>0</xdr:rowOff>
    </xdr:from>
    <xdr:to>
      <xdr:col>13</xdr:col>
      <xdr:colOff>676275</xdr:colOff>
      <xdr:row>1</xdr:row>
      <xdr:rowOff>123826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AFF81673-BB3C-4A1D-8EDC-AD09DA045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63600" y="38100"/>
          <a:ext cx="581025" cy="3143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</xdr:colOff>
      <xdr:row>0</xdr:row>
      <xdr:rowOff>0</xdr:rowOff>
    </xdr:from>
    <xdr:to>
      <xdr:col>13</xdr:col>
      <xdr:colOff>609600</xdr:colOff>
      <xdr:row>1</xdr:row>
      <xdr:rowOff>123826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8E5C061B-E544-42F6-9F43-87D873E21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25500" y="123825"/>
          <a:ext cx="581025" cy="3143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0</xdr:row>
      <xdr:rowOff>0</xdr:rowOff>
    </xdr:from>
    <xdr:to>
      <xdr:col>13</xdr:col>
      <xdr:colOff>600075</xdr:colOff>
      <xdr:row>1</xdr:row>
      <xdr:rowOff>123826</xdr:rowOff>
    </xdr:to>
    <xdr:pic>
      <xdr:nvPicPr>
        <xdr:cNvPr id="3" name="1 Imagen" descr="logo%20ONE%20sin%20fondo.png">
          <a:extLst>
            <a:ext uri="{FF2B5EF4-FFF2-40B4-BE49-F238E27FC236}">
              <a16:creationId xmlns:a16="http://schemas.microsoft.com/office/drawing/2014/main" id="{716B6889-13A5-429F-8A6E-C0227C899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20650" y="123825"/>
          <a:ext cx="581025" cy="3143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85725</xdr:colOff>
      <xdr:row>0</xdr:row>
      <xdr:rowOff>38100</xdr:rowOff>
    </xdr:from>
    <xdr:to>
      <xdr:col>13</xdr:col>
      <xdr:colOff>666750</xdr:colOff>
      <xdr:row>1</xdr:row>
      <xdr:rowOff>161926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63550" y="38100"/>
          <a:ext cx="581025" cy="3143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123825</xdr:colOff>
      <xdr:row>0</xdr:row>
      <xdr:rowOff>47625</xdr:rowOff>
    </xdr:from>
    <xdr:to>
      <xdr:col>13</xdr:col>
      <xdr:colOff>638175</xdr:colOff>
      <xdr:row>1</xdr:row>
      <xdr:rowOff>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01625" y="47625"/>
          <a:ext cx="514350" cy="266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BX88"/>
  <sheetViews>
    <sheetView tabSelected="1" workbookViewId="0">
      <selection activeCell="O3" sqref="O3"/>
    </sheetView>
  </sheetViews>
  <sheetFormatPr baseColWidth="10" defaultColWidth="9.140625" defaultRowHeight="15"/>
  <cols>
    <col min="1" max="1" width="72.5703125" style="8" customWidth="1"/>
    <col min="2" max="10" width="12.7109375" style="8" bestFit="1" customWidth="1"/>
    <col min="11" max="11" width="11.7109375" style="8" bestFit="1" customWidth="1"/>
    <col min="12" max="12" width="12.7109375" style="8" bestFit="1" customWidth="1"/>
    <col min="13" max="13" width="12.42578125" style="8" customWidth="1"/>
    <col min="14" max="14" width="13.7109375" style="8" bestFit="1" customWidth="1"/>
    <col min="15" max="30" width="15.5703125" style="8" customWidth="1"/>
    <col min="31" max="31" width="15.5703125" style="11" customWidth="1"/>
    <col min="32" max="35" width="15.5703125" style="8" customWidth="1"/>
    <col min="36" max="36" width="13.28515625" style="8" customWidth="1"/>
    <col min="37" max="57" width="15.5703125" style="8" customWidth="1"/>
    <col min="58" max="58" width="14.140625" style="8" customWidth="1"/>
    <col min="59" max="59" width="13.7109375" style="8" customWidth="1"/>
    <col min="60" max="60" width="14.42578125" style="8" customWidth="1"/>
    <col min="61" max="61" width="16.85546875" style="8" customWidth="1"/>
    <col min="62" max="62" width="12.85546875" style="8" customWidth="1"/>
    <col min="63" max="63" width="14.5703125" style="8" customWidth="1"/>
    <col min="64" max="64" width="13.28515625" style="8" customWidth="1"/>
    <col min="65" max="65" width="12.85546875" style="8" customWidth="1"/>
    <col min="66" max="68" width="12.7109375" style="8" customWidth="1"/>
    <col min="69" max="69" width="15.42578125" style="8" customWidth="1"/>
    <col min="70" max="70" width="14.140625" style="8" customWidth="1"/>
    <col min="71" max="71" width="12" style="8" customWidth="1"/>
    <col min="72" max="249" width="9.140625" style="8"/>
    <col min="250" max="250" width="13" style="8" customWidth="1"/>
    <col min="251" max="251" width="9.85546875" style="8" customWidth="1"/>
    <col min="252" max="299" width="15.5703125" style="8" customWidth="1"/>
    <col min="300" max="300" width="9.85546875" style="8" customWidth="1"/>
    <col min="301" max="505" width="9.140625" style="8"/>
    <col min="506" max="506" width="13" style="8" customWidth="1"/>
    <col min="507" max="507" width="9.85546875" style="8" customWidth="1"/>
    <col min="508" max="555" width="15.5703125" style="8" customWidth="1"/>
    <col min="556" max="556" width="9.85546875" style="8" customWidth="1"/>
    <col min="557" max="761" width="9.140625" style="8"/>
    <col min="762" max="762" width="13" style="8" customWidth="1"/>
    <col min="763" max="763" width="9.85546875" style="8" customWidth="1"/>
    <col min="764" max="811" width="15.5703125" style="8" customWidth="1"/>
    <col min="812" max="812" width="9.85546875" style="8" customWidth="1"/>
    <col min="813" max="1017" width="9.140625" style="8"/>
    <col min="1018" max="1018" width="13" style="8" customWidth="1"/>
    <col min="1019" max="1019" width="9.85546875" style="8" customWidth="1"/>
    <col min="1020" max="1067" width="15.5703125" style="8" customWidth="1"/>
    <col min="1068" max="1068" width="9.85546875" style="8" customWidth="1"/>
    <col min="1069" max="1273" width="9.140625" style="8"/>
    <col min="1274" max="1274" width="13" style="8" customWidth="1"/>
    <col min="1275" max="1275" width="9.85546875" style="8" customWidth="1"/>
    <col min="1276" max="1323" width="15.5703125" style="8" customWidth="1"/>
    <col min="1324" max="1324" width="9.85546875" style="8" customWidth="1"/>
    <col min="1325" max="1529" width="9.140625" style="8"/>
    <col min="1530" max="1530" width="13" style="8" customWidth="1"/>
    <col min="1531" max="1531" width="9.85546875" style="8" customWidth="1"/>
    <col min="1532" max="1579" width="15.5703125" style="8" customWidth="1"/>
    <col min="1580" max="1580" width="9.85546875" style="8" customWidth="1"/>
    <col min="1581" max="1785" width="9.140625" style="8"/>
    <col min="1786" max="1786" width="13" style="8" customWidth="1"/>
    <col min="1787" max="1787" width="9.85546875" style="8" customWidth="1"/>
    <col min="1788" max="1835" width="15.5703125" style="8" customWidth="1"/>
    <col min="1836" max="1836" width="9.85546875" style="8" customWidth="1"/>
    <col min="1837" max="2041" width="9.140625" style="8"/>
    <col min="2042" max="2042" width="13" style="8" customWidth="1"/>
    <col min="2043" max="2043" width="9.85546875" style="8" customWidth="1"/>
    <col min="2044" max="2091" width="15.5703125" style="8" customWidth="1"/>
    <col min="2092" max="2092" width="9.85546875" style="8" customWidth="1"/>
    <col min="2093" max="2297" width="9.140625" style="8"/>
    <col min="2298" max="2298" width="13" style="8" customWidth="1"/>
    <col min="2299" max="2299" width="9.85546875" style="8" customWidth="1"/>
    <col min="2300" max="2347" width="15.5703125" style="8" customWidth="1"/>
    <col min="2348" max="2348" width="9.85546875" style="8" customWidth="1"/>
    <col min="2349" max="2553" width="9.140625" style="8"/>
    <col min="2554" max="2554" width="13" style="8" customWidth="1"/>
    <col min="2555" max="2555" width="9.85546875" style="8" customWidth="1"/>
    <col min="2556" max="2603" width="15.5703125" style="8" customWidth="1"/>
    <col min="2604" max="2604" width="9.85546875" style="8" customWidth="1"/>
    <col min="2605" max="2809" width="9.140625" style="8"/>
    <col min="2810" max="2810" width="13" style="8" customWidth="1"/>
    <col min="2811" max="2811" width="9.85546875" style="8" customWidth="1"/>
    <col min="2812" max="2859" width="15.5703125" style="8" customWidth="1"/>
    <col min="2860" max="2860" width="9.85546875" style="8" customWidth="1"/>
    <col min="2861" max="3065" width="9.140625" style="8"/>
    <col min="3066" max="3066" width="13" style="8" customWidth="1"/>
    <col min="3067" max="3067" width="9.85546875" style="8" customWidth="1"/>
    <col min="3068" max="3115" width="15.5703125" style="8" customWidth="1"/>
    <col min="3116" max="3116" width="9.85546875" style="8" customWidth="1"/>
    <col min="3117" max="3321" width="9.140625" style="8"/>
    <col min="3322" max="3322" width="13" style="8" customWidth="1"/>
    <col min="3323" max="3323" width="9.85546875" style="8" customWidth="1"/>
    <col min="3324" max="3371" width="15.5703125" style="8" customWidth="1"/>
    <col min="3372" max="3372" width="9.85546875" style="8" customWidth="1"/>
    <col min="3373" max="3577" width="9.140625" style="8"/>
    <col min="3578" max="3578" width="13" style="8" customWidth="1"/>
    <col min="3579" max="3579" width="9.85546875" style="8" customWidth="1"/>
    <col min="3580" max="3627" width="15.5703125" style="8" customWidth="1"/>
    <col min="3628" max="3628" width="9.85546875" style="8" customWidth="1"/>
    <col min="3629" max="3833" width="9.140625" style="8"/>
    <col min="3834" max="3834" width="13" style="8" customWidth="1"/>
    <col min="3835" max="3835" width="9.85546875" style="8" customWidth="1"/>
    <col min="3836" max="3883" width="15.5703125" style="8" customWidth="1"/>
    <col min="3884" max="3884" width="9.85546875" style="8" customWidth="1"/>
    <col min="3885" max="4089" width="9.140625" style="8"/>
    <col min="4090" max="4090" width="13" style="8" customWidth="1"/>
    <col min="4091" max="4091" width="9.85546875" style="8" customWidth="1"/>
    <col min="4092" max="4139" width="15.5703125" style="8" customWidth="1"/>
    <col min="4140" max="4140" width="9.85546875" style="8" customWidth="1"/>
    <col min="4141" max="4345" width="9.140625" style="8"/>
    <col min="4346" max="4346" width="13" style="8" customWidth="1"/>
    <col min="4347" max="4347" width="9.85546875" style="8" customWidth="1"/>
    <col min="4348" max="4395" width="15.5703125" style="8" customWidth="1"/>
    <col min="4396" max="4396" width="9.85546875" style="8" customWidth="1"/>
    <col min="4397" max="4601" width="9.140625" style="8"/>
    <col min="4602" max="4602" width="13" style="8" customWidth="1"/>
    <col min="4603" max="4603" width="9.85546875" style="8" customWidth="1"/>
    <col min="4604" max="4651" width="15.5703125" style="8" customWidth="1"/>
    <col min="4652" max="4652" width="9.85546875" style="8" customWidth="1"/>
    <col min="4653" max="4857" width="9.140625" style="8"/>
    <col min="4858" max="4858" width="13" style="8" customWidth="1"/>
    <col min="4859" max="4859" width="9.85546875" style="8" customWidth="1"/>
    <col min="4860" max="4907" width="15.5703125" style="8" customWidth="1"/>
    <col min="4908" max="4908" width="9.85546875" style="8" customWidth="1"/>
    <col min="4909" max="5113" width="9.140625" style="8"/>
    <col min="5114" max="5114" width="13" style="8" customWidth="1"/>
    <col min="5115" max="5115" width="9.85546875" style="8" customWidth="1"/>
    <col min="5116" max="5163" width="15.5703125" style="8" customWidth="1"/>
    <col min="5164" max="5164" width="9.85546875" style="8" customWidth="1"/>
    <col min="5165" max="5369" width="9.140625" style="8"/>
    <col min="5370" max="5370" width="13" style="8" customWidth="1"/>
    <col min="5371" max="5371" width="9.85546875" style="8" customWidth="1"/>
    <col min="5372" max="5419" width="15.5703125" style="8" customWidth="1"/>
    <col min="5420" max="5420" width="9.85546875" style="8" customWidth="1"/>
    <col min="5421" max="5625" width="9.140625" style="8"/>
    <col min="5626" max="5626" width="13" style="8" customWidth="1"/>
    <col min="5627" max="5627" width="9.85546875" style="8" customWidth="1"/>
    <col min="5628" max="5675" width="15.5703125" style="8" customWidth="1"/>
    <col min="5676" max="5676" width="9.85546875" style="8" customWidth="1"/>
    <col min="5677" max="5881" width="9.140625" style="8"/>
    <col min="5882" max="5882" width="13" style="8" customWidth="1"/>
    <col min="5883" max="5883" width="9.85546875" style="8" customWidth="1"/>
    <col min="5884" max="5931" width="15.5703125" style="8" customWidth="1"/>
    <col min="5932" max="5932" width="9.85546875" style="8" customWidth="1"/>
    <col min="5933" max="6137" width="9.140625" style="8"/>
    <col min="6138" max="6138" width="13" style="8" customWidth="1"/>
    <col min="6139" max="6139" width="9.85546875" style="8" customWidth="1"/>
    <col min="6140" max="6187" width="15.5703125" style="8" customWidth="1"/>
    <col min="6188" max="6188" width="9.85546875" style="8" customWidth="1"/>
    <col min="6189" max="6393" width="9.140625" style="8"/>
    <col min="6394" max="6394" width="13" style="8" customWidth="1"/>
    <col min="6395" max="6395" width="9.85546875" style="8" customWidth="1"/>
    <col min="6396" max="6443" width="15.5703125" style="8" customWidth="1"/>
    <col min="6444" max="6444" width="9.85546875" style="8" customWidth="1"/>
    <col min="6445" max="6649" width="9.140625" style="8"/>
    <col min="6650" max="6650" width="13" style="8" customWidth="1"/>
    <col min="6651" max="6651" width="9.85546875" style="8" customWidth="1"/>
    <col min="6652" max="6699" width="15.5703125" style="8" customWidth="1"/>
    <col min="6700" max="6700" width="9.85546875" style="8" customWidth="1"/>
    <col min="6701" max="6905" width="9.140625" style="8"/>
    <col min="6906" max="6906" width="13" style="8" customWidth="1"/>
    <col min="6907" max="6907" width="9.85546875" style="8" customWidth="1"/>
    <col min="6908" max="6955" width="15.5703125" style="8" customWidth="1"/>
    <col min="6956" max="6956" width="9.85546875" style="8" customWidth="1"/>
    <col min="6957" max="7161" width="9.140625" style="8"/>
    <col min="7162" max="7162" width="13" style="8" customWidth="1"/>
    <col min="7163" max="7163" width="9.85546875" style="8" customWidth="1"/>
    <col min="7164" max="7211" width="15.5703125" style="8" customWidth="1"/>
    <col min="7212" max="7212" width="9.85546875" style="8" customWidth="1"/>
    <col min="7213" max="7417" width="9.140625" style="8"/>
    <col min="7418" max="7418" width="13" style="8" customWidth="1"/>
    <col min="7419" max="7419" width="9.85546875" style="8" customWidth="1"/>
    <col min="7420" max="7467" width="15.5703125" style="8" customWidth="1"/>
    <col min="7468" max="7468" width="9.85546875" style="8" customWidth="1"/>
    <col min="7469" max="7673" width="9.140625" style="8"/>
    <col min="7674" max="7674" width="13" style="8" customWidth="1"/>
    <col min="7675" max="7675" width="9.85546875" style="8" customWidth="1"/>
    <col min="7676" max="7723" width="15.5703125" style="8" customWidth="1"/>
    <col min="7724" max="7724" width="9.85546875" style="8" customWidth="1"/>
    <col min="7725" max="7929" width="9.140625" style="8"/>
    <col min="7930" max="7930" width="13" style="8" customWidth="1"/>
    <col min="7931" max="7931" width="9.85546875" style="8" customWidth="1"/>
    <col min="7932" max="7979" width="15.5703125" style="8" customWidth="1"/>
    <col min="7980" max="7980" width="9.85546875" style="8" customWidth="1"/>
    <col min="7981" max="8185" width="9.140625" style="8"/>
    <col min="8186" max="8186" width="13" style="8" customWidth="1"/>
    <col min="8187" max="8187" width="9.85546875" style="8" customWidth="1"/>
    <col min="8188" max="8235" width="15.5703125" style="8" customWidth="1"/>
    <col min="8236" max="8236" width="9.85546875" style="8" customWidth="1"/>
    <col min="8237" max="8441" width="9.140625" style="8"/>
    <col min="8442" max="8442" width="13" style="8" customWidth="1"/>
    <col min="8443" max="8443" width="9.85546875" style="8" customWidth="1"/>
    <col min="8444" max="8491" width="15.5703125" style="8" customWidth="1"/>
    <col min="8492" max="8492" width="9.85546875" style="8" customWidth="1"/>
    <col min="8493" max="8697" width="9.140625" style="8"/>
    <col min="8698" max="8698" width="13" style="8" customWidth="1"/>
    <col min="8699" max="8699" width="9.85546875" style="8" customWidth="1"/>
    <col min="8700" max="8747" width="15.5703125" style="8" customWidth="1"/>
    <col min="8748" max="8748" width="9.85546875" style="8" customWidth="1"/>
    <col min="8749" max="8953" width="9.140625" style="8"/>
    <col min="8954" max="8954" width="13" style="8" customWidth="1"/>
    <col min="8955" max="8955" width="9.85546875" style="8" customWidth="1"/>
    <col min="8956" max="9003" width="15.5703125" style="8" customWidth="1"/>
    <col min="9004" max="9004" width="9.85546875" style="8" customWidth="1"/>
    <col min="9005" max="9209" width="9.140625" style="8"/>
    <col min="9210" max="9210" width="13" style="8" customWidth="1"/>
    <col min="9211" max="9211" width="9.85546875" style="8" customWidth="1"/>
    <col min="9212" max="9259" width="15.5703125" style="8" customWidth="1"/>
    <col min="9260" max="9260" width="9.85546875" style="8" customWidth="1"/>
    <col min="9261" max="9465" width="9.140625" style="8"/>
    <col min="9466" max="9466" width="13" style="8" customWidth="1"/>
    <col min="9467" max="9467" width="9.85546875" style="8" customWidth="1"/>
    <col min="9468" max="9515" width="15.5703125" style="8" customWidth="1"/>
    <col min="9516" max="9516" width="9.85546875" style="8" customWidth="1"/>
    <col min="9517" max="9721" width="9.140625" style="8"/>
    <col min="9722" max="9722" width="13" style="8" customWidth="1"/>
    <col min="9723" max="9723" width="9.85546875" style="8" customWidth="1"/>
    <col min="9724" max="9771" width="15.5703125" style="8" customWidth="1"/>
    <col min="9772" max="9772" width="9.85546875" style="8" customWidth="1"/>
    <col min="9773" max="9977" width="9.140625" style="8"/>
    <col min="9978" max="9978" width="13" style="8" customWidth="1"/>
    <col min="9979" max="9979" width="9.85546875" style="8" customWidth="1"/>
    <col min="9980" max="10027" width="15.5703125" style="8" customWidth="1"/>
    <col min="10028" max="10028" width="9.85546875" style="8" customWidth="1"/>
    <col min="10029" max="10233" width="9.140625" style="8"/>
    <col min="10234" max="10234" width="13" style="8" customWidth="1"/>
    <col min="10235" max="10235" width="9.85546875" style="8" customWidth="1"/>
    <col min="10236" max="10283" width="15.5703125" style="8" customWidth="1"/>
    <col min="10284" max="10284" width="9.85546875" style="8" customWidth="1"/>
    <col min="10285" max="10489" width="9.140625" style="8"/>
    <col min="10490" max="10490" width="13" style="8" customWidth="1"/>
    <col min="10491" max="10491" width="9.85546875" style="8" customWidth="1"/>
    <col min="10492" max="10539" width="15.5703125" style="8" customWidth="1"/>
    <col min="10540" max="10540" width="9.85546875" style="8" customWidth="1"/>
    <col min="10541" max="10745" width="9.140625" style="8"/>
    <col min="10746" max="10746" width="13" style="8" customWidth="1"/>
    <col min="10747" max="10747" width="9.85546875" style="8" customWidth="1"/>
    <col min="10748" max="10795" width="15.5703125" style="8" customWidth="1"/>
    <col min="10796" max="10796" width="9.85546875" style="8" customWidth="1"/>
    <col min="10797" max="11001" width="9.140625" style="8"/>
    <col min="11002" max="11002" width="13" style="8" customWidth="1"/>
    <col min="11003" max="11003" width="9.85546875" style="8" customWidth="1"/>
    <col min="11004" max="11051" width="15.5703125" style="8" customWidth="1"/>
    <col min="11052" max="11052" width="9.85546875" style="8" customWidth="1"/>
    <col min="11053" max="11257" width="9.140625" style="8"/>
    <col min="11258" max="11258" width="13" style="8" customWidth="1"/>
    <col min="11259" max="11259" width="9.85546875" style="8" customWidth="1"/>
    <col min="11260" max="11307" width="15.5703125" style="8" customWidth="1"/>
    <col min="11308" max="11308" width="9.85546875" style="8" customWidth="1"/>
    <col min="11309" max="11513" width="9.140625" style="8"/>
    <col min="11514" max="11514" width="13" style="8" customWidth="1"/>
    <col min="11515" max="11515" width="9.85546875" style="8" customWidth="1"/>
    <col min="11516" max="11563" width="15.5703125" style="8" customWidth="1"/>
    <col min="11564" max="11564" width="9.85546875" style="8" customWidth="1"/>
    <col min="11565" max="11769" width="9.140625" style="8"/>
    <col min="11770" max="11770" width="13" style="8" customWidth="1"/>
    <col min="11771" max="11771" width="9.85546875" style="8" customWidth="1"/>
    <col min="11772" max="11819" width="15.5703125" style="8" customWidth="1"/>
    <col min="11820" max="11820" width="9.85546875" style="8" customWidth="1"/>
    <col min="11821" max="12025" width="9.140625" style="8"/>
    <col min="12026" max="12026" width="13" style="8" customWidth="1"/>
    <col min="12027" max="12027" width="9.85546875" style="8" customWidth="1"/>
    <col min="12028" max="12075" width="15.5703125" style="8" customWidth="1"/>
    <col min="12076" max="12076" width="9.85546875" style="8" customWidth="1"/>
    <col min="12077" max="12281" width="9.140625" style="8"/>
    <col min="12282" max="12282" width="13" style="8" customWidth="1"/>
    <col min="12283" max="12283" width="9.85546875" style="8" customWidth="1"/>
    <col min="12284" max="12331" width="15.5703125" style="8" customWidth="1"/>
    <col min="12332" max="12332" width="9.85546875" style="8" customWidth="1"/>
    <col min="12333" max="12537" width="9.140625" style="8"/>
    <col min="12538" max="12538" width="13" style="8" customWidth="1"/>
    <col min="12539" max="12539" width="9.85546875" style="8" customWidth="1"/>
    <col min="12540" max="12587" width="15.5703125" style="8" customWidth="1"/>
    <col min="12588" max="12588" width="9.85546875" style="8" customWidth="1"/>
    <col min="12589" max="12793" width="9.140625" style="8"/>
    <col min="12794" max="12794" width="13" style="8" customWidth="1"/>
    <col min="12795" max="12795" width="9.85546875" style="8" customWidth="1"/>
    <col min="12796" max="12843" width="15.5703125" style="8" customWidth="1"/>
    <col min="12844" max="12844" width="9.85546875" style="8" customWidth="1"/>
    <col min="12845" max="13049" width="9.140625" style="8"/>
    <col min="13050" max="13050" width="13" style="8" customWidth="1"/>
    <col min="13051" max="13051" width="9.85546875" style="8" customWidth="1"/>
    <col min="13052" max="13099" width="15.5703125" style="8" customWidth="1"/>
    <col min="13100" max="13100" width="9.85546875" style="8" customWidth="1"/>
    <col min="13101" max="13305" width="9.140625" style="8"/>
    <col min="13306" max="13306" width="13" style="8" customWidth="1"/>
    <col min="13307" max="13307" width="9.85546875" style="8" customWidth="1"/>
    <col min="13308" max="13355" width="15.5703125" style="8" customWidth="1"/>
    <col min="13356" max="13356" width="9.85546875" style="8" customWidth="1"/>
    <col min="13357" max="13561" width="9.140625" style="8"/>
    <col min="13562" max="13562" width="13" style="8" customWidth="1"/>
    <col min="13563" max="13563" width="9.85546875" style="8" customWidth="1"/>
    <col min="13564" max="13611" width="15.5703125" style="8" customWidth="1"/>
    <col min="13612" max="13612" width="9.85546875" style="8" customWidth="1"/>
    <col min="13613" max="13817" width="9.140625" style="8"/>
    <col min="13818" max="13818" width="13" style="8" customWidth="1"/>
    <col min="13819" max="13819" width="9.85546875" style="8" customWidth="1"/>
    <col min="13820" max="13867" width="15.5703125" style="8" customWidth="1"/>
    <col min="13868" max="13868" width="9.85546875" style="8" customWidth="1"/>
    <col min="13869" max="14073" width="9.140625" style="8"/>
    <col min="14074" max="14074" width="13" style="8" customWidth="1"/>
    <col min="14075" max="14075" width="9.85546875" style="8" customWidth="1"/>
    <col min="14076" max="14123" width="15.5703125" style="8" customWidth="1"/>
    <col min="14124" max="14124" width="9.85546875" style="8" customWidth="1"/>
    <col min="14125" max="14329" width="9.140625" style="8"/>
    <col min="14330" max="14330" width="13" style="8" customWidth="1"/>
    <col min="14331" max="14331" width="9.85546875" style="8" customWidth="1"/>
    <col min="14332" max="14379" width="15.5703125" style="8" customWidth="1"/>
    <col min="14380" max="14380" width="9.85546875" style="8" customWidth="1"/>
    <col min="14381" max="14585" width="9.140625" style="8"/>
    <col min="14586" max="14586" width="13" style="8" customWidth="1"/>
    <col min="14587" max="14587" width="9.85546875" style="8" customWidth="1"/>
    <col min="14588" max="14635" width="15.5703125" style="8" customWidth="1"/>
    <col min="14636" max="14636" width="9.85546875" style="8" customWidth="1"/>
    <col min="14637" max="14841" width="9.140625" style="8"/>
    <col min="14842" max="14842" width="13" style="8" customWidth="1"/>
    <col min="14843" max="14843" width="9.85546875" style="8" customWidth="1"/>
    <col min="14844" max="14891" width="15.5703125" style="8" customWidth="1"/>
    <col min="14892" max="14892" width="9.85546875" style="8" customWidth="1"/>
    <col min="14893" max="15097" width="9.140625" style="8"/>
    <col min="15098" max="15098" width="13" style="8" customWidth="1"/>
    <col min="15099" max="15099" width="9.85546875" style="8" customWidth="1"/>
    <col min="15100" max="15147" width="15.5703125" style="8" customWidth="1"/>
    <col min="15148" max="15148" width="9.85546875" style="8" customWidth="1"/>
    <col min="15149" max="15353" width="9.140625" style="8"/>
    <col min="15354" max="15354" width="13" style="8" customWidth="1"/>
    <col min="15355" max="15355" width="9.85546875" style="8" customWidth="1"/>
    <col min="15356" max="15403" width="15.5703125" style="8" customWidth="1"/>
    <col min="15404" max="15404" width="9.85546875" style="8" customWidth="1"/>
    <col min="15405" max="15609" width="9.140625" style="8"/>
    <col min="15610" max="15610" width="13" style="8" customWidth="1"/>
    <col min="15611" max="15611" width="9.85546875" style="8" customWidth="1"/>
    <col min="15612" max="15659" width="15.5703125" style="8" customWidth="1"/>
    <col min="15660" max="15660" width="9.85546875" style="8" customWidth="1"/>
    <col min="15661" max="15865" width="9.140625" style="8"/>
    <col min="15866" max="15866" width="13" style="8" customWidth="1"/>
    <col min="15867" max="15867" width="9.85546875" style="8" customWidth="1"/>
    <col min="15868" max="15915" width="15.5703125" style="8" customWidth="1"/>
    <col min="15916" max="15916" width="9.85546875" style="8" customWidth="1"/>
    <col min="15917" max="16121" width="9.140625" style="8"/>
    <col min="16122" max="16122" width="13" style="8" customWidth="1"/>
    <col min="16123" max="16123" width="9.85546875" style="8" customWidth="1"/>
    <col min="16124" max="16171" width="15.5703125" style="8" customWidth="1"/>
    <col min="16172" max="16172" width="9.85546875" style="8" customWidth="1"/>
    <col min="16173" max="16384" width="9.140625" style="8"/>
  </cols>
  <sheetData>
    <row r="1" spans="1:7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67"/>
      <c r="P1" s="6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</row>
    <row r="2" spans="1:72" ht="15" customHeight="1">
      <c r="A2" s="104" t="s">
        <v>209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67"/>
      <c r="P2" s="67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</row>
    <row r="3" spans="1:72" ht="15" customHeight="1">
      <c r="A3" s="104" t="s">
        <v>194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67"/>
      <c r="P3" s="67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</row>
    <row r="4" spans="1:72" s="10" customFormat="1" ht="4.5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72" s="60" customFormat="1">
      <c r="A5" s="58" t="s">
        <v>111</v>
      </c>
      <c r="B5" s="59" t="s">
        <v>2</v>
      </c>
      <c r="C5" s="59" t="s">
        <v>112</v>
      </c>
      <c r="D5" s="59" t="s">
        <v>1</v>
      </c>
      <c r="E5" s="59" t="s">
        <v>69</v>
      </c>
      <c r="F5" s="59" t="s">
        <v>90</v>
      </c>
      <c r="G5" s="59" t="s">
        <v>91</v>
      </c>
      <c r="H5" s="59" t="s">
        <v>92</v>
      </c>
      <c r="I5" s="59" t="s">
        <v>93</v>
      </c>
      <c r="J5" s="59" t="s">
        <v>94</v>
      </c>
      <c r="K5" s="59" t="s">
        <v>97</v>
      </c>
      <c r="L5" s="59" t="s">
        <v>104</v>
      </c>
      <c r="M5" s="59" t="s">
        <v>105</v>
      </c>
      <c r="N5" s="59" t="s">
        <v>106</v>
      </c>
      <c r="AE5" s="61"/>
    </row>
    <row r="6" spans="1:72" s="60" customFormat="1" ht="30" customHeight="1">
      <c r="A6" s="62" t="s">
        <v>24</v>
      </c>
      <c r="B6" s="73">
        <f t="shared" ref="B6:B52" si="0">SUM(C6:N6)</f>
        <v>258089.79999999993</v>
      </c>
      <c r="C6" s="73">
        <f>SUM(C7,C54,C55,C72,C75)</f>
        <v>11641.800000000001</v>
      </c>
      <c r="D6" s="73">
        <f t="shared" ref="D6:N6" si="1">SUM(D7,D54,D55,D72,D75)</f>
        <v>93408.099999999991</v>
      </c>
      <c r="E6" s="73">
        <f t="shared" si="1"/>
        <v>2532.9</v>
      </c>
      <c r="F6" s="73">
        <f t="shared" si="1"/>
        <v>2348.5</v>
      </c>
      <c r="G6" s="73">
        <f t="shared" si="1"/>
        <v>3152.4</v>
      </c>
      <c r="H6" s="73">
        <f t="shared" si="1"/>
        <v>5208.8999999999996</v>
      </c>
      <c r="I6" s="73">
        <f t="shared" si="1"/>
        <v>67859.099999999991</v>
      </c>
      <c r="J6" s="73">
        <f t="shared" si="1"/>
        <v>12897.499999999998</v>
      </c>
      <c r="K6" s="73">
        <f t="shared" si="1"/>
        <v>3677.8999999999996</v>
      </c>
      <c r="L6" s="73">
        <f t="shared" si="1"/>
        <v>9180.3000000000011</v>
      </c>
      <c r="M6" s="73">
        <f t="shared" si="1"/>
        <v>9867</v>
      </c>
      <c r="N6" s="73">
        <f t="shared" si="1"/>
        <v>36315.400000000009</v>
      </c>
      <c r="AE6" s="61"/>
    </row>
    <row r="7" spans="1:72" s="60" customFormat="1">
      <c r="A7" s="62" t="s">
        <v>22</v>
      </c>
      <c r="B7" s="73">
        <f t="shared" si="0"/>
        <v>34641.199999999997</v>
      </c>
      <c r="C7" s="74">
        <f>SUM(C8,C51)</f>
        <v>3846.2000000000003</v>
      </c>
      <c r="D7" s="74">
        <f t="shared" ref="D7:N7" si="2">SUM(D8,D51)</f>
        <v>2157.9</v>
      </c>
      <c r="E7" s="74">
        <f t="shared" si="2"/>
        <v>1883.4</v>
      </c>
      <c r="F7" s="74">
        <f t="shared" si="2"/>
        <v>1763.1000000000001</v>
      </c>
      <c r="G7" s="74">
        <f t="shared" si="2"/>
        <v>1995.1</v>
      </c>
      <c r="H7" s="74">
        <f t="shared" si="2"/>
        <v>4529</v>
      </c>
      <c r="I7" s="74">
        <f t="shared" si="2"/>
        <v>1971.1000000000001</v>
      </c>
      <c r="J7" s="74">
        <f t="shared" si="2"/>
        <v>2337.5</v>
      </c>
      <c r="K7" s="74">
        <f t="shared" si="2"/>
        <v>2886.9999999999995</v>
      </c>
      <c r="L7" s="74">
        <f t="shared" si="2"/>
        <v>3098.7</v>
      </c>
      <c r="M7" s="74">
        <f t="shared" si="2"/>
        <v>2943.1000000000004</v>
      </c>
      <c r="N7" s="74">
        <f t="shared" si="2"/>
        <v>5229.1000000000004</v>
      </c>
      <c r="AE7" s="61"/>
    </row>
    <row r="8" spans="1:72" s="60" customFormat="1">
      <c r="A8" s="62" t="s">
        <v>25</v>
      </c>
      <c r="B8" s="73">
        <f t="shared" si="0"/>
        <v>34619.799999999996</v>
      </c>
      <c r="C8" s="74">
        <v>3846.2000000000003</v>
      </c>
      <c r="D8" s="74">
        <v>2157.9</v>
      </c>
      <c r="E8" s="74">
        <v>1876.7</v>
      </c>
      <c r="F8" s="74">
        <v>1763.1000000000001</v>
      </c>
      <c r="G8" s="74">
        <v>1994</v>
      </c>
      <c r="H8" s="74">
        <v>4528.8</v>
      </c>
      <c r="I8" s="74">
        <v>1971.1000000000001</v>
      </c>
      <c r="J8" s="74">
        <v>2337.5</v>
      </c>
      <c r="K8" s="74">
        <v>2875.3999999999996</v>
      </c>
      <c r="L8" s="74">
        <v>3098</v>
      </c>
      <c r="M8" s="74">
        <v>2943.1000000000004</v>
      </c>
      <c r="N8" s="75">
        <v>5228</v>
      </c>
      <c r="AE8" s="61"/>
    </row>
    <row r="9" spans="1:72" s="60" customFormat="1">
      <c r="A9" s="62" t="s">
        <v>26</v>
      </c>
      <c r="B9" s="73">
        <f t="shared" si="0"/>
        <v>2526.1</v>
      </c>
      <c r="C9" s="74">
        <v>25.2</v>
      </c>
      <c r="D9" s="74">
        <v>241.3</v>
      </c>
      <c r="E9" s="74">
        <v>241.79999999999998</v>
      </c>
      <c r="F9" s="74">
        <v>157.80000000000001</v>
      </c>
      <c r="G9" s="74">
        <v>240.29999999999998</v>
      </c>
      <c r="H9" s="74">
        <v>228.50000000000003</v>
      </c>
      <c r="I9" s="74">
        <v>238.49999999999997</v>
      </c>
      <c r="J9" s="74">
        <v>169.3</v>
      </c>
      <c r="K9" s="74">
        <v>227.7</v>
      </c>
      <c r="L9" s="74">
        <v>232.99999999999997</v>
      </c>
      <c r="M9" s="74">
        <v>245.1</v>
      </c>
      <c r="N9" s="75">
        <v>277.60000000000002</v>
      </c>
      <c r="AE9" s="61"/>
    </row>
    <row r="10" spans="1:72" s="60" customFormat="1">
      <c r="A10" s="62" t="s">
        <v>27</v>
      </c>
      <c r="B10" s="73">
        <f t="shared" si="0"/>
        <v>2372.9</v>
      </c>
      <c r="C10" s="74">
        <v>12.2</v>
      </c>
      <c r="D10" s="74">
        <v>230.3</v>
      </c>
      <c r="E10" s="74">
        <v>229.29999999999998</v>
      </c>
      <c r="F10" s="74">
        <v>145.5</v>
      </c>
      <c r="G10" s="74">
        <v>227.1</v>
      </c>
      <c r="H10" s="74">
        <v>214.90000000000003</v>
      </c>
      <c r="I10" s="74">
        <v>223.29999999999998</v>
      </c>
      <c r="J10" s="74">
        <v>154.80000000000001</v>
      </c>
      <c r="K10" s="74">
        <v>215.2</v>
      </c>
      <c r="L10" s="74">
        <v>219.49999999999997</v>
      </c>
      <c r="M10" s="74">
        <v>233.5</v>
      </c>
      <c r="N10" s="75">
        <v>267.3</v>
      </c>
      <c r="AE10" s="61"/>
    </row>
    <row r="11" spans="1:72" s="60" customFormat="1">
      <c r="A11" s="21" t="s">
        <v>28</v>
      </c>
      <c r="B11" s="73">
        <f t="shared" si="0"/>
        <v>2181.2999999999997</v>
      </c>
      <c r="C11" s="74">
        <v>0</v>
      </c>
      <c r="D11" s="74">
        <v>218.3</v>
      </c>
      <c r="E11" s="74">
        <v>216.6</v>
      </c>
      <c r="F11" s="74">
        <v>135.4</v>
      </c>
      <c r="G11" s="74">
        <v>213.9</v>
      </c>
      <c r="H11" s="74">
        <v>203.10000000000002</v>
      </c>
      <c r="I11" s="74">
        <v>207.7</v>
      </c>
      <c r="J11" s="74">
        <v>142</v>
      </c>
      <c r="K11" s="74">
        <v>205.6</v>
      </c>
      <c r="L11" s="74">
        <v>201.29999999999998</v>
      </c>
      <c r="M11" s="74">
        <v>189.29999999999998</v>
      </c>
      <c r="N11" s="75">
        <v>248.1</v>
      </c>
      <c r="AE11" s="61"/>
    </row>
    <row r="12" spans="1:72">
      <c r="A12" s="22" t="s">
        <v>62</v>
      </c>
      <c r="B12" s="78">
        <f t="shared" si="0"/>
        <v>481.80000000000007</v>
      </c>
      <c r="C12" s="76">
        <v>0</v>
      </c>
      <c r="D12" s="76">
        <v>59.7</v>
      </c>
      <c r="E12" s="76">
        <v>62.1</v>
      </c>
      <c r="F12" s="76">
        <v>0</v>
      </c>
      <c r="G12" s="76">
        <v>58.4</v>
      </c>
      <c r="H12" s="76">
        <v>57.8</v>
      </c>
      <c r="I12" s="76">
        <v>61.1</v>
      </c>
      <c r="J12" s="76">
        <v>0</v>
      </c>
      <c r="K12" s="76">
        <v>60</v>
      </c>
      <c r="L12" s="77">
        <v>62.1</v>
      </c>
      <c r="M12" s="77">
        <v>60.6</v>
      </c>
      <c r="N12" s="77">
        <v>0</v>
      </c>
      <c r="O12" s="65"/>
      <c r="P12" s="65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</row>
    <row r="13" spans="1:72" ht="24" customHeight="1">
      <c r="A13" s="22" t="s">
        <v>64</v>
      </c>
      <c r="B13" s="78">
        <f t="shared" si="0"/>
        <v>1699.5</v>
      </c>
      <c r="C13" s="76">
        <v>0</v>
      </c>
      <c r="D13" s="76">
        <v>158.6</v>
      </c>
      <c r="E13" s="76">
        <v>154.5</v>
      </c>
      <c r="F13" s="76">
        <v>135.4</v>
      </c>
      <c r="G13" s="76">
        <v>155.5</v>
      </c>
      <c r="H13" s="76">
        <v>145.30000000000001</v>
      </c>
      <c r="I13" s="76">
        <v>146.6</v>
      </c>
      <c r="J13" s="76">
        <v>142</v>
      </c>
      <c r="K13" s="76">
        <v>145.6</v>
      </c>
      <c r="L13" s="77">
        <v>139.19999999999999</v>
      </c>
      <c r="M13" s="77">
        <v>128.69999999999999</v>
      </c>
      <c r="N13" s="77">
        <v>248.1</v>
      </c>
      <c r="O13" s="53"/>
      <c r="P13" s="53"/>
      <c r="AC13" s="11"/>
      <c r="AE13" s="8"/>
    </row>
    <row r="14" spans="1:72" s="60" customFormat="1">
      <c r="A14" s="21" t="s">
        <v>29</v>
      </c>
      <c r="B14" s="73">
        <f t="shared" si="0"/>
        <v>191.59999999999997</v>
      </c>
      <c r="C14" s="74">
        <v>12.2</v>
      </c>
      <c r="D14" s="74">
        <v>12</v>
      </c>
      <c r="E14" s="74">
        <v>12.7</v>
      </c>
      <c r="F14" s="74">
        <v>10.1</v>
      </c>
      <c r="G14" s="74">
        <v>13.2</v>
      </c>
      <c r="H14" s="74">
        <v>11.8</v>
      </c>
      <c r="I14" s="74">
        <v>15.6</v>
      </c>
      <c r="J14" s="74">
        <v>12.8</v>
      </c>
      <c r="K14" s="74">
        <v>9.6</v>
      </c>
      <c r="L14" s="74">
        <v>18.2</v>
      </c>
      <c r="M14" s="74">
        <v>44.2</v>
      </c>
      <c r="N14" s="75">
        <v>19.2</v>
      </c>
      <c r="AC14" s="61"/>
    </row>
    <row r="15" spans="1:72">
      <c r="A15" s="22" t="s">
        <v>63</v>
      </c>
      <c r="B15" s="78">
        <f t="shared" si="0"/>
        <v>191.49999999999994</v>
      </c>
      <c r="C15" s="76">
        <v>12.2</v>
      </c>
      <c r="D15" s="76">
        <v>11.9</v>
      </c>
      <c r="E15" s="76">
        <v>12.7</v>
      </c>
      <c r="F15" s="76">
        <v>10.1</v>
      </c>
      <c r="G15" s="76">
        <v>13.2</v>
      </c>
      <c r="H15" s="76">
        <v>11.8</v>
      </c>
      <c r="I15" s="76">
        <v>15.6</v>
      </c>
      <c r="J15" s="76">
        <v>12.8</v>
      </c>
      <c r="K15" s="76">
        <v>9.6</v>
      </c>
      <c r="L15" s="77">
        <v>18.2</v>
      </c>
      <c r="M15" s="77">
        <v>44.2</v>
      </c>
      <c r="N15" s="77">
        <v>19.2</v>
      </c>
      <c r="O15" s="53"/>
      <c r="P15" s="53"/>
      <c r="AC15" s="11"/>
      <c r="AE15" s="8"/>
    </row>
    <row r="16" spans="1:72">
      <c r="A16" s="22" t="s">
        <v>37</v>
      </c>
      <c r="B16" s="78">
        <f t="shared" si="0"/>
        <v>0.1</v>
      </c>
      <c r="C16" s="76">
        <v>0</v>
      </c>
      <c r="D16" s="76">
        <v>0.1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7">
        <v>0</v>
      </c>
      <c r="M16" s="77">
        <v>0</v>
      </c>
      <c r="N16" s="77">
        <v>0</v>
      </c>
      <c r="O16" s="53"/>
      <c r="P16" s="53"/>
      <c r="AC16" s="11"/>
      <c r="AE16" s="8"/>
    </row>
    <row r="17" spans="1:76" s="60" customFormat="1">
      <c r="A17" s="62" t="s">
        <v>30</v>
      </c>
      <c r="B17" s="73">
        <f t="shared" si="0"/>
        <v>153.20000000000002</v>
      </c>
      <c r="C17" s="74">
        <v>13</v>
      </c>
      <c r="D17" s="74">
        <v>11</v>
      </c>
      <c r="E17" s="74">
        <v>12.5</v>
      </c>
      <c r="F17" s="74">
        <v>12.3</v>
      </c>
      <c r="G17" s="74">
        <v>13.2</v>
      </c>
      <c r="H17" s="74">
        <v>13.6</v>
      </c>
      <c r="I17" s="74">
        <v>15.2</v>
      </c>
      <c r="J17" s="74">
        <v>14.5</v>
      </c>
      <c r="K17" s="74">
        <v>12.5</v>
      </c>
      <c r="L17" s="74">
        <v>13.5</v>
      </c>
      <c r="M17" s="74">
        <v>11.6</v>
      </c>
      <c r="N17" s="75">
        <v>10.3</v>
      </c>
      <c r="AC17" s="61"/>
    </row>
    <row r="18" spans="1:76">
      <c r="A18" s="22" t="s">
        <v>31</v>
      </c>
      <c r="B18" s="78">
        <f t="shared" si="0"/>
        <v>153.20000000000002</v>
      </c>
      <c r="C18" s="76">
        <v>13</v>
      </c>
      <c r="D18" s="76">
        <v>11</v>
      </c>
      <c r="E18" s="76">
        <v>12.5</v>
      </c>
      <c r="F18" s="76">
        <v>12.3</v>
      </c>
      <c r="G18" s="76">
        <v>13.2</v>
      </c>
      <c r="H18" s="76">
        <v>13.6</v>
      </c>
      <c r="I18" s="76">
        <v>15.2</v>
      </c>
      <c r="J18" s="76">
        <v>14.5</v>
      </c>
      <c r="K18" s="76">
        <v>12.5</v>
      </c>
      <c r="L18" s="77">
        <v>13.5</v>
      </c>
      <c r="M18" s="77">
        <v>11.6</v>
      </c>
      <c r="N18" s="77">
        <v>10.3</v>
      </c>
      <c r="O18" s="53"/>
      <c r="P18" s="53"/>
      <c r="AC18" s="11"/>
      <c r="AE18" s="8"/>
    </row>
    <row r="19" spans="1:76" s="60" customFormat="1">
      <c r="A19" s="62" t="s">
        <v>32</v>
      </c>
      <c r="B19" s="73">
        <f t="shared" si="0"/>
        <v>2514.2000000000003</v>
      </c>
      <c r="C19" s="74">
        <v>314.39999999999998</v>
      </c>
      <c r="D19" s="74">
        <v>179.1</v>
      </c>
      <c r="E19" s="74">
        <v>184</v>
      </c>
      <c r="F19" s="74">
        <v>179.5</v>
      </c>
      <c r="G19" s="74">
        <v>207.5</v>
      </c>
      <c r="H19" s="74">
        <v>180.7</v>
      </c>
      <c r="I19" s="74">
        <v>182.6</v>
      </c>
      <c r="J19" s="74">
        <v>314.2</v>
      </c>
      <c r="K19" s="74">
        <v>173.8</v>
      </c>
      <c r="L19" s="74">
        <v>187.6</v>
      </c>
      <c r="M19" s="74">
        <v>194.4</v>
      </c>
      <c r="N19" s="75">
        <v>216.4</v>
      </c>
      <c r="AC19" s="61"/>
    </row>
    <row r="20" spans="1:76" s="60" customFormat="1">
      <c r="A20" s="62" t="s">
        <v>108</v>
      </c>
      <c r="B20" s="73">
        <f t="shared" si="0"/>
        <v>2000.6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999</v>
      </c>
      <c r="M20" s="74">
        <v>1001.6</v>
      </c>
      <c r="N20" s="75">
        <v>0</v>
      </c>
      <c r="AC20" s="61"/>
    </row>
    <row r="21" spans="1:76" s="60" customFormat="1">
      <c r="A21" s="62" t="s">
        <v>66</v>
      </c>
      <c r="B21" s="73">
        <f t="shared" si="0"/>
        <v>21341.9</v>
      </c>
      <c r="C21" s="74">
        <v>1919.6000000000001</v>
      </c>
      <c r="D21" s="74">
        <v>1412.1000000000001</v>
      </c>
      <c r="E21" s="74">
        <v>1450.9</v>
      </c>
      <c r="F21" s="74">
        <v>1395.6000000000001</v>
      </c>
      <c r="G21" s="74">
        <v>1546.2</v>
      </c>
      <c r="H21" s="74">
        <v>1419.6</v>
      </c>
      <c r="I21" s="74">
        <v>1509.7000000000003</v>
      </c>
      <c r="J21" s="74">
        <v>1699.4999999999998</v>
      </c>
      <c r="K21" s="74">
        <v>1450.6</v>
      </c>
      <c r="L21" s="74">
        <v>1466.5</v>
      </c>
      <c r="M21" s="74">
        <v>1378.2000000000003</v>
      </c>
      <c r="N21" s="75">
        <v>4693.3999999999996</v>
      </c>
      <c r="AC21" s="61"/>
      <c r="BU21" s="64"/>
      <c r="BW21" s="64"/>
      <c r="BX21" s="64"/>
    </row>
    <row r="22" spans="1:76" s="60" customFormat="1">
      <c r="A22" s="62" t="s">
        <v>3</v>
      </c>
      <c r="B22" s="73">
        <f t="shared" si="0"/>
        <v>20523.900000000001</v>
      </c>
      <c r="C22" s="74">
        <v>1835.2</v>
      </c>
      <c r="D22" s="74">
        <v>1346.8000000000002</v>
      </c>
      <c r="E22" s="74">
        <v>1373.4</v>
      </c>
      <c r="F22" s="74">
        <v>1322.7</v>
      </c>
      <c r="G22" s="74">
        <v>1469.3</v>
      </c>
      <c r="H22" s="74">
        <v>1352</v>
      </c>
      <c r="I22" s="74">
        <v>1434.3000000000002</v>
      </c>
      <c r="J22" s="74">
        <v>1628.8999999999999</v>
      </c>
      <c r="K22" s="74">
        <v>1394.8999999999999</v>
      </c>
      <c r="L22" s="74">
        <v>1397.1</v>
      </c>
      <c r="M22" s="74">
        <v>1322.8000000000002</v>
      </c>
      <c r="N22" s="75">
        <v>4646.5</v>
      </c>
      <c r="AC22" s="61"/>
    </row>
    <row r="23" spans="1:76" s="60" customFormat="1">
      <c r="A23" s="62" t="s">
        <v>109</v>
      </c>
      <c r="B23" s="73">
        <f t="shared" si="0"/>
        <v>1156.5</v>
      </c>
      <c r="C23" s="74">
        <v>89.9</v>
      </c>
      <c r="D23" s="74">
        <v>85.5</v>
      </c>
      <c r="E23" s="74">
        <v>105.3</v>
      </c>
      <c r="F23" s="74">
        <v>79.400000000000006</v>
      </c>
      <c r="G23" s="74">
        <v>94.1</v>
      </c>
      <c r="H23" s="74">
        <v>78.300000000000011</v>
      </c>
      <c r="I23" s="74">
        <v>83.4</v>
      </c>
      <c r="J23" s="74">
        <v>120.7</v>
      </c>
      <c r="K23" s="74">
        <v>89.3</v>
      </c>
      <c r="L23" s="74">
        <v>124</v>
      </c>
      <c r="M23" s="74">
        <v>112.39999999999999</v>
      </c>
      <c r="N23" s="75">
        <v>94.2</v>
      </c>
      <c r="AC23" s="61"/>
    </row>
    <row r="24" spans="1:76">
      <c r="A24" s="22" t="s">
        <v>33</v>
      </c>
      <c r="B24" s="78">
        <f t="shared" si="0"/>
        <v>1039.5999999999999</v>
      </c>
      <c r="C24" s="76">
        <v>86.3</v>
      </c>
      <c r="D24" s="76">
        <v>81.099999999999994</v>
      </c>
      <c r="E24" s="76">
        <v>90.5</v>
      </c>
      <c r="F24" s="76">
        <v>74.900000000000006</v>
      </c>
      <c r="G24" s="76">
        <v>80.8</v>
      </c>
      <c r="H24" s="76">
        <v>74.400000000000006</v>
      </c>
      <c r="I24" s="76">
        <v>79.2</v>
      </c>
      <c r="J24" s="76">
        <v>86.4</v>
      </c>
      <c r="K24" s="76">
        <v>85.8</v>
      </c>
      <c r="L24" s="77">
        <v>109.3</v>
      </c>
      <c r="M24" s="77">
        <v>98.5</v>
      </c>
      <c r="N24" s="77">
        <v>92.4</v>
      </c>
      <c r="O24" s="53"/>
      <c r="P24" s="53"/>
      <c r="AC24" s="11"/>
      <c r="AE24" s="8"/>
    </row>
    <row r="25" spans="1:76">
      <c r="A25" s="22" t="s">
        <v>34</v>
      </c>
      <c r="B25" s="78">
        <f t="shared" si="0"/>
        <v>30</v>
      </c>
      <c r="C25" s="76">
        <v>1.4</v>
      </c>
      <c r="D25" s="76">
        <v>2.7</v>
      </c>
      <c r="E25" s="76">
        <v>2.7</v>
      </c>
      <c r="F25" s="76">
        <v>2.9</v>
      </c>
      <c r="G25" s="76">
        <v>3.1</v>
      </c>
      <c r="H25" s="76">
        <v>2.5</v>
      </c>
      <c r="I25" s="76">
        <v>2.7</v>
      </c>
      <c r="J25" s="76">
        <v>2.8</v>
      </c>
      <c r="K25" s="76">
        <v>2.4</v>
      </c>
      <c r="L25" s="77">
        <v>3</v>
      </c>
      <c r="M25" s="77">
        <v>2.8</v>
      </c>
      <c r="N25" s="77">
        <v>1</v>
      </c>
      <c r="O25" s="53"/>
      <c r="P25" s="53"/>
      <c r="AC25" s="11"/>
      <c r="AE25" s="8"/>
    </row>
    <row r="26" spans="1:76">
      <c r="A26" s="22" t="s">
        <v>113</v>
      </c>
      <c r="B26" s="78">
        <f t="shared" si="0"/>
        <v>86.899999999999991</v>
      </c>
      <c r="C26" s="76">
        <v>2.2000000000000002</v>
      </c>
      <c r="D26" s="76">
        <v>1.7</v>
      </c>
      <c r="E26" s="76">
        <v>12.1</v>
      </c>
      <c r="F26" s="76">
        <v>1.6</v>
      </c>
      <c r="G26" s="76">
        <v>10.199999999999999</v>
      </c>
      <c r="H26" s="76">
        <v>1.4</v>
      </c>
      <c r="I26" s="76">
        <v>1.5</v>
      </c>
      <c r="J26" s="76">
        <v>31.5</v>
      </c>
      <c r="K26" s="76">
        <v>1.1000000000000001</v>
      </c>
      <c r="L26" s="77">
        <v>11.7</v>
      </c>
      <c r="M26" s="77">
        <v>11.1</v>
      </c>
      <c r="N26" s="77">
        <v>0.8</v>
      </c>
      <c r="O26" s="53"/>
      <c r="P26" s="53"/>
      <c r="AC26" s="11"/>
      <c r="AE26" s="8"/>
    </row>
    <row r="27" spans="1:76">
      <c r="A27" s="22" t="s">
        <v>35</v>
      </c>
      <c r="B27" s="78">
        <f t="shared" si="0"/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7">
        <v>0</v>
      </c>
      <c r="M27" s="77">
        <v>0</v>
      </c>
      <c r="N27" s="77">
        <v>0</v>
      </c>
      <c r="O27" s="53"/>
      <c r="P27" s="53"/>
      <c r="AC27" s="11"/>
      <c r="AE27" s="8"/>
    </row>
    <row r="28" spans="1:76" s="66" customFormat="1">
      <c r="A28" s="62" t="s">
        <v>13</v>
      </c>
      <c r="B28" s="73">
        <f t="shared" si="0"/>
        <v>19367.400000000001</v>
      </c>
      <c r="C28" s="74">
        <v>1745.3</v>
      </c>
      <c r="D28" s="74">
        <v>1261.3000000000002</v>
      </c>
      <c r="E28" s="74">
        <v>1268.1000000000001</v>
      </c>
      <c r="F28" s="74">
        <v>1243.3</v>
      </c>
      <c r="G28" s="74">
        <v>1375.2</v>
      </c>
      <c r="H28" s="74">
        <v>1273.7</v>
      </c>
      <c r="I28" s="74">
        <v>1350.9</v>
      </c>
      <c r="J28" s="74">
        <v>1508.1999999999998</v>
      </c>
      <c r="K28" s="74">
        <v>1305.5999999999999</v>
      </c>
      <c r="L28" s="74">
        <v>1273.0999999999999</v>
      </c>
      <c r="M28" s="74">
        <v>1210.4000000000001</v>
      </c>
      <c r="N28" s="75">
        <v>4552.3</v>
      </c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1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</row>
    <row r="29" spans="1:76">
      <c r="A29" s="22" t="s">
        <v>36</v>
      </c>
      <c r="B29" s="78">
        <f t="shared" si="0"/>
        <v>233.49999999999997</v>
      </c>
      <c r="C29" s="76">
        <v>24.6</v>
      </c>
      <c r="D29" s="76">
        <v>19.899999999999999</v>
      </c>
      <c r="E29" s="76">
        <v>17.399999999999999</v>
      </c>
      <c r="F29" s="76">
        <v>16.3</v>
      </c>
      <c r="G29" s="76">
        <v>23</v>
      </c>
      <c r="H29" s="76">
        <v>19</v>
      </c>
      <c r="I29" s="76">
        <v>20.7</v>
      </c>
      <c r="J29" s="76">
        <v>21.1</v>
      </c>
      <c r="K29" s="76">
        <v>17.100000000000001</v>
      </c>
      <c r="L29" s="77">
        <v>16.100000000000001</v>
      </c>
      <c r="M29" s="77">
        <v>20.2</v>
      </c>
      <c r="N29" s="77">
        <v>18.100000000000001</v>
      </c>
      <c r="O29" s="53"/>
      <c r="P29" s="53"/>
      <c r="AC29" s="11"/>
      <c r="AE29" s="8"/>
    </row>
    <row r="30" spans="1:76">
      <c r="A30" s="22" t="s">
        <v>114</v>
      </c>
      <c r="B30" s="78">
        <f t="shared" si="0"/>
        <v>19131.400000000001</v>
      </c>
      <c r="C30" s="76">
        <v>1720.7</v>
      </c>
      <c r="D30" s="76">
        <v>1241.4000000000001</v>
      </c>
      <c r="E30" s="76">
        <v>1250.7</v>
      </c>
      <c r="F30" s="76">
        <v>1227</v>
      </c>
      <c r="G30" s="76">
        <v>1352.2</v>
      </c>
      <c r="H30" s="76">
        <v>1254.7</v>
      </c>
      <c r="I30" s="76">
        <v>1330.2</v>
      </c>
      <c r="J30" s="76">
        <v>1487.1</v>
      </c>
      <c r="K30" s="76">
        <v>1288.5</v>
      </c>
      <c r="L30" s="77">
        <v>1257</v>
      </c>
      <c r="M30" s="77">
        <v>1190.2</v>
      </c>
      <c r="N30" s="77">
        <v>4531.7</v>
      </c>
      <c r="O30" s="53"/>
      <c r="P30" s="53"/>
      <c r="AC30" s="11"/>
      <c r="AE30" s="8"/>
    </row>
    <row r="31" spans="1:76">
      <c r="A31" s="22" t="s">
        <v>37</v>
      </c>
      <c r="B31" s="78">
        <f t="shared" si="0"/>
        <v>2.5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7">
        <v>0</v>
      </c>
      <c r="M31" s="77">
        <v>0</v>
      </c>
      <c r="N31" s="77">
        <v>2.5</v>
      </c>
      <c r="O31" s="53"/>
      <c r="P31" s="53"/>
      <c r="AC31" s="11"/>
      <c r="AE31" s="8"/>
    </row>
    <row r="32" spans="1:76" s="60" customFormat="1">
      <c r="A32" s="62" t="s">
        <v>4</v>
      </c>
      <c r="B32" s="73">
        <f t="shared" si="0"/>
        <v>818</v>
      </c>
      <c r="C32" s="74">
        <v>84.4</v>
      </c>
      <c r="D32" s="74">
        <v>65.3</v>
      </c>
      <c r="E32" s="74">
        <v>77.5</v>
      </c>
      <c r="F32" s="74">
        <v>72.900000000000006</v>
      </c>
      <c r="G32" s="74">
        <v>76.900000000000006</v>
      </c>
      <c r="H32" s="74">
        <v>67.599999999999994</v>
      </c>
      <c r="I32" s="74">
        <v>75.400000000000006</v>
      </c>
      <c r="J32" s="74">
        <v>70.599999999999994</v>
      </c>
      <c r="K32" s="74">
        <v>55.7</v>
      </c>
      <c r="L32" s="74">
        <v>69.400000000000006</v>
      </c>
      <c r="M32" s="74">
        <v>55.4</v>
      </c>
      <c r="N32" s="75">
        <v>46.9</v>
      </c>
      <c r="AC32" s="61"/>
    </row>
    <row r="33" spans="1:31">
      <c r="A33" s="22" t="s">
        <v>38</v>
      </c>
      <c r="B33" s="78">
        <f t="shared" si="0"/>
        <v>818</v>
      </c>
      <c r="C33" s="76">
        <v>84.4</v>
      </c>
      <c r="D33" s="76">
        <v>65.3</v>
      </c>
      <c r="E33" s="76">
        <v>77.5</v>
      </c>
      <c r="F33" s="76">
        <v>72.900000000000006</v>
      </c>
      <c r="G33" s="76">
        <v>76.900000000000006</v>
      </c>
      <c r="H33" s="76">
        <v>67.599999999999994</v>
      </c>
      <c r="I33" s="76">
        <v>75.400000000000006</v>
      </c>
      <c r="J33" s="76">
        <v>70.599999999999994</v>
      </c>
      <c r="K33" s="76">
        <v>55.7</v>
      </c>
      <c r="L33" s="77">
        <v>69.400000000000006</v>
      </c>
      <c r="M33" s="77">
        <v>55.4</v>
      </c>
      <c r="N33" s="77">
        <v>46.9</v>
      </c>
      <c r="O33" s="53"/>
      <c r="P33" s="53"/>
      <c r="AC33" s="11"/>
      <c r="AE33" s="8"/>
    </row>
    <row r="34" spans="1:31">
      <c r="A34" s="22" t="s">
        <v>37</v>
      </c>
      <c r="B34" s="78">
        <f t="shared" si="0"/>
        <v>0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7">
        <v>0</v>
      </c>
      <c r="M34" s="77">
        <v>0</v>
      </c>
      <c r="N34" s="77">
        <v>0</v>
      </c>
      <c r="O34" s="53"/>
      <c r="P34" s="53"/>
      <c r="AC34" s="11"/>
      <c r="AE34" s="8"/>
    </row>
    <row r="35" spans="1:31" s="60" customFormat="1">
      <c r="A35" s="62" t="s">
        <v>67</v>
      </c>
      <c r="B35" s="73">
        <f t="shared" si="0"/>
        <v>6237.0000000000009</v>
      </c>
      <c r="C35" s="74">
        <v>1587</v>
      </c>
      <c r="D35" s="74">
        <v>325.40000000000003</v>
      </c>
      <c r="E35" s="74">
        <v>0</v>
      </c>
      <c r="F35" s="74">
        <v>30.2</v>
      </c>
      <c r="G35" s="74">
        <v>0</v>
      </c>
      <c r="H35" s="74">
        <v>2700</v>
      </c>
      <c r="I35" s="74">
        <v>40.299999999999997</v>
      </c>
      <c r="J35" s="74">
        <v>154.5</v>
      </c>
      <c r="K35" s="74">
        <v>1023.3</v>
      </c>
      <c r="L35" s="74">
        <v>211.9</v>
      </c>
      <c r="M35" s="74">
        <v>123.8</v>
      </c>
      <c r="N35" s="75">
        <v>40.6</v>
      </c>
      <c r="AC35" s="61"/>
    </row>
    <row r="36" spans="1:31" s="60" customFormat="1">
      <c r="A36" s="62" t="s">
        <v>18</v>
      </c>
      <c r="B36" s="73">
        <f t="shared" si="0"/>
        <v>6236.8</v>
      </c>
      <c r="C36" s="74">
        <v>1586.9</v>
      </c>
      <c r="D36" s="74">
        <v>325.3</v>
      </c>
      <c r="E36" s="74">
        <v>0</v>
      </c>
      <c r="F36" s="74">
        <v>30.2</v>
      </c>
      <c r="G36" s="74">
        <v>0</v>
      </c>
      <c r="H36" s="74">
        <v>2700</v>
      </c>
      <c r="I36" s="74">
        <v>40.299999999999997</v>
      </c>
      <c r="J36" s="74">
        <v>154.5</v>
      </c>
      <c r="K36" s="74">
        <v>1023.3</v>
      </c>
      <c r="L36" s="74">
        <v>211.9</v>
      </c>
      <c r="M36" s="74">
        <v>123.8</v>
      </c>
      <c r="N36" s="75">
        <v>40.6</v>
      </c>
      <c r="AC36" s="61"/>
    </row>
    <row r="37" spans="1:31" s="60" customFormat="1">
      <c r="A37" s="62" t="s">
        <v>39</v>
      </c>
      <c r="B37" s="73">
        <f t="shared" si="0"/>
        <v>3740.5</v>
      </c>
      <c r="C37" s="74">
        <v>0</v>
      </c>
      <c r="D37" s="74">
        <v>0</v>
      </c>
      <c r="E37" s="74">
        <v>0</v>
      </c>
      <c r="F37" s="74">
        <v>0</v>
      </c>
      <c r="G37" s="74">
        <v>0</v>
      </c>
      <c r="H37" s="74">
        <v>2700</v>
      </c>
      <c r="I37" s="74">
        <v>0</v>
      </c>
      <c r="J37" s="74">
        <v>0</v>
      </c>
      <c r="K37" s="74">
        <v>1023.3</v>
      </c>
      <c r="L37" s="74">
        <v>0</v>
      </c>
      <c r="M37" s="74">
        <v>17.2</v>
      </c>
      <c r="N37" s="75">
        <v>0</v>
      </c>
      <c r="AC37" s="61"/>
    </row>
    <row r="38" spans="1:31">
      <c r="A38" s="22" t="s">
        <v>42</v>
      </c>
      <c r="B38" s="78">
        <f t="shared" si="0"/>
        <v>2700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v>2700</v>
      </c>
      <c r="I38" s="76">
        <v>0</v>
      </c>
      <c r="J38" s="76">
        <v>0</v>
      </c>
      <c r="K38" s="76">
        <v>0</v>
      </c>
      <c r="L38" s="77">
        <v>0</v>
      </c>
      <c r="M38" s="77">
        <v>0</v>
      </c>
      <c r="N38" s="77">
        <v>0</v>
      </c>
      <c r="O38" s="53"/>
      <c r="P38" s="53"/>
      <c r="AC38" s="11"/>
      <c r="AE38" s="8"/>
    </row>
    <row r="39" spans="1:31">
      <c r="A39" s="22" t="s">
        <v>9</v>
      </c>
      <c r="B39" s="78">
        <f t="shared" si="0"/>
        <v>0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7">
        <v>0</v>
      </c>
      <c r="M39" s="77">
        <v>0</v>
      </c>
      <c r="N39" s="77">
        <v>0</v>
      </c>
      <c r="O39" s="53"/>
      <c r="P39" s="53"/>
      <c r="AC39" s="11"/>
      <c r="AE39" s="8"/>
    </row>
    <row r="40" spans="1:31">
      <c r="A40" s="22" t="s">
        <v>41</v>
      </c>
      <c r="B40" s="78">
        <f t="shared" si="0"/>
        <v>1040.5</v>
      </c>
      <c r="C40" s="76">
        <v>0</v>
      </c>
      <c r="D40" s="76">
        <v>0</v>
      </c>
      <c r="E40" s="76">
        <v>0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v>1023.3</v>
      </c>
      <c r="L40" s="77">
        <v>0</v>
      </c>
      <c r="M40" s="77">
        <v>17.2</v>
      </c>
      <c r="N40" s="77">
        <v>0</v>
      </c>
      <c r="O40" s="53"/>
      <c r="P40" s="53"/>
      <c r="AC40" s="11"/>
      <c r="AE40" s="8"/>
    </row>
    <row r="41" spans="1:31" s="60" customFormat="1">
      <c r="A41" s="62" t="s">
        <v>40</v>
      </c>
      <c r="B41" s="73">
        <f t="shared" si="0"/>
        <v>2496.2999999999997</v>
      </c>
      <c r="C41" s="74">
        <v>1586.9</v>
      </c>
      <c r="D41" s="74">
        <v>325.3</v>
      </c>
      <c r="E41" s="74">
        <v>0</v>
      </c>
      <c r="F41" s="74">
        <v>30.2</v>
      </c>
      <c r="G41" s="74">
        <v>0</v>
      </c>
      <c r="H41" s="74">
        <v>0</v>
      </c>
      <c r="I41" s="74">
        <v>40.299999999999997</v>
      </c>
      <c r="J41" s="74">
        <v>154.5</v>
      </c>
      <c r="K41" s="74">
        <v>0</v>
      </c>
      <c r="L41" s="74">
        <v>211.9</v>
      </c>
      <c r="M41" s="74">
        <v>106.6</v>
      </c>
      <c r="N41" s="79">
        <v>40.6</v>
      </c>
      <c r="AC41" s="61"/>
    </row>
    <row r="42" spans="1:31">
      <c r="A42" s="22" t="s">
        <v>44</v>
      </c>
      <c r="B42" s="78">
        <f t="shared" si="0"/>
        <v>400.09999999999997</v>
      </c>
      <c r="C42" s="76">
        <v>303.2</v>
      </c>
      <c r="D42" s="76">
        <v>2.5</v>
      </c>
      <c r="E42" s="76">
        <v>0</v>
      </c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7">
        <v>50.7</v>
      </c>
      <c r="M42" s="77">
        <v>43.7</v>
      </c>
      <c r="N42" s="77">
        <v>0</v>
      </c>
      <c r="O42" s="53"/>
      <c r="P42" s="53"/>
      <c r="AC42" s="11"/>
      <c r="AE42" s="8"/>
    </row>
    <row r="43" spans="1:31">
      <c r="A43" s="22" t="s">
        <v>10</v>
      </c>
      <c r="B43" s="78">
        <f t="shared" si="0"/>
        <v>156.30000000000001</v>
      </c>
      <c r="C43" s="76">
        <v>0</v>
      </c>
      <c r="D43" s="76">
        <v>0</v>
      </c>
      <c r="E43" s="76">
        <v>0</v>
      </c>
      <c r="F43" s="76">
        <v>30.2</v>
      </c>
      <c r="G43" s="76">
        <v>0</v>
      </c>
      <c r="H43" s="76">
        <v>0</v>
      </c>
      <c r="I43" s="76">
        <v>40.299999999999997</v>
      </c>
      <c r="J43" s="76">
        <v>0</v>
      </c>
      <c r="K43" s="76">
        <v>0</v>
      </c>
      <c r="L43" s="77">
        <v>45.2</v>
      </c>
      <c r="M43" s="77">
        <v>0</v>
      </c>
      <c r="N43" s="77">
        <v>40.6</v>
      </c>
      <c r="O43" s="53"/>
      <c r="P43" s="53"/>
      <c r="AC43" s="11"/>
      <c r="AE43" s="8"/>
    </row>
    <row r="44" spans="1:31">
      <c r="A44" s="22" t="s">
        <v>45</v>
      </c>
      <c r="B44" s="78">
        <f t="shared" si="0"/>
        <v>1939.9</v>
      </c>
      <c r="C44" s="76">
        <v>1283.7</v>
      </c>
      <c r="D44" s="76">
        <v>322.8</v>
      </c>
      <c r="E44" s="76">
        <v>0</v>
      </c>
      <c r="F44" s="76">
        <v>0</v>
      </c>
      <c r="G44" s="76">
        <v>0</v>
      </c>
      <c r="H44" s="76">
        <v>0</v>
      </c>
      <c r="I44" s="76">
        <v>0</v>
      </c>
      <c r="J44" s="76">
        <v>154.5</v>
      </c>
      <c r="K44" s="76">
        <v>0</v>
      </c>
      <c r="L44" s="77">
        <v>116</v>
      </c>
      <c r="M44" s="77">
        <v>62.9</v>
      </c>
      <c r="N44" s="77">
        <v>0</v>
      </c>
      <c r="O44" s="53"/>
      <c r="P44" s="53"/>
      <c r="AC44" s="11"/>
      <c r="AE44" s="8"/>
    </row>
    <row r="45" spans="1:31">
      <c r="A45" s="22" t="s">
        <v>46</v>
      </c>
      <c r="B45" s="78">
        <f t="shared" si="0"/>
        <v>0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7">
        <v>0</v>
      </c>
      <c r="M45" s="77">
        <v>0</v>
      </c>
      <c r="N45" s="77">
        <v>0</v>
      </c>
      <c r="O45" s="53"/>
      <c r="P45" s="53"/>
      <c r="AC45" s="11"/>
      <c r="AE45" s="8"/>
    </row>
    <row r="46" spans="1:31">
      <c r="A46" s="22" t="s">
        <v>14</v>
      </c>
      <c r="B46" s="78">
        <f t="shared" si="0"/>
        <v>0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7">
        <v>0</v>
      </c>
      <c r="M46" s="77">
        <v>0</v>
      </c>
      <c r="N46" s="77">
        <v>0</v>
      </c>
      <c r="O46" s="53"/>
      <c r="P46" s="53"/>
      <c r="AC46" s="11"/>
      <c r="AE46" s="8"/>
    </row>
    <row r="47" spans="1:31">
      <c r="A47" s="22" t="s">
        <v>47</v>
      </c>
      <c r="B47" s="78">
        <f t="shared" si="0"/>
        <v>0</v>
      </c>
      <c r="C47" s="76">
        <v>0</v>
      </c>
      <c r="D47" s="76">
        <v>0</v>
      </c>
      <c r="E47" s="76">
        <v>0</v>
      </c>
      <c r="F47" s="76">
        <v>0</v>
      </c>
      <c r="G47" s="76">
        <v>0</v>
      </c>
      <c r="H47" s="76">
        <v>0</v>
      </c>
      <c r="I47" s="76">
        <v>0</v>
      </c>
      <c r="J47" s="76">
        <v>0</v>
      </c>
      <c r="K47" s="76">
        <v>0</v>
      </c>
      <c r="L47" s="77">
        <v>0</v>
      </c>
      <c r="M47" s="77">
        <v>0</v>
      </c>
      <c r="N47" s="77">
        <v>0</v>
      </c>
      <c r="O47" s="53"/>
      <c r="P47" s="53"/>
      <c r="AC47" s="11"/>
      <c r="AE47" s="8"/>
    </row>
    <row r="48" spans="1:31" s="60" customFormat="1">
      <c r="A48" s="62" t="s">
        <v>43</v>
      </c>
      <c r="B48" s="73">
        <f t="shared" si="0"/>
        <v>0</v>
      </c>
      <c r="C48" s="74">
        <v>0</v>
      </c>
      <c r="D48" s="74">
        <v>0</v>
      </c>
      <c r="E48" s="74"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  <c r="M48" s="74">
        <v>0</v>
      </c>
      <c r="N48" s="79">
        <v>0</v>
      </c>
      <c r="AC48" s="61"/>
    </row>
    <row r="49" spans="1:31" s="60" customFormat="1">
      <c r="A49" s="62" t="s">
        <v>11</v>
      </c>
      <c r="B49" s="73">
        <f t="shared" si="0"/>
        <v>0.2</v>
      </c>
      <c r="C49" s="74">
        <v>0.1</v>
      </c>
      <c r="D49" s="74">
        <v>0.1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  <c r="M49" s="74">
        <v>0</v>
      </c>
      <c r="N49" s="79">
        <v>0</v>
      </c>
      <c r="AC49" s="61"/>
    </row>
    <row r="50" spans="1:31" s="60" customFormat="1">
      <c r="A50" s="62" t="s">
        <v>12</v>
      </c>
      <c r="B50" s="73">
        <f t="shared" si="0"/>
        <v>0</v>
      </c>
      <c r="C50" s="74">
        <v>0</v>
      </c>
      <c r="D50" s="74">
        <v>0</v>
      </c>
      <c r="E50" s="74"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  <c r="M50" s="74">
        <v>0</v>
      </c>
      <c r="N50" s="79">
        <v>0</v>
      </c>
      <c r="AC50" s="61"/>
    </row>
    <row r="51" spans="1:31" s="60" customFormat="1">
      <c r="A51" s="62" t="s">
        <v>7</v>
      </c>
      <c r="B51" s="73">
        <f t="shared" si="0"/>
        <v>21.400000000000002</v>
      </c>
      <c r="C51" s="74">
        <v>0</v>
      </c>
      <c r="D51" s="74">
        <v>0</v>
      </c>
      <c r="E51" s="74">
        <v>6.7</v>
      </c>
      <c r="F51" s="74">
        <v>0</v>
      </c>
      <c r="G51" s="74">
        <v>1.1000000000000001</v>
      </c>
      <c r="H51" s="74">
        <v>0.2</v>
      </c>
      <c r="I51" s="74">
        <v>0</v>
      </c>
      <c r="J51" s="74">
        <v>0</v>
      </c>
      <c r="K51" s="74">
        <v>11.6</v>
      </c>
      <c r="L51" s="74">
        <v>0.7</v>
      </c>
      <c r="M51" s="74">
        <v>0</v>
      </c>
      <c r="N51" s="79">
        <v>1.1000000000000001</v>
      </c>
      <c r="AC51" s="61"/>
    </row>
    <row r="52" spans="1:31" s="60" customFormat="1">
      <c r="A52" s="62" t="s">
        <v>48</v>
      </c>
      <c r="B52" s="73">
        <f t="shared" si="0"/>
        <v>21.400000000000002</v>
      </c>
      <c r="C52" s="74">
        <v>0</v>
      </c>
      <c r="D52" s="74">
        <v>0</v>
      </c>
      <c r="E52" s="74">
        <v>6.7</v>
      </c>
      <c r="F52" s="74">
        <v>0</v>
      </c>
      <c r="G52" s="74">
        <v>1.1000000000000001</v>
      </c>
      <c r="H52" s="74">
        <v>0.2</v>
      </c>
      <c r="I52" s="74">
        <v>0</v>
      </c>
      <c r="J52" s="74">
        <v>0</v>
      </c>
      <c r="K52" s="74">
        <v>11.6</v>
      </c>
      <c r="L52" s="74">
        <v>0.7</v>
      </c>
      <c r="M52" s="74">
        <v>0</v>
      </c>
      <c r="N52" s="75">
        <v>1.1000000000000001</v>
      </c>
      <c r="AC52" s="61"/>
    </row>
    <row r="53" spans="1:31" ht="4.5" customHeight="1">
      <c r="A53" s="54"/>
      <c r="B53" s="78"/>
      <c r="C53" s="80"/>
      <c r="D53" s="80"/>
      <c r="E53" s="80"/>
      <c r="F53" s="80"/>
      <c r="G53" s="80"/>
      <c r="H53" s="80"/>
      <c r="I53" s="80"/>
      <c r="J53" s="80"/>
      <c r="K53" s="80"/>
      <c r="L53" s="77"/>
      <c r="M53" s="77"/>
      <c r="N53" s="77"/>
      <c r="O53" s="53"/>
      <c r="P53" s="53"/>
      <c r="AC53" s="11"/>
      <c r="AE53" s="8"/>
    </row>
    <row r="54" spans="1:31" s="60" customFormat="1">
      <c r="A54" s="62" t="s">
        <v>0</v>
      </c>
      <c r="B54" s="73">
        <f t="shared" ref="B54:B73" si="3">SUM(C54:N54)</f>
        <v>965.1</v>
      </c>
      <c r="C54" s="74">
        <v>41.1</v>
      </c>
      <c r="D54" s="74">
        <v>29</v>
      </c>
      <c r="E54" s="74">
        <v>68.599999999999994</v>
      </c>
      <c r="F54" s="74">
        <v>7.6</v>
      </c>
      <c r="G54" s="74">
        <v>23.2</v>
      </c>
      <c r="H54" s="74">
        <v>44.9</v>
      </c>
      <c r="I54" s="74">
        <v>14</v>
      </c>
      <c r="J54" s="74">
        <v>62.3</v>
      </c>
      <c r="K54" s="74">
        <v>5.9</v>
      </c>
      <c r="L54" s="75">
        <v>60.6</v>
      </c>
      <c r="M54" s="75">
        <v>2.2999999999999998</v>
      </c>
      <c r="N54" s="75">
        <v>605.6</v>
      </c>
      <c r="AC54" s="61"/>
    </row>
    <row r="55" spans="1:31" s="60" customFormat="1">
      <c r="A55" s="62" t="s">
        <v>5</v>
      </c>
      <c r="B55" s="73">
        <f t="shared" si="3"/>
        <v>217545.69999999998</v>
      </c>
      <c r="C55" s="74">
        <v>7393.4</v>
      </c>
      <c r="D55" s="74">
        <v>90867.299999999988</v>
      </c>
      <c r="E55" s="74">
        <v>230.5</v>
      </c>
      <c r="F55" s="74">
        <v>172.1</v>
      </c>
      <c r="G55" s="74">
        <v>712.19999999999993</v>
      </c>
      <c r="H55" s="74">
        <v>223.70000000000002</v>
      </c>
      <c r="I55" s="74">
        <v>65497.599999999999</v>
      </c>
      <c r="J55" s="74">
        <v>10094.5</v>
      </c>
      <c r="K55" s="74">
        <v>393</v>
      </c>
      <c r="L55" s="74">
        <v>5378.3</v>
      </c>
      <c r="M55" s="74">
        <v>6543.2</v>
      </c>
      <c r="N55" s="75">
        <v>30039.9</v>
      </c>
      <c r="AC55" s="61"/>
    </row>
    <row r="56" spans="1:31" s="60" customFormat="1">
      <c r="A56" s="62" t="s">
        <v>49</v>
      </c>
      <c r="B56" s="73">
        <f t="shared" si="3"/>
        <v>1450</v>
      </c>
      <c r="C56" s="74">
        <v>0</v>
      </c>
      <c r="D56" s="74">
        <v>32.9</v>
      </c>
      <c r="E56" s="74">
        <v>0</v>
      </c>
      <c r="F56" s="74">
        <v>0</v>
      </c>
      <c r="G56" s="74">
        <v>0</v>
      </c>
      <c r="H56" s="74">
        <v>0</v>
      </c>
      <c r="I56" s="74">
        <v>30.7</v>
      </c>
      <c r="J56" s="74">
        <v>31.6</v>
      </c>
      <c r="K56" s="74">
        <v>42.5</v>
      </c>
      <c r="L56" s="74">
        <v>31</v>
      </c>
      <c r="M56" s="74">
        <v>0</v>
      </c>
      <c r="N56" s="75">
        <v>1281.3</v>
      </c>
      <c r="AC56" s="61"/>
    </row>
    <row r="57" spans="1:31">
      <c r="A57" s="22" t="s">
        <v>50</v>
      </c>
      <c r="B57" s="78">
        <f t="shared" si="3"/>
        <v>168.7</v>
      </c>
      <c r="C57" s="76">
        <v>0</v>
      </c>
      <c r="D57" s="76">
        <v>32.9</v>
      </c>
      <c r="E57" s="76">
        <v>0</v>
      </c>
      <c r="F57" s="76">
        <v>0</v>
      </c>
      <c r="G57" s="76">
        <v>0</v>
      </c>
      <c r="H57" s="76">
        <v>0</v>
      </c>
      <c r="I57" s="76">
        <v>30.7</v>
      </c>
      <c r="J57" s="76">
        <v>31.6</v>
      </c>
      <c r="K57" s="76">
        <v>42.5</v>
      </c>
      <c r="L57" s="77">
        <v>31</v>
      </c>
      <c r="M57" s="77">
        <v>0</v>
      </c>
      <c r="N57" s="77">
        <v>0</v>
      </c>
      <c r="O57" s="53"/>
      <c r="P57" s="53"/>
      <c r="AC57" s="11"/>
      <c r="AE57" s="8"/>
    </row>
    <row r="58" spans="1:31">
      <c r="A58" s="22" t="s">
        <v>115</v>
      </c>
      <c r="B58" s="78">
        <f t="shared" si="3"/>
        <v>1281.3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v>0</v>
      </c>
      <c r="K58" s="76">
        <v>0</v>
      </c>
      <c r="L58" s="77">
        <v>0</v>
      </c>
      <c r="M58" s="77">
        <v>0</v>
      </c>
      <c r="N58" s="77">
        <v>1281.3</v>
      </c>
      <c r="O58" s="53"/>
      <c r="P58" s="53"/>
      <c r="AC58" s="11"/>
      <c r="AE58" s="8"/>
    </row>
    <row r="59" spans="1:31" s="60" customFormat="1">
      <c r="A59" s="62" t="s">
        <v>51</v>
      </c>
      <c r="B59" s="73">
        <f t="shared" si="3"/>
        <v>216095.69999999998</v>
      </c>
      <c r="C59" s="74">
        <v>7393.4</v>
      </c>
      <c r="D59" s="74">
        <v>90834.4</v>
      </c>
      <c r="E59" s="74">
        <v>230.5</v>
      </c>
      <c r="F59" s="74">
        <v>172.1</v>
      </c>
      <c r="G59" s="74">
        <v>712.19999999999993</v>
      </c>
      <c r="H59" s="74">
        <v>223.70000000000002</v>
      </c>
      <c r="I59" s="74">
        <v>65466.9</v>
      </c>
      <c r="J59" s="74">
        <v>10062.9</v>
      </c>
      <c r="K59" s="74">
        <v>350.5</v>
      </c>
      <c r="L59" s="74">
        <v>5347.3</v>
      </c>
      <c r="M59" s="74">
        <v>6543.2</v>
      </c>
      <c r="N59" s="75">
        <v>28758.600000000002</v>
      </c>
      <c r="AC59" s="61"/>
    </row>
    <row r="60" spans="1:31">
      <c r="A60" s="22" t="s">
        <v>15</v>
      </c>
      <c r="B60" s="78">
        <f t="shared" si="3"/>
        <v>0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v>0</v>
      </c>
      <c r="K60" s="76">
        <v>0</v>
      </c>
      <c r="L60" s="77">
        <v>0</v>
      </c>
      <c r="M60" s="77">
        <v>0</v>
      </c>
      <c r="N60" s="77">
        <v>0</v>
      </c>
      <c r="O60" s="53"/>
      <c r="P60" s="53"/>
      <c r="AC60" s="11"/>
      <c r="AE60" s="8"/>
    </row>
    <row r="61" spans="1:31">
      <c r="A61" s="22" t="s">
        <v>52</v>
      </c>
      <c r="B61" s="78">
        <f t="shared" si="3"/>
        <v>0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  <c r="H61" s="76">
        <v>0</v>
      </c>
      <c r="I61" s="76">
        <v>0</v>
      </c>
      <c r="J61" s="76">
        <v>0</v>
      </c>
      <c r="K61" s="76">
        <v>0</v>
      </c>
      <c r="L61" s="77">
        <v>0</v>
      </c>
      <c r="M61" s="77">
        <v>0</v>
      </c>
      <c r="N61" s="77">
        <v>0</v>
      </c>
      <c r="O61" s="53"/>
      <c r="P61" s="53"/>
      <c r="AC61" s="11"/>
      <c r="AE61" s="8"/>
    </row>
    <row r="62" spans="1:31">
      <c r="A62" s="22" t="s">
        <v>6</v>
      </c>
      <c r="B62" s="78">
        <f t="shared" si="3"/>
        <v>216095.69999999998</v>
      </c>
      <c r="C62" s="76">
        <v>7393.4</v>
      </c>
      <c r="D62" s="76">
        <v>90834.4</v>
      </c>
      <c r="E62" s="76">
        <v>230.5</v>
      </c>
      <c r="F62" s="76">
        <v>172.1</v>
      </c>
      <c r="G62" s="76">
        <v>712.19999999999993</v>
      </c>
      <c r="H62" s="76">
        <v>223.70000000000002</v>
      </c>
      <c r="I62" s="76">
        <v>65466.9</v>
      </c>
      <c r="J62" s="76">
        <v>10062.9</v>
      </c>
      <c r="K62" s="76">
        <v>350.5</v>
      </c>
      <c r="L62" s="77">
        <v>5347.3</v>
      </c>
      <c r="M62" s="77">
        <v>6543.2</v>
      </c>
      <c r="N62" s="77">
        <v>28758.600000000002</v>
      </c>
      <c r="O62" s="53"/>
      <c r="P62" s="53"/>
      <c r="AC62" s="11"/>
      <c r="AE62" s="8"/>
    </row>
    <row r="63" spans="1:31" s="60" customFormat="1">
      <c r="A63" s="62" t="s">
        <v>53</v>
      </c>
      <c r="B63" s="73">
        <f t="shared" si="3"/>
        <v>0</v>
      </c>
      <c r="C63" s="74">
        <v>0</v>
      </c>
      <c r="D63" s="74">
        <v>0</v>
      </c>
      <c r="E63" s="74">
        <v>0</v>
      </c>
      <c r="F63" s="74">
        <v>0</v>
      </c>
      <c r="G63" s="74">
        <v>0</v>
      </c>
      <c r="H63" s="74">
        <v>0</v>
      </c>
      <c r="I63" s="74">
        <v>0</v>
      </c>
      <c r="J63" s="74">
        <v>0</v>
      </c>
      <c r="K63" s="74">
        <v>0</v>
      </c>
      <c r="L63" s="74">
        <v>0</v>
      </c>
      <c r="M63" s="74">
        <v>0</v>
      </c>
      <c r="N63" s="75">
        <v>0</v>
      </c>
      <c r="AC63" s="61"/>
    </row>
    <row r="64" spans="1:31" s="60" customFormat="1">
      <c r="A64" s="62" t="s">
        <v>54</v>
      </c>
      <c r="B64" s="73">
        <f t="shared" si="3"/>
        <v>181751.19999999998</v>
      </c>
      <c r="C64" s="74">
        <v>7149.7</v>
      </c>
      <c r="D64" s="74">
        <v>90774.5</v>
      </c>
      <c r="E64" s="74">
        <v>43.9</v>
      </c>
      <c r="F64" s="74">
        <v>0</v>
      </c>
      <c r="G64" s="74">
        <v>0</v>
      </c>
      <c r="H64" s="74">
        <v>0</v>
      </c>
      <c r="I64" s="74">
        <v>64366.8</v>
      </c>
      <c r="J64" s="74">
        <v>10000</v>
      </c>
      <c r="K64" s="74">
        <v>45</v>
      </c>
      <c r="L64" s="74">
        <v>4771.3</v>
      </c>
      <c r="M64" s="74">
        <v>4600</v>
      </c>
      <c r="N64" s="75">
        <v>0</v>
      </c>
      <c r="AC64" s="61"/>
    </row>
    <row r="65" spans="1:31">
      <c r="A65" s="22" t="s">
        <v>55</v>
      </c>
      <c r="B65" s="78">
        <f t="shared" si="3"/>
        <v>28521</v>
      </c>
      <c r="C65" s="76">
        <v>7149.7</v>
      </c>
      <c r="D65" s="76">
        <v>2000</v>
      </c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v>10000</v>
      </c>
      <c r="K65" s="76">
        <v>0</v>
      </c>
      <c r="L65" s="77">
        <v>4771.3</v>
      </c>
      <c r="M65" s="77">
        <v>4600</v>
      </c>
      <c r="N65" s="77">
        <v>0</v>
      </c>
      <c r="O65" s="53"/>
      <c r="P65" s="53"/>
      <c r="AC65" s="11"/>
      <c r="AE65" s="8"/>
    </row>
    <row r="66" spans="1:31">
      <c r="A66" s="22" t="s">
        <v>56</v>
      </c>
      <c r="B66" s="78">
        <f t="shared" si="3"/>
        <v>153230.20000000001</v>
      </c>
      <c r="C66" s="76">
        <v>0</v>
      </c>
      <c r="D66" s="76">
        <v>88774.5</v>
      </c>
      <c r="E66" s="76">
        <v>43.9</v>
      </c>
      <c r="F66" s="76">
        <v>0</v>
      </c>
      <c r="G66" s="76">
        <v>0</v>
      </c>
      <c r="H66" s="76">
        <v>0</v>
      </c>
      <c r="I66" s="76">
        <v>64366.8</v>
      </c>
      <c r="J66" s="76">
        <v>0</v>
      </c>
      <c r="K66" s="76">
        <v>45</v>
      </c>
      <c r="L66" s="77">
        <v>0</v>
      </c>
      <c r="M66" s="77">
        <v>0</v>
      </c>
      <c r="N66" s="77">
        <v>0</v>
      </c>
      <c r="O66" s="53"/>
      <c r="P66" s="53"/>
      <c r="AC66" s="11"/>
      <c r="AE66" s="8"/>
    </row>
    <row r="67" spans="1:31" s="60" customFormat="1">
      <c r="A67" s="62" t="s">
        <v>57</v>
      </c>
      <c r="B67" s="73">
        <f t="shared" si="3"/>
        <v>34344.5</v>
      </c>
      <c r="C67" s="74">
        <v>243.7</v>
      </c>
      <c r="D67" s="74">
        <v>59.9</v>
      </c>
      <c r="E67" s="74">
        <v>186.6</v>
      </c>
      <c r="F67" s="74">
        <v>172.1</v>
      </c>
      <c r="G67" s="74">
        <v>712.19999999999993</v>
      </c>
      <c r="H67" s="74">
        <v>223.70000000000002</v>
      </c>
      <c r="I67" s="74">
        <v>1100.0999999999999</v>
      </c>
      <c r="J67" s="74">
        <v>62.9</v>
      </c>
      <c r="K67" s="74">
        <v>305.5</v>
      </c>
      <c r="L67" s="74">
        <v>576</v>
      </c>
      <c r="M67" s="74">
        <v>1943.2</v>
      </c>
      <c r="N67" s="75">
        <v>28758.600000000002</v>
      </c>
      <c r="AC67" s="61"/>
    </row>
    <row r="68" spans="1:31">
      <c r="A68" s="22" t="s">
        <v>59</v>
      </c>
      <c r="B68" s="78">
        <f t="shared" si="3"/>
        <v>7613.2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  <c r="I68" s="76">
        <v>0</v>
      </c>
      <c r="J68" s="76">
        <v>0</v>
      </c>
      <c r="K68" s="76">
        <v>0</v>
      </c>
      <c r="L68" s="77">
        <v>0</v>
      </c>
      <c r="M68" s="77">
        <v>0</v>
      </c>
      <c r="N68" s="77">
        <v>7613.2</v>
      </c>
      <c r="O68" s="53"/>
      <c r="P68" s="53"/>
      <c r="AC68" s="11"/>
      <c r="AE68" s="8"/>
    </row>
    <row r="69" spans="1:31">
      <c r="A69" s="22" t="s">
        <v>58</v>
      </c>
      <c r="B69" s="78">
        <f t="shared" si="3"/>
        <v>26731.300000000003</v>
      </c>
      <c r="C69" s="76">
        <v>243.7</v>
      </c>
      <c r="D69" s="76">
        <v>59.9</v>
      </c>
      <c r="E69" s="76">
        <v>186.6</v>
      </c>
      <c r="F69" s="76">
        <v>172.1</v>
      </c>
      <c r="G69" s="76">
        <v>712.19999999999993</v>
      </c>
      <c r="H69" s="76">
        <v>223.70000000000002</v>
      </c>
      <c r="I69" s="76">
        <v>1100.0999999999999</v>
      </c>
      <c r="J69" s="76">
        <v>62.9</v>
      </c>
      <c r="K69" s="76">
        <v>305.5</v>
      </c>
      <c r="L69" s="77">
        <v>576</v>
      </c>
      <c r="M69" s="77">
        <v>1943.2</v>
      </c>
      <c r="N69" s="77">
        <v>21145.4</v>
      </c>
      <c r="O69" s="53"/>
      <c r="P69" s="53"/>
      <c r="AC69" s="11"/>
      <c r="AE69" s="8"/>
    </row>
    <row r="70" spans="1:31">
      <c r="A70" s="22" t="s">
        <v>60</v>
      </c>
      <c r="B70" s="78">
        <f t="shared" si="3"/>
        <v>8.3000000000000007</v>
      </c>
      <c r="C70" s="76">
        <v>0</v>
      </c>
      <c r="D70" s="76">
        <v>0</v>
      </c>
      <c r="E70" s="76">
        <v>1.7</v>
      </c>
      <c r="F70" s="76">
        <v>2.9</v>
      </c>
      <c r="G70" s="76">
        <v>1.4</v>
      </c>
      <c r="H70" s="76">
        <v>1.8</v>
      </c>
      <c r="I70" s="76">
        <v>0</v>
      </c>
      <c r="J70" s="76">
        <v>0</v>
      </c>
      <c r="K70" s="76">
        <v>0</v>
      </c>
      <c r="L70" s="77">
        <v>0</v>
      </c>
      <c r="M70" s="77">
        <v>0.5</v>
      </c>
      <c r="N70" s="77">
        <v>0</v>
      </c>
      <c r="O70" s="53"/>
      <c r="P70" s="53"/>
      <c r="AC70" s="11"/>
      <c r="AE70" s="8"/>
    </row>
    <row r="71" spans="1:31">
      <c r="A71" s="22" t="s">
        <v>61</v>
      </c>
      <c r="B71" s="78">
        <f t="shared" si="3"/>
        <v>26723</v>
      </c>
      <c r="C71" s="76">
        <v>243.7</v>
      </c>
      <c r="D71" s="76">
        <v>59.9</v>
      </c>
      <c r="E71" s="76">
        <v>184.9</v>
      </c>
      <c r="F71" s="76">
        <v>169.2</v>
      </c>
      <c r="G71" s="76">
        <v>710.8</v>
      </c>
      <c r="H71" s="76">
        <v>221.9</v>
      </c>
      <c r="I71" s="76">
        <v>1100.0999999999999</v>
      </c>
      <c r="J71" s="76">
        <v>62.9</v>
      </c>
      <c r="K71" s="76">
        <v>305.5</v>
      </c>
      <c r="L71" s="77">
        <v>576</v>
      </c>
      <c r="M71" s="77">
        <v>1942.7</v>
      </c>
      <c r="N71" s="77">
        <v>21145.4</v>
      </c>
      <c r="O71" s="53"/>
      <c r="P71" s="53"/>
      <c r="AC71" s="11"/>
      <c r="AE71" s="8"/>
    </row>
    <row r="72" spans="1:31" s="60" customFormat="1">
      <c r="A72" s="62" t="s">
        <v>16</v>
      </c>
      <c r="B72" s="73">
        <f t="shared" si="3"/>
        <v>552.5</v>
      </c>
      <c r="C72" s="74">
        <v>11.4</v>
      </c>
      <c r="D72" s="74">
        <v>31.8</v>
      </c>
      <c r="E72" s="74">
        <v>6</v>
      </c>
      <c r="F72" s="74">
        <v>62.2</v>
      </c>
      <c r="G72" s="74">
        <v>23.8</v>
      </c>
      <c r="H72" s="74">
        <v>17.7</v>
      </c>
      <c r="I72" s="74">
        <v>11</v>
      </c>
      <c r="J72" s="74">
        <v>29.8</v>
      </c>
      <c r="K72" s="74">
        <v>36.5</v>
      </c>
      <c r="L72" s="74">
        <v>247.7</v>
      </c>
      <c r="M72" s="74">
        <v>15.1</v>
      </c>
      <c r="N72" s="75">
        <v>59.5</v>
      </c>
      <c r="AC72" s="61"/>
    </row>
    <row r="73" spans="1:31" ht="12" customHeight="1">
      <c r="A73" s="22" t="s">
        <v>17</v>
      </c>
      <c r="B73" s="78">
        <f t="shared" si="3"/>
        <v>552.5</v>
      </c>
      <c r="C73" s="76">
        <v>11.4</v>
      </c>
      <c r="D73" s="76">
        <v>31.8</v>
      </c>
      <c r="E73" s="76">
        <v>6</v>
      </c>
      <c r="F73" s="76">
        <v>62.2</v>
      </c>
      <c r="G73" s="76">
        <v>23.8</v>
      </c>
      <c r="H73" s="76">
        <v>17.7</v>
      </c>
      <c r="I73" s="76">
        <v>11</v>
      </c>
      <c r="J73" s="76">
        <v>29.8</v>
      </c>
      <c r="K73" s="76">
        <v>36.5</v>
      </c>
      <c r="L73" s="77">
        <v>247.7</v>
      </c>
      <c r="M73" s="77">
        <v>15.1</v>
      </c>
      <c r="N73" s="77">
        <v>59.5</v>
      </c>
      <c r="O73" s="53"/>
      <c r="P73" s="53"/>
      <c r="AC73" s="11"/>
      <c r="AE73" s="8"/>
    </row>
    <row r="74" spans="1:31" ht="4.5" customHeight="1">
      <c r="A74" s="22"/>
      <c r="B74" s="78"/>
      <c r="C74" s="80"/>
      <c r="D74" s="80"/>
      <c r="E74" s="80"/>
      <c r="F74" s="80"/>
      <c r="G74" s="80"/>
      <c r="H74" s="80"/>
      <c r="I74" s="80"/>
      <c r="J74" s="80"/>
      <c r="K74" s="80"/>
      <c r="L74" s="77"/>
      <c r="M74" s="77"/>
      <c r="N74" s="77"/>
      <c r="O74" s="53"/>
      <c r="P74" s="53"/>
      <c r="AC74" s="11"/>
      <c r="AE74" s="8"/>
    </row>
    <row r="75" spans="1:31" s="60" customFormat="1">
      <c r="A75" s="62" t="s">
        <v>19</v>
      </c>
      <c r="B75" s="73">
        <f>SUM(C75:N75)</f>
        <v>4385.3</v>
      </c>
      <c r="C75" s="74">
        <f>SUM(C76:C78)</f>
        <v>349.7</v>
      </c>
      <c r="D75" s="74">
        <f t="shared" ref="D75:N75" si="4">SUM(D76:D78)</f>
        <v>322.09999999999997</v>
      </c>
      <c r="E75" s="74">
        <f t="shared" si="4"/>
        <v>344.4</v>
      </c>
      <c r="F75" s="74">
        <f t="shared" si="4"/>
        <v>343.5</v>
      </c>
      <c r="G75" s="74">
        <f t="shared" si="4"/>
        <v>398.1</v>
      </c>
      <c r="H75" s="74">
        <f t="shared" si="4"/>
        <v>393.6</v>
      </c>
      <c r="I75" s="74">
        <f t="shared" si="4"/>
        <v>365.4</v>
      </c>
      <c r="J75" s="74">
        <f t="shared" si="4"/>
        <v>373.4</v>
      </c>
      <c r="K75" s="74">
        <f t="shared" si="4"/>
        <v>355.5</v>
      </c>
      <c r="L75" s="74">
        <f t="shared" si="4"/>
        <v>395</v>
      </c>
      <c r="M75" s="74">
        <f t="shared" si="4"/>
        <v>363.3</v>
      </c>
      <c r="N75" s="74">
        <f t="shared" si="4"/>
        <v>381.3</v>
      </c>
      <c r="AC75" s="61"/>
    </row>
    <row r="76" spans="1:31">
      <c r="A76" s="22" t="s">
        <v>20</v>
      </c>
      <c r="B76" s="78">
        <f>SUM(C76:N76)</f>
        <v>3609.3999999999996</v>
      </c>
      <c r="C76" s="76">
        <v>291.2</v>
      </c>
      <c r="D76" s="76">
        <v>278.39999999999998</v>
      </c>
      <c r="E76" s="76">
        <v>278</v>
      </c>
      <c r="F76" s="76">
        <v>282.8</v>
      </c>
      <c r="G76" s="76">
        <v>324.7</v>
      </c>
      <c r="H76" s="76">
        <v>324</v>
      </c>
      <c r="I76" s="76">
        <v>295.5</v>
      </c>
      <c r="J76" s="76">
        <v>315.39999999999998</v>
      </c>
      <c r="K76" s="76">
        <v>293.2</v>
      </c>
      <c r="L76" s="76">
        <v>312.39999999999998</v>
      </c>
      <c r="M76" s="76">
        <v>300.7</v>
      </c>
      <c r="N76" s="77">
        <v>313.10000000000002</v>
      </c>
      <c r="O76" s="53"/>
      <c r="P76" s="53"/>
      <c r="AC76" s="11"/>
      <c r="AE76" s="8"/>
    </row>
    <row r="77" spans="1:31" ht="24">
      <c r="A77" s="22" t="s">
        <v>116</v>
      </c>
      <c r="B77" s="78">
        <f>SUM(C77:N77)</f>
        <v>0</v>
      </c>
      <c r="C77" s="76">
        <v>0</v>
      </c>
      <c r="D77" s="76">
        <v>0</v>
      </c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v>0</v>
      </c>
      <c r="K77" s="76">
        <v>0</v>
      </c>
      <c r="L77" s="76">
        <v>0</v>
      </c>
      <c r="M77" s="76">
        <v>0</v>
      </c>
      <c r="N77" s="77">
        <v>0</v>
      </c>
      <c r="O77" s="53"/>
      <c r="P77" s="53"/>
      <c r="AC77" s="11"/>
      <c r="AE77" s="8"/>
    </row>
    <row r="78" spans="1:31" ht="12.75" customHeight="1">
      <c r="A78" s="4" t="s">
        <v>74</v>
      </c>
      <c r="B78" s="83">
        <f>SUM(C78:N78)</f>
        <v>775.90000000000009</v>
      </c>
      <c r="C78" s="81">
        <v>58.5</v>
      </c>
      <c r="D78" s="81">
        <v>43.7</v>
      </c>
      <c r="E78" s="81">
        <v>66.400000000000006</v>
      </c>
      <c r="F78" s="81">
        <v>60.7</v>
      </c>
      <c r="G78" s="81">
        <v>73.400000000000006</v>
      </c>
      <c r="H78" s="81">
        <v>69.599999999999994</v>
      </c>
      <c r="I78" s="81">
        <v>69.900000000000006</v>
      </c>
      <c r="J78" s="81">
        <v>58</v>
      </c>
      <c r="K78" s="81">
        <v>62.3</v>
      </c>
      <c r="L78" s="81">
        <v>82.6</v>
      </c>
      <c r="M78" s="81">
        <v>62.6</v>
      </c>
      <c r="N78" s="82">
        <v>68.2</v>
      </c>
      <c r="O78" s="53"/>
      <c r="P78" s="53"/>
      <c r="AC78" s="11"/>
      <c r="AE78" s="8"/>
    </row>
    <row r="79" spans="1:31" ht="12.75" customHeight="1">
      <c r="A79" s="69" t="s">
        <v>175</v>
      </c>
      <c r="B79" s="57"/>
      <c r="C79" s="57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53"/>
      <c r="P79" s="53"/>
      <c r="AC79" s="11"/>
      <c r="AE79" s="8"/>
    </row>
    <row r="80" spans="1:31" ht="12.75" customHeight="1">
      <c r="A80" s="69" t="s">
        <v>190</v>
      </c>
      <c r="B80" s="70"/>
      <c r="C80" s="57"/>
      <c r="D80" s="71"/>
      <c r="E80" s="71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AC80" s="11"/>
      <c r="AE80" s="8"/>
    </row>
    <row r="81" spans="1:71" ht="12.75" customHeight="1">
      <c r="A81" s="69" t="s">
        <v>191</v>
      </c>
      <c r="B81" s="70"/>
      <c r="C81" s="57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AC81" s="11"/>
      <c r="AE81" s="8"/>
    </row>
    <row r="82" spans="1:71" ht="12.75" customHeight="1">
      <c r="A82" s="69" t="s">
        <v>192</v>
      </c>
      <c r="B82" s="72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AC82" s="11"/>
      <c r="AE82" s="8"/>
    </row>
    <row r="83" spans="1:71" ht="12.75" customHeight="1">
      <c r="A83" s="69" t="s">
        <v>193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63"/>
      <c r="P83" s="63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5"/>
      <c r="AX83" s="14"/>
      <c r="AY83" s="14"/>
      <c r="AZ83" s="14"/>
      <c r="BA83" s="12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</row>
    <row r="84" spans="1:71" ht="12.75" customHeight="1">
      <c r="A84" s="69" t="s">
        <v>8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63"/>
      <c r="N84" s="55"/>
      <c r="O84" s="53"/>
      <c r="P84" s="53"/>
      <c r="AC84" s="11"/>
      <c r="AE84" s="8"/>
    </row>
    <row r="85" spans="1:71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63"/>
      <c r="P85" s="63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</row>
    <row r="86" spans="1:71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63"/>
      <c r="P86" s="63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8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</row>
    <row r="87" spans="1:71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</row>
    <row r="88" spans="1:71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79"/>
  <sheetViews>
    <sheetView workbookViewId="0">
      <selection sqref="A1:N1"/>
    </sheetView>
  </sheetViews>
  <sheetFormatPr baseColWidth="10" defaultRowHeight="15"/>
  <cols>
    <col min="1" max="1" width="54.140625" style="1" customWidth="1"/>
    <col min="2" max="2" width="11.85546875" style="1" bestFit="1" customWidth="1"/>
    <col min="3" max="3" width="12" style="1" bestFit="1" customWidth="1"/>
    <col min="4" max="9" width="12" style="1" customWidth="1"/>
    <col min="10" max="10" width="13" style="1" bestFit="1" customWidth="1"/>
    <col min="11" max="13" width="13" style="1" customWidth="1"/>
    <col min="14" max="16384" width="11.42578125" style="1"/>
  </cols>
  <sheetData>
    <row r="1" spans="1:79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27"/>
      <c r="P1" s="27"/>
      <c r="Q1" s="27"/>
      <c r="R1" s="27"/>
      <c r="S1" s="27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</row>
    <row r="2" spans="1:79" ht="15" customHeight="1">
      <c r="A2" s="106" t="s">
        <v>189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27"/>
      <c r="P2" s="27"/>
      <c r="Q2" s="27"/>
      <c r="R2" s="27"/>
      <c r="S2" s="27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</row>
    <row r="3" spans="1:79" ht="15" customHeight="1">
      <c r="A3" s="104" t="s">
        <v>194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27"/>
      <c r="P3" s="27"/>
      <c r="Q3" s="27"/>
      <c r="R3" s="27"/>
      <c r="S3" s="27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</row>
    <row r="4" spans="1:79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79" s="42" customFormat="1">
      <c r="A5" s="18" t="s">
        <v>65</v>
      </c>
      <c r="B5" s="19" t="s">
        <v>2</v>
      </c>
      <c r="C5" s="19" t="s">
        <v>23</v>
      </c>
      <c r="D5" s="19" t="s">
        <v>1</v>
      </c>
      <c r="E5" s="19" t="s">
        <v>69</v>
      </c>
      <c r="F5" s="19" t="s">
        <v>90</v>
      </c>
      <c r="G5" s="19" t="s">
        <v>91</v>
      </c>
      <c r="H5" s="19" t="s">
        <v>92</v>
      </c>
      <c r="I5" s="19" t="s">
        <v>93</v>
      </c>
      <c r="J5" s="19" t="s">
        <v>94</v>
      </c>
      <c r="K5" s="19" t="s">
        <v>97</v>
      </c>
      <c r="L5" s="19" t="s">
        <v>104</v>
      </c>
      <c r="M5" s="19" t="s">
        <v>105</v>
      </c>
      <c r="N5" s="19" t="s">
        <v>106</v>
      </c>
    </row>
    <row r="6" spans="1:79" s="42" customFormat="1">
      <c r="A6" s="20" t="s">
        <v>68</v>
      </c>
      <c r="B6" s="38">
        <f>SUM(B7,B82)</f>
        <v>283592.60000000003</v>
      </c>
      <c r="C6" s="38">
        <f>SUM(C7,C82)</f>
        <v>26828.799999999999</v>
      </c>
      <c r="D6" s="38">
        <f t="shared" ref="D6:N6" si="0">SUM(D7,D82)</f>
        <v>22856.199999999997</v>
      </c>
      <c r="E6" s="38">
        <f t="shared" si="0"/>
        <v>3024.9</v>
      </c>
      <c r="F6" s="38">
        <f t="shared" si="0"/>
        <v>12626.300000000001</v>
      </c>
      <c r="G6" s="38">
        <f t="shared" si="0"/>
        <v>16621.900000000001</v>
      </c>
      <c r="H6" s="38">
        <f t="shared" si="0"/>
        <v>133669.4</v>
      </c>
      <c r="I6" s="38">
        <f t="shared" si="0"/>
        <v>3858.6000000000004</v>
      </c>
      <c r="J6" s="38">
        <f t="shared" si="0"/>
        <v>3142.9000000000005</v>
      </c>
      <c r="K6" s="51">
        <f t="shared" si="0"/>
        <v>9398.5</v>
      </c>
      <c r="L6" s="51">
        <f t="shared" si="0"/>
        <v>3134.4</v>
      </c>
      <c r="M6" s="51">
        <f t="shared" si="0"/>
        <v>18001.000000000004</v>
      </c>
      <c r="N6" s="51">
        <f t="shared" si="0"/>
        <v>30429.699999999997</v>
      </c>
    </row>
    <row r="7" spans="1:79" s="42" customFormat="1" ht="30" customHeight="1">
      <c r="A7" s="20" t="s">
        <v>24</v>
      </c>
      <c r="B7" s="38">
        <f>SUM(B8,B61,B62,B79)</f>
        <v>278304.40000000002</v>
      </c>
      <c r="C7" s="38">
        <f t="shared" ref="C7:N7" si="1">SUM(C8,C61,C62,C79)</f>
        <v>26395.5</v>
      </c>
      <c r="D7" s="38">
        <f t="shared" si="1"/>
        <v>22461.999999999996</v>
      </c>
      <c r="E7" s="38">
        <f t="shared" si="1"/>
        <v>2603.1</v>
      </c>
      <c r="F7" s="38">
        <f t="shared" si="1"/>
        <v>12203.1</v>
      </c>
      <c r="G7" s="38">
        <f t="shared" si="1"/>
        <v>16158.9</v>
      </c>
      <c r="H7" s="38">
        <f t="shared" si="1"/>
        <v>133234.5</v>
      </c>
      <c r="I7" s="38">
        <f t="shared" si="1"/>
        <v>3439.2000000000003</v>
      </c>
      <c r="J7" s="38">
        <f t="shared" si="1"/>
        <v>2721.6000000000004</v>
      </c>
      <c r="K7" s="38">
        <f t="shared" si="1"/>
        <v>8989.4</v>
      </c>
      <c r="L7" s="38">
        <f t="shared" si="1"/>
        <v>2706.4</v>
      </c>
      <c r="M7" s="38">
        <f t="shared" si="1"/>
        <v>17400.300000000003</v>
      </c>
      <c r="N7" s="38">
        <f t="shared" si="1"/>
        <v>29990.399999999998</v>
      </c>
    </row>
    <row r="8" spans="1:79" s="42" customFormat="1">
      <c r="A8" s="20" t="s">
        <v>22</v>
      </c>
      <c r="B8" s="38">
        <f>SUM(B9,B57)</f>
        <v>32888.6</v>
      </c>
      <c r="C8" s="38">
        <f>SUM(C9,C57)</f>
        <v>2624.3999999999996</v>
      </c>
      <c r="D8" s="38">
        <f t="shared" ref="D8:N8" si="2">SUM(D9,D57)</f>
        <v>2569.9</v>
      </c>
      <c r="E8" s="38">
        <f t="shared" si="2"/>
        <v>2393.8000000000002</v>
      </c>
      <c r="F8" s="38">
        <f t="shared" si="2"/>
        <v>2600.5</v>
      </c>
      <c r="G8" s="38">
        <f t="shared" si="2"/>
        <v>3573</v>
      </c>
      <c r="H8" s="38">
        <f t="shared" si="2"/>
        <v>5485.2999999999993</v>
      </c>
      <c r="I8" s="38">
        <f t="shared" si="2"/>
        <v>2232.8000000000002</v>
      </c>
      <c r="J8" s="38">
        <f t="shared" si="2"/>
        <v>2044.5000000000002</v>
      </c>
      <c r="K8" s="38">
        <f t="shared" si="2"/>
        <v>2824.4999999999995</v>
      </c>
      <c r="L8" s="38">
        <f t="shared" si="2"/>
        <v>2110.5</v>
      </c>
      <c r="M8" s="38">
        <f t="shared" si="2"/>
        <v>2291.1</v>
      </c>
      <c r="N8" s="38">
        <f t="shared" si="2"/>
        <v>2138.2999999999997</v>
      </c>
      <c r="O8" s="43"/>
      <c r="P8" s="43"/>
      <c r="Q8" s="43"/>
      <c r="R8" s="43"/>
      <c r="S8" s="43"/>
      <c r="T8" s="43"/>
    </row>
    <row r="9" spans="1:79" s="42" customFormat="1">
      <c r="A9" s="20" t="s">
        <v>25</v>
      </c>
      <c r="B9" s="38">
        <v>32869</v>
      </c>
      <c r="C9" s="38">
        <v>2624.3999999999996</v>
      </c>
      <c r="D9" s="38">
        <v>2569.9</v>
      </c>
      <c r="E9" s="38">
        <v>2393.8000000000002</v>
      </c>
      <c r="F9" s="38">
        <v>2600.5</v>
      </c>
      <c r="G9" s="38">
        <v>3573</v>
      </c>
      <c r="H9" s="38">
        <v>5473.7999999999993</v>
      </c>
      <c r="I9" s="38">
        <v>2225.1000000000004</v>
      </c>
      <c r="J9" s="38">
        <v>2044.2000000000003</v>
      </c>
      <c r="K9" s="38">
        <v>2824.4999999999995</v>
      </c>
      <c r="L9" s="38">
        <v>2110.5</v>
      </c>
      <c r="M9" s="38">
        <v>2291</v>
      </c>
      <c r="N9" s="38">
        <v>2138.2999999999997</v>
      </c>
    </row>
    <row r="10" spans="1:79" s="42" customFormat="1">
      <c r="A10" s="20" t="s">
        <v>26</v>
      </c>
      <c r="B10" s="38">
        <v>1684.9</v>
      </c>
      <c r="C10" s="38">
        <v>33.099999999999994</v>
      </c>
      <c r="D10" s="38">
        <v>199.4</v>
      </c>
      <c r="E10" s="38">
        <v>139.5</v>
      </c>
      <c r="F10" s="38">
        <v>21.4</v>
      </c>
      <c r="G10" s="38">
        <v>196</v>
      </c>
      <c r="H10" s="38">
        <v>246</v>
      </c>
      <c r="I10" s="38">
        <v>140.29999999999998</v>
      </c>
      <c r="J10" s="38">
        <v>114.9</v>
      </c>
      <c r="K10" s="38">
        <v>23.9</v>
      </c>
      <c r="L10" s="38">
        <v>130.19999999999999</v>
      </c>
      <c r="M10" s="38">
        <v>127.9</v>
      </c>
      <c r="N10" s="38">
        <v>312.3</v>
      </c>
    </row>
    <row r="11" spans="1:79" s="42" customFormat="1">
      <c r="A11" s="20" t="s">
        <v>27</v>
      </c>
      <c r="B11" s="38">
        <v>1529.5</v>
      </c>
      <c r="C11" s="38">
        <v>18.899999999999999</v>
      </c>
      <c r="D11" s="38">
        <v>187.3</v>
      </c>
      <c r="E11" s="38">
        <v>126.19999999999999</v>
      </c>
      <c r="F11" s="38">
        <v>9.8999999999999986</v>
      </c>
      <c r="G11" s="38">
        <v>181.8</v>
      </c>
      <c r="H11" s="38">
        <v>233.4</v>
      </c>
      <c r="I11" s="38">
        <v>124.89999999999999</v>
      </c>
      <c r="J11" s="38">
        <v>101.10000000000001</v>
      </c>
      <c r="K11" s="38">
        <v>11.2</v>
      </c>
      <c r="L11" s="38">
        <v>116.5</v>
      </c>
      <c r="M11" s="38">
        <v>116.5</v>
      </c>
      <c r="N11" s="38">
        <v>301.8</v>
      </c>
    </row>
    <row r="12" spans="1:79" s="42" customFormat="1">
      <c r="A12" s="21" t="s">
        <v>28</v>
      </c>
      <c r="B12" s="38">
        <v>1347.5</v>
      </c>
      <c r="C12" s="38">
        <v>0</v>
      </c>
      <c r="D12" s="38">
        <v>177.4</v>
      </c>
      <c r="E12" s="38">
        <v>113.1</v>
      </c>
      <c r="F12" s="38">
        <v>0</v>
      </c>
      <c r="G12" s="38">
        <v>169.8</v>
      </c>
      <c r="H12" s="38">
        <v>225.6</v>
      </c>
      <c r="I12" s="38">
        <v>109.6</v>
      </c>
      <c r="J12" s="38">
        <v>89.4</v>
      </c>
      <c r="K12" s="38">
        <v>0</v>
      </c>
      <c r="L12" s="38">
        <v>103.4</v>
      </c>
      <c r="M12" s="38">
        <v>83.5</v>
      </c>
      <c r="N12" s="38">
        <v>275.7</v>
      </c>
    </row>
    <row r="13" spans="1:79" ht="24">
      <c r="A13" s="22" t="s">
        <v>62</v>
      </c>
      <c r="B13" s="39">
        <v>121.5</v>
      </c>
      <c r="C13" s="39">
        <v>0</v>
      </c>
      <c r="D13" s="39">
        <v>60.1</v>
      </c>
      <c r="E13" s="39">
        <v>0</v>
      </c>
      <c r="F13" s="39">
        <v>0</v>
      </c>
      <c r="G13" s="39">
        <v>61.4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2"/>
      <c r="P13" s="2"/>
      <c r="Q13" s="2"/>
      <c r="R13" s="2"/>
      <c r="S13" s="2"/>
    </row>
    <row r="14" spans="1:79" ht="21" customHeight="1">
      <c r="A14" s="22" t="s">
        <v>64</v>
      </c>
      <c r="B14" s="39">
        <v>1226</v>
      </c>
      <c r="C14" s="39">
        <v>0</v>
      </c>
      <c r="D14" s="39">
        <v>117.3</v>
      </c>
      <c r="E14" s="39">
        <v>113.1</v>
      </c>
      <c r="F14" s="39">
        <v>0</v>
      </c>
      <c r="G14" s="39">
        <v>108.4</v>
      </c>
      <c r="H14" s="39">
        <v>225.6</v>
      </c>
      <c r="I14" s="39">
        <v>109.6</v>
      </c>
      <c r="J14" s="39">
        <v>89.4</v>
      </c>
      <c r="K14" s="39">
        <v>0</v>
      </c>
      <c r="L14" s="39">
        <v>103.4</v>
      </c>
      <c r="M14" s="39">
        <v>83.5</v>
      </c>
      <c r="N14" s="39">
        <v>275.7</v>
      </c>
      <c r="O14" s="2"/>
      <c r="P14" s="2"/>
      <c r="Q14" s="2"/>
      <c r="R14" s="2"/>
      <c r="S14" s="2"/>
    </row>
    <row r="15" spans="1:79" s="42" customFormat="1">
      <c r="A15" s="21" t="s">
        <v>29</v>
      </c>
      <c r="B15" s="38">
        <v>182</v>
      </c>
      <c r="C15" s="38">
        <v>18.899999999999999</v>
      </c>
      <c r="D15" s="38">
        <v>9.9</v>
      </c>
      <c r="E15" s="38">
        <v>13.1</v>
      </c>
      <c r="F15" s="38">
        <v>9.8999999999999986</v>
      </c>
      <c r="G15" s="38">
        <v>12</v>
      </c>
      <c r="H15" s="38">
        <v>7.8</v>
      </c>
      <c r="I15" s="38">
        <v>15.299999999999999</v>
      </c>
      <c r="J15" s="38">
        <v>11.700000000000001</v>
      </c>
      <c r="K15" s="38">
        <v>11.2</v>
      </c>
      <c r="L15" s="38">
        <v>13.100000000000001</v>
      </c>
      <c r="M15" s="38">
        <v>33</v>
      </c>
      <c r="N15" s="38">
        <v>26.099999999999998</v>
      </c>
    </row>
    <row r="16" spans="1:79">
      <c r="A16" s="22" t="s">
        <v>63</v>
      </c>
      <c r="B16" s="39">
        <v>182</v>
      </c>
      <c r="C16" s="39">
        <v>18.899999999999999</v>
      </c>
      <c r="D16" s="39">
        <v>9.9</v>
      </c>
      <c r="E16" s="39">
        <v>13.1</v>
      </c>
      <c r="F16" s="39">
        <v>9.8999999999999986</v>
      </c>
      <c r="G16" s="39">
        <v>12</v>
      </c>
      <c r="H16" s="39">
        <v>7.8</v>
      </c>
      <c r="I16" s="39">
        <v>15.299999999999999</v>
      </c>
      <c r="J16" s="39">
        <v>11.700000000000001</v>
      </c>
      <c r="K16" s="39">
        <v>11.2</v>
      </c>
      <c r="L16" s="39">
        <v>13.100000000000001</v>
      </c>
      <c r="M16" s="39">
        <v>33</v>
      </c>
      <c r="N16" s="39">
        <v>26.099999999999998</v>
      </c>
      <c r="O16" s="2"/>
      <c r="P16" s="2"/>
      <c r="Q16" s="2"/>
      <c r="R16" s="2"/>
      <c r="S16" s="2"/>
    </row>
    <row r="17" spans="1:19" ht="24">
      <c r="A17" s="22" t="s">
        <v>107</v>
      </c>
      <c r="B17" s="39">
        <v>162</v>
      </c>
      <c r="C17" s="39">
        <v>18.899999999999999</v>
      </c>
      <c r="D17" s="39">
        <v>9.9</v>
      </c>
      <c r="E17" s="39">
        <v>12.9</v>
      </c>
      <c r="F17" s="39">
        <v>9.6999999999999993</v>
      </c>
      <c r="G17" s="39">
        <v>11.6</v>
      </c>
      <c r="H17" s="39">
        <v>7.3</v>
      </c>
      <c r="I17" s="39">
        <v>14.6</v>
      </c>
      <c r="J17" s="39">
        <v>10.3</v>
      </c>
      <c r="K17" s="39">
        <v>9.1</v>
      </c>
      <c r="L17" s="39">
        <v>9.9</v>
      </c>
      <c r="M17" s="39">
        <v>25.9</v>
      </c>
      <c r="N17" s="39">
        <v>21.9</v>
      </c>
      <c r="O17" s="2"/>
      <c r="P17" s="2"/>
      <c r="Q17" s="2"/>
      <c r="R17" s="2"/>
      <c r="S17" s="2"/>
    </row>
    <row r="18" spans="1:19">
      <c r="A18" s="22" t="s">
        <v>75</v>
      </c>
      <c r="B18" s="39">
        <v>20</v>
      </c>
      <c r="C18" s="39">
        <v>0</v>
      </c>
      <c r="D18" s="39">
        <v>0</v>
      </c>
      <c r="E18" s="39">
        <v>0.2</v>
      </c>
      <c r="F18" s="39">
        <v>0.2</v>
      </c>
      <c r="G18" s="39">
        <v>0.4</v>
      </c>
      <c r="H18" s="39">
        <v>0.5</v>
      </c>
      <c r="I18" s="39">
        <v>0.7</v>
      </c>
      <c r="J18" s="39">
        <v>1.4</v>
      </c>
      <c r="K18" s="39">
        <v>2.1</v>
      </c>
      <c r="L18" s="39">
        <v>3.2</v>
      </c>
      <c r="M18" s="39">
        <v>7.1</v>
      </c>
      <c r="N18" s="39">
        <v>4.2</v>
      </c>
      <c r="O18" s="2"/>
      <c r="P18" s="2"/>
      <c r="Q18" s="2"/>
      <c r="R18" s="2"/>
      <c r="S18" s="2"/>
    </row>
    <row r="19" spans="1:19">
      <c r="A19" s="22" t="s">
        <v>37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2"/>
      <c r="P19" s="2"/>
      <c r="Q19" s="2"/>
      <c r="R19" s="2"/>
      <c r="S19" s="2"/>
    </row>
    <row r="20" spans="1:19" s="42" customFormat="1" ht="24">
      <c r="A20" s="20" t="s">
        <v>30</v>
      </c>
      <c r="B20" s="38">
        <v>155.4</v>
      </c>
      <c r="C20" s="38">
        <v>14.2</v>
      </c>
      <c r="D20" s="38">
        <v>12.1</v>
      </c>
      <c r="E20" s="38">
        <v>13.3</v>
      </c>
      <c r="F20" s="38">
        <v>11.5</v>
      </c>
      <c r="G20" s="38">
        <v>14.2</v>
      </c>
      <c r="H20" s="38">
        <v>12.6</v>
      </c>
      <c r="I20" s="38">
        <v>15.4</v>
      </c>
      <c r="J20" s="38">
        <v>13.8</v>
      </c>
      <c r="K20" s="38">
        <v>12.7</v>
      </c>
      <c r="L20" s="38">
        <v>13.7</v>
      </c>
      <c r="M20" s="38">
        <v>11.4</v>
      </c>
      <c r="N20" s="38">
        <v>10.5</v>
      </c>
    </row>
    <row r="21" spans="1:19">
      <c r="A21" s="22" t="s">
        <v>31</v>
      </c>
      <c r="B21" s="39">
        <v>155.4</v>
      </c>
      <c r="C21" s="39">
        <v>14.2</v>
      </c>
      <c r="D21" s="39">
        <v>12.1</v>
      </c>
      <c r="E21" s="39">
        <v>13.3</v>
      </c>
      <c r="F21" s="39">
        <v>11.5</v>
      </c>
      <c r="G21" s="39">
        <v>14.2</v>
      </c>
      <c r="H21" s="39">
        <v>12.6</v>
      </c>
      <c r="I21" s="39">
        <v>15.4</v>
      </c>
      <c r="J21" s="39">
        <v>13.8</v>
      </c>
      <c r="K21" s="39">
        <v>12.7</v>
      </c>
      <c r="L21" s="39">
        <v>13.7</v>
      </c>
      <c r="M21" s="39">
        <v>11.4</v>
      </c>
      <c r="N21" s="39">
        <v>10.5</v>
      </c>
      <c r="O21" s="2"/>
      <c r="P21" s="2"/>
      <c r="Q21" s="2"/>
      <c r="R21" s="2"/>
      <c r="S21" s="2"/>
    </row>
    <row r="22" spans="1:19" s="42" customFormat="1">
      <c r="A22" s="20" t="s">
        <v>32</v>
      </c>
      <c r="B22" s="38">
        <v>2553.2999999999997</v>
      </c>
      <c r="C22" s="38">
        <v>192.8</v>
      </c>
      <c r="D22" s="38">
        <v>176.2</v>
      </c>
      <c r="E22" s="38">
        <v>215.9</v>
      </c>
      <c r="F22" s="38">
        <v>190.4</v>
      </c>
      <c r="G22" s="38">
        <v>183.8</v>
      </c>
      <c r="H22" s="38">
        <v>351.3</v>
      </c>
      <c r="I22" s="38">
        <v>254</v>
      </c>
      <c r="J22" s="38">
        <v>190.8</v>
      </c>
      <c r="K22" s="38">
        <v>201.2</v>
      </c>
      <c r="L22" s="38">
        <v>185.9</v>
      </c>
      <c r="M22" s="38">
        <v>217</v>
      </c>
      <c r="N22" s="38">
        <v>194</v>
      </c>
    </row>
    <row r="23" spans="1:19" s="42" customFormat="1">
      <c r="A23" s="20" t="s">
        <v>108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</row>
    <row r="24" spans="1:19" s="42" customFormat="1">
      <c r="A24" s="20" t="s">
        <v>66</v>
      </c>
      <c r="B24" s="38">
        <v>20185.999999999996</v>
      </c>
      <c r="C24" s="38">
        <v>1924.3</v>
      </c>
      <c r="D24" s="38">
        <v>1313.4</v>
      </c>
      <c r="E24" s="38">
        <v>1846.5</v>
      </c>
      <c r="F24" s="38">
        <v>1742</v>
      </c>
      <c r="G24" s="38">
        <v>1841.7</v>
      </c>
      <c r="H24" s="38">
        <v>1529.8999999999999</v>
      </c>
      <c r="I24" s="38">
        <v>1697.5</v>
      </c>
      <c r="J24" s="38">
        <v>1733.8000000000002</v>
      </c>
      <c r="K24" s="38">
        <v>2240.8999999999996</v>
      </c>
      <c r="L24" s="38">
        <v>1773.5</v>
      </c>
      <c r="M24" s="38">
        <v>1290.3</v>
      </c>
      <c r="N24" s="38">
        <v>1252.1999999999998</v>
      </c>
    </row>
    <row r="25" spans="1:19" s="42" customFormat="1">
      <c r="A25" s="20" t="s">
        <v>3</v>
      </c>
      <c r="B25" s="38">
        <v>18336.199999999997</v>
      </c>
      <c r="C25" s="38">
        <v>1839.3999999999999</v>
      </c>
      <c r="D25" s="38">
        <v>1249.6000000000001</v>
      </c>
      <c r="E25" s="38">
        <v>1774</v>
      </c>
      <c r="F25" s="38">
        <v>1673</v>
      </c>
      <c r="G25" s="38">
        <v>1739.1</v>
      </c>
      <c r="H25" s="38">
        <v>1437</v>
      </c>
      <c r="I25" s="38">
        <v>1622.4</v>
      </c>
      <c r="J25" s="38">
        <v>1669.3000000000002</v>
      </c>
      <c r="K25" s="38">
        <v>1476.8999999999999</v>
      </c>
      <c r="L25" s="38">
        <v>1406.9</v>
      </c>
      <c r="M25" s="38">
        <v>1252.8999999999999</v>
      </c>
      <c r="N25" s="38">
        <v>1195.6999999999998</v>
      </c>
    </row>
    <row r="26" spans="1:19" s="42" customFormat="1">
      <c r="A26" s="20" t="s">
        <v>109</v>
      </c>
      <c r="B26" s="38">
        <v>1187.5999999999997</v>
      </c>
      <c r="C26" s="38">
        <v>107.8</v>
      </c>
      <c r="D26" s="38">
        <v>81</v>
      </c>
      <c r="E26" s="38">
        <v>112.60000000000001</v>
      </c>
      <c r="F26" s="38">
        <v>92</v>
      </c>
      <c r="G26" s="38">
        <v>110.60000000000001</v>
      </c>
      <c r="H26" s="38">
        <v>114.1</v>
      </c>
      <c r="I26" s="38">
        <v>104.19999999999999</v>
      </c>
      <c r="J26" s="38">
        <v>72.5</v>
      </c>
      <c r="K26" s="38">
        <v>85.5</v>
      </c>
      <c r="L26" s="38">
        <v>114.9</v>
      </c>
      <c r="M26" s="38">
        <v>93.100000000000009</v>
      </c>
      <c r="N26" s="38">
        <v>99.3</v>
      </c>
    </row>
    <row r="27" spans="1:19">
      <c r="A27" s="22" t="s">
        <v>33</v>
      </c>
      <c r="B27" s="39">
        <v>1077.6999999999998</v>
      </c>
      <c r="C27" s="39">
        <v>81.8</v>
      </c>
      <c r="D27" s="39">
        <v>78.3</v>
      </c>
      <c r="E27" s="39">
        <v>99.8</v>
      </c>
      <c r="F27" s="39">
        <v>89.2</v>
      </c>
      <c r="G27" s="39">
        <v>107.8</v>
      </c>
      <c r="H27" s="39">
        <v>86</v>
      </c>
      <c r="I27" s="39">
        <v>101.3</v>
      </c>
      <c r="J27" s="39">
        <v>69.8</v>
      </c>
      <c r="K27" s="39">
        <v>82.9</v>
      </c>
      <c r="L27" s="39">
        <v>102.3</v>
      </c>
      <c r="M27" s="39">
        <v>80.7</v>
      </c>
      <c r="N27" s="39">
        <v>97.8</v>
      </c>
      <c r="O27" s="2"/>
      <c r="P27" s="2"/>
      <c r="Q27" s="2"/>
      <c r="R27" s="2"/>
      <c r="S27" s="2"/>
    </row>
    <row r="28" spans="1:19">
      <c r="A28" s="22" t="s">
        <v>34</v>
      </c>
      <c r="B28" s="39">
        <v>24.299999999999997</v>
      </c>
      <c r="C28" s="39">
        <v>1.2</v>
      </c>
      <c r="D28" s="39">
        <v>2</v>
      </c>
      <c r="E28" s="39">
        <v>2.4</v>
      </c>
      <c r="F28" s="39">
        <v>2</v>
      </c>
      <c r="G28" s="39">
        <v>2.4</v>
      </c>
      <c r="H28" s="39">
        <v>2</v>
      </c>
      <c r="I28" s="39">
        <v>2.6</v>
      </c>
      <c r="J28" s="39">
        <v>2.2999999999999998</v>
      </c>
      <c r="K28" s="39">
        <v>2.1</v>
      </c>
      <c r="L28" s="39">
        <v>2.2000000000000002</v>
      </c>
      <c r="M28" s="39">
        <v>1.9</v>
      </c>
      <c r="N28" s="39">
        <v>1.2</v>
      </c>
      <c r="O28" s="2"/>
      <c r="P28" s="2"/>
      <c r="Q28" s="2"/>
      <c r="R28" s="2"/>
      <c r="S28" s="2"/>
    </row>
    <row r="29" spans="1:19" ht="24">
      <c r="A29" s="22" t="s">
        <v>72</v>
      </c>
      <c r="B29" s="39">
        <v>85.6</v>
      </c>
      <c r="C29" s="39">
        <v>24.8</v>
      </c>
      <c r="D29" s="39">
        <v>0.7</v>
      </c>
      <c r="E29" s="39">
        <v>10.4</v>
      </c>
      <c r="F29" s="39">
        <v>0.8</v>
      </c>
      <c r="G29" s="39">
        <v>0.4</v>
      </c>
      <c r="H29" s="39">
        <v>26.1</v>
      </c>
      <c r="I29" s="39">
        <v>0.3</v>
      </c>
      <c r="J29" s="39">
        <v>0.4</v>
      </c>
      <c r="K29" s="39">
        <v>0.5</v>
      </c>
      <c r="L29" s="39">
        <v>10.4</v>
      </c>
      <c r="M29" s="39">
        <v>10.5</v>
      </c>
      <c r="N29" s="39">
        <v>0.3</v>
      </c>
      <c r="O29" s="2"/>
      <c r="P29" s="2"/>
      <c r="Q29" s="2"/>
      <c r="R29" s="2"/>
      <c r="S29" s="2"/>
    </row>
    <row r="30" spans="1:19">
      <c r="A30" s="22" t="s">
        <v>35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2"/>
      <c r="P30" s="2"/>
      <c r="Q30" s="2"/>
      <c r="R30" s="2"/>
      <c r="S30" s="2"/>
    </row>
    <row r="31" spans="1:19" s="42" customFormat="1">
      <c r="A31" s="20" t="s">
        <v>13</v>
      </c>
      <c r="B31" s="38">
        <v>17148.599999999999</v>
      </c>
      <c r="C31" s="38">
        <v>1731.6</v>
      </c>
      <c r="D31" s="38">
        <v>1168.6000000000001</v>
      </c>
      <c r="E31" s="38">
        <v>1661.4</v>
      </c>
      <c r="F31" s="38">
        <v>1581</v>
      </c>
      <c r="G31" s="38">
        <v>1628.5</v>
      </c>
      <c r="H31" s="38">
        <v>1322.9</v>
      </c>
      <c r="I31" s="38">
        <v>1518.2</v>
      </c>
      <c r="J31" s="38">
        <v>1596.8000000000002</v>
      </c>
      <c r="K31" s="38">
        <v>1391.3999999999999</v>
      </c>
      <c r="L31" s="38">
        <v>1292</v>
      </c>
      <c r="M31" s="38">
        <v>1159.8</v>
      </c>
      <c r="N31" s="38">
        <v>1096.3999999999999</v>
      </c>
    </row>
    <row r="32" spans="1:19">
      <c r="A32" s="22" t="s">
        <v>36</v>
      </c>
      <c r="B32" s="39">
        <v>274.5</v>
      </c>
      <c r="C32" s="39">
        <v>28.3</v>
      </c>
      <c r="D32" s="39">
        <v>25.9</v>
      </c>
      <c r="E32" s="39">
        <v>23.9</v>
      </c>
      <c r="F32" s="39">
        <v>22.2</v>
      </c>
      <c r="G32" s="39">
        <v>23.5</v>
      </c>
      <c r="H32" s="39">
        <v>18</v>
      </c>
      <c r="I32" s="39">
        <v>22.5</v>
      </c>
      <c r="J32" s="39">
        <v>18.899999999999999</v>
      </c>
      <c r="K32" s="39">
        <v>18.8</v>
      </c>
      <c r="L32" s="39">
        <v>22.2</v>
      </c>
      <c r="M32" s="39">
        <v>24</v>
      </c>
      <c r="N32" s="39">
        <v>26.3</v>
      </c>
      <c r="O32" s="2"/>
      <c r="P32" s="2"/>
      <c r="Q32" s="2"/>
      <c r="R32" s="2"/>
      <c r="S32" s="2"/>
    </row>
    <row r="33" spans="1:19" ht="24">
      <c r="A33" s="22" t="s">
        <v>72</v>
      </c>
      <c r="B33" s="39">
        <v>16871.5</v>
      </c>
      <c r="C33" s="39">
        <v>1702.3</v>
      </c>
      <c r="D33" s="39">
        <v>1142</v>
      </c>
      <c r="E33" s="39">
        <v>1636.8</v>
      </c>
      <c r="F33" s="39">
        <v>1558.6</v>
      </c>
      <c r="G33" s="39">
        <v>1605</v>
      </c>
      <c r="H33" s="39">
        <v>1304.9000000000001</v>
      </c>
      <c r="I33" s="39">
        <v>1495.7</v>
      </c>
      <c r="J33" s="39">
        <v>1577.9</v>
      </c>
      <c r="K33" s="39">
        <v>1372.6</v>
      </c>
      <c r="L33" s="39">
        <v>1269.8</v>
      </c>
      <c r="M33" s="39">
        <v>1135.8</v>
      </c>
      <c r="N33" s="39">
        <v>1070.0999999999999</v>
      </c>
      <c r="O33" s="2"/>
      <c r="P33" s="2"/>
      <c r="Q33" s="2"/>
      <c r="R33" s="2"/>
      <c r="S33" s="2"/>
    </row>
    <row r="34" spans="1:19">
      <c r="A34" s="22" t="s">
        <v>37</v>
      </c>
      <c r="B34" s="39">
        <v>2.6</v>
      </c>
      <c r="C34" s="39">
        <v>1</v>
      </c>
      <c r="D34" s="39">
        <v>0.7</v>
      </c>
      <c r="E34" s="39">
        <v>0.7</v>
      </c>
      <c r="F34" s="39">
        <v>0.2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2"/>
      <c r="P34" s="2"/>
      <c r="Q34" s="2"/>
      <c r="R34" s="2"/>
      <c r="S34" s="2"/>
    </row>
    <row r="35" spans="1:19" s="42" customFormat="1">
      <c r="A35" s="20" t="s">
        <v>4</v>
      </c>
      <c r="B35" s="38">
        <v>717.30000000000007</v>
      </c>
      <c r="C35" s="38">
        <v>79.400000000000006</v>
      </c>
      <c r="D35" s="38">
        <v>63.8</v>
      </c>
      <c r="E35" s="38">
        <v>72.5</v>
      </c>
      <c r="F35" s="38">
        <v>69</v>
      </c>
      <c r="G35" s="38">
        <v>68.7</v>
      </c>
      <c r="H35" s="38">
        <v>61.6</v>
      </c>
      <c r="I35" s="38">
        <v>75.099999999999994</v>
      </c>
      <c r="J35" s="38">
        <v>52.7</v>
      </c>
      <c r="K35" s="38">
        <v>43.2</v>
      </c>
      <c r="L35" s="38">
        <v>49.3</v>
      </c>
      <c r="M35" s="38">
        <v>37.4</v>
      </c>
      <c r="N35" s="38">
        <v>44.6</v>
      </c>
    </row>
    <row r="36" spans="1:19">
      <c r="A36" s="22" t="s">
        <v>38</v>
      </c>
      <c r="B36" s="39">
        <v>717.30000000000007</v>
      </c>
      <c r="C36" s="39">
        <v>79.400000000000006</v>
      </c>
      <c r="D36" s="39">
        <v>63.8</v>
      </c>
      <c r="E36" s="39">
        <v>72.5</v>
      </c>
      <c r="F36" s="39">
        <v>69</v>
      </c>
      <c r="G36" s="39">
        <v>68.7</v>
      </c>
      <c r="H36" s="39">
        <v>61.6</v>
      </c>
      <c r="I36" s="39">
        <v>75.099999999999994</v>
      </c>
      <c r="J36" s="39">
        <v>52.7</v>
      </c>
      <c r="K36" s="39">
        <v>43.2</v>
      </c>
      <c r="L36" s="39">
        <v>49.3</v>
      </c>
      <c r="M36" s="39">
        <v>37.4</v>
      </c>
      <c r="N36" s="39">
        <v>44.6</v>
      </c>
      <c r="O36" s="2"/>
      <c r="P36" s="2"/>
      <c r="Q36" s="2"/>
      <c r="R36" s="2"/>
      <c r="S36" s="2"/>
    </row>
    <row r="37" spans="1:19">
      <c r="A37" s="22" t="s">
        <v>37</v>
      </c>
      <c r="B37" s="39">
        <v>0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2"/>
      <c r="P37" s="2"/>
      <c r="Q37" s="2"/>
      <c r="R37" s="2"/>
      <c r="S37" s="2"/>
    </row>
    <row r="38" spans="1:19" s="42" customFormat="1">
      <c r="A38" s="23" t="s">
        <v>70</v>
      </c>
      <c r="B38" s="38">
        <v>1132.4999999999998</v>
      </c>
      <c r="C38" s="38">
        <v>5.5</v>
      </c>
      <c r="D38" s="38">
        <v>0</v>
      </c>
      <c r="E38" s="38">
        <v>0</v>
      </c>
      <c r="F38" s="38">
        <v>0</v>
      </c>
      <c r="G38" s="38">
        <v>33.900000000000006</v>
      </c>
      <c r="H38" s="38">
        <v>31.3</v>
      </c>
      <c r="I38" s="38">
        <v>0</v>
      </c>
      <c r="J38" s="38">
        <v>11.8</v>
      </c>
      <c r="K38" s="38">
        <v>720.8</v>
      </c>
      <c r="L38" s="38">
        <v>317.29999999999995</v>
      </c>
      <c r="M38" s="38">
        <v>0</v>
      </c>
      <c r="N38" s="38">
        <v>11.9</v>
      </c>
    </row>
    <row r="39" spans="1:19" ht="24">
      <c r="A39" s="22" t="s">
        <v>72</v>
      </c>
      <c r="B39" s="39">
        <v>51.3</v>
      </c>
      <c r="C39" s="39">
        <v>5.5</v>
      </c>
      <c r="D39" s="39">
        <v>0</v>
      </c>
      <c r="E39" s="39">
        <v>0</v>
      </c>
      <c r="F39" s="39">
        <v>0</v>
      </c>
      <c r="G39" s="39">
        <v>22.1</v>
      </c>
      <c r="H39" s="39">
        <v>0</v>
      </c>
      <c r="I39" s="39">
        <v>0</v>
      </c>
      <c r="J39" s="39">
        <v>0</v>
      </c>
      <c r="K39" s="39">
        <v>5.9</v>
      </c>
      <c r="L39" s="39">
        <v>5.9</v>
      </c>
      <c r="M39" s="39">
        <v>0</v>
      </c>
      <c r="N39" s="39">
        <v>11.9</v>
      </c>
      <c r="O39" s="2"/>
      <c r="P39" s="2"/>
      <c r="Q39" s="2"/>
      <c r="R39" s="2"/>
      <c r="S39" s="2"/>
    </row>
    <row r="40" spans="1:19">
      <c r="A40" s="22" t="s">
        <v>71</v>
      </c>
      <c r="B40" s="39">
        <v>1081.1999999999998</v>
      </c>
      <c r="C40" s="39">
        <v>0</v>
      </c>
      <c r="D40" s="39">
        <v>0</v>
      </c>
      <c r="E40" s="39">
        <v>0</v>
      </c>
      <c r="F40" s="39">
        <v>0</v>
      </c>
      <c r="G40" s="39">
        <v>11.8</v>
      </c>
      <c r="H40" s="39">
        <v>31.3</v>
      </c>
      <c r="I40" s="39">
        <v>0</v>
      </c>
      <c r="J40" s="39">
        <v>11.8</v>
      </c>
      <c r="K40" s="39">
        <v>714.9</v>
      </c>
      <c r="L40" s="39">
        <v>311.39999999999998</v>
      </c>
      <c r="M40" s="39">
        <v>0</v>
      </c>
      <c r="N40" s="39">
        <v>0</v>
      </c>
      <c r="O40" s="2"/>
      <c r="P40" s="2"/>
      <c r="Q40" s="2"/>
      <c r="R40" s="2"/>
      <c r="S40" s="2"/>
    </row>
    <row r="41" spans="1:19" s="42" customFormat="1">
      <c r="A41" s="20" t="s">
        <v>67</v>
      </c>
      <c r="B41" s="38">
        <v>8444.7999999999993</v>
      </c>
      <c r="C41" s="38">
        <v>474.20000000000005</v>
      </c>
      <c r="D41" s="38">
        <v>880.9</v>
      </c>
      <c r="E41" s="38">
        <v>191.9</v>
      </c>
      <c r="F41" s="38">
        <v>646.70000000000005</v>
      </c>
      <c r="G41" s="38">
        <v>1351.5</v>
      </c>
      <c r="H41" s="38">
        <v>3346.6</v>
      </c>
      <c r="I41" s="38">
        <v>133.30000000000001</v>
      </c>
      <c r="J41" s="38">
        <v>4.7</v>
      </c>
      <c r="K41" s="38">
        <v>358.5</v>
      </c>
      <c r="L41" s="38">
        <v>20.9</v>
      </c>
      <c r="M41" s="38">
        <v>655.80000000000007</v>
      </c>
      <c r="N41" s="38">
        <v>379.79999999999995</v>
      </c>
    </row>
    <row r="42" spans="1:19" s="42" customFormat="1">
      <c r="A42" s="20" t="s">
        <v>18</v>
      </c>
      <c r="B42" s="38">
        <v>8444.7999999999993</v>
      </c>
      <c r="C42" s="38">
        <v>474.20000000000005</v>
      </c>
      <c r="D42" s="38">
        <v>880.9</v>
      </c>
      <c r="E42" s="38">
        <v>191.9</v>
      </c>
      <c r="F42" s="38">
        <v>646.70000000000005</v>
      </c>
      <c r="G42" s="38">
        <v>1351.5</v>
      </c>
      <c r="H42" s="38">
        <v>3346.6</v>
      </c>
      <c r="I42" s="38">
        <v>133.30000000000001</v>
      </c>
      <c r="J42" s="38">
        <v>4.7</v>
      </c>
      <c r="K42" s="38">
        <v>358.5</v>
      </c>
      <c r="L42" s="38">
        <v>20.9</v>
      </c>
      <c r="M42" s="38">
        <v>655.80000000000007</v>
      </c>
      <c r="N42" s="38">
        <v>379.79999999999995</v>
      </c>
    </row>
    <row r="43" spans="1:19" s="42" customFormat="1">
      <c r="A43" s="20" t="s">
        <v>39</v>
      </c>
      <c r="B43" s="38">
        <v>3150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3150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</row>
    <row r="44" spans="1:19">
      <c r="A44" s="22" t="s">
        <v>42</v>
      </c>
      <c r="B44" s="39">
        <v>3150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3150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2"/>
      <c r="P44" s="2"/>
      <c r="Q44" s="2"/>
      <c r="R44" s="2"/>
      <c r="S44" s="2"/>
    </row>
    <row r="45" spans="1:19">
      <c r="A45" s="22" t="s">
        <v>9</v>
      </c>
      <c r="B45" s="39">
        <v>0</v>
      </c>
      <c r="C45" s="39">
        <v>0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2"/>
      <c r="P45" s="2"/>
      <c r="Q45" s="2"/>
      <c r="R45" s="2"/>
      <c r="S45" s="2"/>
    </row>
    <row r="46" spans="1:19">
      <c r="A46" s="22" t="s">
        <v>41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2"/>
      <c r="P46" s="2"/>
      <c r="Q46" s="2"/>
      <c r="R46" s="2"/>
      <c r="S46" s="2"/>
    </row>
    <row r="47" spans="1:19" s="42" customFormat="1">
      <c r="A47" s="20" t="s">
        <v>40</v>
      </c>
      <c r="B47" s="38">
        <v>5294.7999999999993</v>
      </c>
      <c r="C47" s="38">
        <v>474.20000000000005</v>
      </c>
      <c r="D47" s="38">
        <v>880.9</v>
      </c>
      <c r="E47" s="38">
        <v>191.9</v>
      </c>
      <c r="F47" s="38">
        <v>646.70000000000005</v>
      </c>
      <c r="G47" s="38">
        <v>1351.5</v>
      </c>
      <c r="H47" s="38">
        <v>196.6</v>
      </c>
      <c r="I47" s="38">
        <v>133.30000000000001</v>
      </c>
      <c r="J47" s="38">
        <v>4.7</v>
      </c>
      <c r="K47" s="38">
        <v>358.5</v>
      </c>
      <c r="L47" s="38">
        <v>20.9</v>
      </c>
      <c r="M47" s="38">
        <v>655.80000000000007</v>
      </c>
      <c r="N47" s="38">
        <v>379.79999999999995</v>
      </c>
    </row>
    <row r="48" spans="1:19">
      <c r="A48" s="22" t="s">
        <v>44</v>
      </c>
      <c r="B48" s="39">
        <v>836.80000000000007</v>
      </c>
      <c r="C48" s="39">
        <v>0</v>
      </c>
      <c r="D48" s="39">
        <v>158.6</v>
      </c>
      <c r="E48" s="39">
        <v>0</v>
      </c>
      <c r="F48" s="39">
        <v>149.69999999999999</v>
      </c>
      <c r="G48" s="39">
        <v>314.60000000000002</v>
      </c>
      <c r="H48" s="39">
        <v>51.7</v>
      </c>
      <c r="I48" s="39">
        <v>42.7</v>
      </c>
      <c r="J48" s="39">
        <v>0</v>
      </c>
      <c r="K48" s="39">
        <v>33.1</v>
      </c>
      <c r="L48" s="39">
        <v>0</v>
      </c>
      <c r="M48" s="39">
        <v>60.5</v>
      </c>
      <c r="N48" s="39">
        <v>25.9</v>
      </c>
      <c r="O48" s="2"/>
      <c r="P48" s="2"/>
      <c r="Q48" s="2"/>
      <c r="R48" s="2"/>
      <c r="S48" s="2"/>
    </row>
    <row r="49" spans="1:19">
      <c r="A49" s="22" t="s">
        <v>10</v>
      </c>
      <c r="B49" s="39">
        <v>744.2</v>
      </c>
      <c r="C49" s="39">
        <v>5.0999999999999996</v>
      </c>
      <c r="D49" s="39">
        <v>28.3</v>
      </c>
      <c r="E49" s="39">
        <v>191.9</v>
      </c>
      <c r="F49" s="39">
        <v>60.2</v>
      </c>
      <c r="G49" s="39">
        <v>130.69999999999999</v>
      </c>
      <c r="H49" s="39">
        <v>16.8</v>
      </c>
      <c r="I49" s="39">
        <v>13</v>
      </c>
      <c r="J49" s="39">
        <v>4.7</v>
      </c>
      <c r="K49" s="39">
        <v>9.3000000000000007</v>
      </c>
      <c r="L49" s="39">
        <v>20.9</v>
      </c>
      <c r="M49" s="39">
        <v>1.6</v>
      </c>
      <c r="N49" s="39">
        <v>261.7</v>
      </c>
      <c r="O49" s="2"/>
      <c r="P49" s="2"/>
      <c r="Q49" s="2"/>
      <c r="R49" s="2"/>
      <c r="S49" s="2"/>
    </row>
    <row r="50" spans="1:19">
      <c r="A50" s="22" t="s">
        <v>45</v>
      </c>
      <c r="B50" s="39">
        <v>3713.7999999999993</v>
      </c>
      <c r="C50" s="39">
        <v>469.1</v>
      </c>
      <c r="D50" s="39">
        <v>694</v>
      </c>
      <c r="E50" s="39">
        <v>0</v>
      </c>
      <c r="F50" s="39">
        <v>436.8</v>
      </c>
      <c r="G50" s="39">
        <v>906.2</v>
      </c>
      <c r="H50" s="39">
        <v>128.1</v>
      </c>
      <c r="I50" s="39">
        <v>77.599999999999994</v>
      </c>
      <c r="J50" s="39">
        <v>0</v>
      </c>
      <c r="K50" s="39">
        <v>316.10000000000002</v>
      </c>
      <c r="L50" s="39">
        <v>0</v>
      </c>
      <c r="M50" s="39">
        <v>593.70000000000005</v>
      </c>
      <c r="N50" s="39">
        <v>92.2</v>
      </c>
      <c r="O50" s="2"/>
      <c r="P50" s="2"/>
      <c r="Q50" s="2"/>
      <c r="R50" s="2"/>
      <c r="S50" s="2"/>
    </row>
    <row r="51" spans="1:19">
      <c r="A51" s="22" t="s">
        <v>46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2"/>
      <c r="P51" s="2"/>
      <c r="Q51" s="2"/>
      <c r="R51" s="2"/>
      <c r="S51" s="2"/>
    </row>
    <row r="52" spans="1:19">
      <c r="A52" s="22" t="s">
        <v>14</v>
      </c>
      <c r="B52" s="39">
        <v>0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2"/>
      <c r="P52" s="2"/>
      <c r="Q52" s="2"/>
      <c r="R52" s="2"/>
      <c r="S52" s="2"/>
    </row>
    <row r="53" spans="1:19">
      <c r="A53" s="22" t="s">
        <v>47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2"/>
      <c r="P53" s="2"/>
      <c r="Q53" s="2"/>
      <c r="R53" s="2"/>
      <c r="S53" s="2"/>
    </row>
    <row r="54" spans="1:19" s="42" customFormat="1">
      <c r="A54" s="20" t="s">
        <v>43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</row>
    <row r="55" spans="1:19" s="42" customFormat="1">
      <c r="A55" s="20" t="s">
        <v>11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</row>
    <row r="56" spans="1:19" s="42" customFormat="1">
      <c r="A56" s="20" t="s">
        <v>12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</row>
    <row r="57" spans="1:19" s="42" customFormat="1">
      <c r="A57" s="20" t="s">
        <v>7</v>
      </c>
      <c r="B57" s="38">
        <v>19.600000000000001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11.5</v>
      </c>
      <c r="I57" s="38">
        <v>7.7</v>
      </c>
      <c r="J57" s="38">
        <v>0.3</v>
      </c>
      <c r="K57" s="38">
        <v>0</v>
      </c>
      <c r="L57" s="38">
        <v>0</v>
      </c>
      <c r="M57" s="38">
        <v>0.1</v>
      </c>
      <c r="N57" s="38">
        <v>0</v>
      </c>
    </row>
    <row r="58" spans="1:19" s="42" customFormat="1">
      <c r="A58" s="20" t="s">
        <v>48</v>
      </c>
      <c r="B58" s="38">
        <v>19.600000000000001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11.5</v>
      </c>
      <c r="I58" s="38">
        <v>7.7</v>
      </c>
      <c r="J58" s="38">
        <v>0.3</v>
      </c>
      <c r="K58" s="38">
        <v>0</v>
      </c>
      <c r="L58" s="38">
        <v>0</v>
      </c>
      <c r="M58" s="38">
        <v>0.1</v>
      </c>
      <c r="N58" s="38">
        <v>0</v>
      </c>
    </row>
    <row r="59" spans="1:19" s="42" customFormat="1" ht="14.25" customHeight="1">
      <c r="A59" s="20" t="s">
        <v>110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</row>
    <row r="60" spans="1:19" s="42" customFormat="1" ht="4.5" customHeight="1">
      <c r="A60" s="20"/>
      <c r="B60" s="38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9" s="42" customFormat="1">
      <c r="A61" s="20" t="s">
        <v>0</v>
      </c>
      <c r="B61" s="38">
        <v>1038.4000000000001</v>
      </c>
      <c r="C61" s="38">
        <v>33.1</v>
      </c>
      <c r="D61" s="38">
        <v>31.7</v>
      </c>
      <c r="E61" s="38">
        <v>49.1</v>
      </c>
      <c r="F61" s="38">
        <v>211.5</v>
      </c>
      <c r="G61" s="38">
        <v>8.9</v>
      </c>
      <c r="H61" s="38">
        <v>11.1</v>
      </c>
      <c r="I61" s="38">
        <v>92.7</v>
      </c>
      <c r="J61" s="38">
        <v>49.8</v>
      </c>
      <c r="K61" s="38">
        <v>211.4</v>
      </c>
      <c r="L61" s="38">
        <v>53.1</v>
      </c>
      <c r="M61" s="38">
        <v>10.199999999999999</v>
      </c>
      <c r="N61" s="38">
        <v>275.8</v>
      </c>
    </row>
    <row r="62" spans="1:19" s="42" customFormat="1">
      <c r="A62" s="20" t="s">
        <v>5</v>
      </c>
      <c r="B62" s="38">
        <v>244319.2</v>
      </c>
      <c r="C62" s="38">
        <v>23722</v>
      </c>
      <c r="D62" s="38">
        <v>19857.099999999999</v>
      </c>
      <c r="E62" s="38">
        <v>154.19999999999999</v>
      </c>
      <c r="F62" s="38">
        <v>9388.9</v>
      </c>
      <c r="G62" s="38">
        <v>12570.3</v>
      </c>
      <c r="H62" s="38">
        <v>127735.7</v>
      </c>
      <c r="I62" s="38">
        <v>1109.8</v>
      </c>
      <c r="J62" s="38">
        <v>622.5</v>
      </c>
      <c r="K62" s="38">
        <v>5951.1</v>
      </c>
      <c r="L62" s="38">
        <v>533.80000000000007</v>
      </c>
      <c r="M62" s="38">
        <v>15098.300000000001</v>
      </c>
      <c r="N62" s="38">
        <v>27575.5</v>
      </c>
    </row>
    <row r="63" spans="1:19" s="42" customFormat="1">
      <c r="A63" s="20" t="s">
        <v>49</v>
      </c>
      <c r="B63" s="38">
        <v>278.8</v>
      </c>
      <c r="C63" s="38">
        <v>0</v>
      </c>
      <c r="D63" s="38">
        <v>32.1</v>
      </c>
      <c r="E63" s="38">
        <v>0</v>
      </c>
      <c r="F63" s="38">
        <v>91.3</v>
      </c>
      <c r="G63" s="38">
        <v>0</v>
      </c>
      <c r="H63" s="38">
        <v>0</v>
      </c>
      <c r="I63" s="38">
        <v>0</v>
      </c>
      <c r="J63" s="38">
        <v>30.3</v>
      </c>
      <c r="K63" s="38">
        <v>0</v>
      </c>
      <c r="L63" s="38">
        <v>92.7</v>
      </c>
      <c r="M63" s="38">
        <v>22.7</v>
      </c>
      <c r="N63" s="38">
        <v>9.6999999999999993</v>
      </c>
    </row>
    <row r="64" spans="1:19">
      <c r="A64" s="22" t="s">
        <v>50</v>
      </c>
      <c r="B64" s="39">
        <v>278.8</v>
      </c>
      <c r="C64" s="39">
        <v>0</v>
      </c>
      <c r="D64" s="39">
        <v>32.1</v>
      </c>
      <c r="E64" s="39">
        <v>0</v>
      </c>
      <c r="F64" s="39">
        <v>91.3</v>
      </c>
      <c r="G64" s="39">
        <v>0</v>
      </c>
      <c r="H64" s="39">
        <v>0</v>
      </c>
      <c r="I64" s="39">
        <v>0</v>
      </c>
      <c r="J64" s="39">
        <v>30.3</v>
      </c>
      <c r="K64" s="39">
        <v>0</v>
      </c>
      <c r="L64" s="39">
        <v>92.7</v>
      </c>
      <c r="M64" s="39">
        <v>22.7</v>
      </c>
      <c r="N64" s="39">
        <v>9.6999999999999993</v>
      </c>
      <c r="O64" s="2"/>
      <c r="P64" s="2"/>
      <c r="Q64" s="2"/>
      <c r="R64" s="2"/>
      <c r="S64" s="2"/>
    </row>
    <row r="65" spans="1:19" ht="24">
      <c r="A65" s="22" t="s">
        <v>73</v>
      </c>
      <c r="B65" s="39">
        <v>0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2"/>
      <c r="P65" s="2"/>
      <c r="Q65" s="2"/>
      <c r="R65" s="2"/>
      <c r="S65" s="2"/>
    </row>
    <row r="66" spans="1:19" s="42" customFormat="1">
      <c r="A66" s="20" t="s">
        <v>51</v>
      </c>
      <c r="B66" s="38">
        <v>244040.40000000002</v>
      </c>
      <c r="C66" s="38">
        <v>23722</v>
      </c>
      <c r="D66" s="38">
        <v>19825</v>
      </c>
      <c r="E66" s="38">
        <v>154.19999999999999</v>
      </c>
      <c r="F66" s="38">
        <v>9297.6</v>
      </c>
      <c r="G66" s="38">
        <v>12570.3</v>
      </c>
      <c r="H66" s="38">
        <v>127735.7</v>
      </c>
      <c r="I66" s="38">
        <v>1109.8</v>
      </c>
      <c r="J66" s="38">
        <v>592.20000000000005</v>
      </c>
      <c r="K66" s="38">
        <v>5951.1</v>
      </c>
      <c r="L66" s="38">
        <v>441.1</v>
      </c>
      <c r="M66" s="38">
        <v>15075.6</v>
      </c>
      <c r="N66" s="38">
        <v>27565.8</v>
      </c>
    </row>
    <row r="67" spans="1:19">
      <c r="A67" s="22" t="s">
        <v>15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2"/>
      <c r="P67" s="2"/>
      <c r="Q67" s="2"/>
      <c r="R67" s="2"/>
      <c r="S67" s="2"/>
    </row>
    <row r="68" spans="1:19">
      <c r="A68" s="22" t="s">
        <v>52</v>
      </c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2"/>
      <c r="P68" s="2"/>
      <c r="Q68" s="2"/>
      <c r="R68" s="2"/>
      <c r="S68" s="2"/>
    </row>
    <row r="69" spans="1:19">
      <c r="A69" s="22" t="s">
        <v>6</v>
      </c>
      <c r="B69" s="39">
        <v>244040.40000000002</v>
      </c>
      <c r="C69" s="39">
        <v>23722</v>
      </c>
      <c r="D69" s="39">
        <v>19825</v>
      </c>
      <c r="E69" s="39">
        <v>154.19999999999999</v>
      </c>
      <c r="F69" s="39">
        <v>9297.6</v>
      </c>
      <c r="G69" s="39">
        <v>12570.3</v>
      </c>
      <c r="H69" s="39">
        <v>127735.7</v>
      </c>
      <c r="I69" s="39">
        <v>1109.8</v>
      </c>
      <c r="J69" s="39">
        <v>592.20000000000005</v>
      </c>
      <c r="K69" s="39">
        <v>5951.1</v>
      </c>
      <c r="L69" s="39">
        <v>441.1</v>
      </c>
      <c r="M69" s="39">
        <v>15075.6</v>
      </c>
      <c r="N69" s="39">
        <v>27565.8</v>
      </c>
      <c r="O69" s="2"/>
      <c r="P69" s="2"/>
      <c r="Q69" s="2"/>
      <c r="R69" s="2"/>
      <c r="S69" s="2"/>
    </row>
    <row r="70" spans="1:19" s="42" customFormat="1">
      <c r="A70" s="20" t="s">
        <v>53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</row>
    <row r="71" spans="1:19" s="42" customFormat="1">
      <c r="A71" s="20" t="s">
        <v>54</v>
      </c>
      <c r="B71" s="38">
        <v>212693.2</v>
      </c>
      <c r="C71" s="38">
        <v>23507.7</v>
      </c>
      <c r="D71" s="38">
        <v>18774.3</v>
      </c>
      <c r="E71" s="38">
        <v>0</v>
      </c>
      <c r="F71" s="38">
        <v>9118</v>
      </c>
      <c r="G71" s="38">
        <v>12000</v>
      </c>
      <c r="H71" s="38">
        <v>126817.3</v>
      </c>
      <c r="I71" s="38">
        <v>1000</v>
      </c>
      <c r="J71" s="38">
        <v>0</v>
      </c>
      <c r="K71" s="38">
        <v>4160.2</v>
      </c>
      <c r="L71" s="38">
        <v>0</v>
      </c>
      <c r="M71" s="38">
        <v>14800</v>
      </c>
      <c r="N71" s="38">
        <v>2515.6999999999998</v>
      </c>
    </row>
    <row r="72" spans="1:19">
      <c r="A72" s="22" t="s">
        <v>55</v>
      </c>
      <c r="B72" s="39">
        <v>87375.9</v>
      </c>
      <c r="C72" s="39">
        <v>23507.7</v>
      </c>
      <c r="D72" s="39">
        <v>18774.3</v>
      </c>
      <c r="E72" s="39">
        <v>0</v>
      </c>
      <c r="F72" s="39">
        <v>9118</v>
      </c>
      <c r="G72" s="39">
        <v>12000</v>
      </c>
      <c r="H72" s="39">
        <v>1500</v>
      </c>
      <c r="I72" s="39">
        <v>1000</v>
      </c>
      <c r="J72" s="39">
        <v>0</v>
      </c>
      <c r="K72" s="39">
        <v>4160.2</v>
      </c>
      <c r="L72" s="39">
        <v>0</v>
      </c>
      <c r="M72" s="39">
        <v>14800</v>
      </c>
      <c r="N72" s="39">
        <v>2515.6999999999998</v>
      </c>
      <c r="O72" s="2"/>
      <c r="P72" s="2"/>
      <c r="Q72" s="2"/>
      <c r="R72" s="2"/>
      <c r="S72" s="2"/>
    </row>
    <row r="73" spans="1:19">
      <c r="A73" s="22" t="s">
        <v>56</v>
      </c>
      <c r="B73" s="39">
        <v>125317.3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125317.3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2"/>
      <c r="P73" s="2"/>
      <c r="Q73" s="2"/>
      <c r="R73" s="2"/>
      <c r="S73" s="2"/>
    </row>
    <row r="74" spans="1:19" s="42" customFormat="1">
      <c r="A74" s="20" t="s">
        <v>57</v>
      </c>
      <c r="B74" s="38">
        <v>31347.199999999997</v>
      </c>
      <c r="C74" s="38">
        <v>214.3</v>
      </c>
      <c r="D74" s="38">
        <v>1050.7</v>
      </c>
      <c r="E74" s="38">
        <v>154.19999999999999</v>
      </c>
      <c r="F74" s="38">
        <v>179.6</v>
      </c>
      <c r="G74" s="38">
        <v>570.29999999999995</v>
      </c>
      <c r="H74" s="38">
        <v>918.4</v>
      </c>
      <c r="I74" s="38">
        <v>109.8</v>
      </c>
      <c r="J74" s="38">
        <v>592.20000000000005</v>
      </c>
      <c r="K74" s="38">
        <v>1790.9</v>
      </c>
      <c r="L74" s="38">
        <v>441.1</v>
      </c>
      <c r="M74" s="38">
        <v>275.60000000000002</v>
      </c>
      <c r="N74" s="38">
        <v>25050.1</v>
      </c>
    </row>
    <row r="75" spans="1:19">
      <c r="A75" s="22" t="s">
        <v>59</v>
      </c>
      <c r="B75" s="39">
        <v>0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2"/>
      <c r="P75" s="2"/>
      <c r="Q75" s="2"/>
      <c r="R75" s="2"/>
      <c r="S75" s="2"/>
    </row>
    <row r="76" spans="1:19">
      <c r="A76" s="22" t="s">
        <v>58</v>
      </c>
      <c r="B76" s="39">
        <v>31347.199999999997</v>
      </c>
      <c r="C76" s="39">
        <v>214.3</v>
      </c>
      <c r="D76" s="39">
        <v>1050.7</v>
      </c>
      <c r="E76" s="39">
        <v>154.19999999999999</v>
      </c>
      <c r="F76" s="39">
        <v>179.6</v>
      </c>
      <c r="G76" s="39">
        <v>570.29999999999995</v>
      </c>
      <c r="H76" s="39">
        <v>918.4</v>
      </c>
      <c r="I76" s="39">
        <v>109.8</v>
      </c>
      <c r="J76" s="39">
        <v>592.20000000000005</v>
      </c>
      <c r="K76" s="39">
        <v>1790.9</v>
      </c>
      <c r="L76" s="39">
        <v>441.1</v>
      </c>
      <c r="M76" s="39">
        <v>275.60000000000002</v>
      </c>
      <c r="N76" s="39">
        <v>25050.1</v>
      </c>
      <c r="O76" s="2"/>
      <c r="P76" s="2"/>
      <c r="Q76" s="2"/>
      <c r="R76" s="2"/>
      <c r="S76" s="2"/>
    </row>
    <row r="77" spans="1:19">
      <c r="A77" s="22" t="s">
        <v>60</v>
      </c>
      <c r="B77" s="39">
        <v>0</v>
      </c>
      <c r="C77" s="39">
        <v>0</v>
      </c>
      <c r="D77" s="39">
        <v>0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2"/>
      <c r="P77" s="2"/>
      <c r="Q77" s="2"/>
      <c r="R77" s="2"/>
      <c r="S77" s="2"/>
    </row>
    <row r="78" spans="1:19">
      <c r="A78" s="22" t="s">
        <v>61</v>
      </c>
      <c r="B78" s="39">
        <v>31347.199999999997</v>
      </c>
      <c r="C78" s="39">
        <v>214.3</v>
      </c>
      <c r="D78" s="39">
        <v>1050.7</v>
      </c>
      <c r="E78" s="39">
        <v>154.19999999999999</v>
      </c>
      <c r="F78" s="39">
        <v>179.6</v>
      </c>
      <c r="G78" s="39">
        <v>570.29999999999995</v>
      </c>
      <c r="H78" s="39">
        <v>918.4</v>
      </c>
      <c r="I78" s="39">
        <v>109.8</v>
      </c>
      <c r="J78" s="39">
        <v>592.20000000000005</v>
      </c>
      <c r="K78" s="39">
        <v>1790.9</v>
      </c>
      <c r="L78" s="39">
        <v>441.1</v>
      </c>
      <c r="M78" s="39">
        <v>275.60000000000002</v>
      </c>
      <c r="N78" s="39">
        <v>25050.1</v>
      </c>
      <c r="O78" s="2"/>
      <c r="P78" s="2"/>
      <c r="Q78" s="2"/>
      <c r="R78" s="2"/>
      <c r="S78" s="2"/>
    </row>
    <row r="79" spans="1:19" s="42" customFormat="1">
      <c r="A79" s="20" t="s">
        <v>16</v>
      </c>
      <c r="B79" s="38">
        <v>58.199999999999996</v>
      </c>
      <c r="C79" s="38">
        <v>16</v>
      </c>
      <c r="D79" s="38">
        <v>3.3</v>
      </c>
      <c r="E79" s="38">
        <v>6</v>
      </c>
      <c r="F79" s="38">
        <v>2.2000000000000002</v>
      </c>
      <c r="G79" s="38">
        <v>6.7</v>
      </c>
      <c r="H79" s="38">
        <v>2.4</v>
      </c>
      <c r="I79" s="38">
        <v>3.9</v>
      </c>
      <c r="J79" s="38">
        <v>4.8</v>
      </c>
      <c r="K79" s="38">
        <v>2.4</v>
      </c>
      <c r="L79" s="38">
        <v>9</v>
      </c>
      <c r="M79" s="38">
        <v>0.7</v>
      </c>
      <c r="N79" s="38">
        <v>0.8</v>
      </c>
    </row>
    <row r="80" spans="1:19">
      <c r="A80" s="22" t="s">
        <v>17</v>
      </c>
      <c r="B80" s="39">
        <v>58.199999999999996</v>
      </c>
      <c r="C80" s="39">
        <v>16</v>
      </c>
      <c r="D80" s="39">
        <v>3.3</v>
      </c>
      <c r="E80" s="39">
        <v>6</v>
      </c>
      <c r="F80" s="39">
        <v>2.2000000000000002</v>
      </c>
      <c r="G80" s="39">
        <v>6.7</v>
      </c>
      <c r="H80" s="39">
        <v>2.4</v>
      </c>
      <c r="I80" s="39">
        <v>3.9</v>
      </c>
      <c r="J80" s="39">
        <v>4.8</v>
      </c>
      <c r="K80" s="39">
        <v>2.4</v>
      </c>
      <c r="L80" s="39">
        <v>9</v>
      </c>
      <c r="M80" s="39">
        <v>0.7</v>
      </c>
      <c r="N80" s="39">
        <v>0.8</v>
      </c>
      <c r="O80" s="2"/>
      <c r="P80" s="2"/>
      <c r="Q80" s="2"/>
      <c r="R80" s="2"/>
      <c r="S80" s="2"/>
    </row>
    <row r="81" spans="1:19" ht="3" customHeight="1">
      <c r="A81" s="22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2"/>
      <c r="P81" s="2"/>
      <c r="Q81" s="2"/>
      <c r="R81" s="2"/>
      <c r="S81" s="2"/>
    </row>
    <row r="82" spans="1:19" s="42" customFormat="1">
      <c r="A82" s="20" t="s">
        <v>19</v>
      </c>
      <c r="B82" s="38">
        <f>SUM(B83:B85)</f>
        <v>5288.2000000000007</v>
      </c>
      <c r="C82" s="38">
        <f>SUM(C83:C85)</f>
        <v>433.3</v>
      </c>
      <c r="D82" s="38">
        <f t="shared" ref="D82:N82" si="3">SUM(D83:D85)</f>
        <v>394.2</v>
      </c>
      <c r="E82" s="38">
        <f t="shared" si="3"/>
        <v>421.8</v>
      </c>
      <c r="F82" s="38">
        <f t="shared" si="3"/>
        <v>423.20000000000005</v>
      </c>
      <c r="G82" s="38">
        <f t="shared" si="3"/>
        <v>463</v>
      </c>
      <c r="H82" s="38">
        <f t="shared" si="3"/>
        <v>434.90000000000003</v>
      </c>
      <c r="I82" s="38">
        <f t="shared" si="3"/>
        <v>419.4</v>
      </c>
      <c r="J82" s="38">
        <f t="shared" si="3"/>
        <v>421.29999999999995</v>
      </c>
      <c r="K82" s="38">
        <f t="shared" si="3"/>
        <v>409.1</v>
      </c>
      <c r="L82" s="38">
        <f t="shared" si="3"/>
        <v>428</v>
      </c>
      <c r="M82" s="38">
        <f t="shared" si="3"/>
        <v>600.70000000000005</v>
      </c>
      <c r="N82" s="38">
        <f t="shared" si="3"/>
        <v>439.29999999999995</v>
      </c>
    </row>
    <row r="83" spans="1:19" ht="24">
      <c r="A83" s="22" t="s">
        <v>20</v>
      </c>
      <c r="B83" s="39">
        <v>4071.7000000000003</v>
      </c>
      <c r="C83" s="39">
        <v>357.5</v>
      </c>
      <c r="D83" s="39">
        <v>315.39999999999998</v>
      </c>
      <c r="E83" s="39">
        <v>339.3</v>
      </c>
      <c r="F83" s="39">
        <v>340.8</v>
      </c>
      <c r="G83" s="39">
        <v>374.8</v>
      </c>
      <c r="H83" s="39">
        <v>331.6</v>
      </c>
      <c r="I83" s="39">
        <v>340</v>
      </c>
      <c r="J83" s="39">
        <v>329.9</v>
      </c>
      <c r="K83" s="39">
        <v>337.8</v>
      </c>
      <c r="L83" s="39">
        <v>333.2</v>
      </c>
      <c r="M83" s="39">
        <v>323.5</v>
      </c>
      <c r="N83" s="39">
        <v>347.9</v>
      </c>
      <c r="O83" s="2"/>
      <c r="P83" s="2"/>
      <c r="Q83" s="2"/>
      <c r="R83" s="2"/>
      <c r="S83" s="2"/>
    </row>
    <row r="84" spans="1:19" ht="24">
      <c r="A84" s="22" t="s">
        <v>21</v>
      </c>
      <c r="B84" s="39">
        <v>0</v>
      </c>
      <c r="C84" s="39">
        <v>0</v>
      </c>
      <c r="D84" s="39">
        <v>0</v>
      </c>
      <c r="E84" s="39">
        <v>0</v>
      </c>
      <c r="F84" s="39">
        <v>0</v>
      </c>
      <c r="G84" s="39">
        <v>0</v>
      </c>
      <c r="H84" s="39">
        <v>0</v>
      </c>
      <c r="I84" s="39">
        <v>0</v>
      </c>
      <c r="J84" s="39">
        <v>0</v>
      </c>
      <c r="K84" s="39">
        <v>0</v>
      </c>
      <c r="L84" s="39">
        <v>0</v>
      </c>
      <c r="M84" s="39">
        <v>0</v>
      </c>
      <c r="N84" s="39">
        <v>0</v>
      </c>
      <c r="O84" s="2"/>
      <c r="P84" s="2"/>
      <c r="Q84" s="2"/>
      <c r="R84" s="2"/>
      <c r="S84" s="2"/>
    </row>
    <row r="85" spans="1:19">
      <c r="A85" s="4" t="s">
        <v>74</v>
      </c>
      <c r="B85" s="40">
        <v>1216.5</v>
      </c>
      <c r="C85" s="40">
        <v>75.8</v>
      </c>
      <c r="D85" s="40">
        <v>78.8</v>
      </c>
      <c r="E85" s="40">
        <v>82.5</v>
      </c>
      <c r="F85" s="40">
        <v>82.4</v>
      </c>
      <c r="G85" s="40">
        <v>88.2</v>
      </c>
      <c r="H85" s="40">
        <v>103.3</v>
      </c>
      <c r="I85" s="40">
        <v>79.400000000000006</v>
      </c>
      <c r="J85" s="40">
        <v>91.4</v>
      </c>
      <c r="K85" s="40">
        <v>71.3</v>
      </c>
      <c r="L85" s="40">
        <v>94.8</v>
      </c>
      <c r="M85" s="40">
        <v>277.2</v>
      </c>
      <c r="N85" s="40">
        <v>91.4</v>
      </c>
      <c r="O85" s="2"/>
      <c r="P85" s="2"/>
      <c r="Q85" s="2"/>
      <c r="R85" s="2"/>
      <c r="S85" s="2"/>
    </row>
    <row r="86" spans="1:19" ht="12.75" customHeight="1">
      <c r="A86" s="26" t="s">
        <v>175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2.75" customHeight="1">
      <c r="A87" s="24" t="s">
        <v>187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2.75" customHeight="1">
      <c r="A88" s="26" t="s">
        <v>188</v>
      </c>
      <c r="B88" s="26"/>
      <c r="C88" s="26"/>
      <c r="D88" s="26"/>
      <c r="E88" s="26"/>
      <c r="F88" s="26"/>
      <c r="G88" s="26"/>
      <c r="H88" s="26"/>
      <c r="I88" s="26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2.75" customHeight="1">
      <c r="A89" s="26" t="s">
        <v>183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2.75" customHeight="1">
      <c r="A90" s="26" t="s">
        <v>178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>
      <c r="A91" s="26" t="s">
        <v>8</v>
      </c>
      <c r="B91" s="25"/>
      <c r="C91" s="25"/>
      <c r="D91" s="25"/>
      <c r="E91" s="25"/>
      <c r="F91" s="25"/>
      <c r="G91" s="25"/>
      <c r="H91" s="25"/>
      <c r="I91" s="25"/>
      <c r="J91" s="41"/>
      <c r="K91" s="41"/>
      <c r="L91" s="41"/>
      <c r="M91" s="41"/>
      <c r="N91" s="2"/>
      <c r="O91" s="2"/>
      <c r="P91" s="2"/>
      <c r="Q91" s="2"/>
      <c r="R91" s="2"/>
      <c r="S91" s="2"/>
    </row>
    <row r="92" spans="1:19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98"/>
  <sheetViews>
    <sheetView workbookViewId="0">
      <selection sqref="A1:N1"/>
    </sheetView>
  </sheetViews>
  <sheetFormatPr baseColWidth="10" defaultRowHeight="15"/>
  <cols>
    <col min="1" max="1" width="57.7109375" style="1" customWidth="1"/>
    <col min="2" max="2" width="11.85546875" style="1" bestFit="1" customWidth="1"/>
    <col min="3" max="3" width="12" style="1" bestFit="1" customWidth="1"/>
    <col min="4" max="9" width="12" style="1" customWidth="1"/>
    <col min="10" max="10" width="13" style="1" bestFit="1" customWidth="1"/>
    <col min="11" max="11" width="13" style="1" customWidth="1"/>
    <col min="12" max="16384" width="11.42578125" style="1"/>
  </cols>
  <sheetData>
    <row r="1" spans="1:77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27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ht="15" customHeight="1">
      <c r="A2" s="106" t="s">
        <v>186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27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</row>
    <row r="3" spans="1:77" ht="15" customHeight="1">
      <c r="A3" s="104" t="s">
        <v>194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27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</row>
    <row r="4" spans="1:77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77" s="42" customFormat="1">
      <c r="A5" s="18" t="s">
        <v>65</v>
      </c>
      <c r="B5" s="19" t="s">
        <v>2</v>
      </c>
      <c r="C5" s="19" t="s">
        <v>23</v>
      </c>
      <c r="D5" s="19" t="s">
        <v>1</v>
      </c>
      <c r="E5" s="19" t="s">
        <v>69</v>
      </c>
      <c r="F5" s="19" t="s">
        <v>90</v>
      </c>
      <c r="G5" s="19" t="s">
        <v>91</v>
      </c>
      <c r="H5" s="19" t="s">
        <v>92</v>
      </c>
      <c r="I5" s="19" t="s">
        <v>93</v>
      </c>
      <c r="J5" s="19" t="s">
        <v>94</v>
      </c>
      <c r="K5" s="19" t="s">
        <v>97</v>
      </c>
      <c r="L5" s="19" t="s">
        <v>104</v>
      </c>
      <c r="M5" s="19" t="s">
        <v>105</v>
      </c>
      <c r="N5" s="19" t="s">
        <v>106</v>
      </c>
      <c r="O5" s="44"/>
    </row>
    <row r="6" spans="1:77" s="42" customFormat="1">
      <c r="A6" s="20" t="s">
        <v>68</v>
      </c>
      <c r="B6" s="38">
        <f t="shared" ref="B6:B37" si="0">SUM(C6:N6)</f>
        <v>672819.50000000012</v>
      </c>
      <c r="C6" s="38">
        <f t="shared" ref="C6:N6" si="1">SUM(C7,C87)</f>
        <v>140345.69999999998</v>
      </c>
      <c r="D6" s="38">
        <f t="shared" si="1"/>
        <v>8514.4</v>
      </c>
      <c r="E6" s="38">
        <f t="shared" si="1"/>
        <v>23055.599999999999</v>
      </c>
      <c r="F6" s="38">
        <f t="shared" si="1"/>
        <v>14753.6</v>
      </c>
      <c r="G6" s="38">
        <f t="shared" si="1"/>
        <v>50920.200000000004</v>
      </c>
      <c r="H6" s="38">
        <f t="shared" si="1"/>
        <v>43342.2</v>
      </c>
      <c r="I6" s="38">
        <f t="shared" si="1"/>
        <v>48793.9</v>
      </c>
      <c r="J6" s="38">
        <f t="shared" si="1"/>
        <v>17814.400000000001</v>
      </c>
      <c r="K6" s="38">
        <f t="shared" si="1"/>
        <v>235263.6</v>
      </c>
      <c r="L6" s="38">
        <f t="shared" si="1"/>
        <v>3939.1</v>
      </c>
      <c r="M6" s="38">
        <f t="shared" si="1"/>
        <v>31254.799999999996</v>
      </c>
      <c r="N6" s="38">
        <f t="shared" si="1"/>
        <v>54822</v>
      </c>
      <c r="O6" s="44"/>
    </row>
    <row r="7" spans="1:77" s="42" customFormat="1" ht="30" customHeight="1">
      <c r="A7" s="20" t="s">
        <v>24</v>
      </c>
      <c r="B7" s="38">
        <f t="shared" si="0"/>
        <v>666530.49999999988</v>
      </c>
      <c r="C7" s="38">
        <f t="shared" ref="C7:N7" si="2">SUM(C8,C66,C67,C84)</f>
        <v>139884.4</v>
      </c>
      <c r="D7" s="38">
        <f t="shared" si="2"/>
        <v>8088.8</v>
      </c>
      <c r="E7" s="38">
        <f t="shared" si="2"/>
        <v>22588.899999999998</v>
      </c>
      <c r="F7" s="38">
        <f t="shared" si="2"/>
        <v>14451.1</v>
      </c>
      <c r="G7" s="38">
        <f t="shared" si="2"/>
        <v>50614.200000000004</v>
      </c>
      <c r="H7" s="38">
        <f t="shared" si="2"/>
        <v>43004.7</v>
      </c>
      <c r="I7" s="38">
        <f t="shared" si="2"/>
        <v>48408.200000000004</v>
      </c>
      <c r="J7" s="38">
        <f t="shared" si="2"/>
        <v>15713.800000000001</v>
      </c>
      <c r="K7" s="38">
        <f t="shared" si="2"/>
        <v>234948.5</v>
      </c>
      <c r="L7" s="38">
        <f t="shared" si="2"/>
        <v>3557.7</v>
      </c>
      <c r="M7" s="38">
        <f t="shared" si="2"/>
        <v>30836.199999999997</v>
      </c>
      <c r="N7" s="38">
        <f t="shared" si="2"/>
        <v>54434</v>
      </c>
      <c r="O7" s="44"/>
    </row>
    <row r="8" spans="1:77" s="42" customFormat="1">
      <c r="A8" s="20" t="s">
        <v>22</v>
      </c>
      <c r="B8" s="38">
        <f t="shared" si="0"/>
        <v>64963.000000000007</v>
      </c>
      <c r="C8" s="38">
        <f t="shared" ref="C8:N8" si="3">SUM(C9,C63)</f>
        <v>2713.6</v>
      </c>
      <c r="D8" s="38">
        <f t="shared" si="3"/>
        <v>3607</v>
      </c>
      <c r="E8" s="38">
        <f t="shared" si="3"/>
        <v>5288.9000000000005</v>
      </c>
      <c r="F8" s="38">
        <f t="shared" si="3"/>
        <v>13692</v>
      </c>
      <c r="G8" s="38">
        <f t="shared" si="3"/>
        <v>2502.3000000000002</v>
      </c>
      <c r="H8" s="38">
        <f t="shared" si="3"/>
        <v>2492.7000000000003</v>
      </c>
      <c r="I8" s="38">
        <f t="shared" si="3"/>
        <v>3213.1</v>
      </c>
      <c r="J8" s="38">
        <f t="shared" si="3"/>
        <v>7798.4</v>
      </c>
      <c r="K8" s="38">
        <f t="shared" si="3"/>
        <v>12990.6</v>
      </c>
      <c r="L8" s="38">
        <f t="shared" si="3"/>
        <v>3133.3</v>
      </c>
      <c r="M8" s="38">
        <f t="shared" si="3"/>
        <v>1487.8</v>
      </c>
      <c r="N8" s="38">
        <f t="shared" si="3"/>
        <v>6043.3</v>
      </c>
      <c r="O8" s="43"/>
      <c r="P8" s="43"/>
      <c r="Q8" s="43"/>
      <c r="R8" s="43"/>
    </row>
    <row r="9" spans="1:77" s="42" customFormat="1">
      <c r="A9" s="20" t="s">
        <v>25</v>
      </c>
      <c r="B9" s="38">
        <f t="shared" si="0"/>
        <v>54299.799999999996</v>
      </c>
      <c r="C9" s="38">
        <v>2707.9</v>
      </c>
      <c r="D9" s="38">
        <v>2003.6</v>
      </c>
      <c r="E9" s="38">
        <v>4485.6000000000004</v>
      </c>
      <c r="F9" s="38">
        <v>12382.6</v>
      </c>
      <c r="G9" s="38">
        <v>1677.3000000000002</v>
      </c>
      <c r="H9" s="38">
        <v>1633.0000000000002</v>
      </c>
      <c r="I9" s="38">
        <v>2339.1</v>
      </c>
      <c r="J9" s="38">
        <v>6921.2</v>
      </c>
      <c r="K9" s="38">
        <v>12990.6</v>
      </c>
      <c r="L9" s="38">
        <v>1378.5</v>
      </c>
      <c r="M9" s="38">
        <v>1487.8</v>
      </c>
      <c r="N9" s="38">
        <v>4292.6000000000004</v>
      </c>
      <c r="O9" s="44"/>
    </row>
    <row r="10" spans="1:77" s="42" customFormat="1">
      <c r="A10" s="20" t="s">
        <v>26</v>
      </c>
      <c r="B10" s="38">
        <f t="shared" si="0"/>
        <v>1439.4</v>
      </c>
      <c r="C10" s="38">
        <v>34.9</v>
      </c>
      <c r="D10" s="38">
        <v>120.2</v>
      </c>
      <c r="E10" s="38">
        <v>109</v>
      </c>
      <c r="F10" s="38">
        <v>0.2</v>
      </c>
      <c r="G10" s="38">
        <v>197.4</v>
      </c>
      <c r="H10" s="38">
        <v>114.5</v>
      </c>
      <c r="I10" s="38">
        <v>133.69999999999999</v>
      </c>
      <c r="J10" s="38">
        <v>128.19999999999999</v>
      </c>
      <c r="K10" s="38">
        <v>125.8</v>
      </c>
      <c r="L10" s="38">
        <v>130</v>
      </c>
      <c r="M10" s="38">
        <v>122.7</v>
      </c>
      <c r="N10" s="38">
        <v>222.8</v>
      </c>
      <c r="O10" s="44"/>
    </row>
    <row r="11" spans="1:77" s="42" customFormat="1">
      <c r="A11" s="20" t="s">
        <v>27</v>
      </c>
      <c r="B11" s="38">
        <f t="shared" si="0"/>
        <v>1367.4</v>
      </c>
      <c r="C11" s="38">
        <v>19.8</v>
      </c>
      <c r="D11" s="38">
        <v>108</v>
      </c>
      <c r="E11" s="38">
        <v>102</v>
      </c>
      <c r="F11" s="38">
        <v>0.1</v>
      </c>
      <c r="G11" s="38">
        <v>196</v>
      </c>
      <c r="H11" s="38">
        <v>108.5</v>
      </c>
      <c r="I11" s="38">
        <v>125.7</v>
      </c>
      <c r="J11" s="38">
        <v>124.1</v>
      </c>
      <c r="K11" s="38">
        <v>121.39999999999999</v>
      </c>
      <c r="L11" s="38">
        <v>125.4</v>
      </c>
      <c r="M11" s="38">
        <v>118.3</v>
      </c>
      <c r="N11" s="38">
        <v>218.10000000000002</v>
      </c>
      <c r="O11" s="44"/>
    </row>
    <row r="12" spans="1:77" s="42" customFormat="1">
      <c r="A12" s="21" t="s">
        <v>28</v>
      </c>
      <c r="B12" s="38">
        <f t="shared" si="0"/>
        <v>1205.9000000000001</v>
      </c>
      <c r="C12" s="38">
        <v>0</v>
      </c>
      <c r="D12" s="38">
        <v>95.5</v>
      </c>
      <c r="E12" s="38">
        <v>93.1</v>
      </c>
      <c r="F12" s="38">
        <v>0</v>
      </c>
      <c r="G12" s="38">
        <v>192</v>
      </c>
      <c r="H12" s="38">
        <v>103.6</v>
      </c>
      <c r="I12" s="38">
        <v>109.2</v>
      </c>
      <c r="J12" s="38">
        <v>107.1</v>
      </c>
      <c r="K12" s="38">
        <v>115.3</v>
      </c>
      <c r="L12" s="38">
        <v>107.7</v>
      </c>
      <c r="M12" s="38">
        <v>98.1</v>
      </c>
      <c r="N12" s="38">
        <v>184.3</v>
      </c>
      <c r="O12" s="44"/>
    </row>
    <row r="13" spans="1:77">
      <c r="A13" s="22" t="s">
        <v>62</v>
      </c>
      <c r="B13" s="39">
        <f t="shared" si="0"/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45"/>
    </row>
    <row r="14" spans="1:77" ht="20.25" customHeight="1">
      <c r="A14" s="22" t="s">
        <v>64</v>
      </c>
      <c r="B14" s="39">
        <f t="shared" si="0"/>
        <v>1205.9000000000001</v>
      </c>
      <c r="C14" s="39">
        <v>0</v>
      </c>
      <c r="D14" s="39">
        <v>95.5</v>
      </c>
      <c r="E14" s="39">
        <v>93.1</v>
      </c>
      <c r="F14" s="39">
        <v>0</v>
      </c>
      <c r="G14" s="39">
        <v>192</v>
      </c>
      <c r="H14" s="39">
        <v>103.6</v>
      </c>
      <c r="I14" s="39">
        <v>109.2</v>
      </c>
      <c r="J14" s="39">
        <v>107.1</v>
      </c>
      <c r="K14" s="39">
        <v>115.3</v>
      </c>
      <c r="L14" s="39">
        <v>107.7</v>
      </c>
      <c r="M14" s="39">
        <v>98.1</v>
      </c>
      <c r="N14" s="39">
        <v>184.3</v>
      </c>
      <c r="O14" s="45"/>
    </row>
    <row r="15" spans="1:77" s="42" customFormat="1" ht="17.25" customHeight="1">
      <c r="A15" s="21" t="s">
        <v>29</v>
      </c>
      <c r="B15" s="38">
        <f t="shared" si="0"/>
        <v>161.5</v>
      </c>
      <c r="C15" s="38">
        <v>19.8</v>
      </c>
      <c r="D15" s="38">
        <v>12.5</v>
      </c>
      <c r="E15" s="38">
        <v>8.9</v>
      </c>
      <c r="F15" s="38">
        <v>0.1</v>
      </c>
      <c r="G15" s="38">
        <v>4</v>
      </c>
      <c r="H15" s="38">
        <v>4.9000000000000004</v>
      </c>
      <c r="I15" s="38">
        <v>16.5</v>
      </c>
      <c r="J15" s="38">
        <v>17</v>
      </c>
      <c r="K15" s="38">
        <v>6.1</v>
      </c>
      <c r="L15" s="38">
        <v>17.7</v>
      </c>
      <c r="M15" s="38">
        <v>20.2</v>
      </c>
      <c r="N15" s="38">
        <v>33.800000000000004</v>
      </c>
      <c r="O15" s="44"/>
    </row>
    <row r="16" spans="1:77">
      <c r="A16" s="22" t="s">
        <v>63</v>
      </c>
      <c r="B16" s="39">
        <f t="shared" si="0"/>
        <v>161.5</v>
      </c>
      <c r="C16" s="39">
        <v>19.8</v>
      </c>
      <c r="D16" s="39">
        <v>12.5</v>
      </c>
      <c r="E16" s="39">
        <v>8.9</v>
      </c>
      <c r="F16" s="39">
        <v>0.1</v>
      </c>
      <c r="G16" s="39">
        <v>4</v>
      </c>
      <c r="H16" s="39">
        <v>4.9000000000000004</v>
      </c>
      <c r="I16" s="39">
        <v>16.5</v>
      </c>
      <c r="J16" s="39">
        <v>17</v>
      </c>
      <c r="K16" s="39">
        <v>6.1</v>
      </c>
      <c r="L16" s="39">
        <v>17.7</v>
      </c>
      <c r="M16" s="39">
        <v>20.2</v>
      </c>
      <c r="N16" s="39">
        <v>33.800000000000004</v>
      </c>
      <c r="O16" s="45"/>
    </row>
    <row r="17" spans="1:15">
      <c r="A17" s="22" t="s">
        <v>75</v>
      </c>
      <c r="B17" s="39">
        <f t="shared" si="0"/>
        <v>111.4</v>
      </c>
      <c r="C17" s="39">
        <v>14.3</v>
      </c>
      <c r="D17" s="39">
        <v>8</v>
      </c>
      <c r="E17" s="39">
        <v>6.5</v>
      </c>
      <c r="F17" s="39">
        <v>0</v>
      </c>
      <c r="G17" s="39">
        <v>2.7</v>
      </c>
      <c r="H17" s="39">
        <v>0</v>
      </c>
      <c r="I17" s="39">
        <v>11.2</v>
      </c>
      <c r="J17" s="39">
        <v>12.4</v>
      </c>
      <c r="K17" s="39">
        <v>0</v>
      </c>
      <c r="L17" s="39">
        <v>11.7</v>
      </c>
      <c r="M17" s="39">
        <v>15</v>
      </c>
      <c r="N17" s="39">
        <v>29.6</v>
      </c>
      <c r="O17" s="45"/>
    </row>
    <row r="18" spans="1:15">
      <c r="A18" s="22" t="s">
        <v>76</v>
      </c>
      <c r="B18" s="39">
        <f t="shared" si="0"/>
        <v>50.100000000000009</v>
      </c>
      <c r="C18" s="39">
        <v>5.5</v>
      </c>
      <c r="D18" s="39">
        <v>4.5</v>
      </c>
      <c r="E18" s="39">
        <v>2.4</v>
      </c>
      <c r="F18" s="39">
        <v>0.1</v>
      </c>
      <c r="G18" s="39">
        <v>1.3</v>
      </c>
      <c r="H18" s="39">
        <v>4.9000000000000004</v>
      </c>
      <c r="I18" s="39">
        <v>5.3</v>
      </c>
      <c r="J18" s="39">
        <v>4.5999999999999996</v>
      </c>
      <c r="K18" s="39">
        <v>6.1</v>
      </c>
      <c r="L18" s="39">
        <v>6</v>
      </c>
      <c r="M18" s="39">
        <v>5.2</v>
      </c>
      <c r="N18" s="39">
        <v>4.2</v>
      </c>
      <c r="O18" s="45"/>
    </row>
    <row r="19" spans="1:15" ht="18" customHeight="1">
      <c r="A19" s="22" t="s">
        <v>37</v>
      </c>
      <c r="B19" s="39">
        <f t="shared" si="0"/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45"/>
    </row>
    <row r="20" spans="1:15" s="42" customFormat="1" ht="24">
      <c r="A20" s="20" t="s">
        <v>30</v>
      </c>
      <c r="B20" s="38">
        <f t="shared" si="0"/>
        <v>72</v>
      </c>
      <c r="C20" s="46">
        <v>15.1</v>
      </c>
      <c r="D20" s="46">
        <v>12.2</v>
      </c>
      <c r="E20" s="46">
        <v>7</v>
      </c>
      <c r="F20" s="46">
        <v>0.1</v>
      </c>
      <c r="G20" s="46">
        <v>1.4</v>
      </c>
      <c r="H20" s="46">
        <v>6</v>
      </c>
      <c r="I20" s="46">
        <v>8</v>
      </c>
      <c r="J20" s="46">
        <v>4.0999999999999996</v>
      </c>
      <c r="K20" s="46">
        <v>4.4000000000000004</v>
      </c>
      <c r="L20" s="46">
        <v>4.5999999999999996</v>
      </c>
      <c r="M20" s="46">
        <v>4.4000000000000004</v>
      </c>
      <c r="N20" s="46">
        <v>4.7</v>
      </c>
      <c r="O20" s="44"/>
    </row>
    <row r="21" spans="1:15">
      <c r="A21" s="22" t="s">
        <v>31</v>
      </c>
      <c r="B21" s="39">
        <f t="shared" si="0"/>
        <v>72</v>
      </c>
      <c r="C21" s="39">
        <v>15.1</v>
      </c>
      <c r="D21" s="39">
        <v>12.2</v>
      </c>
      <c r="E21" s="39">
        <v>7</v>
      </c>
      <c r="F21" s="39">
        <v>0.1</v>
      </c>
      <c r="G21" s="39">
        <v>1.4</v>
      </c>
      <c r="H21" s="39">
        <v>6</v>
      </c>
      <c r="I21" s="39">
        <v>8</v>
      </c>
      <c r="J21" s="39">
        <v>4.0999999999999996</v>
      </c>
      <c r="K21" s="39">
        <v>4.4000000000000004</v>
      </c>
      <c r="L21" s="39">
        <v>4.5999999999999996</v>
      </c>
      <c r="M21" s="39">
        <v>4.4000000000000004</v>
      </c>
      <c r="N21" s="39">
        <v>4.7</v>
      </c>
      <c r="O21" s="45"/>
    </row>
    <row r="22" spans="1:15" s="42" customFormat="1">
      <c r="A22" s="20" t="s">
        <v>32</v>
      </c>
      <c r="B22" s="38">
        <f t="shared" si="0"/>
        <v>2660.6</v>
      </c>
      <c r="C22" s="38">
        <v>179</v>
      </c>
      <c r="D22" s="38">
        <v>255.9</v>
      </c>
      <c r="E22" s="38">
        <v>186.7</v>
      </c>
      <c r="F22" s="38">
        <v>236.5</v>
      </c>
      <c r="G22" s="38">
        <v>183.3</v>
      </c>
      <c r="H22" s="38">
        <v>182.2</v>
      </c>
      <c r="I22" s="38">
        <v>200.7</v>
      </c>
      <c r="J22" s="38">
        <v>219</v>
      </c>
      <c r="K22" s="38">
        <v>239.1</v>
      </c>
      <c r="L22" s="38">
        <v>181.9</v>
      </c>
      <c r="M22" s="38">
        <v>401.3</v>
      </c>
      <c r="N22" s="38">
        <v>195</v>
      </c>
      <c r="O22" s="44"/>
    </row>
    <row r="23" spans="1:15" s="42" customFormat="1">
      <c r="A23" s="20" t="s">
        <v>77</v>
      </c>
      <c r="B23" s="38">
        <f t="shared" si="0"/>
        <v>16978.8</v>
      </c>
      <c r="C23" s="38">
        <v>0</v>
      </c>
      <c r="D23" s="38">
        <v>0</v>
      </c>
      <c r="E23" s="38">
        <v>900</v>
      </c>
      <c r="F23" s="38">
        <v>11500</v>
      </c>
      <c r="G23" s="38">
        <v>0</v>
      </c>
      <c r="H23" s="38">
        <v>0</v>
      </c>
      <c r="I23" s="38">
        <v>0</v>
      </c>
      <c r="J23" s="38">
        <v>0</v>
      </c>
      <c r="K23" s="38">
        <v>4000</v>
      </c>
      <c r="L23" s="38">
        <v>0</v>
      </c>
      <c r="M23" s="38">
        <v>0</v>
      </c>
      <c r="N23" s="38">
        <v>578.79999999999995</v>
      </c>
      <c r="O23" s="44"/>
    </row>
    <row r="24" spans="1:15" s="42" customFormat="1">
      <c r="A24" s="20" t="s">
        <v>82</v>
      </c>
      <c r="B24" s="38">
        <f t="shared" si="0"/>
        <v>16978.8</v>
      </c>
      <c r="C24" s="38">
        <v>0</v>
      </c>
      <c r="D24" s="38">
        <v>0</v>
      </c>
      <c r="E24" s="38">
        <v>900</v>
      </c>
      <c r="F24" s="38">
        <v>11500</v>
      </c>
      <c r="G24" s="38">
        <v>0</v>
      </c>
      <c r="H24" s="38">
        <v>0</v>
      </c>
      <c r="I24" s="38">
        <v>0</v>
      </c>
      <c r="J24" s="38">
        <v>0</v>
      </c>
      <c r="K24" s="38">
        <v>4000</v>
      </c>
      <c r="L24" s="38">
        <v>0</v>
      </c>
      <c r="M24" s="38">
        <v>0</v>
      </c>
      <c r="N24" s="38">
        <v>578.79999999999995</v>
      </c>
      <c r="O24" s="44"/>
    </row>
    <row r="25" spans="1:15">
      <c r="A25" s="22" t="s">
        <v>78</v>
      </c>
      <c r="B25" s="39">
        <f t="shared" si="0"/>
        <v>400</v>
      </c>
      <c r="C25" s="39">
        <v>0</v>
      </c>
      <c r="D25" s="39">
        <v>0</v>
      </c>
      <c r="E25" s="39">
        <v>400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45"/>
    </row>
    <row r="26" spans="1:15" ht="24">
      <c r="A26" s="22" t="s">
        <v>79</v>
      </c>
      <c r="B26" s="39">
        <f t="shared" si="0"/>
        <v>12000</v>
      </c>
      <c r="C26" s="39">
        <v>0</v>
      </c>
      <c r="D26" s="39">
        <v>0</v>
      </c>
      <c r="E26" s="39">
        <v>500</v>
      </c>
      <c r="F26" s="39">
        <v>11500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45"/>
    </row>
    <row r="27" spans="1:15" ht="24">
      <c r="A27" s="22" t="s">
        <v>80</v>
      </c>
      <c r="B27" s="39">
        <f t="shared" si="0"/>
        <v>578.79999999999995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578.79999999999995</v>
      </c>
      <c r="O27" s="45"/>
    </row>
    <row r="28" spans="1:15" ht="24">
      <c r="A28" s="22" t="s">
        <v>83</v>
      </c>
      <c r="B28" s="39">
        <f t="shared" si="0"/>
        <v>4000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4000</v>
      </c>
      <c r="L28" s="39">
        <v>0</v>
      </c>
      <c r="M28" s="39">
        <v>0</v>
      </c>
      <c r="N28" s="39">
        <v>0</v>
      </c>
      <c r="O28" s="45"/>
    </row>
    <row r="29" spans="1:15">
      <c r="A29" s="22" t="s">
        <v>81</v>
      </c>
      <c r="B29" s="39">
        <f t="shared" si="0"/>
        <v>0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45"/>
    </row>
    <row r="30" spans="1:15" s="42" customFormat="1">
      <c r="A30" s="20" t="s">
        <v>66</v>
      </c>
      <c r="B30" s="38">
        <f t="shared" si="0"/>
        <v>14545.8</v>
      </c>
      <c r="C30" s="38">
        <v>2351.6999999999998</v>
      </c>
      <c r="D30" s="38">
        <v>1483.5</v>
      </c>
      <c r="E30" s="38">
        <v>1321.9999999999998</v>
      </c>
      <c r="F30" s="38">
        <v>641</v>
      </c>
      <c r="G30" s="38">
        <v>514.5</v>
      </c>
      <c r="H30" s="38">
        <v>1169.9000000000001</v>
      </c>
      <c r="I30" s="38">
        <v>1730.8</v>
      </c>
      <c r="J30" s="38">
        <v>1653.9</v>
      </c>
      <c r="K30" s="38">
        <v>698.30000000000007</v>
      </c>
      <c r="L30" s="38">
        <v>891.5</v>
      </c>
      <c r="M30" s="38">
        <v>810</v>
      </c>
      <c r="N30" s="38">
        <v>1278.7</v>
      </c>
      <c r="O30" s="44"/>
    </row>
    <row r="31" spans="1:15" s="42" customFormat="1">
      <c r="A31" s="20" t="s">
        <v>3</v>
      </c>
      <c r="B31" s="38">
        <f t="shared" si="0"/>
        <v>12940.100000000002</v>
      </c>
      <c r="C31" s="38">
        <v>2290.2999999999997</v>
      </c>
      <c r="D31" s="38">
        <v>1433.7</v>
      </c>
      <c r="E31" s="38">
        <v>1287.8999999999999</v>
      </c>
      <c r="F31" s="38">
        <v>640.6</v>
      </c>
      <c r="G31" s="38">
        <v>374.2</v>
      </c>
      <c r="H31" s="38">
        <v>742.6</v>
      </c>
      <c r="I31" s="38">
        <v>1212.8</v>
      </c>
      <c r="J31" s="38">
        <v>1484.7</v>
      </c>
      <c r="K31" s="38">
        <v>648.10000000000014</v>
      </c>
      <c r="L31" s="38">
        <v>832.4</v>
      </c>
      <c r="M31" s="38">
        <v>757.1</v>
      </c>
      <c r="N31" s="38">
        <v>1235.7</v>
      </c>
      <c r="O31" s="44"/>
    </row>
    <row r="32" spans="1:15" s="42" customFormat="1">
      <c r="A32" s="20" t="s">
        <v>84</v>
      </c>
      <c r="B32" s="38">
        <f t="shared" si="0"/>
        <v>1026.8000000000002</v>
      </c>
      <c r="C32" s="38">
        <v>106</v>
      </c>
      <c r="D32" s="38">
        <v>117.1</v>
      </c>
      <c r="E32" s="38">
        <v>108.8</v>
      </c>
      <c r="F32" s="38">
        <v>61.4</v>
      </c>
      <c r="G32" s="38">
        <v>57.699999999999996</v>
      </c>
      <c r="H32" s="38">
        <v>74.8</v>
      </c>
      <c r="I32" s="38">
        <v>87.7</v>
      </c>
      <c r="J32" s="38">
        <v>65.7</v>
      </c>
      <c r="K32" s="38">
        <v>77.199999999999989</v>
      </c>
      <c r="L32" s="38">
        <v>91.399999999999991</v>
      </c>
      <c r="M32" s="38">
        <v>78.599999999999994</v>
      </c>
      <c r="N32" s="38">
        <v>100.39999999999999</v>
      </c>
      <c r="O32" s="44"/>
    </row>
    <row r="33" spans="1:15">
      <c r="A33" s="22" t="s">
        <v>33</v>
      </c>
      <c r="B33" s="39">
        <f t="shared" si="0"/>
        <v>970.6</v>
      </c>
      <c r="C33" s="39">
        <v>104.2</v>
      </c>
      <c r="D33" s="39">
        <v>94.9</v>
      </c>
      <c r="E33" s="39">
        <v>107.4</v>
      </c>
      <c r="F33" s="39">
        <v>51.3</v>
      </c>
      <c r="G33" s="39">
        <v>57.3</v>
      </c>
      <c r="H33" s="39">
        <v>56.3</v>
      </c>
      <c r="I33" s="39">
        <v>87.7</v>
      </c>
      <c r="J33" s="39">
        <v>65.7</v>
      </c>
      <c r="K33" s="39">
        <v>77.099999999999994</v>
      </c>
      <c r="L33" s="39">
        <v>91.1</v>
      </c>
      <c r="M33" s="39">
        <v>78.3</v>
      </c>
      <c r="N33" s="39">
        <v>99.3</v>
      </c>
      <c r="O33" s="45"/>
    </row>
    <row r="34" spans="1:15">
      <c r="A34" s="22" t="s">
        <v>34</v>
      </c>
      <c r="B34" s="39">
        <f t="shared" si="0"/>
        <v>4.0999999999999996</v>
      </c>
      <c r="C34" s="39">
        <v>1.2</v>
      </c>
      <c r="D34" s="39">
        <v>1.8</v>
      </c>
      <c r="E34" s="39">
        <v>1.1000000000000001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45"/>
    </row>
    <row r="35" spans="1:15" ht="24">
      <c r="A35" s="22" t="s">
        <v>72</v>
      </c>
      <c r="B35" s="39">
        <f t="shared" si="0"/>
        <v>51.999999999999993</v>
      </c>
      <c r="C35" s="39">
        <v>0.6</v>
      </c>
      <c r="D35" s="39">
        <v>20.399999999999999</v>
      </c>
      <c r="E35" s="39">
        <v>0.3</v>
      </c>
      <c r="F35" s="39">
        <v>10.1</v>
      </c>
      <c r="G35" s="39">
        <v>0.4</v>
      </c>
      <c r="H35" s="39">
        <v>18.5</v>
      </c>
      <c r="I35" s="39">
        <v>0</v>
      </c>
      <c r="J35" s="39">
        <v>0</v>
      </c>
      <c r="K35" s="39">
        <v>0.1</v>
      </c>
      <c r="L35" s="39">
        <v>0.3</v>
      </c>
      <c r="M35" s="39">
        <v>0.3</v>
      </c>
      <c r="N35" s="39">
        <v>1</v>
      </c>
      <c r="O35" s="45"/>
    </row>
    <row r="36" spans="1:15">
      <c r="A36" s="22" t="s">
        <v>35</v>
      </c>
      <c r="B36" s="39">
        <f t="shared" si="0"/>
        <v>0.1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0.1</v>
      </c>
      <c r="O36" s="45"/>
    </row>
    <row r="37" spans="1:15" s="42" customFormat="1">
      <c r="A37" s="20" t="s">
        <v>13</v>
      </c>
      <c r="B37" s="38">
        <f t="shared" si="0"/>
        <v>11913.3</v>
      </c>
      <c r="C37" s="38">
        <v>2184.2999999999997</v>
      </c>
      <c r="D37" s="38">
        <v>1316.6000000000001</v>
      </c>
      <c r="E37" s="38">
        <v>1179.0999999999999</v>
      </c>
      <c r="F37" s="38">
        <v>579.20000000000005</v>
      </c>
      <c r="G37" s="38">
        <v>316.5</v>
      </c>
      <c r="H37" s="38">
        <v>667.80000000000007</v>
      </c>
      <c r="I37" s="38">
        <v>1125.0999999999999</v>
      </c>
      <c r="J37" s="38">
        <v>1419</v>
      </c>
      <c r="K37" s="38">
        <v>570.90000000000009</v>
      </c>
      <c r="L37" s="38">
        <v>741</v>
      </c>
      <c r="M37" s="38">
        <v>678.5</v>
      </c>
      <c r="N37" s="38">
        <v>1135.3</v>
      </c>
      <c r="O37" s="44"/>
    </row>
    <row r="38" spans="1:15">
      <c r="A38" s="22" t="s">
        <v>36</v>
      </c>
      <c r="B38" s="39">
        <f t="shared" ref="B38:B69" si="4">SUM(C38:N38)</f>
        <v>226.2</v>
      </c>
      <c r="C38" s="39">
        <v>33.700000000000003</v>
      </c>
      <c r="D38" s="39">
        <v>28.4</v>
      </c>
      <c r="E38" s="39">
        <v>12.1</v>
      </c>
      <c r="F38" s="39">
        <v>7.1</v>
      </c>
      <c r="G38" s="39">
        <v>10.3</v>
      </c>
      <c r="H38" s="39">
        <v>8.6999999999999993</v>
      </c>
      <c r="I38" s="39">
        <v>15.5</v>
      </c>
      <c r="J38" s="39">
        <v>11.7</v>
      </c>
      <c r="K38" s="39">
        <v>15.2</v>
      </c>
      <c r="L38" s="39">
        <v>20.399999999999999</v>
      </c>
      <c r="M38" s="39">
        <v>21.8</v>
      </c>
      <c r="N38" s="39">
        <v>41.3</v>
      </c>
      <c r="O38" s="45"/>
    </row>
    <row r="39" spans="1:15" ht="24">
      <c r="A39" s="22" t="s">
        <v>72</v>
      </c>
      <c r="B39" s="39">
        <f t="shared" si="4"/>
        <v>11687.100000000002</v>
      </c>
      <c r="C39" s="39">
        <v>2150.6</v>
      </c>
      <c r="D39" s="39">
        <v>1288.2</v>
      </c>
      <c r="E39" s="39">
        <v>1167</v>
      </c>
      <c r="F39" s="39">
        <v>572.1</v>
      </c>
      <c r="G39" s="39">
        <v>306.2</v>
      </c>
      <c r="H39" s="39">
        <v>659.1</v>
      </c>
      <c r="I39" s="39">
        <v>1109.5999999999999</v>
      </c>
      <c r="J39" s="39">
        <v>1407.3</v>
      </c>
      <c r="K39" s="39">
        <v>555.70000000000005</v>
      </c>
      <c r="L39" s="39">
        <v>720.6</v>
      </c>
      <c r="M39" s="39">
        <v>656.7</v>
      </c>
      <c r="N39" s="39">
        <v>1094</v>
      </c>
      <c r="O39" s="45"/>
    </row>
    <row r="40" spans="1:15">
      <c r="A40" s="22" t="s">
        <v>37</v>
      </c>
      <c r="B40" s="39">
        <f t="shared" si="4"/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45"/>
    </row>
    <row r="41" spans="1:15" s="42" customFormat="1">
      <c r="A41" s="20" t="s">
        <v>4</v>
      </c>
      <c r="B41" s="38">
        <f t="shared" si="4"/>
        <v>454.39999999999992</v>
      </c>
      <c r="C41" s="38">
        <v>61.4</v>
      </c>
      <c r="D41" s="38">
        <v>49.8</v>
      </c>
      <c r="E41" s="38">
        <v>34.1</v>
      </c>
      <c r="F41" s="38">
        <v>0.4</v>
      </c>
      <c r="G41" s="38">
        <v>8.6999999999999993</v>
      </c>
      <c r="H41" s="38">
        <v>25.2</v>
      </c>
      <c r="I41" s="38">
        <v>36.200000000000003</v>
      </c>
      <c r="J41" s="38">
        <v>44.2</v>
      </c>
      <c r="K41" s="38">
        <v>47.9</v>
      </c>
      <c r="L41" s="38">
        <v>56.1</v>
      </c>
      <c r="M41" s="38">
        <v>50.5</v>
      </c>
      <c r="N41" s="38">
        <v>39.9</v>
      </c>
      <c r="O41" s="44"/>
    </row>
    <row r="42" spans="1:15">
      <c r="A42" s="22" t="s">
        <v>38</v>
      </c>
      <c r="B42" s="39">
        <f t="shared" si="4"/>
        <v>454.39999999999992</v>
      </c>
      <c r="C42" s="39">
        <v>61.4</v>
      </c>
      <c r="D42" s="39">
        <v>49.8</v>
      </c>
      <c r="E42" s="39">
        <v>34.1</v>
      </c>
      <c r="F42" s="39">
        <v>0.4</v>
      </c>
      <c r="G42" s="39">
        <v>8.6999999999999993</v>
      </c>
      <c r="H42" s="39">
        <v>25.2</v>
      </c>
      <c r="I42" s="39">
        <v>36.200000000000003</v>
      </c>
      <c r="J42" s="39">
        <v>44.2</v>
      </c>
      <c r="K42" s="39">
        <v>47.9</v>
      </c>
      <c r="L42" s="39">
        <v>56.1</v>
      </c>
      <c r="M42" s="39">
        <v>50.5</v>
      </c>
      <c r="N42" s="39">
        <v>39.9</v>
      </c>
      <c r="O42" s="45"/>
    </row>
    <row r="43" spans="1:15">
      <c r="A43" s="22" t="s">
        <v>37</v>
      </c>
      <c r="B43" s="39">
        <f t="shared" si="4"/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45"/>
    </row>
    <row r="44" spans="1:15" s="42" customFormat="1">
      <c r="A44" s="23" t="s">
        <v>70</v>
      </c>
      <c r="B44" s="38">
        <f t="shared" si="4"/>
        <v>1151.3</v>
      </c>
      <c r="C44" s="38">
        <v>0</v>
      </c>
      <c r="D44" s="38">
        <v>0</v>
      </c>
      <c r="E44" s="38">
        <v>0</v>
      </c>
      <c r="F44" s="38">
        <v>0</v>
      </c>
      <c r="G44" s="38">
        <v>131.6</v>
      </c>
      <c r="H44" s="38">
        <v>402.1</v>
      </c>
      <c r="I44" s="38">
        <v>481.8</v>
      </c>
      <c r="J44" s="38">
        <v>125</v>
      </c>
      <c r="K44" s="38">
        <v>2.2999999999999998</v>
      </c>
      <c r="L44" s="38">
        <v>3</v>
      </c>
      <c r="M44" s="38">
        <v>2.4</v>
      </c>
      <c r="N44" s="38">
        <v>3.1</v>
      </c>
      <c r="O44" s="44"/>
    </row>
    <row r="45" spans="1:15" ht="24">
      <c r="A45" s="22" t="s">
        <v>72</v>
      </c>
      <c r="B45" s="39">
        <f t="shared" si="4"/>
        <v>173.79999999999998</v>
      </c>
      <c r="C45" s="39">
        <v>0</v>
      </c>
      <c r="D45" s="39">
        <v>0</v>
      </c>
      <c r="E45" s="39">
        <v>0</v>
      </c>
      <c r="F45" s="39">
        <v>0</v>
      </c>
      <c r="G45" s="39">
        <v>131.6</v>
      </c>
      <c r="H45" s="39">
        <v>2.1</v>
      </c>
      <c r="I45" s="39">
        <v>27.1</v>
      </c>
      <c r="J45" s="39">
        <v>2.2000000000000002</v>
      </c>
      <c r="K45" s="39">
        <v>2.2999999999999998</v>
      </c>
      <c r="L45" s="39">
        <v>3</v>
      </c>
      <c r="M45" s="39">
        <v>2.4</v>
      </c>
      <c r="N45" s="39">
        <v>3.1</v>
      </c>
      <c r="O45" s="45"/>
    </row>
    <row r="46" spans="1:15">
      <c r="A46" s="22" t="s">
        <v>71</v>
      </c>
      <c r="B46" s="39">
        <f t="shared" si="4"/>
        <v>977.5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400</v>
      </c>
      <c r="I46" s="39">
        <v>454.7</v>
      </c>
      <c r="J46" s="39">
        <v>122.8</v>
      </c>
      <c r="K46" s="39">
        <v>0</v>
      </c>
      <c r="L46" s="39">
        <v>0</v>
      </c>
      <c r="M46" s="39">
        <v>0</v>
      </c>
      <c r="N46" s="39">
        <v>0</v>
      </c>
      <c r="O46" s="45"/>
    </row>
    <row r="47" spans="1:15" s="42" customFormat="1">
      <c r="A47" s="20" t="s">
        <v>67</v>
      </c>
      <c r="B47" s="38">
        <f t="shared" si="4"/>
        <v>18675.199999999997</v>
      </c>
      <c r="C47" s="38">
        <v>142.30000000000001</v>
      </c>
      <c r="D47" s="38">
        <v>144</v>
      </c>
      <c r="E47" s="38">
        <v>1967.9</v>
      </c>
      <c r="F47" s="38">
        <v>4.9000000000000004</v>
      </c>
      <c r="G47" s="38">
        <v>782.1</v>
      </c>
      <c r="H47" s="38">
        <v>166.4</v>
      </c>
      <c r="I47" s="38">
        <v>273.89999999999998</v>
      </c>
      <c r="J47" s="38">
        <v>4920.0999999999995</v>
      </c>
      <c r="K47" s="38">
        <v>7927.4000000000005</v>
      </c>
      <c r="L47" s="38">
        <v>175.1</v>
      </c>
      <c r="M47" s="38">
        <v>153.80000000000001</v>
      </c>
      <c r="N47" s="38">
        <v>2017.3</v>
      </c>
      <c r="O47" s="44"/>
    </row>
    <row r="48" spans="1:15" s="42" customFormat="1">
      <c r="A48" s="20" t="s">
        <v>18</v>
      </c>
      <c r="B48" s="38">
        <f t="shared" si="4"/>
        <v>17212.8</v>
      </c>
      <c r="C48" s="38">
        <v>142.30000000000001</v>
      </c>
      <c r="D48" s="38">
        <v>144</v>
      </c>
      <c r="E48" s="38">
        <v>505.5</v>
      </c>
      <c r="F48" s="38">
        <v>4.9000000000000004</v>
      </c>
      <c r="G48" s="38">
        <v>782.1</v>
      </c>
      <c r="H48" s="38">
        <v>166.4</v>
      </c>
      <c r="I48" s="38">
        <v>273.89999999999998</v>
      </c>
      <c r="J48" s="38">
        <v>4920.0999999999995</v>
      </c>
      <c r="K48" s="38">
        <v>7927.4000000000005</v>
      </c>
      <c r="L48" s="38">
        <v>175.1</v>
      </c>
      <c r="M48" s="38">
        <v>153.80000000000001</v>
      </c>
      <c r="N48" s="38">
        <v>2017.3</v>
      </c>
      <c r="O48" s="44"/>
    </row>
    <row r="49" spans="1:15" s="42" customFormat="1">
      <c r="A49" s="20" t="s">
        <v>39</v>
      </c>
      <c r="B49" s="38">
        <f t="shared" si="4"/>
        <v>10678.3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4624.7</v>
      </c>
      <c r="K49" s="38">
        <v>6053.6</v>
      </c>
      <c r="L49" s="38">
        <v>0</v>
      </c>
      <c r="M49" s="38">
        <v>0</v>
      </c>
      <c r="N49" s="38">
        <v>0</v>
      </c>
      <c r="O49" s="44"/>
    </row>
    <row r="50" spans="1:15">
      <c r="A50" s="22" t="s">
        <v>42</v>
      </c>
      <c r="B50" s="39">
        <f t="shared" si="4"/>
        <v>4624.7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4624.7</v>
      </c>
      <c r="K50" s="39">
        <v>0</v>
      </c>
      <c r="L50" s="39">
        <v>0</v>
      </c>
      <c r="M50" s="39">
        <v>0</v>
      </c>
      <c r="N50" s="39">
        <v>0</v>
      </c>
      <c r="O50" s="45"/>
    </row>
    <row r="51" spans="1:15">
      <c r="A51" s="22" t="s">
        <v>9</v>
      </c>
      <c r="B51" s="39">
        <f t="shared" si="4"/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45"/>
    </row>
    <row r="52" spans="1:15">
      <c r="A52" s="22" t="s">
        <v>41</v>
      </c>
      <c r="B52" s="39">
        <f t="shared" si="4"/>
        <v>6053.6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6053.6</v>
      </c>
      <c r="L52" s="39">
        <v>0</v>
      </c>
      <c r="M52" s="39">
        <v>0</v>
      </c>
      <c r="N52" s="39">
        <v>0</v>
      </c>
      <c r="O52" s="45"/>
    </row>
    <row r="53" spans="1:15" s="42" customFormat="1">
      <c r="A53" s="20" t="s">
        <v>40</v>
      </c>
      <c r="B53" s="38">
        <f t="shared" si="4"/>
        <v>6534.5000000000009</v>
      </c>
      <c r="C53" s="38">
        <v>142.30000000000001</v>
      </c>
      <c r="D53" s="38">
        <v>144</v>
      </c>
      <c r="E53" s="38">
        <v>505.5</v>
      </c>
      <c r="F53" s="38">
        <v>4.9000000000000004</v>
      </c>
      <c r="G53" s="38">
        <v>782.1</v>
      </c>
      <c r="H53" s="38">
        <v>166.4</v>
      </c>
      <c r="I53" s="38">
        <v>273.89999999999998</v>
      </c>
      <c r="J53" s="38">
        <v>295.40000000000003</v>
      </c>
      <c r="K53" s="38">
        <v>1873.8</v>
      </c>
      <c r="L53" s="38">
        <v>175.1</v>
      </c>
      <c r="M53" s="38">
        <v>153.80000000000001</v>
      </c>
      <c r="N53" s="38">
        <v>2017.3</v>
      </c>
      <c r="O53" s="44"/>
    </row>
    <row r="54" spans="1:15">
      <c r="A54" s="22" t="s">
        <v>44</v>
      </c>
      <c r="B54" s="39">
        <f t="shared" si="4"/>
        <v>1569.1999999999998</v>
      </c>
      <c r="C54" s="39">
        <v>16.899999999999999</v>
      </c>
      <c r="D54" s="39">
        <v>31</v>
      </c>
      <c r="E54" s="39">
        <v>164.4</v>
      </c>
      <c r="F54" s="39">
        <v>0</v>
      </c>
      <c r="G54" s="39">
        <v>723</v>
      </c>
      <c r="H54" s="39">
        <v>0</v>
      </c>
      <c r="I54" s="39">
        <v>38.299999999999997</v>
      </c>
      <c r="J54" s="39">
        <v>38.299999999999997</v>
      </c>
      <c r="K54" s="39">
        <v>94.1</v>
      </c>
      <c r="L54" s="39">
        <v>0</v>
      </c>
      <c r="M54" s="39">
        <v>0</v>
      </c>
      <c r="N54" s="39">
        <v>463.2</v>
      </c>
      <c r="O54" s="45"/>
    </row>
    <row r="55" spans="1:15">
      <c r="A55" s="22" t="s">
        <v>10</v>
      </c>
      <c r="B55" s="39">
        <f t="shared" si="4"/>
        <v>861.69999999999993</v>
      </c>
      <c r="C55" s="39">
        <v>0</v>
      </c>
      <c r="D55" s="39">
        <v>6.9</v>
      </c>
      <c r="E55" s="39">
        <v>7.5</v>
      </c>
      <c r="F55" s="39">
        <v>4.9000000000000004</v>
      </c>
      <c r="G55" s="39">
        <v>59.1</v>
      </c>
      <c r="H55" s="39">
        <v>166.4</v>
      </c>
      <c r="I55" s="39">
        <v>131.19999999999999</v>
      </c>
      <c r="J55" s="39">
        <v>0</v>
      </c>
      <c r="K55" s="39">
        <v>12.2</v>
      </c>
      <c r="L55" s="39">
        <v>175.1</v>
      </c>
      <c r="M55" s="39">
        <v>153.80000000000001</v>
      </c>
      <c r="N55" s="39">
        <v>144.6</v>
      </c>
      <c r="O55" s="45"/>
    </row>
    <row r="56" spans="1:15">
      <c r="A56" s="22" t="s">
        <v>45</v>
      </c>
      <c r="B56" s="39">
        <f t="shared" si="4"/>
        <v>2630.2</v>
      </c>
      <c r="C56" s="39">
        <v>125.4</v>
      </c>
      <c r="D56" s="39">
        <v>106.1</v>
      </c>
      <c r="E56" s="39">
        <v>333.6</v>
      </c>
      <c r="F56" s="39">
        <v>0</v>
      </c>
      <c r="G56" s="39">
        <v>0</v>
      </c>
      <c r="H56" s="39">
        <v>0</v>
      </c>
      <c r="I56" s="39">
        <v>0</v>
      </c>
      <c r="J56" s="39">
        <v>257.10000000000002</v>
      </c>
      <c r="K56" s="39">
        <v>398.5</v>
      </c>
      <c r="L56" s="39">
        <v>0</v>
      </c>
      <c r="M56" s="39">
        <v>0</v>
      </c>
      <c r="N56" s="39">
        <v>1409.5</v>
      </c>
      <c r="O56" s="45"/>
    </row>
    <row r="57" spans="1:15">
      <c r="A57" s="22" t="s">
        <v>46</v>
      </c>
      <c r="B57" s="39">
        <f t="shared" si="4"/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45"/>
    </row>
    <row r="58" spans="1:15">
      <c r="A58" s="22" t="s">
        <v>14</v>
      </c>
      <c r="B58" s="39">
        <f t="shared" si="4"/>
        <v>1473.4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104.4</v>
      </c>
      <c r="J58" s="39">
        <v>0</v>
      </c>
      <c r="K58" s="39">
        <v>1369</v>
      </c>
      <c r="L58" s="39">
        <v>0</v>
      </c>
      <c r="M58" s="39">
        <v>0</v>
      </c>
      <c r="N58" s="39">
        <v>0</v>
      </c>
      <c r="O58" s="45"/>
    </row>
    <row r="59" spans="1:15" ht="13.5" customHeight="1">
      <c r="A59" s="22" t="s">
        <v>47</v>
      </c>
      <c r="B59" s="39">
        <f t="shared" si="4"/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45"/>
    </row>
    <row r="60" spans="1:15" s="42" customFormat="1">
      <c r="A60" s="20" t="s">
        <v>43</v>
      </c>
      <c r="B60" s="38">
        <f t="shared" si="4"/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44"/>
    </row>
    <row r="61" spans="1:15" s="42" customFormat="1">
      <c r="A61" s="20" t="s">
        <v>11</v>
      </c>
      <c r="B61" s="38">
        <f t="shared" si="4"/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44"/>
    </row>
    <row r="62" spans="1:15" s="42" customFormat="1">
      <c r="A62" s="20" t="s">
        <v>12</v>
      </c>
      <c r="B62" s="38">
        <f t="shared" si="4"/>
        <v>1462.4</v>
      </c>
      <c r="C62" s="38">
        <v>0</v>
      </c>
      <c r="D62" s="38">
        <v>0</v>
      </c>
      <c r="E62" s="38">
        <v>1462.4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44"/>
    </row>
    <row r="63" spans="1:15" s="42" customFormat="1">
      <c r="A63" s="20" t="s">
        <v>7</v>
      </c>
      <c r="B63" s="38">
        <f t="shared" si="4"/>
        <v>10663.199999999999</v>
      </c>
      <c r="C63" s="38">
        <v>5.7</v>
      </c>
      <c r="D63" s="38">
        <v>1603.3999999999999</v>
      </c>
      <c r="E63" s="38">
        <v>803.3</v>
      </c>
      <c r="F63" s="38">
        <v>1309.4000000000001</v>
      </c>
      <c r="G63" s="38">
        <v>825</v>
      </c>
      <c r="H63" s="38">
        <v>859.7</v>
      </c>
      <c r="I63" s="38">
        <v>874</v>
      </c>
      <c r="J63" s="38">
        <v>877.2</v>
      </c>
      <c r="K63" s="38">
        <v>0</v>
      </c>
      <c r="L63" s="38">
        <v>1754.8</v>
      </c>
      <c r="M63" s="38">
        <v>0</v>
      </c>
      <c r="N63" s="38">
        <v>1750.7</v>
      </c>
      <c r="O63" s="44"/>
    </row>
    <row r="64" spans="1:15">
      <c r="A64" s="22" t="s">
        <v>48</v>
      </c>
      <c r="B64" s="39">
        <f t="shared" si="4"/>
        <v>11.3</v>
      </c>
      <c r="C64" s="39">
        <v>5.7</v>
      </c>
      <c r="D64" s="39">
        <v>5.6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45"/>
    </row>
    <row r="65" spans="1:15">
      <c r="A65" s="22" t="s">
        <v>85</v>
      </c>
      <c r="B65" s="39">
        <f t="shared" si="4"/>
        <v>10651.9</v>
      </c>
      <c r="C65" s="39">
        <v>0</v>
      </c>
      <c r="D65" s="39">
        <v>1597.8</v>
      </c>
      <c r="E65" s="39">
        <v>803.3</v>
      </c>
      <c r="F65" s="39">
        <v>1309.4000000000001</v>
      </c>
      <c r="G65" s="39">
        <v>825</v>
      </c>
      <c r="H65" s="39">
        <v>859.7</v>
      </c>
      <c r="I65" s="39">
        <v>874</v>
      </c>
      <c r="J65" s="39">
        <v>877.2</v>
      </c>
      <c r="K65" s="39">
        <v>0</v>
      </c>
      <c r="L65" s="39">
        <v>1754.8</v>
      </c>
      <c r="M65" s="39">
        <v>0</v>
      </c>
      <c r="N65" s="39">
        <v>1750.7</v>
      </c>
      <c r="O65" s="45"/>
    </row>
    <row r="66" spans="1:15" s="42" customFormat="1">
      <c r="A66" s="20" t="s">
        <v>0</v>
      </c>
      <c r="B66" s="38">
        <f t="shared" si="4"/>
        <v>1493.8000000000002</v>
      </c>
      <c r="C66" s="38">
        <v>224.6</v>
      </c>
      <c r="D66" s="38">
        <v>2.4</v>
      </c>
      <c r="E66" s="38">
        <v>108.6</v>
      </c>
      <c r="F66" s="38">
        <v>80.099999999999994</v>
      </c>
      <c r="G66" s="38">
        <v>38.700000000000003</v>
      </c>
      <c r="H66" s="38">
        <v>69.5</v>
      </c>
      <c r="I66" s="38">
        <v>23.9</v>
      </c>
      <c r="J66" s="38">
        <v>790</v>
      </c>
      <c r="K66" s="38">
        <v>0.8</v>
      </c>
      <c r="L66" s="38">
        <v>16.399999999999999</v>
      </c>
      <c r="M66" s="38">
        <v>0</v>
      </c>
      <c r="N66" s="38">
        <v>138.80000000000001</v>
      </c>
      <c r="O66" s="44"/>
    </row>
    <row r="67" spans="1:15" s="42" customFormat="1">
      <c r="A67" s="20" t="s">
        <v>5</v>
      </c>
      <c r="B67" s="38">
        <f t="shared" si="4"/>
        <v>599735.89999999991</v>
      </c>
      <c r="C67" s="38">
        <v>136944.19999999998</v>
      </c>
      <c r="D67" s="38">
        <v>4413.6000000000004</v>
      </c>
      <c r="E67" s="38">
        <v>17163.099999999999</v>
      </c>
      <c r="F67" s="38">
        <v>660.9</v>
      </c>
      <c r="G67" s="38">
        <v>48062.9</v>
      </c>
      <c r="H67" s="38">
        <v>40429.1</v>
      </c>
      <c r="I67" s="38">
        <v>45034.9</v>
      </c>
      <c r="J67" s="38">
        <v>7110.8</v>
      </c>
      <c r="K67" s="38">
        <v>221945.1</v>
      </c>
      <c r="L67" s="38">
        <v>391.29999999999995</v>
      </c>
      <c r="M67" s="38">
        <v>29332.3</v>
      </c>
      <c r="N67" s="38">
        <v>48247.700000000004</v>
      </c>
      <c r="O67" s="44"/>
    </row>
    <row r="68" spans="1:15" s="42" customFormat="1">
      <c r="A68" s="20" t="s">
        <v>49</v>
      </c>
      <c r="B68" s="38">
        <f t="shared" si="4"/>
        <v>268.70000000000005</v>
      </c>
      <c r="C68" s="38">
        <v>0</v>
      </c>
      <c r="D68" s="38">
        <v>31.8</v>
      </c>
      <c r="E68" s="38">
        <v>0</v>
      </c>
      <c r="F68" s="38">
        <v>0</v>
      </c>
      <c r="G68" s="38">
        <v>0</v>
      </c>
      <c r="H68" s="38">
        <v>0</v>
      </c>
      <c r="I68" s="38">
        <v>49.1</v>
      </c>
      <c r="J68" s="38">
        <v>0</v>
      </c>
      <c r="K68" s="38">
        <v>32</v>
      </c>
      <c r="L68" s="38">
        <v>31.4</v>
      </c>
      <c r="M68" s="38">
        <v>0</v>
      </c>
      <c r="N68" s="38">
        <v>124.4</v>
      </c>
      <c r="O68" s="44"/>
    </row>
    <row r="69" spans="1:15">
      <c r="A69" s="22" t="s">
        <v>50</v>
      </c>
      <c r="B69" s="39">
        <f t="shared" si="4"/>
        <v>268.70000000000005</v>
      </c>
      <c r="C69" s="39">
        <v>0</v>
      </c>
      <c r="D69" s="39">
        <v>31.8</v>
      </c>
      <c r="E69" s="39">
        <v>0</v>
      </c>
      <c r="F69" s="39">
        <v>0</v>
      </c>
      <c r="G69" s="39">
        <v>0</v>
      </c>
      <c r="H69" s="39">
        <v>0</v>
      </c>
      <c r="I69" s="39">
        <v>49.1</v>
      </c>
      <c r="J69" s="39">
        <v>0</v>
      </c>
      <c r="K69" s="39">
        <v>32</v>
      </c>
      <c r="L69" s="39">
        <v>31.4</v>
      </c>
      <c r="M69" s="39">
        <v>0</v>
      </c>
      <c r="N69" s="39">
        <v>124.4</v>
      </c>
      <c r="O69" s="45"/>
    </row>
    <row r="70" spans="1:15">
      <c r="A70" s="22" t="s">
        <v>73</v>
      </c>
      <c r="B70" s="39">
        <f t="shared" ref="B70:B85" si="5">SUM(C70:N70)</f>
        <v>0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45"/>
    </row>
    <row r="71" spans="1:15" s="42" customFormat="1">
      <c r="A71" s="20" t="s">
        <v>51</v>
      </c>
      <c r="B71" s="38">
        <f t="shared" si="5"/>
        <v>599467.20000000007</v>
      </c>
      <c r="C71" s="38">
        <v>136944.19999999998</v>
      </c>
      <c r="D71" s="38">
        <v>4381.8</v>
      </c>
      <c r="E71" s="38">
        <v>17163.099999999999</v>
      </c>
      <c r="F71" s="38">
        <v>660.9</v>
      </c>
      <c r="G71" s="38">
        <v>48062.9</v>
      </c>
      <c r="H71" s="38">
        <v>40429.1</v>
      </c>
      <c r="I71" s="38">
        <v>44985.8</v>
      </c>
      <c r="J71" s="38">
        <v>7110.8</v>
      </c>
      <c r="K71" s="38">
        <v>221913.1</v>
      </c>
      <c r="L71" s="38">
        <v>359.9</v>
      </c>
      <c r="M71" s="38">
        <v>29332.3</v>
      </c>
      <c r="N71" s="38">
        <v>48123.3</v>
      </c>
      <c r="O71" s="44"/>
    </row>
    <row r="72" spans="1:15">
      <c r="A72" s="22" t="s">
        <v>15</v>
      </c>
      <c r="B72" s="39">
        <f t="shared" si="5"/>
        <v>0</v>
      </c>
      <c r="C72" s="39">
        <v>0</v>
      </c>
      <c r="D72" s="39">
        <v>0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45"/>
    </row>
    <row r="73" spans="1:15">
      <c r="A73" s="22" t="s">
        <v>52</v>
      </c>
      <c r="B73" s="39">
        <f t="shared" si="5"/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45"/>
    </row>
    <row r="74" spans="1:15">
      <c r="A74" s="22" t="s">
        <v>6</v>
      </c>
      <c r="B74" s="39">
        <f t="shared" si="5"/>
        <v>599467.20000000007</v>
      </c>
      <c r="C74" s="39">
        <v>136944.19999999998</v>
      </c>
      <c r="D74" s="39">
        <v>4381.8</v>
      </c>
      <c r="E74" s="39">
        <v>17163.099999999999</v>
      </c>
      <c r="F74" s="39">
        <v>660.9</v>
      </c>
      <c r="G74" s="39">
        <v>48062.9</v>
      </c>
      <c r="H74" s="39">
        <v>40429.1</v>
      </c>
      <c r="I74" s="39">
        <v>44985.8</v>
      </c>
      <c r="J74" s="39">
        <v>7110.8</v>
      </c>
      <c r="K74" s="39">
        <v>221913.1</v>
      </c>
      <c r="L74" s="39">
        <v>359.9</v>
      </c>
      <c r="M74" s="39">
        <v>29332.3</v>
      </c>
      <c r="N74" s="39">
        <v>48123.3</v>
      </c>
      <c r="O74" s="45"/>
    </row>
    <row r="75" spans="1:15" s="42" customFormat="1">
      <c r="A75" s="20" t="s">
        <v>53</v>
      </c>
      <c r="B75" s="38">
        <f t="shared" si="5"/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44"/>
    </row>
    <row r="76" spans="1:15" s="42" customFormat="1">
      <c r="A76" s="20" t="s">
        <v>54</v>
      </c>
      <c r="B76" s="38">
        <f t="shared" si="5"/>
        <v>470465.4</v>
      </c>
      <c r="C76" s="38">
        <v>136914.79999999999</v>
      </c>
      <c r="D76" s="38">
        <v>4050</v>
      </c>
      <c r="E76" s="38">
        <v>8813.7999999999993</v>
      </c>
      <c r="F76" s="38">
        <v>0</v>
      </c>
      <c r="G76" s="38">
        <v>40000</v>
      </c>
      <c r="H76" s="38">
        <v>0</v>
      </c>
      <c r="I76" s="38">
        <v>43759.9</v>
      </c>
      <c r="J76" s="38">
        <v>5000</v>
      </c>
      <c r="K76" s="38">
        <v>221890.30000000002</v>
      </c>
      <c r="L76" s="38">
        <v>182.9</v>
      </c>
      <c r="M76" s="38">
        <v>0</v>
      </c>
      <c r="N76" s="38">
        <v>9853.7000000000007</v>
      </c>
      <c r="O76" s="44"/>
    </row>
    <row r="77" spans="1:15">
      <c r="A77" s="22" t="s">
        <v>55</v>
      </c>
      <c r="B77" s="39">
        <f t="shared" si="5"/>
        <v>122567.30000000002</v>
      </c>
      <c r="C77" s="39">
        <v>5408</v>
      </c>
      <c r="D77" s="39">
        <v>4050</v>
      </c>
      <c r="E77" s="39">
        <v>8813.7999999999993</v>
      </c>
      <c r="F77" s="39">
        <v>0</v>
      </c>
      <c r="G77" s="39">
        <v>40000</v>
      </c>
      <c r="H77" s="39">
        <v>0</v>
      </c>
      <c r="I77" s="39">
        <v>43759.9</v>
      </c>
      <c r="J77" s="39">
        <v>5000</v>
      </c>
      <c r="K77" s="39">
        <v>6035.6</v>
      </c>
      <c r="L77" s="39">
        <v>0</v>
      </c>
      <c r="M77" s="39">
        <v>0</v>
      </c>
      <c r="N77" s="39">
        <v>9500</v>
      </c>
      <c r="O77" s="45"/>
    </row>
    <row r="78" spans="1:15">
      <c r="A78" s="22" t="s">
        <v>56</v>
      </c>
      <c r="B78" s="39">
        <f t="shared" si="5"/>
        <v>347898.10000000003</v>
      </c>
      <c r="C78" s="39">
        <v>131506.79999999999</v>
      </c>
      <c r="D78" s="39">
        <v>0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 s="39">
        <v>215854.7</v>
      </c>
      <c r="L78" s="39">
        <v>182.9</v>
      </c>
      <c r="M78" s="39">
        <v>0</v>
      </c>
      <c r="N78" s="39">
        <v>353.7</v>
      </c>
      <c r="O78" s="45"/>
    </row>
    <row r="79" spans="1:15" s="42" customFormat="1">
      <c r="A79" s="20" t="s">
        <v>57</v>
      </c>
      <c r="B79" s="38">
        <f t="shared" si="5"/>
        <v>129001.79999999999</v>
      </c>
      <c r="C79" s="38">
        <v>29.4</v>
      </c>
      <c r="D79" s="38">
        <v>331.8</v>
      </c>
      <c r="E79" s="38">
        <v>8349.2999999999993</v>
      </c>
      <c r="F79" s="38">
        <v>660.9</v>
      </c>
      <c r="G79" s="38">
        <v>8062.9</v>
      </c>
      <c r="H79" s="38">
        <v>40429.1</v>
      </c>
      <c r="I79" s="38">
        <v>1225.9000000000001</v>
      </c>
      <c r="J79" s="38">
        <v>2110.8000000000002</v>
      </c>
      <c r="K79" s="38">
        <v>22.8</v>
      </c>
      <c r="L79" s="38">
        <v>177</v>
      </c>
      <c r="M79" s="38">
        <v>29332.3</v>
      </c>
      <c r="N79" s="38">
        <v>38269.599999999999</v>
      </c>
      <c r="O79" s="44"/>
    </row>
    <row r="80" spans="1:15">
      <c r="A80" s="22" t="s">
        <v>59</v>
      </c>
      <c r="B80" s="39">
        <f t="shared" si="5"/>
        <v>7500</v>
      </c>
      <c r="C80" s="39">
        <v>0</v>
      </c>
      <c r="D80" s="39">
        <v>0</v>
      </c>
      <c r="E80" s="39">
        <v>0</v>
      </c>
      <c r="F80" s="39">
        <v>0</v>
      </c>
      <c r="G80" s="39">
        <v>6000</v>
      </c>
      <c r="H80" s="39">
        <v>1500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45"/>
    </row>
    <row r="81" spans="1:15">
      <c r="A81" s="22" t="s">
        <v>58</v>
      </c>
      <c r="B81" s="39">
        <f t="shared" si="5"/>
        <v>121501.79999999999</v>
      </c>
      <c r="C81" s="39">
        <v>29.4</v>
      </c>
      <c r="D81" s="39">
        <v>331.8</v>
      </c>
      <c r="E81" s="39">
        <v>8349.2999999999993</v>
      </c>
      <c r="F81" s="39">
        <v>660.9</v>
      </c>
      <c r="G81" s="39">
        <v>2062.9</v>
      </c>
      <c r="H81" s="39">
        <v>38929.1</v>
      </c>
      <c r="I81" s="39">
        <v>1225.9000000000001</v>
      </c>
      <c r="J81" s="39">
        <v>2110.8000000000002</v>
      </c>
      <c r="K81" s="39">
        <v>22.8</v>
      </c>
      <c r="L81" s="39">
        <v>177</v>
      </c>
      <c r="M81" s="39">
        <v>29332.3</v>
      </c>
      <c r="N81" s="39">
        <v>38269.599999999999</v>
      </c>
      <c r="O81" s="45"/>
    </row>
    <row r="82" spans="1:15">
      <c r="A82" s="22" t="s">
        <v>60</v>
      </c>
      <c r="B82" s="39">
        <f t="shared" si="5"/>
        <v>0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45"/>
    </row>
    <row r="83" spans="1:15">
      <c r="A83" s="22" t="s">
        <v>61</v>
      </c>
      <c r="B83" s="39">
        <f t="shared" si="5"/>
        <v>121501.79999999999</v>
      </c>
      <c r="C83" s="39">
        <v>29.4</v>
      </c>
      <c r="D83" s="39">
        <v>331.8</v>
      </c>
      <c r="E83" s="39">
        <v>8349.2999999999993</v>
      </c>
      <c r="F83" s="39">
        <v>660.9</v>
      </c>
      <c r="G83" s="39">
        <v>2062.9</v>
      </c>
      <c r="H83" s="39">
        <v>38929.1</v>
      </c>
      <c r="I83" s="39">
        <v>1225.9000000000001</v>
      </c>
      <c r="J83" s="39">
        <v>2110.8000000000002</v>
      </c>
      <c r="K83" s="39">
        <v>22.8</v>
      </c>
      <c r="L83" s="39">
        <v>177</v>
      </c>
      <c r="M83" s="39">
        <v>29332.3</v>
      </c>
      <c r="N83" s="39">
        <v>38269.599999999999</v>
      </c>
      <c r="O83" s="45"/>
    </row>
    <row r="84" spans="1:15" s="42" customFormat="1">
      <c r="A84" s="20" t="s">
        <v>16</v>
      </c>
      <c r="B84" s="38">
        <f t="shared" si="5"/>
        <v>337.8</v>
      </c>
      <c r="C84" s="38">
        <v>2</v>
      </c>
      <c r="D84" s="38">
        <v>65.8</v>
      </c>
      <c r="E84" s="38">
        <v>28.3</v>
      </c>
      <c r="F84" s="38">
        <v>18.100000000000001</v>
      </c>
      <c r="G84" s="38">
        <v>10.3</v>
      </c>
      <c r="H84" s="38">
        <v>13.4</v>
      </c>
      <c r="I84" s="38">
        <v>136.30000000000001</v>
      </c>
      <c r="J84" s="38">
        <v>14.6</v>
      </c>
      <c r="K84" s="38">
        <v>12</v>
      </c>
      <c r="L84" s="38">
        <v>16.7</v>
      </c>
      <c r="M84" s="38">
        <v>16.100000000000001</v>
      </c>
      <c r="N84" s="38">
        <v>4.2</v>
      </c>
      <c r="O84" s="44"/>
    </row>
    <row r="85" spans="1:15">
      <c r="A85" s="22" t="s">
        <v>17</v>
      </c>
      <c r="B85" s="39">
        <f t="shared" si="5"/>
        <v>337.8</v>
      </c>
      <c r="C85" s="39">
        <v>2</v>
      </c>
      <c r="D85" s="39">
        <v>65.8</v>
      </c>
      <c r="E85" s="39">
        <v>28.3</v>
      </c>
      <c r="F85" s="39">
        <v>18.100000000000001</v>
      </c>
      <c r="G85" s="39">
        <v>10.3</v>
      </c>
      <c r="H85" s="39">
        <v>13.4</v>
      </c>
      <c r="I85" s="39">
        <v>136.30000000000001</v>
      </c>
      <c r="J85" s="39">
        <v>14.6</v>
      </c>
      <c r="K85" s="39">
        <v>12</v>
      </c>
      <c r="L85" s="39">
        <v>16.7</v>
      </c>
      <c r="M85" s="39">
        <v>16.100000000000001</v>
      </c>
      <c r="N85" s="39">
        <v>4.2</v>
      </c>
      <c r="O85" s="45"/>
    </row>
    <row r="86" spans="1:15" ht="4.5" customHeight="1">
      <c r="A86" s="22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5"/>
    </row>
    <row r="87" spans="1:15" s="42" customFormat="1">
      <c r="A87" s="20" t="s">
        <v>19</v>
      </c>
      <c r="B87" s="38">
        <f>SUM(C87:N87)</f>
        <v>6289</v>
      </c>
      <c r="C87" s="38">
        <f>SUM(C88:C91)</f>
        <v>461.3</v>
      </c>
      <c r="D87" s="38">
        <f t="shared" ref="D87:N87" si="6">SUM(D88:D91)</f>
        <v>425.6</v>
      </c>
      <c r="E87" s="38">
        <f t="shared" si="6"/>
        <v>466.7</v>
      </c>
      <c r="F87" s="38">
        <f t="shared" si="6"/>
        <v>302.5</v>
      </c>
      <c r="G87" s="38">
        <f t="shared" si="6"/>
        <v>306</v>
      </c>
      <c r="H87" s="38">
        <f t="shared" si="6"/>
        <v>337.5</v>
      </c>
      <c r="I87" s="38">
        <f t="shared" si="6"/>
        <v>385.70000000000005</v>
      </c>
      <c r="J87" s="38">
        <f t="shared" si="6"/>
        <v>2100.6</v>
      </c>
      <c r="K87" s="38">
        <f t="shared" si="6"/>
        <v>315.10000000000002</v>
      </c>
      <c r="L87" s="38">
        <f t="shared" si="6"/>
        <v>381.4</v>
      </c>
      <c r="M87" s="38">
        <f t="shared" si="6"/>
        <v>418.6</v>
      </c>
      <c r="N87" s="38">
        <f t="shared" si="6"/>
        <v>388</v>
      </c>
      <c r="O87" s="44"/>
    </row>
    <row r="88" spans="1:15">
      <c r="A88" s="22" t="s">
        <v>20</v>
      </c>
      <c r="B88" s="39">
        <f>SUM(C88:N88)</f>
        <v>3700.5</v>
      </c>
      <c r="C88" s="39">
        <v>384.8</v>
      </c>
      <c r="D88" s="39">
        <v>372.5</v>
      </c>
      <c r="E88" s="39">
        <v>382</v>
      </c>
      <c r="F88" s="39">
        <v>247.3</v>
      </c>
      <c r="G88" s="39">
        <v>256.10000000000002</v>
      </c>
      <c r="H88" s="39">
        <v>245.3</v>
      </c>
      <c r="I88" s="39">
        <v>303.60000000000002</v>
      </c>
      <c r="J88" s="39">
        <v>354.4</v>
      </c>
      <c r="K88" s="39">
        <v>268.10000000000002</v>
      </c>
      <c r="L88" s="39">
        <v>289.8</v>
      </c>
      <c r="M88" s="39">
        <v>305</v>
      </c>
      <c r="N88" s="39">
        <v>291.60000000000002</v>
      </c>
      <c r="O88" s="45"/>
    </row>
    <row r="89" spans="1:15" ht="24">
      <c r="A89" s="22" t="s">
        <v>21</v>
      </c>
      <c r="B89" s="39">
        <f>SUM(C89:N89)</f>
        <v>0</v>
      </c>
      <c r="C89" s="39">
        <v>0</v>
      </c>
      <c r="D89" s="39">
        <v>0</v>
      </c>
      <c r="E89" s="39">
        <v>0</v>
      </c>
      <c r="F89" s="39">
        <v>0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9">
        <v>0</v>
      </c>
      <c r="O89" s="45"/>
    </row>
    <row r="90" spans="1:15" ht="24">
      <c r="A90" s="22" t="s">
        <v>86</v>
      </c>
      <c r="B90" s="39">
        <f>SUM(C90:N90)</f>
        <v>1686.6</v>
      </c>
      <c r="C90" s="39">
        <v>0</v>
      </c>
      <c r="D90" s="39">
        <v>0</v>
      </c>
      <c r="E90" s="39">
        <v>0</v>
      </c>
      <c r="F90" s="39">
        <v>0</v>
      </c>
      <c r="G90" s="39">
        <v>0</v>
      </c>
      <c r="H90" s="39">
        <v>0</v>
      </c>
      <c r="I90" s="39">
        <v>0</v>
      </c>
      <c r="J90" s="39">
        <v>1686.6</v>
      </c>
      <c r="K90" s="39">
        <v>0</v>
      </c>
      <c r="L90" s="39">
        <v>0</v>
      </c>
      <c r="M90" s="39">
        <v>0</v>
      </c>
      <c r="N90" s="39">
        <v>0</v>
      </c>
      <c r="O90" s="45"/>
    </row>
    <row r="91" spans="1:15">
      <c r="A91" s="4" t="s">
        <v>74</v>
      </c>
      <c r="B91" s="40">
        <f>SUM(C91:N91)</f>
        <v>901.9</v>
      </c>
      <c r="C91" s="40">
        <v>76.5</v>
      </c>
      <c r="D91" s="40">
        <v>53.1</v>
      </c>
      <c r="E91" s="40">
        <v>84.7</v>
      </c>
      <c r="F91" s="40">
        <v>55.2</v>
      </c>
      <c r="G91" s="40">
        <v>49.9</v>
      </c>
      <c r="H91" s="40">
        <v>92.2</v>
      </c>
      <c r="I91" s="40">
        <v>82.1</v>
      </c>
      <c r="J91" s="40">
        <v>59.6</v>
      </c>
      <c r="K91" s="40">
        <v>47</v>
      </c>
      <c r="L91" s="40">
        <v>91.6</v>
      </c>
      <c r="M91" s="40">
        <v>113.6</v>
      </c>
      <c r="N91" s="40">
        <v>96.4</v>
      </c>
      <c r="O91" s="45"/>
    </row>
    <row r="92" spans="1:15" s="48" customFormat="1" ht="12.75" customHeight="1">
      <c r="A92" s="26" t="s">
        <v>175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</row>
    <row r="93" spans="1:15" s="48" customFormat="1" ht="12.75" customHeight="1">
      <c r="A93" s="24" t="s">
        <v>182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</row>
    <row r="94" spans="1:15" s="48" customFormat="1" ht="12.75" customHeight="1">
      <c r="A94" s="26" t="s">
        <v>181</v>
      </c>
      <c r="B94" s="26"/>
      <c r="C94" s="26"/>
      <c r="D94" s="26"/>
      <c r="E94" s="26"/>
      <c r="F94" s="26"/>
      <c r="G94" s="26"/>
      <c r="H94" s="26"/>
      <c r="I94" s="26"/>
      <c r="J94" s="47"/>
      <c r="K94" s="47"/>
      <c r="L94" s="47"/>
      <c r="M94" s="47"/>
      <c r="N94" s="47"/>
      <c r="O94" s="47"/>
    </row>
    <row r="95" spans="1:15" s="48" customFormat="1" ht="12.75" customHeight="1">
      <c r="A95" s="26" t="s">
        <v>183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</row>
    <row r="96" spans="1:15" s="48" customFormat="1" ht="12.75" customHeight="1">
      <c r="A96" s="26" t="s">
        <v>184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</row>
    <row r="97" spans="1:15" s="48" customFormat="1" ht="12.75" customHeight="1">
      <c r="A97" s="26" t="s">
        <v>8</v>
      </c>
      <c r="B97" s="49"/>
      <c r="C97" s="49"/>
      <c r="D97" s="49"/>
      <c r="E97" s="49"/>
      <c r="F97" s="49"/>
      <c r="G97" s="49"/>
      <c r="H97" s="49"/>
      <c r="I97" s="49"/>
      <c r="J97" s="50"/>
      <c r="K97" s="50"/>
      <c r="L97" s="47"/>
      <c r="M97" s="47"/>
      <c r="N97" s="47"/>
      <c r="O97" s="47"/>
    </row>
    <row r="98" spans="1:15" ht="12.75" customHeight="1"/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36"/>
  <sheetViews>
    <sheetView workbookViewId="0"/>
  </sheetViews>
  <sheetFormatPr baseColWidth="10" defaultRowHeight="15"/>
  <cols>
    <col min="1" max="1" width="51.7109375" style="1" customWidth="1"/>
    <col min="2" max="2" width="11.42578125" style="1"/>
    <col min="3" max="3" width="11.85546875" style="1" bestFit="1" customWidth="1"/>
    <col min="4" max="4" width="12" style="1" bestFit="1" customWidth="1"/>
    <col min="5" max="5" width="12" style="1" customWidth="1"/>
    <col min="6" max="6" width="11.42578125" style="1"/>
    <col min="7" max="7" width="11.85546875" style="1" bestFit="1" customWidth="1"/>
    <col min="8" max="8" width="12" style="1" bestFit="1" customWidth="1"/>
    <col min="9" max="9" width="12" style="1" customWidth="1"/>
    <col min="10" max="16384" width="11.42578125" style="1"/>
  </cols>
  <sheetData>
    <row r="1" spans="1:65">
      <c r="A1" s="16"/>
      <c r="B1" s="27"/>
      <c r="C1" s="16"/>
      <c r="D1" s="16"/>
      <c r="E1" s="16"/>
      <c r="F1" s="16"/>
      <c r="G1" s="27"/>
      <c r="H1" s="27"/>
      <c r="I1" s="27"/>
      <c r="J1" s="27"/>
      <c r="K1" s="27"/>
      <c r="L1" s="27"/>
      <c r="M1" s="27"/>
      <c r="N1" s="27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</row>
    <row r="2" spans="1:65" ht="15" customHeight="1">
      <c r="A2" s="17" t="s">
        <v>185</v>
      </c>
      <c r="B2" s="27"/>
      <c r="C2" s="17"/>
      <c r="D2" s="17"/>
      <c r="E2" s="17"/>
      <c r="F2" s="17"/>
      <c r="G2" s="27"/>
      <c r="H2" s="27"/>
      <c r="I2" s="27"/>
      <c r="J2" s="27"/>
      <c r="K2" s="27"/>
      <c r="L2" s="27"/>
      <c r="M2" s="27"/>
      <c r="N2" s="27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65" ht="15" customHeight="1">
      <c r="A3" s="104" t="s">
        <v>194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</row>
    <row r="4" spans="1:6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65" s="3" customFormat="1" ht="19.5" customHeight="1">
      <c r="A5" s="18" t="s">
        <v>65</v>
      </c>
      <c r="B5" s="19" t="s">
        <v>2</v>
      </c>
      <c r="C5" s="19" t="s">
        <v>23</v>
      </c>
      <c r="D5" s="19" t="s">
        <v>1</v>
      </c>
      <c r="E5" s="19" t="s">
        <v>69</v>
      </c>
      <c r="F5" s="19" t="s">
        <v>90</v>
      </c>
      <c r="G5" s="19" t="s">
        <v>91</v>
      </c>
      <c r="H5" s="19" t="s">
        <v>92</v>
      </c>
      <c r="I5" s="19" t="s">
        <v>93</v>
      </c>
      <c r="J5" s="19" t="s">
        <v>94</v>
      </c>
      <c r="K5" s="19" t="s">
        <v>97</v>
      </c>
      <c r="L5" s="19" t="s">
        <v>104</v>
      </c>
      <c r="M5" s="19" t="s">
        <v>105</v>
      </c>
      <c r="N5" s="19" t="s">
        <v>106</v>
      </c>
    </row>
    <row r="6" spans="1:65" s="3" customFormat="1" ht="19.5" customHeight="1">
      <c r="A6" s="20" t="s">
        <v>68</v>
      </c>
      <c r="B6" s="38">
        <f t="shared" ref="B6:N6" si="0">SUM(B7,B95)</f>
        <v>276648.60000000003</v>
      </c>
      <c r="C6" s="38">
        <f t="shared" si="0"/>
        <v>152742.19999999998</v>
      </c>
      <c r="D6" s="38">
        <f t="shared" si="0"/>
        <v>13219.9</v>
      </c>
      <c r="E6" s="38">
        <f t="shared" si="0"/>
        <v>5186.3</v>
      </c>
      <c r="F6" s="38">
        <f t="shared" si="0"/>
        <v>9066.4999999999982</v>
      </c>
      <c r="G6" s="38">
        <f t="shared" si="0"/>
        <v>3486.9000000000005</v>
      </c>
      <c r="H6" s="38">
        <f t="shared" si="0"/>
        <v>28437.300000000003</v>
      </c>
      <c r="I6" s="38">
        <f t="shared" si="0"/>
        <v>17244.599999999999</v>
      </c>
      <c r="J6" s="38">
        <f t="shared" si="0"/>
        <v>4442.1000000000004</v>
      </c>
      <c r="K6" s="38">
        <f t="shared" si="0"/>
        <v>5525.1</v>
      </c>
      <c r="L6" s="38">
        <f t="shared" si="0"/>
        <v>6134.7</v>
      </c>
      <c r="M6" s="38">
        <f t="shared" si="0"/>
        <v>6635.8</v>
      </c>
      <c r="N6" s="38">
        <f t="shared" si="0"/>
        <v>24527.200000000001</v>
      </c>
    </row>
    <row r="7" spans="1:65" s="3" customFormat="1" ht="23.25" customHeight="1">
      <c r="A7" s="20" t="s">
        <v>24</v>
      </c>
      <c r="B7" s="38">
        <f t="shared" ref="B7:N7" si="1">SUM(B8,B67,B68,B92)</f>
        <v>271216.80000000005</v>
      </c>
      <c r="C7" s="38">
        <f t="shared" si="1"/>
        <v>152367.19999999998</v>
      </c>
      <c r="D7" s="38">
        <f t="shared" si="1"/>
        <v>12787.699999999999</v>
      </c>
      <c r="E7" s="38">
        <f t="shared" si="1"/>
        <v>4754.7</v>
      </c>
      <c r="F7" s="38">
        <f t="shared" si="1"/>
        <v>8645.5999999999985</v>
      </c>
      <c r="G7" s="38">
        <f t="shared" si="1"/>
        <v>3035.6000000000004</v>
      </c>
      <c r="H7" s="38">
        <f t="shared" si="1"/>
        <v>28004.500000000004</v>
      </c>
      <c r="I7" s="38">
        <f t="shared" si="1"/>
        <v>16784</v>
      </c>
      <c r="J7" s="38">
        <f t="shared" si="1"/>
        <v>3968.0000000000005</v>
      </c>
      <c r="K7" s="38">
        <f t="shared" si="1"/>
        <v>5068</v>
      </c>
      <c r="L7" s="38">
        <f t="shared" si="1"/>
        <v>5651.4</v>
      </c>
      <c r="M7" s="38">
        <f t="shared" si="1"/>
        <v>6132.3</v>
      </c>
      <c r="N7" s="38">
        <f t="shared" si="1"/>
        <v>24017.8</v>
      </c>
    </row>
    <row r="8" spans="1:65" s="3" customFormat="1" ht="19.5" customHeight="1">
      <c r="A8" s="20" t="s">
        <v>22</v>
      </c>
      <c r="B8" s="38">
        <f t="shared" ref="B8:N8" si="2">SUM(B9,B62)</f>
        <v>39900.300000000003</v>
      </c>
      <c r="C8" s="38">
        <f t="shared" si="2"/>
        <v>3224.7000000000007</v>
      </c>
      <c r="D8" s="38">
        <f t="shared" si="2"/>
        <v>3277.4</v>
      </c>
      <c r="E8" s="38">
        <f t="shared" si="2"/>
        <v>2652.7000000000003</v>
      </c>
      <c r="F8" s="38">
        <f t="shared" si="2"/>
        <v>2421.2999999999997</v>
      </c>
      <c r="G8" s="38">
        <f t="shared" si="2"/>
        <v>2716.1</v>
      </c>
      <c r="H8" s="38">
        <f t="shared" si="2"/>
        <v>3176.4999999999995</v>
      </c>
      <c r="I8" s="38">
        <f t="shared" si="2"/>
        <v>3032.8999999999996</v>
      </c>
      <c r="J8" s="38">
        <f t="shared" si="2"/>
        <v>3355.4</v>
      </c>
      <c r="K8" s="38">
        <f t="shared" si="2"/>
        <v>3480.3</v>
      </c>
      <c r="L8" s="38">
        <f t="shared" si="2"/>
        <v>3485.5</v>
      </c>
      <c r="M8" s="38">
        <f t="shared" si="2"/>
        <v>5195.2</v>
      </c>
      <c r="N8" s="38">
        <f t="shared" si="2"/>
        <v>3882.3</v>
      </c>
    </row>
    <row r="9" spans="1:65" s="3" customFormat="1" ht="19.5" customHeight="1">
      <c r="A9" s="20" t="s">
        <v>25</v>
      </c>
      <c r="B9" s="38">
        <v>30089.399999999998</v>
      </c>
      <c r="C9" s="38">
        <v>3224.7000000000007</v>
      </c>
      <c r="D9" s="38">
        <v>1534</v>
      </c>
      <c r="E9" s="38">
        <v>1768.6000000000001</v>
      </c>
      <c r="F9" s="38">
        <v>1562.8999999999999</v>
      </c>
      <c r="G9" s="38">
        <v>1860.3</v>
      </c>
      <c r="H9" s="38">
        <v>2319.3999999999996</v>
      </c>
      <c r="I9" s="38">
        <v>2145.1999999999998</v>
      </c>
      <c r="J9" s="38">
        <v>2493.7000000000003</v>
      </c>
      <c r="K9" s="38">
        <v>2624.6</v>
      </c>
      <c r="L9" s="38">
        <v>2616.1</v>
      </c>
      <c r="M9" s="38">
        <v>5194.3999999999996</v>
      </c>
      <c r="N9" s="38">
        <v>2745.5</v>
      </c>
    </row>
    <row r="10" spans="1:65" s="3" customFormat="1" ht="19.5" customHeight="1">
      <c r="A10" s="20" t="s">
        <v>26</v>
      </c>
      <c r="B10" s="38">
        <v>1840.2999999999997</v>
      </c>
      <c r="C10" s="38">
        <v>6.7</v>
      </c>
      <c r="D10" s="38">
        <v>94.5</v>
      </c>
      <c r="E10" s="38">
        <v>188.4</v>
      </c>
      <c r="F10" s="38">
        <v>18.100000000000001</v>
      </c>
      <c r="G10" s="38">
        <v>151.70000000000002</v>
      </c>
      <c r="H10" s="38">
        <v>228.79999999999998</v>
      </c>
      <c r="I10" s="38">
        <v>112.7</v>
      </c>
      <c r="J10" s="38">
        <v>226.70000000000002</v>
      </c>
      <c r="K10" s="38">
        <v>299.79999999999995</v>
      </c>
      <c r="L10" s="38">
        <v>47.5</v>
      </c>
      <c r="M10" s="38">
        <v>160.30000000000001</v>
      </c>
      <c r="N10" s="38">
        <v>305.10000000000002</v>
      </c>
    </row>
    <row r="11" spans="1:65" s="3" customFormat="1" ht="19.5" customHeight="1">
      <c r="A11" s="20" t="s">
        <v>27</v>
      </c>
      <c r="B11" s="38">
        <v>1775.6999999999998</v>
      </c>
      <c r="C11" s="38">
        <v>1.7</v>
      </c>
      <c r="D11" s="38">
        <v>88.8</v>
      </c>
      <c r="E11" s="38">
        <v>182.20000000000002</v>
      </c>
      <c r="F11" s="38">
        <v>12.700000000000001</v>
      </c>
      <c r="G11" s="38">
        <v>146.70000000000002</v>
      </c>
      <c r="H11" s="38">
        <v>223.89999999999998</v>
      </c>
      <c r="I11" s="38">
        <v>107.8</v>
      </c>
      <c r="J11" s="38">
        <v>221.4</v>
      </c>
      <c r="K11" s="38">
        <v>293.79999999999995</v>
      </c>
      <c r="L11" s="38">
        <v>41.8</v>
      </c>
      <c r="M11" s="38">
        <v>154.20000000000002</v>
      </c>
      <c r="N11" s="38">
        <v>300.70000000000005</v>
      </c>
    </row>
    <row r="12" spans="1:65" s="3" customFormat="1" ht="21.75" customHeight="1">
      <c r="A12" s="21" t="s">
        <v>28</v>
      </c>
      <c r="B12" s="38">
        <v>1607.1999999999998</v>
      </c>
      <c r="C12" s="38">
        <v>0</v>
      </c>
      <c r="D12" s="38">
        <v>87.2</v>
      </c>
      <c r="E12" s="38">
        <v>157.30000000000001</v>
      </c>
      <c r="F12" s="38">
        <v>0</v>
      </c>
      <c r="G12" s="38">
        <v>142.80000000000001</v>
      </c>
      <c r="H12" s="38">
        <v>217.79999999999998</v>
      </c>
      <c r="I12" s="38">
        <v>77.3</v>
      </c>
      <c r="J12" s="38">
        <v>215.6</v>
      </c>
      <c r="K12" s="38">
        <v>286.79999999999995</v>
      </c>
      <c r="L12" s="38">
        <v>0</v>
      </c>
      <c r="M12" s="38">
        <v>141.80000000000001</v>
      </c>
      <c r="N12" s="38">
        <v>280.60000000000002</v>
      </c>
    </row>
    <row r="13" spans="1:65" ht="22.5" customHeight="1">
      <c r="A13" s="22" t="s">
        <v>62</v>
      </c>
      <c r="B13" s="39">
        <v>747.89999999999986</v>
      </c>
      <c r="C13" s="39">
        <v>0</v>
      </c>
      <c r="D13" s="39">
        <v>0</v>
      </c>
      <c r="E13" s="39">
        <v>69.099999999999994</v>
      </c>
      <c r="F13" s="39">
        <v>0</v>
      </c>
      <c r="G13" s="39">
        <v>65.7</v>
      </c>
      <c r="H13" s="39">
        <v>131.69999999999999</v>
      </c>
      <c r="I13" s="39">
        <v>0</v>
      </c>
      <c r="J13" s="39">
        <v>135.19999999999999</v>
      </c>
      <c r="K13" s="39">
        <v>136.19999999999999</v>
      </c>
      <c r="L13" s="39">
        <v>0</v>
      </c>
      <c r="M13" s="39">
        <v>69.3</v>
      </c>
      <c r="N13" s="39">
        <v>140.69999999999999</v>
      </c>
    </row>
    <row r="14" spans="1:65" ht="20.25" customHeight="1">
      <c r="A14" s="22" t="s">
        <v>64</v>
      </c>
      <c r="B14" s="39">
        <v>859.30000000000007</v>
      </c>
      <c r="C14" s="39">
        <v>0</v>
      </c>
      <c r="D14" s="39">
        <v>87.2</v>
      </c>
      <c r="E14" s="39">
        <v>88.2</v>
      </c>
      <c r="F14" s="39">
        <v>0</v>
      </c>
      <c r="G14" s="39">
        <v>77.099999999999994</v>
      </c>
      <c r="H14" s="39">
        <v>86.1</v>
      </c>
      <c r="I14" s="39">
        <v>77.3</v>
      </c>
      <c r="J14" s="39">
        <v>80.400000000000006</v>
      </c>
      <c r="K14" s="39">
        <v>150.6</v>
      </c>
      <c r="L14" s="39">
        <v>0</v>
      </c>
      <c r="M14" s="39">
        <v>72.5</v>
      </c>
      <c r="N14" s="39">
        <v>139.9</v>
      </c>
    </row>
    <row r="15" spans="1:65" s="3" customFormat="1" ht="19.5" customHeight="1">
      <c r="A15" s="21" t="s">
        <v>29</v>
      </c>
      <c r="B15" s="38">
        <v>168.5</v>
      </c>
      <c r="C15" s="38">
        <v>1.7</v>
      </c>
      <c r="D15" s="38">
        <v>1.6</v>
      </c>
      <c r="E15" s="38">
        <v>24.9</v>
      </c>
      <c r="F15" s="38">
        <v>12.700000000000001</v>
      </c>
      <c r="G15" s="38">
        <v>3.9</v>
      </c>
      <c r="H15" s="38">
        <v>6.1</v>
      </c>
      <c r="I15" s="38">
        <v>30.5</v>
      </c>
      <c r="J15" s="38">
        <v>5.8</v>
      </c>
      <c r="K15" s="38">
        <v>7</v>
      </c>
      <c r="L15" s="38">
        <v>41.8</v>
      </c>
      <c r="M15" s="38">
        <v>12.4</v>
      </c>
      <c r="N15" s="38">
        <v>20.100000000000001</v>
      </c>
    </row>
    <row r="16" spans="1:65">
      <c r="A16" s="22" t="s">
        <v>63</v>
      </c>
      <c r="B16" s="39">
        <v>168.5</v>
      </c>
      <c r="C16" s="39">
        <v>1.7</v>
      </c>
      <c r="D16" s="39">
        <v>1.6</v>
      </c>
      <c r="E16" s="39">
        <v>24.9</v>
      </c>
      <c r="F16" s="39">
        <v>12.700000000000001</v>
      </c>
      <c r="G16" s="39">
        <v>3.9</v>
      </c>
      <c r="H16" s="39">
        <v>6.1</v>
      </c>
      <c r="I16" s="39">
        <v>30.5</v>
      </c>
      <c r="J16" s="39">
        <v>5.8</v>
      </c>
      <c r="K16" s="39">
        <v>7</v>
      </c>
      <c r="L16" s="39">
        <v>41.8</v>
      </c>
      <c r="M16" s="39">
        <v>12.4</v>
      </c>
      <c r="N16" s="39">
        <v>20.100000000000001</v>
      </c>
    </row>
    <row r="17" spans="1:14">
      <c r="A17" s="22" t="s">
        <v>75</v>
      </c>
      <c r="B17" s="39">
        <v>101.89999999999999</v>
      </c>
      <c r="C17" s="39">
        <v>0</v>
      </c>
      <c r="D17" s="39">
        <v>0</v>
      </c>
      <c r="E17" s="39">
        <v>20.9</v>
      </c>
      <c r="F17" s="39">
        <v>10.8</v>
      </c>
      <c r="G17" s="39">
        <v>0</v>
      </c>
      <c r="H17" s="39">
        <v>0</v>
      </c>
      <c r="I17" s="39">
        <v>22.4</v>
      </c>
      <c r="J17" s="39">
        <v>0</v>
      </c>
      <c r="K17" s="39">
        <v>0</v>
      </c>
      <c r="L17" s="39">
        <v>34.299999999999997</v>
      </c>
      <c r="M17" s="39">
        <v>3.5</v>
      </c>
      <c r="N17" s="39">
        <v>10</v>
      </c>
    </row>
    <row r="18" spans="1:14" ht="24">
      <c r="A18" s="22" t="s">
        <v>76</v>
      </c>
      <c r="B18" s="39">
        <v>66.599999999999994</v>
      </c>
      <c r="C18" s="39">
        <v>1.7</v>
      </c>
      <c r="D18" s="39">
        <v>1.6</v>
      </c>
      <c r="E18" s="39">
        <v>4</v>
      </c>
      <c r="F18" s="39">
        <v>1.9</v>
      </c>
      <c r="G18" s="39">
        <v>3.9</v>
      </c>
      <c r="H18" s="39">
        <v>6.1</v>
      </c>
      <c r="I18" s="39">
        <v>8.1</v>
      </c>
      <c r="J18" s="39">
        <v>5.8</v>
      </c>
      <c r="K18" s="39">
        <v>7</v>
      </c>
      <c r="L18" s="39">
        <v>7.5</v>
      </c>
      <c r="M18" s="39">
        <v>8.9</v>
      </c>
      <c r="N18" s="39">
        <v>10.1</v>
      </c>
    </row>
    <row r="19" spans="1:14" ht="14.25" customHeight="1">
      <c r="A19" s="22" t="s">
        <v>37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</row>
    <row r="20" spans="1:14" s="3" customFormat="1" ht="21.75" customHeight="1">
      <c r="A20" s="20" t="s">
        <v>30</v>
      </c>
      <c r="B20" s="38">
        <v>64.599999999999994</v>
      </c>
      <c r="C20" s="38">
        <v>5</v>
      </c>
      <c r="D20" s="38">
        <v>5.7</v>
      </c>
      <c r="E20" s="38">
        <v>6.2</v>
      </c>
      <c r="F20" s="38">
        <v>5.4</v>
      </c>
      <c r="G20" s="38">
        <v>5</v>
      </c>
      <c r="H20" s="38">
        <v>4.9000000000000004</v>
      </c>
      <c r="I20" s="38">
        <v>4.9000000000000004</v>
      </c>
      <c r="J20" s="38">
        <v>5.3</v>
      </c>
      <c r="K20" s="38">
        <v>6</v>
      </c>
      <c r="L20" s="38">
        <v>5.7</v>
      </c>
      <c r="M20" s="38">
        <v>6.1</v>
      </c>
      <c r="N20" s="38">
        <v>4.4000000000000004</v>
      </c>
    </row>
    <row r="21" spans="1:14">
      <c r="A21" s="22" t="s">
        <v>31</v>
      </c>
      <c r="B21" s="39">
        <v>64.599999999999994</v>
      </c>
      <c r="C21" s="39">
        <v>5</v>
      </c>
      <c r="D21" s="39">
        <v>5.7</v>
      </c>
      <c r="E21" s="39">
        <v>6.2</v>
      </c>
      <c r="F21" s="39">
        <v>5.4</v>
      </c>
      <c r="G21" s="39">
        <v>5</v>
      </c>
      <c r="H21" s="39">
        <v>4.9000000000000004</v>
      </c>
      <c r="I21" s="39">
        <v>4.9000000000000004</v>
      </c>
      <c r="J21" s="39">
        <v>5.3</v>
      </c>
      <c r="K21" s="39">
        <v>6</v>
      </c>
      <c r="L21" s="39">
        <v>5.7</v>
      </c>
      <c r="M21" s="39">
        <v>6.1</v>
      </c>
      <c r="N21" s="39">
        <v>4.4000000000000004</v>
      </c>
    </row>
    <row r="22" spans="1:14" s="3" customFormat="1">
      <c r="A22" s="20" t="s">
        <v>32</v>
      </c>
      <c r="B22" s="38">
        <v>3420.2000000000003</v>
      </c>
      <c r="C22" s="38">
        <v>180.2</v>
      </c>
      <c r="D22" s="38">
        <v>204.5</v>
      </c>
      <c r="E22" s="38">
        <v>205.2</v>
      </c>
      <c r="F22" s="38">
        <v>200</v>
      </c>
      <c r="G22" s="38">
        <v>200.8</v>
      </c>
      <c r="H22" s="38">
        <v>523.6</v>
      </c>
      <c r="I22" s="38">
        <v>216.9</v>
      </c>
      <c r="J22" s="38">
        <v>400</v>
      </c>
      <c r="K22" s="38">
        <v>218.4</v>
      </c>
      <c r="L22" s="38">
        <v>340.1</v>
      </c>
      <c r="M22" s="38">
        <v>241</v>
      </c>
      <c r="N22" s="38">
        <v>489.5</v>
      </c>
    </row>
    <row r="23" spans="1:14" s="3" customFormat="1">
      <c r="A23" s="20" t="s">
        <v>77</v>
      </c>
      <c r="B23" s="38">
        <v>1660.7</v>
      </c>
      <c r="C23" s="38">
        <v>1648.9</v>
      </c>
      <c r="D23" s="38">
        <v>0</v>
      </c>
      <c r="E23" s="38">
        <v>11.8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</row>
    <row r="24" spans="1:14" s="3" customFormat="1">
      <c r="A24" s="20" t="s">
        <v>82</v>
      </c>
      <c r="B24" s="38">
        <v>1660.7</v>
      </c>
      <c r="C24" s="38">
        <v>1648.9</v>
      </c>
      <c r="D24" s="38">
        <v>0</v>
      </c>
      <c r="E24" s="38">
        <v>11.8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</row>
    <row r="25" spans="1:14" ht="24">
      <c r="A25" s="22" t="s">
        <v>78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</row>
    <row r="26" spans="1:14" ht="24">
      <c r="A26" s="22" t="s">
        <v>79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</row>
    <row r="27" spans="1:14">
      <c r="A27" s="22" t="s">
        <v>95</v>
      </c>
      <c r="B27" s="39">
        <v>1648.9</v>
      </c>
      <c r="C27" s="39">
        <v>1648.9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</row>
    <row r="28" spans="1:14" ht="24">
      <c r="A28" s="22" t="s">
        <v>80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</row>
    <row r="29" spans="1:14" ht="24">
      <c r="A29" s="22" t="s">
        <v>83</v>
      </c>
      <c r="B29" s="39">
        <v>11.8</v>
      </c>
      <c r="C29" s="39">
        <v>0</v>
      </c>
      <c r="D29" s="39">
        <v>0</v>
      </c>
      <c r="E29" s="39">
        <v>11.8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</row>
    <row r="30" spans="1:14">
      <c r="A30" s="22" t="s">
        <v>81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</row>
    <row r="31" spans="1:14" s="3" customFormat="1">
      <c r="A31" s="20" t="s">
        <v>66</v>
      </c>
      <c r="B31" s="38">
        <v>15759.099999999999</v>
      </c>
      <c r="C31" s="38">
        <v>1202.6000000000001</v>
      </c>
      <c r="D31" s="38">
        <v>1022.5999999999999</v>
      </c>
      <c r="E31" s="38">
        <v>1107.5</v>
      </c>
      <c r="F31" s="38">
        <v>1106.5999999999999</v>
      </c>
      <c r="G31" s="38">
        <v>1248.5999999999999</v>
      </c>
      <c r="H31" s="38">
        <v>1312.2999999999997</v>
      </c>
      <c r="I31" s="38">
        <v>1501</v>
      </c>
      <c r="J31" s="38">
        <v>1581.6</v>
      </c>
      <c r="K31" s="38">
        <v>1635.8</v>
      </c>
      <c r="L31" s="38">
        <v>1443.6</v>
      </c>
      <c r="M31" s="38">
        <v>1321.6</v>
      </c>
      <c r="N31" s="38">
        <v>1275.3</v>
      </c>
    </row>
    <row r="32" spans="1:14" s="3" customFormat="1">
      <c r="A32" s="20" t="s">
        <v>3</v>
      </c>
      <c r="B32" s="38">
        <v>14742.8</v>
      </c>
      <c r="C32" s="38">
        <v>1142.7</v>
      </c>
      <c r="D32" s="38">
        <v>961.19999999999993</v>
      </c>
      <c r="E32" s="38">
        <v>1025.8</v>
      </c>
      <c r="F32" s="38">
        <v>1023.6</v>
      </c>
      <c r="G32" s="38">
        <v>1166.0999999999999</v>
      </c>
      <c r="H32" s="38">
        <v>1217.6999999999998</v>
      </c>
      <c r="I32" s="38">
        <v>1412</v>
      </c>
      <c r="J32" s="38">
        <v>1473.2</v>
      </c>
      <c r="K32" s="38">
        <v>1554.3999999999999</v>
      </c>
      <c r="L32" s="38">
        <v>1346.2</v>
      </c>
      <c r="M32" s="38">
        <v>1240.5</v>
      </c>
      <c r="N32" s="38">
        <v>1179.3999999999999</v>
      </c>
    </row>
    <row r="33" spans="1:14" s="3" customFormat="1">
      <c r="A33" s="20" t="s">
        <v>84</v>
      </c>
      <c r="B33" s="38">
        <v>1521.1999999999998</v>
      </c>
      <c r="C33" s="38">
        <v>76.800000000000011</v>
      </c>
      <c r="D33" s="38">
        <v>91.899999999999991</v>
      </c>
      <c r="E33" s="38">
        <v>107.8</v>
      </c>
      <c r="F33" s="38">
        <v>148.5</v>
      </c>
      <c r="G33" s="38">
        <v>146.80000000000001</v>
      </c>
      <c r="H33" s="38">
        <v>175.6</v>
      </c>
      <c r="I33" s="38">
        <v>90</v>
      </c>
      <c r="J33" s="38">
        <v>231.4</v>
      </c>
      <c r="K33" s="38">
        <v>146.5</v>
      </c>
      <c r="L33" s="38">
        <v>142.20000000000002</v>
      </c>
      <c r="M33" s="38">
        <v>81.899999999999991</v>
      </c>
      <c r="N33" s="38">
        <v>81.8</v>
      </c>
    </row>
    <row r="34" spans="1:14">
      <c r="A34" s="22" t="s">
        <v>33</v>
      </c>
      <c r="B34" s="39">
        <v>1034.0999999999999</v>
      </c>
      <c r="C34" s="39">
        <v>74.900000000000006</v>
      </c>
      <c r="D34" s="39">
        <v>91.8</v>
      </c>
      <c r="E34" s="39">
        <v>100.7</v>
      </c>
      <c r="F34" s="39">
        <v>89</v>
      </c>
      <c r="G34" s="39">
        <v>87.3</v>
      </c>
      <c r="H34" s="39">
        <v>93.1</v>
      </c>
      <c r="I34" s="39">
        <v>89.5</v>
      </c>
      <c r="J34" s="39">
        <v>80</v>
      </c>
      <c r="K34" s="39">
        <v>83.6</v>
      </c>
      <c r="L34" s="39">
        <v>80.900000000000006</v>
      </c>
      <c r="M34" s="39">
        <v>81.8</v>
      </c>
      <c r="N34" s="39">
        <v>81.5</v>
      </c>
    </row>
    <row r="35" spans="1:14" s="3" customFormat="1">
      <c r="A35" s="21" t="s">
        <v>34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</row>
    <row r="36" spans="1:14" ht="24">
      <c r="A36" s="22" t="s">
        <v>72</v>
      </c>
      <c r="B36" s="39">
        <v>486.79999999999995</v>
      </c>
      <c r="C36" s="39">
        <v>1.9</v>
      </c>
      <c r="D36" s="39">
        <v>0</v>
      </c>
      <c r="E36" s="39">
        <v>7.1</v>
      </c>
      <c r="F36" s="39">
        <v>59.5</v>
      </c>
      <c r="G36" s="39">
        <v>59.5</v>
      </c>
      <c r="H36" s="39">
        <v>82.5</v>
      </c>
      <c r="I36" s="39">
        <v>0.5</v>
      </c>
      <c r="J36" s="39">
        <v>151.4</v>
      </c>
      <c r="K36" s="39">
        <v>62.9</v>
      </c>
      <c r="L36" s="39">
        <v>61.2</v>
      </c>
      <c r="M36" s="39">
        <v>0</v>
      </c>
      <c r="N36" s="39">
        <v>0.3</v>
      </c>
    </row>
    <row r="37" spans="1:14">
      <c r="A37" s="22" t="s">
        <v>35</v>
      </c>
      <c r="B37" s="39">
        <v>0.30000000000000004</v>
      </c>
      <c r="C37" s="39">
        <v>0</v>
      </c>
      <c r="D37" s="39">
        <v>0.1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0.1</v>
      </c>
      <c r="M37" s="39">
        <v>0.1</v>
      </c>
      <c r="N37" s="39">
        <v>0</v>
      </c>
    </row>
    <row r="38" spans="1:14" s="3" customFormat="1">
      <c r="A38" s="20" t="s">
        <v>13</v>
      </c>
      <c r="B38" s="38">
        <v>13221.6</v>
      </c>
      <c r="C38" s="38">
        <v>1065.9000000000001</v>
      </c>
      <c r="D38" s="38">
        <v>869.3</v>
      </c>
      <c r="E38" s="38">
        <v>918</v>
      </c>
      <c r="F38" s="38">
        <v>875.1</v>
      </c>
      <c r="G38" s="38">
        <v>1019.3</v>
      </c>
      <c r="H38" s="38">
        <v>1042.0999999999999</v>
      </c>
      <c r="I38" s="38">
        <v>1322</v>
      </c>
      <c r="J38" s="38">
        <v>1241.8</v>
      </c>
      <c r="K38" s="38">
        <v>1407.8999999999999</v>
      </c>
      <c r="L38" s="38">
        <v>1204</v>
      </c>
      <c r="M38" s="38">
        <v>1158.5999999999999</v>
      </c>
      <c r="N38" s="38">
        <v>1097.5999999999999</v>
      </c>
    </row>
    <row r="39" spans="1:14">
      <c r="A39" s="22" t="s">
        <v>36</v>
      </c>
      <c r="B39" s="39">
        <v>494.20000000000005</v>
      </c>
      <c r="C39" s="39">
        <v>23.2</v>
      </c>
      <c r="D39" s="39">
        <v>30.9</v>
      </c>
      <c r="E39" s="39">
        <v>28.9</v>
      </c>
      <c r="F39" s="39">
        <v>25.4</v>
      </c>
      <c r="G39" s="39">
        <v>23.3</v>
      </c>
      <c r="H39" s="39">
        <v>24.5</v>
      </c>
      <c r="I39" s="39">
        <v>31.8</v>
      </c>
      <c r="J39" s="39">
        <v>56</v>
      </c>
      <c r="K39" s="39">
        <v>35.799999999999997</v>
      </c>
      <c r="L39" s="39">
        <v>119</v>
      </c>
      <c r="M39" s="39">
        <v>45.1</v>
      </c>
      <c r="N39" s="39">
        <v>50.3</v>
      </c>
    </row>
    <row r="40" spans="1:14" ht="24">
      <c r="A40" s="22" t="s">
        <v>72</v>
      </c>
      <c r="B40" s="39">
        <v>12727.4</v>
      </c>
      <c r="C40" s="39">
        <v>1042.7</v>
      </c>
      <c r="D40" s="39">
        <v>838.4</v>
      </c>
      <c r="E40" s="39">
        <v>889.1</v>
      </c>
      <c r="F40" s="39">
        <v>849.7</v>
      </c>
      <c r="G40" s="39">
        <v>996</v>
      </c>
      <c r="H40" s="39">
        <v>1017.6</v>
      </c>
      <c r="I40" s="39">
        <v>1290.2</v>
      </c>
      <c r="J40" s="39">
        <v>1185.8</v>
      </c>
      <c r="K40" s="39">
        <v>1372.1</v>
      </c>
      <c r="L40" s="39">
        <v>1085</v>
      </c>
      <c r="M40" s="39">
        <v>1113.5</v>
      </c>
      <c r="N40" s="39">
        <v>1047.3</v>
      </c>
    </row>
    <row r="41" spans="1:14">
      <c r="A41" s="22" t="s">
        <v>37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</row>
    <row r="42" spans="1:14" s="3" customFormat="1">
      <c r="A42" s="20" t="s">
        <v>4</v>
      </c>
      <c r="B42" s="38">
        <v>913.90000000000009</v>
      </c>
      <c r="C42" s="38">
        <v>57.9</v>
      </c>
      <c r="D42" s="38">
        <v>59</v>
      </c>
      <c r="E42" s="38">
        <v>78.400000000000006</v>
      </c>
      <c r="F42" s="38">
        <v>80.5</v>
      </c>
      <c r="G42" s="38">
        <v>79.599999999999994</v>
      </c>
      <c r="H42" s="38">
        <v>80.3</v>
      </c>
      <c r="I42" s="38">
        <v>85.6</v>
      </c>
      <c r="J42" s="38">
        <v>87.3</v>
      </c>
      <c r="K42" s="38">
        <v>77.7</v>
      </c>
      <c r="L42" s="38">
        <v>82.1</v>
      </c>
      <c r="M42" s="38">
        <v>71.8</v>
      </c>
      <c r="N42" s="38">
        <v>73.7</v>
      </c>
    </row>
    <row r="43" spans="1:14">
      <c r="A43" s="22" t="s">
        <v>38</v>
      </c>
      <c r="B43" s="39">
        <v>913.80000000000007</v>
      </c>
      <c r="C43" s="39">
        <v>57.9</v>
      </c>
      <c r="D43" s="39">
        <v>59</v>
      </c>
      <c r="E43" s="39">
        <v>78.400000000000006</v>
      </c>
      <c r="F43" s="39">
        <v>80.5</v>
      </c>
      <c r="G43" s="39">
        <v>79.599999999999994</v>
      </c>
      <c r="H43" s="39">
        <v>80.3</v>
      </c>
      <c r="I43" s="39">
        <v>85.5</v>
      </c>
      <c r="J43" s="39">
        <v>87.3</v>
      </c>
      <c r="K43" s="39">
        <v>77.7</v>
      </c>
      <c r="L43" s="39">
        <v>82.1</v>
      </c>
      <c r="M43" s="39">
        <v>71.8</v>
      </c>
      <c r="N43" s="39">
        <v>73.7</v>
      </c>
    </row>
    <row r="44" spans="1:14">
      <c r="A44" s="22" t="s">
        <v>37</v>
      </c>
      <c r="B44" s="39">
        <v>0.1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0.1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</row>
    <row r="45" spans="1:14" s="3" customFormat="1">
      <c r="A45" s="23" t="s">
        <v>70</v>
      </c>
      <c r="B45" s="38">
        <v>102.4</v>
      </c>
      <c r="C45" s="38">
        <v>2</v>
      </c>
      <c r="D45" s="38">
        <v>2.4</v>
      </c>
      <c r="E45" s="38">
        <v>3.3</v>
      </c>
      <c r="F45" s="38">
        <v>2.5</v>
      </c>
      <c r="G45" s="38">
        <v>2.9</v>
      </c>
      <c r="H45" s="38">
        <v>14.3</v>
      </c>
      <c r="I45" s="38">
        <v>3.4</v>
      </c>
      <c r="J45" s="38">
        <v>21.1</v>
      </c>
      <c r="K45" s="38">
        <v>3.7</v>
      </c>
      <c r="L45" s="38">
        <v>15.3</v>
      </c>
      <c r="M45" s="38">
        <v>9.3000000000000007</v>
      </c>
      <c r="N45" s="38">
        <v>22.200000000000003</v>
      </c>
    </row>
    <row r="46" spans="1:14" ht="24">
      <c r="A46" s="22" t="s">
        <v>87</v>
      </c>
      <c r="B46" s="39">
        <v>50.699999999999996</v>
      </c>
      <c r="C46" s="39">
        <v>2</v>
      </c>
      <c r="D46" s="39">
        <v>2.4</v>
      </c>
      <c r="E46" s="39">
        <v>3.3</v>
      </c>
      <c r="F46" s="39">
        <v>2.5</v>
      </c>
      <c r="G46" s="39">
        <v>2.9</v>
      </c>
      <c r="H46" s="39">
        <v>14.3</v>
      </c>
      <c r="I46" s="39">
        <v>3.4</v>
      </c>
      <c r="J46" s="39">
        <v>2.8</v>
      </c>
      <c r="K46" s="39">
        <v>3.7</v>
      </c>
      <c r="L46" s="39">
        <v>2.8</v>
      </c>
      <c r="M46" s="39">
        <v>6.2</v>
      </c>
      <c r="N46" s="39">
        <v>4.4000000000000004</v>
      </c>
    </row>
    <row r="47" spans="1:14">
      <c r="A47" s="22" t="s">
        <v>37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</row>
    <row r="48" spans="1:14">
      <c r="A48" s="22" t="s">
        <v>71</v>
      </c>
      <c r="B48" s="39">
        <v>51.7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18.3</v>
      </c>
      <c r="K48" s="39">
        <v>0</v>
      </c>
      <c r="L48" s="39">
        <v>12.5</v>
      </c>
      <c r="M48" s="39">
        <v>3.1</v>
      </c>
      <c r="N48" s="39">
        <v>17.8</v>
      </c>
    </row>
    <row r="49" spans="1:14" s="3" customFormat="1">
      <c r="A49" s="20" t="s">
        <v>67</v>
      </c>
      <c r="B49" s="38">
        <v>7409.0999999999995</v>
      </c>
      <c r="C49" s="38">
        <v>186.3</v>
      </c>
      <c r="D49" s="38">
        <v>212.39999999999998</v>
      </c>
      <c r="E49" s="38">
        <v>255.70000000000002</v>
      </c>
      <c r="F49" s="38">
        <v>238.2</v>
      </c>
      <c r="G49" s="38">
        <v>259.2</v>
      </c>
      <c r="H49" s="38">
        <v>254.7</v>
      </c>
      <c r="I49" s="38">
        <v>314.59999999999997</v>
      </c>
      <c r="J49" s="38">
        <v>285.39999999999998</v>
      </c>
      <c r="K49" s="38">
        <v>470.6</v>
      </c>
      <c r="L49" s="38">
        <v>784.9</v>
      </c>
      <c r="M49" s="38">
        <v>3471.5</v>
      </c>
      <c r="N49" s="38">
        <v>675.6</v>
      </c>
    </row>
    <row r="50" spans="1:14" s="3" customFormat="1">
      <c r="A50" s="20" t="s">
        <v>18</v>
      </c>
      <c r="B50" s="38">
        <v>6446.7999999999993</v>
      </c>
      <c r="C50" s="38">
        <v>109.4</v>
      </c>
      <c r="D50" s="38">
        <v>155.69999999999999</v>
      </c>
      <c r="E50" s="38">
        <v>183.8</v>
      </c>
      <c r="F50" s="38">
        <v>167.4</v>
      </c>
      <c r="G50" s="38">
        <v>173.1</v>
      </c>
      <c r="H50" s="38">
        <v>167.9</v>
      </c>
      <c r="I50" s="38">
        <v>221.29999999999998</v>
      </c>
      <c r="J50" s="38">
        <v>203.9</v>
      </c>
      <c r="K50" s="38">
        <v>387</v>
      </c>
      <c r="L50" s="38">
        <v>698</v>
      </c>
      <c r="M50" s="38">
        <v>3387.8</v>
      </c>
      <c r="N50" s="38">
        <v>591.5</v>
      </c>
    </row>
    <row r="51" spans="1:14" s="3" customFormat="1">
      <c r="A51" s="20" t="s">
        <v>39</v>
      </c>
      <c r="B51" s="38">
        <v>2600.1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2600.1</v>
      </c>
      <c r="N51" s="38">
        <v>0</v>
      </c>
    </row>
    <row r="52" spans="1:14">
      <c r="A52" s="22" t="s">
        <v>42</v>
      </c>
      <c r="B52" s="39">
        <v>2600.1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2600.1</v>
      </c>
      <c r="N52" s="39">
        <v>0</v>
      </c>
    </row>
    <row r="53" spans="1:14">
      <c r="A53" s="22" t="s">
        <v>9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</row>
    <row r="54" spans="1:14">
      <c r="A54" s="22" t="s">
        <v>41</v>
      </c>
      <c r="B54" s="39">
        <v>0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</row>
    <row r="55" spans="1:14" s="3" customFormat="1">
      <c r="A55" s="20" t="s">
        <v>40</v>
      </c>
      <c r="B55" s="38">
        <v>2095.3000000000002</v>
      </c>
      <c r="C55" s="38">
        <v>109.4</v>
      </c>
      <c r="D55" s="38">
        <v>155.69999999999999</v>
      </c>
      <c r="E55" s="38">
        <v>183.8</v>
      </c>
      <c r="F55" s="38">
        <v>167.4</v>
      </c>
      <c r="G55" s="38">
        <v>173.1</v>
      </c>
      <c r="H55" s="38">
        <v>167.9</v>
      </c>
      <c r="I55" s="38">
        <v>168.2</v>
      </c>
      <c r="J55" s="38">
        <v>183</v>
      </c>
      <c r="K55" s="38">
        <v>185.9</v>
      </c>
      <c r="L55" s="38">
        <v>174.1</v>
      </c>
      <c r="M55" s="38">
        <v>225.8</v>
      </c>
      <c r="N55" s="38">
        <v>201</v>
      </c>
    </row>
    <row r="56" spans="1:14">
      <c r="A56" s="22" t="s">
        <v>10</v>
      </c>
      <c r="B56" s="39">
        <v>2095.3000000000002</v>
      </c>
      <c r="C56" s="39">
        <v>109.4</v>
      </c>
      <c r="D56" s="39">
        <v>155.69999999999999</v>
      </c>
      <c r="E56" s="39">
        <v>183.8</v>
      </c>
      <c r="F56" s="39">
        <v>167.4</v>
      </c>
      <c r="G56" s="39">
        <v>173.1</v>
      </c>
      <c r="H56" s="39">
        <v>167.9</v>
      </c>
      <c r="I56" s="39">
        <v>168.2</v>
      </c>
      <c r="J56" s="39">
        <v>183</v>
      </c>
      <c r="K56" s="39">
        <v>185.9</v>
      </c>
      <c r="L56" s="39">
        <v>174.1</v>
      </c>
      <c r="M56" s="39">
        <v>225.8</v>
      </c>
      <c r="N56" s="39">
        <v>201</v>
      </c>
    </row>
    <row r="57" spans="1:14" s="3" customFormat="1">
      <c r="A57" s="20" t="s">
        <v>43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</row>
    <row r="58" spans="1:14" s="3" customFormat="1" ht="24">
      <c r="A58" s="20" t="s">
        <v>118</v>
      </c>
      <c r="B58" s="38">
        <v>1751.4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53.1</v>
      </c>
      <c r="J58" s="38">
        <v>20.9</v>
      </c>
      <c r="K58" s="38">
        <v>201.1</v>
      </c>
      <c r="L58" s="38">
        <v>523.9</v>
      </c>
      <c r="M58" s="38">
        <v>561.9</v>
      </c>
      <c r="N58" s="38">
        <v>390.5</v>
      </c>
    </row>
    <row r="59" spans="1:14" s="3" customFormat="1">
      <c r="A59" s="20" t="s">
        <v>11</v>
      </c>
      <c r="B59" s="38">
        <v>962.30000000000007</v>
      </c>
      <c r="C59" s="38">
        <v>76.900000000000006</v>
      </c>
      <c r="D59" s="38">
        <v>56.7</v>
      </c>
      <c r="E59" s="38">
        <v>71.900000000000006</v>
      </c>
      <c r="F59" s="38">
        <v>70.8</v>
      </c>
      <c r="G59" s="38">
        <v>86.1</v>
      </c>
      <c r="H59" s="38">
        <v>86.8</v>
      </c>
      <c r="I59" s="38">
        <v>93.3</v>
      </c>
      <c r="J59" s="38">
        <v>81.5</v>
      </c>
      <c r="K59" s="38">
        <v>83.6</v>
      </c>
      <c r="L59" s="38">
        <v>86.9</v>
      </c>
      <c r="M59" s="38">
        <v>83.7</v>
      </c>
      <c r="N59" s="38">
        <v>84.1</v>
      </c>
    </row>
    <row r="60" spans="1:14" ht="24">
      <c r="A60" s="22" t="s">
        <v>88</v>
      </c>
      <c r="B60" s="39">
        <v>962.1</v>
      </c>
      <c r="C60" s="39">
        <v>76.900000000000006</v>
      </c>
      <c r="D60" s="39">
        <v>56.7</v>
      </c>
      <c r="E60" s="39">
        <v>71.900000000000006</v>
      </c>
      <c r="F60" s="39">
        <v>70.8</v>
      </c>
      <c r="G60" s="39">
        <v>86.1</v>
      </c>
      <c r="H60" s="39">
        <v>86.8</v>
      </c>
      <c r="I60" s="39">
        <v>93.3</v>
      </c>
      <c r="J60" s="39">
        <v>81.400000000000006</v>
      </c>
      <c r="K60" s="39">
        <v>83.6</v>
      </c>
      <c r="L60" s="39">
        <v>86.8</v>
      </c>
      <c r="M60" s="39">
        <v>83.7</v>
      </c>
      <c r="N60" s="39">
        <v>84.1</v>
      </c>
    </row>
    <row r="61" spans="1:14" s="3" customFormat="1">
      <c r="A61" s="20" t="s">
        <v>12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</row>
    <row r="62" spans="1:14" s="3" customFormat="1">
      <c r="A62" s="20" t="s">
        <v>7</v>
      </c>
      <c r="B62" s="38">
        <v>9810.9000000000015</v>
      </c>
      <c r="C62" s="38">
        <v>0</v>
      </c>
      <c r="D62" s="38">
        <v>1743.4</v>
      </c>
      <c r="E62" s="38">
        <v>884.1</v>
      </c>
      <c r="F62" s="38">
        <v>858.4</v>
      </c>
      <c r="G62" s="38">
        <v>855.8</v>
      </c>
      <c r="H62" s="38">
        <v>857.1</v>
      </c>
      <c r="I62" s="38">
        <v>887.7</v>
      </c>
      <c r="J62" s="38">
        <v>861.69999999999993</v>
      </c>
      <c r="K62" s="38">
        <v>855.7</v>
      </c>
      <c r="L62" s="38">
        <v>869.40000000000009</v>
      </c>
      <c r="M62" s="38">
        <v>0.8</v>
      </c>
      <c r="N62" s="38">
        <v>1136.8</v>
      </c>
    </row>
    <row r="63" spans="1:14">
      <c r="A63" s="22" t="s">
        <v>48</v>
      </c>
      <c r="B63" s="39">
        <v>1219.5</v>
      </c>
      <c r="C63" s="39">
        <v>0</v>
      </c>
      <c r="D63" s="39">
        <v>0</v>
      </c>
      <c r="E63" s="39">
        <v>23.7</v>
      </c>
      <c r="F63" s="39">
        <v>1.4</v>
      </c>
      <c r="G63" s="39">
        <v>0</v>
      </c>
      <c r="H63" s="39">
        <v>0</v>
      </c>
      <c r="I63" s="39">
        <v>29.7</v>
      </c>
      <c r="J63" s="39">
        <v>3.3</v>
      </c>
      <c r="K63" s="39">
        <v>1.6</v>
      </c>
      <c r="L63" s="39">
        <v>22.2</v>
      </c>
      <c r="M63" s="39">
        <v>0.8</v>
      </c>
      <c r="N63" s="39">
        <v>1136.8</v>
      </c>
    </row>
    <row r="64" spans="1:14" ht="27.75" customHeight="1">
      <c r="A64" s="22" t="s">
        <v>119</v>
      </c>
      <c r="B64" s="39">
        <v>82.699999999999989</v>
      </c>
      <c r="C64" s="39">
        <v>0</v>
      </c>
      <c r="D64" s="39">
        <v>0</v>
      </c>
      <c r="E64" s="39">
        <v>23.7</v>
      </c>
      <c r="F64" s="39">
        <v>1.4</v>
      </c>
      <c r="G64" s="39">
        <v>0</v>
      </c>
      <c r="H64" s="39">
        <v>0</v>
      </c>
      <c r="I64" s="39">
        <v>29.7</v>
      </c>
      <c r="J64" s="39">
        <v>3.3</v>
      </c>
      <c r="K64" s="39">
        <v>1.6</v>
      </c>
      <c r="L64" s="39">
        <v>22.2</v>
      </c>
      <c r="M64" s="39">
        <v>0.8</v>
      </c>
      <c r="N64" s="39">
        <v>0</v>
      </c>
    </row>
    <row r="65" spans="1:14">
      <c r="A65" s="22" t="s">
        <v>120</v>
      </c>
      <c r="B65" s="39">
        <v>1136.8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1136.8</v>
      </c>
    </row>
    <row r="66" spans="1:14">
      <c r="A66" s="22" t="s">
        <v>85</v>
      </c>
      <c r="B66" s="39">
        <v>8591.4000000000015</v>
      </c>
      <c r="C66" s="39">
        <v>0</v>
      </c>
      <c r="D66" s="39">
        <v>1743.4</v>
      </c>
      <c r="E66" s="39">
        <v>860.4</v>
      </c>
      <c r="F66" s="39">
        <v>857</v>
      </c>
      <c r="G66" s="39">
        <v>855.8</v>
      </c>
      <c r="H66" s="39">
        <v>857.1</v>
      </c>
      <c r="I66" s="39">
        <v>858</v>
      </c>
      <c r="J66" s="39">
        <v>858.4</v>
      </c>
      <c r="K66" s="39">
        <v>854.1</v>
      </c>
      <c r="L66" s="39">
        <v>847.2</v>
      </c>
      <c r="M66" s="39">
        <v>0</v>
      </c>
      <c r="N66" s="39">
        <v>0</v>
      </c>
    </row>
    <row r="67" spans="1:14" s="3" customFormat="1">
      <c r="A67" s="20" t="s">
        <v>0</v>
      </c>
      <c r="B67" s="38">
        <v>895.90000000000009</v>
      </c>
      <c r="C67" s="38">
        <v>108.6</v>
      </c>
      <c r="D67" s="38">
        <v>6</v>
      </c>
      <c r="E67" s="38">
        <v>12.2</v>
      </c>
      <c r="F67" s="38">
        <v>47.7</v>
      </c>
      <c r="G67" s="38">
        <v>1.4</v>
      </c>
      <c r="H67" s="38">
        <v>14.3</v>
      </c>
      <c r="I67" s="38">
        <v>149.9</v>
      </c>
      <c r="J67" s="38">
        <v>78.8</v>
      </c>
      <c r="K67" s="38">
        <v>0.1</v>
      </c>
      <c r="L67" s="38">
        <v>17.7</v>
      </c>
      <c r="M67" s="38">
        <v>87</v>
      </c>
      <c r="N67" s="38">
        <v>372.2</v>
      </c>
    </row>
    <row r="68" spans="1:14" s="3" customFormat="1">
      <c r="A68" s="20" t="s">
        <v>5</v>
      </c>
      <c r="B68" s="38">
        <v>229636.2</v>
      </c>
      <c r="C68" s="38">
        <v>148892.4</v>
      </c>
      <c r="D68" s="38">
        <v>9276</v>
      </c>
      <c r="E68" s="38">
        <v>2035.5</v>
      </c>
      <c r="F68" s="38">
        <v>6166.7</v>
      </c>
      <c r="G68" s="38">
        <v>266.3</v>
      </c>
      <c r="H68" s="38">
        <v>24674.200000000004</v>
      </c>
      <c r="I68" s="38">
        <v>13591.3</v>
      </c>
      <c r="J68" s="38">
        <v>521.40000000000009</v>
      </c>
      <c r="K68" s="38">
        <v>1582.9</v>
      </c>
      <c r="L68" s="38">
        <v>2107.5</v>
      </c>
      <c r="M68" s="38">
        <v>826.5</v>
      </c>
      <c r="N68" s="38">
        <v>19695.5</v>
      </c>
    </row>
    <row r="69" spans="1:14" s="3" customFormat="1">
      <c r="A69" s="20" t="s">
        <v>49</v>
      </c>
      <c r="B69" s="38">
        <v>561.1</v>
      </c>
      <c r="C69" s="38">
        <v>0</v>
      </c>
      <c r="D69" s="38">
        <v>36.1</v>
      </c>
      <c r="E69" s="38">
        <v>43.4</v>
      </c>
      <c r="F69" s="38">
        <v>0</v>
      </c>
      <c r="G69" s="38">
        <v>116.9</v>
      </c>
      <c r="H69" s="38">
        <v>8.4</v>
      </c>
      <c r="I69" s="38">
        <v>0</v>
      </c>
      <c r="J69" s="38">
        <v>200.8</v>
      </c>
      <c r="K69" s="38">
        <v>29.5</v>
      </c>
      <c r="L69" s="38">
        <v>126</v>
      </c>
      <c r="M69" s="38">
        <v>0</v>
      </c>
      <c r="N69" s="38">
        <v>0</v>
      </c>
    </row>
    <row r="70" spans="1:14">
      <c r="A70" s="22" t="s">
        <v>50</v>
      </c>
      <c r="B70" s="39">
        <v>426.3</v>
      </c>
      <c r="C70" s="39">
        <v>0</v>
      </c>
      <c r="D70" s="39">
        <v>36.1</v>
      </c>
      <c r="E70" s="39">
        <v>43.4</v>
      </c>
      <c r="F70" s="39">
        <v>0</v>
      </c>
      <c r="G70" s="39">
        <v>116.9</v>
      </c>
      <c r="H70" s="39">
        <v>8.4</v>
      </c>
      <c r="I70" s="39">
        <v>0</v>
      </c>
      <c r="J70" s="39">
        <v>66</v>
      </c>
      <c r="K70" s="39">
        <v>29.5</v>
      </c>
      <c r="L70" s="39">
        <v>126</v>
      </c>
      <c r="M70" s="39">
        <v>0</v>
      </c>
      <c r="N70" s="39">
        <v>0</v>
      </c>
    </row>
    <row r="71" spans="1:14">
      <c r="A71" s="22" t="s">
        <v>121</v>
      </c>
      <c r="B71" s="39">
        <v>134.80000000000001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134.80000000000001</v>
      </c>
      <c r="K71" s="39">
        <v>0</v>
      </c>
      <c r="L71" s="39">
        <v>0</v>
      </c>
      <c r="M71" s="39">
        <v>0</v>
      </c>
      <c r="N71" s="39">
        <v>0</v>
      </c>
    </row>
    <row r="72" spans="1:14" s="3" customFormat="1">
      <c r="A72" s="20" t="s">
        <v>51</v>
      </c>
      <c r="B72" s="38">
        <v>221717.9</v>
      </c>
      <c r="C72" s="38">
        <v>144914.1</v>
      </c>
      <c r="D72" s="38">
        <v>7149.4000000000005</v>
      </c>
      <c r="E72" s="38">
        <v>1992.1</v>
      </c>
      <c r="F72" s="38">
        <v>5016.2</v>
      </c>
      <c r="G72" s="38">
        <v>149.4</v>
      </c>
      <c r="H72" s="38">
        <v>24527.9</v>
      </c>
      <c r="I72" s="38">
        <v>13591.3</v>
      </c>
      <c r="J72" s="38">
        <v>320.60000000000002</v>
      </c>
      <c r="K72" s="38">
        <v>1553.4</v>
      </c>
      <c r="L72" s="38">
        <v>1981.5</v>
      </c>
      <c r="M72" s="38">
        <v>826.5</v>
      </c>
      <c r="N72" s="38">
        <v>19695.5</v>
      </c>
    </row>
    <row r="73" spans="1:14">
      <c r="A73" s="22" t="s">
        <v>15</v>
      </c>
      <c r="B73" s="39"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</row>
    <row r="74" spans="1:14">
      <c r="A74" s="22" t="s">
        <v>52</v>
      </c>
      <c r="B74" s="39">
        <v>0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</row>
    <row r="75" spans="1:14">
      <c r="A75" s="22" t="s">
        <v>6</v>
      </c>
      <c r="B75" s="39">
        <v>221717.9</v>
      </c>
      <c r="C75" s="39">
        <v>144914.1</v>
      </c>
      <c r="D75" s="39">
        <v>7149.4000000000005</v>
      </c>
      <c r="E75" s="39">
        <v>1992.1</v>
      </c>
      <c r="F75" s="39">
        <v>5016.2</v>
      </c>
      <c r="G75" s="39">
        <v>149.4</v>
      </c>
      <c r="H75" s="39">
        <v>24527.9</v>
      </c>
      <c r="I75" s="39">
        <v>13591.3</v>
      </c>
      <c r="J75" s="39">
        <v>320.60000000000002</v>
      </c>
      <c r="K75" s="39">
        <v>1553.4</v>
      </c>
      <c r="L75" s="39">
        <v>1981.5</v>
      </c>
      <c r="M75" s="39">
        <v>826.5</v>
      </c>
      <c r="N75" s="39">
        <v>19695.5</v>
      </c>
    </row>
    <row r="76" spans="1:14" s="3" customFormat="1" ht="24">
      <c r="A76" s="20" t="s">
        <v>53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</row>
    <row r="77" spans="1:14" s="3" customFormat="1" ht="24">
      <c r="A77" s="20" t="s">
        <v>54</v>
      </c>
      <c r="B77" s="38">
        <v>197656</v>
      </c>
      <c r="C77" s="38">
        <v>144893.4</v>
      </c>
      <c r="D77" s="38">
        <v>7119.6</v>
      </c>
      <c r="E77" s="38">
        <v>0</v>
      </c>
      <c r="F77" s="38">
        <v>5000</v>
      </c>
      <c r="G77" s="38">
        <v>0</v>
      </c>
      <c r="H77" s="38">
        <v>24329.200000000001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16313.8</v>
      </c>
    </row>
    <row r="78" spans="1:14">
      <c r="A78" s="22" t="s">
        <v>55</v>
      </c>
      <c r="B78" s="39">
        <v>52643</v>
      </c>
      <c r="C78" s="39">
        <v>0</v>
      </c>
      <c r="D78" s="39">
        <v>7000</v>
      </c>
      <c r="E78" s="39">
        <v>0</v>
      </c>
      <c r="F78" s="39">
        <v>5000</v>
      </c>
      <c r="G78" s="39">
        <v>0</v>
      </c>
      <c r="H78" s="39">
        <v>24329.200000000001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16313.8</v>
      </c>
    </row>
    <row r="79" spans="1:14">
      <c r="A79" s="22" t="s">
        <v>56</v>
      </c>
      <c r="B79" s="39">
        <v>145013</v>
      </c>
      <c r="C79" s="39">
        <v>144893.4</v>
      </c>
      <c r="D79" s="39">
        <v>119.6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</row>
    <row r="80" spans="1:14" s="3" customFormat="1">
      <c r="A80" s="20" t="s">
        <v>57</v>
      </c>
      <c r="B80" s="38">
        <v>24061.9</v>
      </c>
      <c r="C80" s="38">
        <v>20.7</v>
      </c>
      <c r="D80" s="38">
        <v>29.8</v>
      </c>
      <c r="E80" s="38">
        <v>1992.1</v>
      </c>
      <c r="F80" s="38">
        <v>16.2</v>
      </c>
      <c r="G80" s="38">
        <v>149.4</v>
      </c>
      <c r="H80" s="38">
        <v>198.7</v>
      </c>
      <c r="I80" s="38">
        <v>13591.3</v>
      </c>
      <c r="J80" s="38">
        <v>320.60000000000002</v>
      </c>
      <c r="K80" s="38">
        <v>1553.4</v>
      </c>
      <c r="L80" s="38">
        <v>1981.5</v>
      </c>
      <c r="M80" s="38">
        <v>826.5</v>
      </c>
      <c r="N80" s="38">
        <v>3381.7</v>
      </c>
    </row>
    <row r="81" spans="1:14">
      <c r="A81" s="22" t="s">
        <v>59</v>
      </c>
      <c r="B81" s="39">
        <v>0</v>
      </c>
      <c r="C81" s="39">
        <v>0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</row>
    <row r="82" spans="1:14" ht="26.25" customHeight="1">
      <c r="A82" s="22" t="s">
        <v>58</v>
      </c>
      <c r="B82" s="39">
        <v>24061.9</v>
      </c>
      <c r="C82" s="39">
        <v>20.7</v>
      </c>
      <c r="D82" s="39">
        <v>29.8</v>
      </c>
      <c r="E82" s="39">
        <v>1992.1</v>
      </c>
      <c r="F82" s="39">
        <v>16.2</v>
      </c>
      <c r="G82" s="39">
        <v>149.4</v>
      </c>
      <c r="H82" s="39">
        <v>198.7</v>
      </c>
      <c r="I82" s="39">
        <v>13591.3</v>
      </c>
      <c r="J82" s="39">
        <v>320.60000000000002</v>
      </c>
      <c r="K82" s="39">
        <v>1553.4</v>
      </c>
      <c r="L82" s="39">
        <v>1981.5</v>
      </c>
      <c r="M82" s="39">
        <v>826.5</v>
      </c>
      <c r="N82" s="39">
        <v>3381.7</v>
      </c>
    </row>
    <row r="83" spans="1:14">
      <c r="A83" s="22" t="s">
        <v>60</v>
      </c>
      <c r="B83" s="39">
        <v>0</v>
      </c>
      <c r="C83" s="39">
        <v>0</v>
      </c>
      <c r="D83" s="39">
        <v>0</v>
      </c>
      <c r="E83" s="39">
        <v>0</v>
      </c>
      <c r="F83" s="39">
        <v>0</v>
      </c>
      <c r="G83" s="39">
        <v>0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</row>
    <row r="84" spans="1:14">
      <c r="A84" s="22" t="s">
        <v>61</v>
      </c>
      <c r="B84" s="39">
        <v>24061.9</v>
      </c>
      <c r="C84" s="39">
        <v>20.7</v>
      </c>
      <c r="D84" s="39">
        <v>29.8</v>
      </c>
      <c r="E84" s="39">
        <v>1992.1</v>
      </c>
      <c r="F84" s="39">
        <v>16.2</v>
      </c>
      <c r="G84" s="39">
        <v>149.4</v>
      </c>
      <c r="H84" s="39">
        <v>198.7</v>
      </c>
      <c r="I84" s="39">
        <v>13591.3</v>
      </c>
      <c r="J84" s="39">
        <v>320.60000000000002</v>
      </c>
      <c r="K84" s="39">
        <v>1553.4</v>
      </c>
      <c r="L84" s="39">
        <v>1981.5</v>
      </c>
      <c r="M84" s="39">
        <v>826.5</v>
      </c>
      <c r="N84" s="39">
        <v>3381.7</v>
      </c>
    </row>
    <row r="85" spans="1:14" ht="24">
      <c r="A85" s="20" t="s">
        <v>98</v>
      </c>
      <c r="B85" s="39">
        <v>7357.2</v>
      </c>
      <c r="C85" s="39">
        <v>3978.3</v>
      </c>
      <c r="D85" s="39">
        <v>2090.5</v>
      </c>
      <c r="E85" s="39">
        <v>0</v>
      </c>
      <c r="F85" s="39">
        <v>1150.5</v>
      </c>
      <c r="G85" s="39">
        <v>0</v>
      </c>
      <c r="H85" s="39">
        <v>137.9</v>
      </c>
      <c r="I85" s="39">
        <v>0</v>
      </c>
      <c r="J85" s="39">
        <v>0</v>
      </c>
      <c r="K85" s="39">
        <v>0</v>
      </c>
      <c r="L85" s="39">
        <v>0</v>
      </c>
      <c r="M85" s="39">
        <v>0</v>
      </c>
      <c r="N85" s="39">
        <v>0</v>
      </c>
    </row>
    <row r="86" spans="1:14" ht="24">
      <c r="A86" s="21" t="s">
        <v>122</v>
      </c>
      <c r="B86" s="39">
        <v>5911.9</v>
      </c>
      <c r="C86" s="39">
        <v>2738.4</v>
      </c>
      <c r="D86" s="39">
        <v>2025.1</v>
      </c>
      <c r="E86" s="39">
        <v>0</v>
      </c>
      <c r="F86" s="39">
        <v>1010.5</v>
      </c>
      <c r="G86" s="39">
        <v>0</v>
      </c>
      <c r="H86" s="39">
        <v>137.9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39">
        <v>0</v>
      </c>
    </row>
    <row r="87" spans="1:14">
      <c r="A87" s="22" t="s">
        <v>100</v>
      </c>
      <c r="B87" s="39">
        <v>3173.5</v>
      </c>
      <c r="C87" s="39">
        <v>0</v>
      </c>
      <c r="D87" s="39">
        <v>2025.1</v>
      </c>
      <c r="E87" s="39">
        <v>0</v>
      </c>
      <c r="F87" s="39">
        <v>1010.5</v>
      </c>
      <c r="G87" s="39">
        <v>0</v>
      </c>
      <c r="H87" s="39">
        <v>137.9</v>
      </c>
      <c r="I87" s="39">
        <v>0</v>
      </c>
      <c r="J87" s="39">
        <v>0</v>
      </c>
      <c r="K87" s="39">
        <v>0</v>
      </c>
      <c r="L87" s="39">
        <v>0</v>
      </c>
      <c r="M87" s="39">
        <v>0</v>
      </c>
      <c r="N87" s="39">
        <v>0</v>
      </c>
    </row>
    <row r="88" spans="1:14">
      <c r="A88" s="22" t="s">
        <v>101</v>
      </c>
      <c r="B88" s="39">
        <v>2738.4</v>
      </c>
      <c r="C88" s="39">
        <v>2738.4</v>
      </c>
      <c r="D88" s="39">
        <v>0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0</v>
      </c>
      <c r="K88" s="39">
        <v>0</v>
      </c>
      <c r="L88" s="39">
        <v>0</v>
      </c>
      <c r="M88" s="39">
        <v>0</v>
      </c>
      <c r="N88" s="39">
        <v>0</v>
      </c>
    </row>
    <row r="89" spans="1:14">
      <c r="A89" s="20" t="s">
        <v>99</v>
      </c>
      <c r="B89" s="39">
        <v>1445.3000000000002</v>
      </c>
      <c r="C89" s="39">
        <v>1239.9000000000001</v>
      </c>
      <c r="D89" s="39">
        <v>65.400000000000006</v>
      </c>
      <c r="E89" s="39">
        <v>0</v>
      </c>
      <c r="F89" s="39">
        <v>140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9">
        <v>0</v>
      </c>
    </row>
    <row r="90" spans="1:14">
      <c r="A90" s="22" t="s">
        <v>102</v>
      </c>
      <c r="B90" s="39">
        <v>205.4</v>
      </c>
      <c r="C90" s="39">
        <v>0</v>
      </c>
      <c r="D90" s="39">
        <v>65.400000000000006</v>
      </c>
      <c r="E90" s="39">
        <v>0</v>
      </c>
      <c r="F90" s="39">
        <v>140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9">
        <v>0</v>
      </c>
      <c r="N90" s="39">
        <v>0</v>
      </c>
    </row>
    <row r="91" spans="1:14">
      <c r="A91" s="22" t="s">
        <v>103</v>
      </c>
      <c r="B91" s="39">
        <v>1239.9000000000001</v>
      </c>
      <c r="C91" s="39">
        <v>1239.9000000000001</v>
      </c>
      <c r="D91" s="39">
        <v>0</v>
      </c>
      <c r="E91" s="39">
        <v>0</v>
      </c>
      <c r="F91" s="39">
        <v>0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39">
        <v>0</v>
      </c>
      <c r="M91" s="39">
        <v>0</v>
      </c>
      <c r="N91" s="39">
        <v>0</v>
      </c>
    </row>
    <row r="92" spans="1:14" s="3" customFormat="1">
      <c r="A92" s="20" t="s">
        <v>16</v>
      </c>
      <c r="B92" s="38">
        <v>784.4</v>
      </c>
      <c r="C92" s="38">
        <v>141.5</v>
      </c>
      <c r="D92" s="38">
        <v>228.3</v>
      </c>
      <c r="E92" s="38">
        <v>54.3</v>
      </c>
      <c r="F92" s="38">
        <v>9.9</v>
      </c>
      <c r="G92" s="38">
        <v>51.8</v>
      </c>
      <c r="H92" s="38">
        <v>139.5</v>
      </c>
      <c r="I92" s="38">
        <v>9.9</v>
      </c>
      <c r="J92" s="38">
        <v>12.4</v>
      </c>
      <c r="K92" s="38">
        <v>4.7</v>
      </c>
      <c r="L92" s="38">
        <v>40.700000000000003</v>
      </c>
      <c r="M92" s="38">
        <v>23.6</v>
      </c>
      <c r="N92" s="38">
        <v>67.8</v>
      </c>
    </row>
    <row r="93" spans="1:14">
      <c r="A93" s="22" t="s">
        <v>17</v>
      </c>
      <c r="B93" s="39">
        <v>784.4</v>
      </c>
      <c r="C93" s="39">
        <v>141.5</v>
      </c>
      <c r="D93" s="39">
        <v>228.3</v>
      </c>
      <c r="E93" s="39">
        <v>54.3</v>
      </c>
      <c r="F93" s="39">
        <v>9.9</v>
      </c>
      <c r="G93" s="39">
        <v>51.8</v>
      </c>
      <c r="H93" s="39">
        <v>139.5</v>
      </c>
      <c r="I93" s="39">
        <v>9.9</v>
      </c>
      <c r="J93" s="39">
        <v>12.4</v>
      </c>
      <c r="K93" s="39">
        <v>4.7</v>
      </c>
      <c r="L93" s="39">
        <v>40.700000000000003</v>
      </c>
      <c r="M93" s="39">
        <v>23.6</v>
      </c>
      <c r="N93" s="39">
        <v>67.8</v>
      </c>
    </row>
    <row r="94" spans="1:14">
      <c r="A94" s="22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</row>
    <row r="95" spans="1:14" s="3" customFormat="1">
      <c r="A95" s="20" t="s">
        <v>19</v>
      </c>
      <c r="B95" s="38">
        <v>5431.8000000000011</v>
      </c>
      <c r="C95" s="38">
        <v>375</v>
      </c>
      <c r="D95" s="38">
        <v>432.20000000000005</v>
      </c>
      <c r="E95" s="38">
        <v>431.6</v>
      </c>
      <c r="F95" s="38">
        <v>420.9</v>
      </c>
      <c r="G95" s="38">
        <v>451.29999999999995</v>
      </c>
      <c r="H95" s="38">
        <v>432.79999999999995</v>
      </c>
      <c r="I95" s="38">
        <v>460.6</v>
      </c>
      <c r="J95" s="38">
        <v>474.09999999999997</v>
      </c>
      <c r="K95" s="38">
        <v>457.1</v>
      </c>
      <c r="L95" s="38">
        <v>483.3</v>
      </c>
      <c r="M95" s="38">
        <v>503.5</v>
      </c>
      <c r="N95" s="38">
        <v>509.4</v>
      </c>
    </row>
    <row r="96" spans="1:14" ht="20.25" customHeight="1">
      <c r="A96" s="22" t="s">
        <v>20</v>
      </c>
      <c r="B96" s="39">
        <v>4116.4000000000005</v>
      </c>
      <c r="C96" s="39">
        <v>309.10000000000002</v>
      </c>
      <c r="D96" s="39">
        <v>320.60000000000002</v>
      </c>
      <c r="E96" s="39">
        <v>335.7</v>
      </c>
      <c r="F96" s="39">
        <v>315.89999999999998</v>
      </c>
      <c r="G96" s="39">
        <v>344.2</v>
      </c>
      <c r="H96" s="39">
        <v>325.7</v>
      </c>
      <c r="I96" s="39">
        <v>338</v>
      </c>
      <c r="J96" s="39">
        <v>346.9</v>
      </c>
      <c r="K96" s="39">
        <v>352.3</v>
      </c>
      <c r="L96" s="39">
        <v>362</v>
      </c>
      <c r="M96" s="39">
        <v>377.6</v>
      </c>
      <c r="N96" s="39">
        <v>388.4</v>
      </c>
    </row>
    <row r="97" spans="1:14" ht="24">
      <c r="A97" s="22" t="s">
        <v>21</v>
      </c>
      <c r="B97" s="39">
        <v>0</v>
      </c>
      <c r="C97" s="39">
        <v>0</v>
      </c>
      <c r="D97" s="39">
        <v>0</v>
      </c>
      <c r="E97" s="39">
        <v>0</v>
      </c>
      <c r="F97" s="39">
        <v>0</v>
      </c>
      <c r="G97" s="39">
        <v>0</v>
      </c>
      <c r="H97" s="39">
        <v>0</v>
      </c>
      <c r="I97" s="39">
        <v>0</v>
      </c>
      <c r="J97" s="39">
        <v>0</v>
      </c>
      <c r="K97" s="39">
        <v>0</v>
      </c>
      <c r="L97" s="39">
        <v>0</v>
      </c>
      <c r="M97" s="39">
        <v>0</v>
      </c>
      <c r="N97" s="39">
        <v>0</v>
      </c>
    </row>
    <row r="98" spans="1:14" ht="24">
      <c r="A98" s="22" t="s">
        <v>86</v>
      </c>
      <c r="B98" s="39">
        <v>0</v>
      </c>
      <c r="C98" s="39">
        <v>0</v>
      </c>
      <c r="D98" s="39">
        <v>0</v>
      </c>
      <c r="E98" s="39">
        <v>0</v>
      </c>
      <c r="F98" s="39">
        <v>0</v>
      </c>
      <c r="G98" s="39">
        <v>0</v>
      </c>
      <c r="H98" s="39">
        <v>0</v>
      </c>
      <c r="I98" s="39">
        <v>0</v>
      </c>
      <c r="J98" s="39">
        <v>0</v>
      </c>
      <c r="K98" s="39">
        <v>0</v>
      </c>
      <c r="L98" s="39">
        <v>0</v>
      </c>
      <c r="M98" s="39">
        <v>0</v>
      </c>
      <c r="N98" s="39">
        <v>0</v>
      </c>
    </row>
    <row r="99" spans="1:14">
      <c r="A99" s="22" t="s">
        <v>74</v>
      </c>
      <c r="B99" s="39">
        <v>1315.4</v>
      </c>
      <c r="C99" s="39">
        <v>65.900000000000006</v>
      </c>
      <c r="D99" s="39">
        <v>111.6</v>
      </c>
      <c r="E99" s="39">
        <v>95.9</v>
      </c>
      <c r="F99" s="39">
        <v>105</v>
      </c>
      <c r="G99" s="39">
        <v>107.1</v>
      </c>
      <c r="H99" s="39">
        <v>107.1</v>
      </c>
      <c r="I99" s="39">
        <v>122.6</v>
      </c>
      <c r="J99" s="39">
        <v>127.2</v>
      </c>
      <c r="K99" s="39">
        <v>104.8</v>
      </c>
      <c r="L99" s="39">
        <v>121.3</v>
      </c>
      <c r="M99" s="39">
        <v>125.9</v>
      </c>
      <c r="N99" s="39">
        <v>121</v>
      </c>
    </row>
    <row r="100" spans="1:14" ht="24">
      <c r="A100" s="4" t="s">
        <v>89</v>
      </c>
      <c r="B100" s="40">
        <v>13383.2</v>
      </c>
      <c r="C100" s="40">
        <v>1125.2</v>
      </c>
      <c r="D100" s="40">
        <v>842.4</v>
      </c>
      <c r="E100" s="40">
        <v>975.4</v>
      </c>
      <c r="F100" s="40">
        <v>984.4</v>
      </c>
      <c r="G100" s="40">
        <v>1148.4000000000001</v>
      </c>
      <c r="H100" s="40">
        <v>1207.3</v>
      </c>
      <c r="I100" s="40">
        <v>1395.5</v>
      </c>
      <c r="J100" s="40">
        <v>1445.5</v>
      </c>
      <c r="K100" s="40">
        <v>1529.3</v>
      </c>
      <c r="L100" s="40">
        <v>1255.8</v>
      </c>
      <c r="M100" s="40">
        <v>1215.4000000000001</v>
      </c>
      <c r="N100" s="40">
        <v>1164</v>
      </c>
    </row>
    <row r="101" spans="1:14">
      <c r="A101" s="26" t="s">
        <v>179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6.5" customHeight="1">
      <c r="A102" s="24" t="s">
        <v>180</v>
      </c>
      <c r="B102" s="2"/>
      <c r="C102" s="25"/>
      <c r="D102" s="25"/>
      <c r="E102" s="25"/>
      <c r="F102" s="2"/>
      <c r="G102" s="25"/>
      <c r="H102" s="25"/>
      <c r="I102" s="25"/>
      <c r="J102" s="2"/>
      <c r="K102" s="2"/>
      <c r="L102" s="2"/>
      <c r="M102" s="2"/>
      <c r="N102" s="2"/>
    </row>
    <row r="103" spans="1:14">
      <c r="A103" s="26" t="s">
        <v>181</v>
      </c>
      <c r="B103" s="2"/>
      <c r="C103" s="26"/>
      <c r="D103" s="26"/>
      <c r="E103" s="26"/>
      <c r="F103" s="2"/>
      <c r="G103" s="26"/>
      <c r="H103" s="26"/>
      <c r="I103" s="26"/>
      <c r="J103" s="2"/>
      <c r="K103" s="2"/>
      <c r="L103" s="2"/>
      <c r="M103" s="2"/>
      <c r="N103" s="2"/>
    </row>
    <row r="104" spans="1:14" ht="12.75" customHeight="1">
      <c r="A104" s="26" t="s">
        <v>96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2.75" customHeight="1">
      <c r="A105" s="26" t="s">
        <v>178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2.75" customHeight="1">
      <c r="A106" s="26" t="s">
        <v>8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</sheetData>
  <mergeCells count="1">
    <mergeCell ref="A3:N3"/>
  </mergeCells>
  <phoneticPr fontId="90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1"/>
  <sheetViews>
    <sheetView topLeftCell="A64" workbookViewId="0">
      <selection activeCell="B76" sqref="B76"/>
    </sheetView>
  </sheetViews>
  <sheetFormatPr baseColWidth="10" defaultRowHeight="15"/>
  <cols>
    <col min="1" max="1" width="55.42578125" style="1" customWidth="1"/>
    <col min="2" max="2" width="11.85546875" style="1" bestFit="1" customWidth="1"/>
    <col min="3" max="3" width="12" style="1" bestFit="1" customWidth="1"/>
    <col min="4" max="4" width="12" style="1" customWidth="1"/>
    <col min="5" max="5" width="11.5703125" style="1" customWidth="1"/>
    <col min="6" max="7" width="12" style="1" customWidth="1"/>
    <col min="8" max="8" width="11.5703125" style="1" customWidth="1"/>
    <col min="9" max="9" width="12" style="1" customWidth="1"/>
    <col min="10" max="16384" width="11.42578125" style="1"/>
  </cols>
  <sheetData>
    <row r="1" spans="1:55">
      <c r="A1" s="86"/>
      <c r="B1" s="86"/>
      <c r="C1" s="86"/>
      <c r="D1" s="8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</row>
    <row r="2" spans="1:55" ht="15" customHeight="1">
      <c r="A2" s="17" t="s">
        <v>196</v>
      </c>
      <c r="B2" s="17"/>
      <c r="C2" s="17"/>
      <c r="D2" s="17"/>
      <c r="E2" s="17"/>
      <c r="F2" s="17"/>
      <c r="G2" s="17"/>
      <c r="H2" s="17"/>
      <c r="I2" s="1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 spans="1:55" ht="15" customHeight="1">
      <c r="A3" s="85" t="s">
        <v>194</v>
      </c>
      <c r="B3" s="87"/>
      <c r="C3" s="85"/>
      <c r="D3" s="85"/>
      <c r="E3" s="85"/>
      <c r="F3" s="85"/>
      <c r="G3" s="85"/>
      <c r="H3" s="85"/>
      <c r="I3" s="85"/>
      <c r="J3" s="85"/>
      <c r="K3" s="85"/>
      <c r="L3" s="87"/>
      <c r="M3" s="89"/>
      <c r="N3" s="91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</row>
    <row r="4" spans="1:55">
      <c r="A4" s="2"/>
      <c r="B4" s="2"/>
      <c r="C4" s="2"/>
      <c r="D4" s="2"/>
      <c r="E4" s="2"/>
      <c r="F4" s="2"/>
      <c r="G4" s="2"/>
      <c r="H4" s="2"/>
      <c r="I4" s="2"/>
    </row>
    <row r="5" spans="1:55" s="3" customFormat="1" ht="19.5" customHeight="1">
      <c r="A5" s="18" t="s">
        <v>65</v>
      </c>
      <c r="B5" s="19" t="s">
        <v>2</v>
      </c>
      <c r="C5" s="19" t="s">
        <v>23</v>
      </c>
      <c r="D5" s="19" t="s">
        <v>1</v>
      </c>
      <c r="E5" s="19" t="s">
        <v>69</v>
      </c>
      <c r="F5" s="19" t="s">
        <v>90</v>
      </c>
      <c r="G5" s="19" t="s">
        <v>91</v>
      </c>
      <c r="H5" s="19" t="s">
        <v>92</v>
      </c>
      <c r="I5" s="19" t="s">
        <v>93</v>
      </c>
      <c r="J5" s="19" t="s">
        <v>94</v>
      </c>
      <c r="K5" s="19" t="s">
        <v>97</v>
      </c>
      <c r="L5" s="19" t="s">
        <v>104</v>
      </c>
      <c r="M5" s="19" t="s">
        <v>105</v>
      </c>
      <c r="N5" s="19" t="s">
        <v>106</v>
      </c>
    </row>
    <row r="6" spans="1:55" s="3" customFormat="1" ht="19.5" customHeight="1">
      <c r="A6" s="20" t="s">
        <v>68</v>
      </c>
      <c r="B6" s="84">
        <f>SUM(C6:N6)</f>
        <v>355982.39999999991</v>
      </c>
      <c r="C6" s="38">
        <f t="shared" ref="C6:L6" si="0">SUM(C7,C93)</f>
        <v>24750</v>
      </c>
      <c r="D6" s="38">
        <f t="shared" si="0"/>
        <v>138965.89999999997</v>
      </c>
      <c r="E6" s="38">
        <f t="shared" si="0"/>
        <v>5510.4</v>
      </c>
      <c r="F6" s="38">
        <f t="shared" si="0"/>
        <v>3449</v>
      </c>
      <c r="G6" s="38">
        <f t="shared" si="0"/>
        <v>4123</v>
      </c>
      <c r="H6" s="38">
        <f t="shared" si="0"/>
        <v>88837.299999999974</v>
      </c>
      <c r="I6" s="38">
        <f t="shared" si="0"/>
        <v>7982.0999999999995</v>
      </c>
      <c r="J6" s="38">
        <f t="shared" si="0"/>
        <v>8206.2999999999993</v>
      </c>
      <c r="K6" s="38">
        <f t="shared" si="0"/>
        <v>38861.1</v>
      </c>
      <c r="L6" s="38">
        <f t="shared" si="0"/>
        <v>7970.7</v>
      </c>
      <c r="M6" s="38">
        <f>SUM(M7,M93)</f>
        <v>8726.1999999999989</v>
      </c>
      <c r="N6" s="38">
        <f>SUM(N7,N93)</f>
        <v>18600.400000000001</v>
      </c>
    </row>
    <row r="7" spans="1:55" s="3" customFormat="1" ht="23.25" customHeight="1">
      <c r="A7" s="20" t="s">
        <v>117</v>
      </c>
      <c r="B7" s="84">
        <f t="shared" ref="B7:B70" si="1">SUM(C7:N7)</f>
        <v>349496.39999999997</v>
      </c>
      <c r="C7" s="38">
        <f t="shared" ref="C7:N7" si="2">SUM(C8,C67,C68,C90)</f>
        <v>24273.8</v>
      </c>
      <c r="D7" s="38">
        <f t="shared" si="2"/>
        <v>138508.09999999998</v>
      </c>
      <c r="E7" s="38">
        <f t="shared" si="2"/>
        <v>4968.9999999999991</v>
      </c>
      <c r="F7" s="38">
        <f t="shared" si="2"/>
        <v>2942.2</v>
      </c>
      <c r="G7" s="38">
        <f t="shared" si="2"/>
        <v>3577.7999999999997</v>
      </c>
      <c r="H7" s="38">
        <f t="shared" si="2"/>
        <v>88308.39999999998</v>
      </c>
      <c r="I7" s="38">
        <f t="shared" si="2"/>
        <v>7440.7</v>
      </c>
      <c r="J7" s="38">
        <f t="shared" si="2"/>
        <v>7644.6999999999989</v>
      </c>
      <c r="K7" s="38">
        <f t="shared" si="2"/>
        <v>38359.799999999996</v>
      </c>
      <c r="L7" s="38">
        <f t="shared" si="2"/>
        <v>7452.0999999999995</v>
      </c>
      <c r="M7" s="38">
        <f t="shared" si="2"/>
        <v>8204.4</v>
      </c>
      <c r="N7" s="38">
        <f t="shared" si="2"/>
        <v>17815.400000000001</v>
      </c>
    </row>
    <row r="8" spans="1:55" s="3" customFormat="1" ht="19.5" customHeight="1">
      <c r="A8" s="20" t="s">
        <v>22</v>
      </c>
      <c r="B8" s="84">
        <f t="shared" si="1"/>
        <v>67449.900000000009</v>
      </c>
      <c r="C8" s="38">
        <f t="shared" ref="C8:N8" si="3">SUM(C9,C62)</f>
        <v>5961.2</v>
      </c>
      <c r="D8" s="38">
        <f t="shared" si="3"/>
        <v>3205.5</v>
      </c>
      <c r="E8" s="38">
        <f t="shared" si="3"/>
        <v>4053.3</v>
      </c>
      <c r="F8" s="38">
        <f t="shared" si="3"/>
        <v>2626.2</v>
      </c>
      <c r="G8" s="38">
        <f t="shared" si="3"/>
        <v>3201.9</v>
      </c>
      <c r="H8" s="38">
        <f t="shared" si="3"/>
        <v>5453.5</v>
      </c>
      <c r="I8" s="38">
        <f t="shared" si="3"/>
        <v>3083.7</v>
      </c>
      <c r="J8" s="38">
        <f t="shared" si="3"/>
        <v>7389.6999999999989</v>
      </c>
      <c r="K8" s="38">
        <f t="shared" si="3"/>
        <v>6031.7999999999993</v>
      </c>
      <c r="L8" s="38">
        <f t="shared" si="3"/>
        <v>6219</v>
      </c>
      <c r="M8" s="38">
        <f t="shared" si="3"/>
        <v>6138.9</v>
      </c>
      <c r="N8" s="38">
        <f t="shared" si="3"/>
        <v>14085.2</v>
      </c>
    </row>
    <row r="9" spans="1:55" s="3" customFormat="1" ht="19.5" customHeight="1">
      <c r="A9" s="20" t="s">
        <v>123</v>
      </c>
      <c r="B9" s="84">
        <f t="shared" si="1"/>
        <v>56282</v>
      </c>
      <c r="C9" s="38">
        <v>5961.2</v>
      </c>
      <c r="D9" s="38">
        <v>3205.5</v>
      </c>
      <c r="E9" s="38">
        <v>3227.1</v>
      </c>
      <c r="F9" s="38">
        <v>2626.2</v>
      </c>
      <c r="G9" s="38">
        <v>3183.3</v>
      </c>
      <c r="H9" s="38">
        <v>5450.9</v>
      </c>
      <c r="I9" s="38">
        <v>3083.7</v>
      </c>
      <c r="J9" s="38">
        <v>7389.6999999999989</v>
      </c>
      <c r="K9" s="38">
        <v>3641.2</v>
      </c>
      <c r="L9" s="38">
        <v>3803.4999999999995</v>
      </c>
      <c r="M9" s="38">
        <v>3690.3</v>
      </c>
      <c r="N9" s="38">
        <v>11019.4</v>
      </c>
    </row>
    <row r="10" spans="1:55" s="3" customFormat="1" ht="19.5" customHeight="1">
      <c r="A10" s="20" t="s">
        <v>124</v>
      </c>
      <c r="B10" s="84">
        <f t="shared" si="1"/>
        <v>1896.2</v>
      </c>
      <c r="C10" s="38">
        <v>38</v>
      </c>
      <c r="D10" s="38">
        <v>294.79999999999995</v>
      </c>
      <c r="E10" s="38">
        <v>97.3</v>
      </c>
      <c r="F10" s="38">
        <v>212.5</v>
      </c>
      <c r="G10" s="38">
        <v>24.6</v>
      </c>
      <c r="H10" s="38">
        <v>235.49999999999997</v>
      </c>
      <c r="I10" s="38">
        <v>83.800000000000011</v>
      </c>
      <c r="J10" s="38">
        <v>183</v>
      </c>
      <c r="K10" s="38">
        <v>290.2</v>
      </c>
      <c r="L10" s="38">
        <v>162.6</v>
      </c>
      <c r="M10" s="38">
        <v>106.7</v>
      </c>
      <c r="N10" s="38">
        <v>167.2</v>
      </c>
    </row>
    <row r="11" spans="1:55" s="3" customFormat="1" ht="19.5" customHeight="1">
      <c r="A11" s="20" t="s">
        <v>27</v>
      </c>
      <c r="B11" s="84">
        <f t="shared" si="1"/>
        <v>1763.7000000000003</v>
      </c>
      <c r="C11" s="38">
        <v>33.200000000000003</v>
      </c>
      <c r="D11" s="38">
        <v>289.79999999999995</v>
      </c>
      <c r="E11" s="38">
        <v>91.5</v>
      </c>
      <c r="F11" s="38">
        <v>208.3</v>
      </c>
      <c r="G11" s="38">
        <v>18.200000000000003</v>
      </c>
      <c r="H11" s="38">
        <v>226.59999999999997</v>
      </c>
      <c r="I11" s="38">
        <v>67.400000000000006</v>
      </c>
      <c r="J11" s="38">
        <v>164.3</v>
      </c>
      <c r="K11" s="38">
        <v>273.2</v>
      </c>
      <c r="L11" s="38">
        <v>147.9</v>
      </c>
      <c r="M11" s="38">
        <v>90.4</v>
      </c>
      <c r="N11" s="38">
        <v>152.89999999999998</v>
      </c>
    </row>
    <row r="12" spans="1:55" s="3" customFormat="1" ht="21.75" customHeight="1">
      <c r="A12" s="21" t="s">
        <v>125</v>
      </c>
      <c r="B12" s="84">
        <f t="shared" si="1"/>
        <v>1487.8000000000002</v>
      </c>
      <c r="C12" s="38">
        <v>0</v>
      </c>
      <c r="D12" s="38">
        <v>272.39999999999998</v>
      </c>
      <c r="E12" s="38">
        <v>71.400000000000006</v>
      </c>
      <c r="F12" s="38">
        <v>192</v>
      </c>
      <c r="G12" s="38">
        <v>0</v>
      </c>
      <c r="H12" s="38">
        <v>201.79999999999998</v>
      </c>
      <c r="I12" s="38">
        <v>56.1</v>
      </c>
      <c r="J12" s="38">
        <v>132</v>
      </c>
      <c r="K12" s="38">
        <v>259.3</v>
      </c>
      <c r="L12" s="38">
        <v>125.7</v>
      </c>
      <c r="M12" s="38">
        <v>51.2</v>
      </c>
      <c r="N12" s="38">
        <v>125.89999999999999</v>
      </c>
    </row>
    <row r="13" spans="1:55" ht="22.5" customHeight="1">
      <c r="A13" s="28" t="s">
        <v>62</v>
      </c>
      <c r="B13" s="84">
        <f t="shared" si="1"/>
        <v>802.1</v>
      </c>
      <c r="C13" s="39">
        <v>0</v>
      </c>
      <c r="D13" s="39">
        <v>144.5</v>
      </c>
      <c r="E13" s="39">
        <v>71.400000000000006</v>
      </c>
      <c r="F13" s="39">
        <v>71.5</v>
      </c>
      <c r="G13" s="39">
        <v>0</v>
      </c>
      <c r="H13" s="39">
        <v>145.19999999999999</v>
      </c>
      <c r="I13" s="39">
        <v>0</v>
      </c>
      <c r="J13" s="39">
        <v>73.3</v>
      </c>
      <c r="K13" s="39">
        <v>148.4</v>
      </c>
      <c r="L13" s="39">
        <v>73.2</v>
      </c>
      <c r="M13" s="39">
        <v>0</v>
      </c>
      <c r="N13" s="39">
        <v>74.599999999999994</v>
      </c>
    </row>
    <row r="14" spans="1:55" ht="20.25" customHeight="1">
      <c r="A14" s="28" t="s">
        <v>64</v>
      </c>
      <c r="B14" s="84">
        <f t="shared" si="1"/>
        <v>685.7</v>
      </c>
      <c r="C14" s="39">
        <v>0</v>
      </c>
      <c r="D14" s="39">
        <v>127.9</v>
      </c>
      <c r="E14" s="39">
        <v>0</v>
      </c>
      <c r="F14" s="39">
        <v>120.5</v>
      </c>
      <c r="G14" s="39">
        <v>0</v>
      </c>
      <c r="H14" s="39">
        <v>56.6</v>
      </c>
      <c r="I14" s="39">
        <v>56.1</v>
      </c>
      <c r="J14" s="39">
        <v>58.7</v>
      </c>
      <c r="K14" s="39">
        <v>110.9</v>
      </c>
      <c r="L14" s="39">
        <v>52.5</v>
      </c>
      <c r="M14" s="39">
        <v>51.2</v>
      </c>
      <c r="N14" s="39">
        <v>51.3</v>
      </c>
    </row>
    <row r="15" spans="1:55" s="3" customFormat="1" ht="19.5" customHeight="1">
      <c r="A15" s="21" t="s">
        <v>126</v>
      </c>
      <c r="B15" s="84">
        <f t="shared" si="1"/>
        <v>275.90000000000003</v>
      </c>
      <c r="C15" s="38">
        <v>33.200000000000003</v>
      </c>
      <c r="D15" s="38">
        <v>17.399999999999999</v>
      </c>
      <c r="E15" s="38">
        <v>20.100000000000001</v>
      </c>
      <c r="F15" s="38">
        <v>16.3</v>
      </c>
      <c r="G15" s="38">
        <v>18.200000000000003</v>
      </c>
      <c r="H15" s="38">
        <v>24.799999999999997</v>
      </c>
      <c r="I15" s="38">
        <v>11.3</v>
      </c>
      <c r="J15" s="38">
        <v>32.299999999999997</v>
      </c>
      <c r="K15" s="38">
        <v>13.9</v>
      </c>
      <c r="L15" s="38">
        <v>22.200000000000003</v>
      </c>
      <c r="M15" s="38">
        <v>39.200000000000003</v>
      </c>
      <c r="N15" s="38">
        <v>27</v>
      </c>
    </row>
    <row r="16" spans="1:55">
      <c r="A16" s="28" t="s">
        <v>63</v>
      </c>
      <c r="B16" s="84">
        <f t="shared" si="1"/>
        <v>275.90000000000003</v>
      </c>
      <c r="C16" s="39">
        <v>33.200000000000003</v>
      </c>
      <c r="D16" s="39">
        <v>17.399999999999999</v>
      </c>
      <c r="E16" s="39">
        <v>20.100000000000001</v>
      </c>
      <c r="F16" s="39">
        <v>16.3</v>
      </c>
      <c r="G16" s="39">
        <v>18.200000000000003</v>
      </c>
      <c r="H16" s="39">
        <v>24.799999999999997</v>
      </c>
      <c r="I16" s="39">
        <v>11.3</v>
      </c>
      <c r="J16" s="39">
        <v>32.299999999999997</v>
      </c>
      <c r="K16" s="39">
        <v>13.9</v>
      </c>
      <c r="L16" s="39">
        <v>22.200000000000003</v>
      </c>
      <c r="M16" s="39">
        <v>39.200000000000003</v>
      </c>
      <c r="N16" s="39">
        <v>27</v>
      </c>
    </row>
    <row r="17" spans="1:14">
      <c r="A17" s="28" t="s">
        <v>127</v>
      </c>
      <c r="B17" s="84">
        <f t="shared" si="1"/>
        <v>142.10000000000002</v>
      </c>
      <c r="C17" s="39">
        <v>24.6</v>
      </c>
      <c r="D17" s="39">
        <v>9.1999999999999993</v>
      </c>
      <c r="E17" s="39">
        <v>10.7</v>
      </c>
      <c r="F17" s="39">
        <v>8.5</v>
      </c>
      <c r="G17" s="39">
        <v>9.9</v>
      </c>
      <c r="H17" s="39">
        <v>9.6999999999999993</v>
      </c>
      <c r="I17" s="39">
        <v>0</v>
      </c>
      <c r="J17" s="39">
        <v>22.5</v>
      </c>
      <c r="K17" s="39">
        <v>4.4000000000000004</v>
      </c>
      <c r="L17" s="39">
        <v>10.9</v>
      </c>
      <c r="M17" s="39">
        <v>17.899999999999999</v>
      </c>
      <c r="N17" s="39">
        <v>13.8</v>
      </c>
    </row>
    <row r="18" spans="1:14" ht="24">
      <c r="A18" s="28" t="s">
        <v>128</v>
      </c>
      <c r="B18" s="84">
        <f t="shared" si="1"/>
        <v>133.79999999999998</v>
      </c>
      <c r="C18" s="39">
        <v>8.6</v>
      </c>
      <c r="D18" s="39">
        <v>8.1999999999999993</v>
      </c>
      <c r="E18" s="39">
        <v>9.4</v>
      </c>
      <c r="F18" s="39">
        <v>7.8</v>
      </c>
      <c r="G18" s="39">
        <v>8.3000000000000007</v>
      </c>
      <c r="H18" s="39">
        <v>15.1</v>
      </c>
      <c r="I18" s="39">
        <v>11.3</v>
      </c>
      <c r="J18" s="39">
        <v>9.8000000000000007</v>
      </c>
      <c r="K18" s="39">
        <v>9.5</v>
      </c>
      <c r="L18" s="39">
        <v>11.3</v>
      </c>
      <c r="M18" s="39">
        <v>21.3</v>
      </c>
      <c r="N18" s="39">
        <v>13.2</v>
      </c>
    </row>
    <row r="19" spans="1:14">
      <c r="A19" s="28" t="s">
        <v>61</v>
      </c>
      <c r="B19" s="84">
        <f t="shared" si="1"/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</row>
    <row r="20" spans="1:14" s="3" customFormat="1" ht="24">
      <c r="A20" s="20" t="s">
        <v>129</v>
      </c>
      <c r="B20" s="84">
        <f t="shared" si="1"/>
        <v>132.5</v>
      </c>
      <c r="C20" s="38">
        <v>4.8</v>
      </c>
      <c r="D20" s="38">
        <v>5</v>
      </c>
      <c r="E20" s="38">
        <v>5.8</v>
      </c>
      <c r="F20" s="38">
        <v>4.2</v>
      </c>
      <c r="G20" s="38">
        <v>6.4</v>
      </c>
      <c r="H20" s="38">
        <v>8.9</v>
      </c>
      <c r="I20" s="38">
        <v>16.399999999999999</v>
      </c>
      <c r="J20" s="38">
        <v>18.7</v>
      </c>
      <c r="K20" s="38">
        <v>17</v>
      </c>
      <c r="L20" s="38">
        <v>14.7</v>
      </c>
      <c r="M20" s="38">
        <v>16.3</v>
      </c>
      <c r="N20" s="38">
        <v>14.3</v>
      </c>
    </row>
    <row r="21" spans="1:14">
      <c r="A21" s="22" t="s">
        <v>130</v>
      </c>
      <c r="B21" s="84">
        <f t="shared" si="1"/>
        <v>132.5</v>
      </c>
      <c r="C21" s="39">
        <v>4.8</v>
      </c>
      <c r="D21" s="39">
        <v>5</v>
      </c>
      <c r="E21" s="39">
        <v>5.8</v>
      </c>
      <c r="F21" s="39">
        <v>4.2</v>
      </c>
      <c r="G21" s="39">
        <v>6.4</v>
      </c>
      <c r="H21" s="39">
        <v>8.9</v>
      </c>
      <c r="I21" s="39">
        <v>16.399999999999999</v>
      </c>
      <c r="J21" s="39">
        <v>18.7</v>
      </c>
      <c r="K21" s="39">
        <v>17</v>
      </c>
      <c r="L21" s="39">
        <v>14.7</v>
      </c>
      <c r="M21" s="39">
        <v>16.3</v>
      </c>
      <c r="N21" s="39">
        <v>14.3</v>
      </c>
    </row>
    <row r="22" spans="1:14" s="3" customFormat="1">
      <c r="A22" s="20" t="s">
        <v>131</v>
      </c>
      <c r="B22" s="84">
        <f t="shared" si="1"/>
        <v>4923.1999999999989</v>
      </c>
      <c r="C22" s="38">
        <v>686.2</v>
      </c>
      <c r="D22" s="38">
        <v>405.9</v>
      </c>
      <c r="E22" s="38">
        <v>692</v>
      </c>
      <c r="F22" s="38">
        <v>469.2</v>
      </c>
      <c r="G22" s="38">
        <v>283.5</v>
      </c>
      <c r="H22" s="38">
        <v>417.5</v>
      </c>
      <c r="I22" s="38">
        <v>428.3</v>
      </c>
      <c r="J22" s="38">
        <v>320.2</v>
      </c>
      <c r="K22" s="38">
        <v>309.2</v>
      </c>
      <c r="L22" s="38">
        <v>265.3</v>
      </c>
      <c r="M22" s="38">
        <v>282.7</v>
      </c>
      <c r="N22" s="38">
        <v>363.2</v>
      </c>
    </row>
    <row r="23" spans="1:14" s="3" customFormat="1">
      <c r="A23" s="20" t="s">
        <v>132</v>
      </c>
      <c r="B23" s="84">
        <f t="shared" si="1"/>
        <v>2042.6</v>
      </c>
      <c r="C23" s="38">
        <v>0</v>
      </c>
      <c r="D23" s="38">
        <v>0</v>
      </c>
      <c r="E23" s="38">
        <v>330</v>
      </c>
      <c r="F23" s="38">
        <v>0</v>
      </c>
      <c r="G23" s="38">
        <v>0</v>
      </c>
      <c r="H23" s="38">
        <v>330</v>
      </c>
      <c r="I23" s="38">
        <v>0</v>
      </c>
      <c r="J23" s="38">
        <v>0</v>
      </c>
      <c r="K23" s="38">
        <v>340</v>
      </c>
      <c r="L23" s="38">
        <v>1003.8</v>
      </c>
      <c r="M23" s="38">
        <v>38.799999999999997</v>
      </c>
      <c r="N23" s="38">
        <v>0</v>
      </c>
    </row>
    <row r="24" spans="1:14" s="3" customFormat="1">
      <c r="A24" s="20" t="s">
        <v>133</v>
      </c>
      <c r="B24" s="84">
        <f t="shared" si="1"/>
        <v>2042.6</v>
      </c>
      <c r="C24" s="38">
        <v>0</v>
      </c>
      <c r="D24" s="38">
        <v>0</v>
      </c>
      <c r="E24" s="38">
        <v>330</v>
      </c>
      <c r="F24" s="38">
        <v>0</v>
      </c>
      <c r="G24" s="38">
        <v>0</v>
      </c>
      <c r="H24" s="38">
        <v>330</v>
      </c>
      <c r="I24" s="38">
        <v>0</v>
      </c>
      <c r="J24" s="38">
        <v>0</v>
      </c>
      <c r="K24" s="38">
        <v>340</v>
      </c>
      <c r="L24" s="38">
        <v>1003.8</v>
      </c>
      <c r="M24" s="38">
        <v>38.799999999999997</v>
      </c>
      <c r="N24" s="38">
        <v>0</v>
      </c>
    </row>
    <row r="25" spans="1:14">
      <c r="A25" s="31" t="s">
        <v>95</v>
      </c>
      <c r="B25" s="84">
        <f t="shared" si="1"/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</row>
    <row r="26" spans="1:14" ht="24">
      <c r="A26" s="31" t="s">
        <v>83</v>
      </c>
      <c r="B26" s="84">
        <f t="shared" si="1"/>
        <v>2000</v>
      </c>
      <c r="C26" s="39">
        <v>0</v>
      </c>
      <c r="D26" s="39">
        <v>0</v>
      </c>
      <c r="E26" s="39">
        <v>330</v>
      </c>
      <c r="F26" s="39">
        <v>0</v>
      </c>
      <c r="G26" s="39">
        <v>0</v>
      </c>
      <c r="H26" s="39">
        <v>330</v>
      </c>
      <c r="I26" s="39">
        <v>0</v>
      </c>
      <c r="J26" s="39">
        <v>0</v>
      </c>
      <c r="K26" s="39">
        <v>340</v>
      </c>
      <c r="L26" s="39">
        <v>1000</v>
      </c>
      <c r="M26" s="39">
        <v>0</v>
      </c>
      <c r="N26" s="39">
        <v>0</v>
      </c>
    </row>
    <row r="27" spans="1:14" ht="24">
      <c r="A27" s="31" t="s">
        <v>134</v>
      </c>
      <c r="B27" s="84">
        <f t="shared" si="1"/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</row>
    <row r="28" spans="1:14">
      <c r="A28" s="30" t="s">
        <v>135</v>
      </c>
      <c r="B28" s="84">
        <f t="shared" si="1"/>
        <v>42.599999999999994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3.8</v>
      </c>
      <c r="M28" s="39">
        <v>38.799999999999997</v>
      </c>
      <c r="N28" s="39">
        <v>0</v>
      </c>
    </row>
    <row r="29" spans="1:14" s="3" customFormat="1">
      <c r="A29" s="20" t="s">
        <v>136</v>
      </c>
      <c r="B29" s="84">
        <f t="shared" si="1"/>
        <v>21740.3</v>
      </c>
      <c r="C29" s="38">
        <v>1747.6</v>
      </c>
      <c r="D29" s="38">
        <v>2025.3999999999999</v>
      </c>
      <c r="E29" s="38">
        <v>1697.2</v>
      </c>
      <c r="F29" s="38">
        <v>1462.3999999999999</v>
      </c>
      <c r="G29" s="38">
        <v>1972.4</v>
      </c>
      <c r="H29" s="38">
        <v>1831.3000000000002</v>
      </c>
      <c r="I29" s="38">
        <v>1829</v>
      </c>
      <c r="J29" s="38">
        <v>2026.6999999999998</v>
      </c>
      <c r="K29" s="38">
        <v>1500.6</v>
      </c>
      <c r="L29" s="38">
        <v>1584.7</v>
      </c>
      <c r="M29" s="38">
        <v>1492.2</v>
      </c>
      <c r="N29" s="38">
        <v>2570.7999999999997</v>
      </c>
    </row>
    <row r="30" spans="1:14" s="3" customFormat="1">
      <c r="A30" s="20" t="s">
        <v>137</v>
      </c>
      <c r="B30" s="84">
        <f t="shared" si="1"/>
        <v>19592.399999999998</v>
      </c>
      <c r="C30" s="38">
        <v>1667.7</v>
      </c>
      <c r="D30" s="38">
        <v>1899.3999999999999</v>
      </c>
      <c r="E30" s="38">
        <v>1556.7</v>
      </c>
      <c r="F30" s="38">
        <v>1332.6</v>
      </c>
      <c r="G30" s="38">
        <v>1830.4</v>
      </c>
      <c r="H30" s="38">
        <v>1650.1000000000001</v>
      </c>
      <c r="I30" s="38">
        <v>1617</v>
      </c>
      <c r="J30" s="38">
        <v>1890</v>
      </c>
      <c r="K30" s="38">
        <v>1321.5</v>
      </c>
      <c r="L30" s="38">
        <v>1335.4</v>
      </c>
      <c r="M30" s="38">
        <v>1282.5</v>
      </c>
      <c r="N30" s="38">
        <v>2209.1</v>
      </c>
    </row>
    <row r="31" spans="1:14" s="3" customFormat="1">
      <c r="A31" s="20" t="s">
        <v>138</v>
      </c>
      <c r="B31" s="84">
        <f t="shared" si="1"/>
        <v>2375.9</v>
      </c>
      <c r="C31" s="38">
        <v>87.5</v>
      </c>
      <c r="D31" s="38">
        <v>478</v>
      </c>
      <c r="E31" s="38">
        <v>189.6</v>
      </c>
      <c r="F31" s="38">
        <v>82.3</v>
      </c>
      <c r="G31" s="38">
        <v>87.9</v>
      </c>
      <c r="H31" s="38">
        <v>259.2</v>
      </c>
      <c r="I31" s="38">
        <v>185.7</v>
      </c>
      <c r="J31" s="38">
        <v>177.5</v>
      </c>
      <c r="K31" s="38">
        <v>282.39999999999998</v>
      </c>
      <c r="L31" s="38">
        <v>260.89999999999998</v>
      </c>
      <c r="M31" s="38">
        <v>176.3</v>
      </c>
      <c r="N31" s="38">
        <v>108.6</v>
      </c>
    </row>
    <row r="32" spans="1:14">
      <c r="A32" s="32" t="s">
        <v>33</v>
      </c>
      <c r="B32" s="84">
        <f t="shared" si="1"/>
        <v>1246.3999999999999</v>
      </c>
      <c r="C32" s="39">
        <v>85.7</v>
      </c>
      <c r="D32" s="39">
        <v>83.6</v>
      </c>
      <c r="E32" s="39">
        <v>96.8</v>
      </c>
      <c r="F32" s="39">
        <v>79.8</v>
      </c>
      <c r="G32" s="39">
        <v>71.5</v>
      </c>
      <c r="H32" s="39">
        <v>79.2</v>
      </c>
      <c r="I32" s="39">
        <v>80.599999999999994</v>
      </c>
      <c r="J32" s="39">
        <v>91.3</v>
      </c>
      <c r="K32" s="39">
        <v>273.29999999999995</v>
      </c>
      <c r="L32" s="39">
        <v>94.1</v>
      </c>
      <c r="M32" s="39">
        <v>103</v>
      </c>
      <c r="N32" s="39">
        <v>107.5</v>
      </c>
    </row>
    <row r="33" spans="1:14">
      <c r="A33" s="32" t="s">
        <v>75</v>
      </c>
      <c r="B33" s="84">
        <f t="shared" si="1"/>
        <v>1034.7</v>
      </c>
      <c r="C33" s="39">
        <v>85.7</v>
      </c>
      <c r="D33" s="39">
        <v>83.6</v>
      </c>
      <c r="E33" s="39">
        <v>96.8</v>
      </c>
      <c r="F33" s="39">
        <v>79.8</v>
      </c>
      <c r="G33" s="39">
        <v>71.5</v>
      </c>
      <c r="H33" s="39">
        <v>79.2</v>
      </c>
      <c r="I33" s="39">
        <v>78.5</v>
      </c>
      <c r="J33" s="39">
        <v>85.7</v>
      </c>
      <c r="K33" s="39">
        <v>81.099999999999994</v>
      </c>
      <c r="L33" s="39">
        <v>94</v>
      </c>
      <c r="M33" s="39">
        <v>101.9</v>
      </c>
      <c r="N33" s="39">
        <v>96.9</v>
      </c>
    </row>
    <row r="34" spans="1:14" ht="24">
      <c r="A34" s="32" t="s">
        <v>195</v>
      </c>
      <c r="B34" s="84">
        <f t="shared" si="1"/>
        <v>211.69999999999996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2.1</v>
      </c>
      <c r="J34" s="39">
        <v>5.6</v>
      </c>
      <c r="K34" s="39">
        <v>192.2</v>
      </c>
      <c r="L34" s="39">
        <v>0.1</v>
      </c>
      <c r="M34" s="39">
        <v>1.1000000000000001</v>
      </c>
      <c r="N34" s="39">
        <v>10.6</v>
      </c>
    </row>
    <row r="35" spans="1:14" ht="24">
      <c r="A35" s="32" t="s">
        <v>72</v>
      </c>
      <c r="B35" s="84">
        <f t="shared" si="1"/>
        <v>1129.5</v>
      </c>
      <c r="C35" s="39">
        <v>1.8</v>
      </c>
      <c r="D35" s="39">
        <v>394.4</v>
      </c>
      <c r="E35" s="39">
        <v>92.8</v>
      </c>
      <c r="F35" s="39">
        <v>2.5</v>
      </c>
      <c r="G35" s="39">
        <v>16.399999999999999</v>
      </c>
      <c r="H35" s="39">
        <v>180</v>
      </c>
      <c r="I35" s="39">
        <v>105.1</v>
      </c>
      <c r="J35" s="39">
        <v>86.2</v>
      </c>
      <c r="K35" s="39">
        <v>9.1</v>
      </c>
      <c r="L35" s="39">
        <v>166.8</v>
      </c>
      <c r="M35" s="39">
        <v>73.3</v>
      </c>
      <c r="N35" s="39">
        <v>1.1000000000000001</v>
      </c>
    </row>
    <row r="36" spans="1:14">
      <c r="A36" s="32" t="s">
        <v>35</v>
      </c>
      <c r="B36" s="84">
        <f t="shared" si="1"/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</row>
    <row r="37" spans="1:14" s="3" customFormat="1">
      <c r="A37" s="20" t="s">
        <v>139</v>
      </c>
      <c r="B37" s="84">
        <f t="shared" si="1"/>
        <v>17216.5</v>
      </c>
      <c r="C37" s="38">
        <v>1580.2</v>
      </c>
      <c r="D37" s="38">
        <v>1421.3999999999999</v>
      </c>
      <c r="E37" s="38">
        <v>1367.1000000000001</v>
      </c>
      <c r="F37" s="38">
        <v>1250.3</v>
      </c>
      <c r="G37" s="38">
        <v>1742.5</v>
      </c>
      <c r="H37" s="38">
        <v>1390.9</v>
      </c>
      <c r="I37" s="38">
        <v>1431.3</v>
      </c>
      <c r="J37" s="38">
        <v>1712.5</v>
      </c>
      <c r="K37" s="38">
        <v>1039.0999999999999</v>
      </c>
      <c r="L37" s="38">
        <v>1074.5</v>
      </c>
      <c r="M37" s="38">
        <v>1106.2</v>
      </c>
      <c r="N37" s="38">
        <v>2100.5</v>
      </c>
    </row>
    <row r="38" spans="1:14">
      <c r="A38" s="32" t="s">
        <v>36</v>
      </c>
      <c r="B38" s="84">
        <f t="shared" si="1"/>
        <v>355.2</v>
      </c>
      <c r="C38" s="39">
        <v>45</v>
      </c>
      <c r="D38" s="39">
        <v>38.1</v>
      </c>
      <c r="E38" s="39">
        <v>36.9</v>
      </c>
      <c r="F38" s="39">
        <v>35.200000000000003</v>
      </c>
      <c r="G38" s="39">
        <v>29.9</v>
      </c>
      <c r="H38" s="39">
        <v>33.5</v>
      </c>
      <c r="I38" s="39">
        <v>21.6</v>
      </c>
      <c r="J38" s="39">
        <v>94.8</v>
      </c>
      <c r="K38" s="39">
        <v>20</v>
      </c>
      <c r="L38" s="39">
        <v>-51.1</v>
      </c>
      <c r="M38" s="39">
        <v>21.3</v>
      </c>
      <c r="N38" s="39">
        <v>30</v>
      </c>
    </row>
    <row r="39" spans="1:14" ht="24">
      <c r="A39" s="32" t="s">
        <v>72</v>
      </c>
      <c r="B39" s="84">
        <f t="shared" si="1"/>
        <v>16861.300000000003</v>
      </c>
      <c r="C39" s="39">
        <v>1535.2</v>
      </c>
      <c r="D39" s="39">
        <v>1383.3</v>
      </c>
      <c r="E39" s="39">
        <v>1330.2</v>
      </c>
      <c r="F39" s="39">
        <v>1215.0999999999999</v>
      </c>
      <c r="G39" s="39">
        <v>1712.6</v>
      </c>
      <c r="H39" s="39">
        <v>1357.4</v>
      </c>
      <c r="I39" s="39">
        <v>1409.7</v>
      </c>
      <c r="J39" s="39">
        <v>1617.7</v>
      </c>
      <c r="K39" s="39">
        <v>1019.1</v>
      </c>
      <c r="L39" s="39">
        <v>1125.5999999999999</v>
      </c>
      <c r="M39" s="39">
        <v>1084.9000000000001</v>
      </c>
      <c r="N39" s="39">
        <v>2070.5</v>
      </c>
    </row>
    <row r="40" spans="1:14">
      <c r="A40" s="32" t="s">
        <v>37</v>
      </c>
      <c r="B40" s="84">
        <f t="shared" si="1"/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</row>
    <row r="41" spans="1:14" s="3" customFormat="1">
      <c r="A41" s="20" t="s">
        <v>140</v>
      </c>
      <c r="B41" s="84">
        <f t="shared" si="1"/>
        <v>1236.0999999999999</v>
      </c>
      <c r="C41" s="38">
        <v>76.8</v>
      </c>
      <c r="D41" s="38">
        <v>80.5</v>
      </c>
      <c r="E41" s="38">
        <v>111.5</v>
      </c>
      <c r="F41" s="38">
        <v>91.6</v>
      </c>
      <c r="G41" s="38">
        <v>104.7</v>
      </c>
      <c r="H41" s="38">
        <v>112.4</v>
      </c>
      <c r="I41" s="38">
        <v>100.7</v>
      </c>
      <c r="J41" s="38">
        <v>105.1</v>
      </c>
      <c r="K41" s="38">
        <v>96.5</v>
      </c>
      <c r="L41" s="38">
        <v>124.8</v>
      </c>
      <c r="M41" s="38">
        <v>124.5</v>
      </c>
      <c r="N41" s="38">
        <v>107</v>
      </c>
    </row>
    <row r="42" spans="1:14">
      <c r="A42" s="32" t="s">
        <v>38</v>
      </c>
      <c r="B42" s="84">
        <f t="shared" si="1"/>
        <v>1236.0999999999999</v>
      </c>
      <c r="C42" s="39">
        <v>76.8</v>
      </c>
      <c r="D42" s="39">
        <v>80.5</v>
      </c>
      <c r="E42" s="39">
        <v>111.5</v>
      </c>
      <c r="F42" s="39">
        <v>91.6</v>
      </c>
      <c r="G42" s="39">
        <v>104.7</v>
      </c>
      <c r="H42" s="39">
        <v>112.4</v>
      </c>
      <c r="I42" s="39">
        <v>100.7</v>
      </c>
      <c r="J42" s="39">
        <v>105.1</v>
      </c>
      <c r="K42" s="39">
        <v>96.5</v>
      </c>
      <c r="L42" s="39">
        <v>124.8</v>
      </c>
      <c r="M42" s="39">
        <v>124.5</v>
      </c>
      <c r="N42" s="39">
        <v>107</v>
      </c>
    </row>
    <row r="43" spans="1:14">
      <c r="A43" s="32" t="s">
        <v>37</v>
      </c>
      <c r="B43" s="84">
        <f t="shared" si="1"/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</row>
    <row r="44" spans="1:14" s="3" customFormat="1">
      <c r="A44" s="23" t="s">
        <v>141</v>
      </c>
      <c r="B44" s="84">
        <f t="shared" si="1"/>
        <v>911.8</v>
      </c>
      <c r="C44" s="38">
        <v>3.1</v>
      </c>
      <c r="D44" s="38">
        <v>45.5</v>
      </c>
      <c r="E44" s="38">
        <v>29</v>
      </c>
      <c r="F44" s="38">
        <v>38.200000000000003</v>
      </c>
      <c r="G44" s="38">
        <v>37.299999999999997</v>
      </c>
      <c r="H44" s="38">
        <v>68.8</v>
      </c>
      <c r="I44" s="38">
        <v>111.30000000000001</v>
      </c>
      <c r="J44" s="38">
        <v>31.6</v>
      </c>
      <c r="K44" s="38">
        <v>82.6</v>
      </c>
      <c r="L44" s="38">
        <v>124.5</v>
      </c>
      <c r="M44" s="38">
        <v>85.199999999999989</v>
      </c>
      <c r="N44" s="38">
        <v>254.70000000000002</v>
      </c>
    </row>
    <row r="45" spans="1:14" ht="24">
      <c r="A45" s="32" t="s">
        <v>142</v>
      </c>
      <c r="B45" s="84">
        <f t="shared" si="1"/>
        <v>51.599999999999994</v>
      </c>
      <c r="C45" s="39">
        <v>3</v>
      </c>
      <c r="D45" s="39">
        <v>3.4</v>
      </c>
      <c r="E45" s="39">
        <v>4.7</v>
      </c>
      <c r="F45" s="39">
        <v>3.6</v>
      </c>
      <c r="G45" s="39">
        <v>3.9</v>
      </c>
      <c r="H45" s="39">
        <v>5</v>
      </c>
      <c r="I45" s="39">
        <v>3.9</v>
      </c>
      <c r="J45" s="39">
        <v>4.0999999999999996</v>
      </c>
      <c r="K45" s="39">
        <v>5.3</v>
      </c>
      <c r="L45" s="39">
        <v>4.3</v>
      </c>
      <c r="M45" s="39">
        <v>4.3</v>
      </c>
      <c r="N45" s="39">
        <v>6.1</v>
      </c>
    </row>
    <row r="46" spans="1:14" ht="24">
      <c r="A46" s="32" t="s">
        <v>143</v>
      </c>
      <c r="B46" s="84">
        <f t="shared" si="1"/>
        <v>636</v>
      </c>
      <c r="C46" s="39">
        <v>0.1</v>
      </c>
      <c r="D46" s="39">
        <v>5.4</v>
      </c>
      <c r="E46" s="39">
        <v>6.4</v>
      </c>
      <c r="F46" s="39">
        <v>14.5</v>
      </c>
      <c r="G46" s="39">
        <v>31</v>
      </c>
      <c r="H46" s="39">
        <v>52.2</v>
      </c>
      <c r="I46" s="39">
        <v>74.8</v>
      </c>
      <c r="J46" s="39">
        <v>19.399999999999999</v>
      </c>
      <c r="K46" s="39">
        <v>59.2</v>
      </c>
      <c r="L46" s="39">
        <v>99.2</v>
      </c>
      <c r="M46" s="39">
        <v>42.5</v>
      </c>
      <c r="N46" s="39">
        <v>231.3</v>
      </c>
    </row>
    <row r="47" spans="1:14">
      <c r="A47" s="32" t="s">
        <v>144</v>
      </c>
      <c r="B47" s="84">
        <f t="shared" si="1"/>
        <v>224.20000000000002</v>
      </c>
      <c r="C47" s="39">
        <v>0</v>
      </c>
      <c r="D47" s="39">
        <v>36.700000000000003</v>
      </c>
      <c r="E47" s="39">
        <v>17.899999999999999</v>
      </c>
      <c r="F47" s="39">
        <v>20.100000000000001</v>
      </c>
      <c r="G47" s="39">
        <v>2.4</v>
      </c>
      <c r="H47" s="39">
        <v>11.6</v>
      </c>
      <c r="I47" s="39">
        <v>32.6</v>
      </c>
      <c r="J47" s="39">
        <v>8.1</v>
      </c>
      <c r="K47" s="39">
        <v>18.100000000000001</v>
      </c>
      <c r="L47" s="39">
        <v>21</v>
      </c>
      <c r="M47" s="39">
        <v>38.4</v>
      </c>
      <c r="N47" s="39">
        <v>17.3</v>
      </c>
    </row>
    <row r="48" spans="1:14" s="3" customFormat="1">
      <c r="A48" s="20" t="s">
        <v>145</v>
      </c>
      <c r="B48" s="84">
        <f t="shared" si="1"/>
        <v>25679.7</v>
      </c>
      <c r="C48" s="38">
        <v>3489.3999999999996</v>
      </c>
      <c r="D48" s="38">
        <v>479.4</v>
      </c>
      <c r="E48" s="38">
        <v>410.6</v>
      </c>
      <c r="F48" s="38">
        <v>482.1</v>
      </c>
      <c r="G48" s="38">
        <v>902.80000000000007</v>
      </c>
      <c r="H48" s="38">
        <v>2636.6</v>
      </c>
      <c r="I48" s="38">
        <v>742.59999999999991</v>
      </c>
      <c r="J48" s="38">
        <v>4859.7999999999993</v>
      </c>
      <c r="K48" s="38">
        <v>1201.2</v>
      </c>
      <c r="L48" s="38">
        <v>787.09999999999991</v>
      </c>
      <c r="M48" s="38">
        <v>1769.8999999999999</v>
      </c>
      <c r="N48" s="38">
        <v>7918.2</v>
      </c>
    </row>
    <row r="49" spans="1:14" s="3" customFormat="1">
      <c r="A49" s="20" t="s">
        <v>146</v>
      </c>
      <c r="B49" s="84">
        <f t="shared" si="1"/>
        <v>23261.1</v>
      </c>
      <c r="C49" s="38">
        <v>2602.5</v>
      </c>
      <c r="D49" s="38">
        <v>396.2</v>
      </c>
      <c r="E49" s="38">
        <v>320.7</v>
      </c>
      <c r="F49" s="38">
        <v>405.8</v>
      </c>
      <c r="G49" s="38">
        <v>820.6</v>
      </c>
      <c r="H49" s="38">
        <v>2563.6</v>
      </c>
      <c r="I49" s="38">
        <v>659.3</v>
      </c>
      <c r="J49" s="38">
        <v>4775.3999999999996</v>
      </c>
      <c r="K49" s="38">
        <v>1126.3</v>
      </c>
      <c r="L49" s="38">
        <v>687.8</v>
      </c>
      <c r="M49" s="38">
        <v>1686.1</v>
      </c>
      <c r="N49" s="38">
        <v>7216.7999999999993</v>
      </c>
    </row>
    <row r="50" spans="1:14" s="3" customFormat="1">
      <c r="A50" s="20" t="s">
        <v>147</v>
      </c>
      <c r="B50" s="84">
        <f t="shared" si="1"/>
        <v>12117.6</v>
      </c>
      <c r="C50" s="38">
        <v>2500.1999999999998</v>
      </c>
      <c r="D50" s="38">
        <v>0</v>
      </c>
      <c r="E50" s="38">
        <v>0</v>
      </c>
      <c r="F50" s="38">
        <v>0</v>
      </c>
      <c r="G50" s="38">
        <v>0</v>
      </c>
      <c r="H50" s="38">
        <v>1448.8</v>
      </c>
      <c r="I50" s="38">
        <v>0</v>
      </c>
      <c r="J50" s="38">
        <v>3669</v>
      </c>
      <c r="K50" s="38">
        <v>0</v>
      </c>
      <c r="L50" s="38">
        <v>0</v>
      </c>
      <c r="M50" s="38">
        <v>894.1</v>
      </c>
      <c r="N50" s="38">
        <v>3605.5</v>
      </c>
    </row>
    <row r="51" spans="1:14">
      <c r="A51" s="32" t="s">
        <v>42</v>
      </c>
      <c r="B51" s="84">
        <f t="shared" si="1"/>
        <v>7274.5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3669</v>
      </c>
      <c r="K51" s="39">
        <v>0</v>
      </c>
      <c r="L51" s="39">
        <v>0</v>
      </c>
      <c r="M51" s="39">
        <v>0</v>
      </c>
      <c r="N51" s="39">
        <v>3605.5</v>
      </c>
    </row>
    <row r="52" spans="1:14">
      <c r="A52" s="32" t="s">
        <v>148</v>
      </c>
      <c r="B52" s="84">
        <f t="shared" si="1"/>
        <v>4843.1000000000004</v>
      </c>
      <c r="C52" s="39">
        <v>2500.1999999999998</v>
      </c>
      <c r="D52" s="39">
        <v>0</v>
      </c>
      <c r="E52" s="39">
        <v>0</v>
      </c>
      <c r="F52" s="39">
        <v>0</v>
      </c>
      <c r="G52" s="39">
        <v>0</v>
      </c>
      <c r="H52" s="39">
        <v>1448.8</v>
      </c>
      <c r="I52" s="39">
        <v>0</v>
      </c>
      <c r="J52" s="39">
        <v>0</v>
      </c>
      <c r="K52" s="39">
        <v>0</v>
      </c>
      <c r="L52" s="39">
        <v>0</v>
      </c>
      <c r="M52" s="39">
        <v>894.1</v>
      </c>
      <c r="N52" s="39">
        <v>0</v>
      </c>
    </row>
    <row r="53" spans="1:14" s="3" customFormat="1">
      <c r="A53" s="20" t="s">
        <v>149</v>
      </c>
      <c r="B53" s="84">
        <f t="shared" si="1"/>
        <v>4540</v>
      </c>
      <c r="C53" s="38">
        <v>102.3</v>
      </c>
      <c r="D53" s="38">
        <v>396.2</v>
      </c>
      <c r="E53" s="38">
        <v>88.8</v>
      </c>
      <c r="F53" s="38">
        <v>2.7</v>
      </c>
      <c r="G53" s="38">
        <v>177.4</v>
      </c>
      <c r="H53" s="38">
        <v>91.2</v>
      </c>
      <c r="I53" s="38">
        <v>81.400000000000006</v>
      </c>
      <c r="J53" s="38">
        <v>92.5</v>
      </c>
      <c r="K53" s="38">
        <v>86.6</v>
      </c>
      <c r="L53" s="38">
        <v>98.4</v>
      </c>
      <c r="M53" s="38">
        <v>379.1</v>
      </c>
      <c r="N53" s="38">
        <v>2943.4</v>
      </c>
    </row>
    <row r="54" spans="1:14">
      <c r="A54" s="22" t="s">
        <v>150</v>
      </c>
      <c r="B54" s="84">
        <f t="shared" si="1"/>
        <v>4540</v>
      </c>
      <c r="C54" s="39">
        <v>102.3</v>
      </c>
      <c r="D54" s="39">
        <v>396.2</v>
      </c>
      <c r="E54" s="39">
        <v>88.8</v>
      </c>
      <c r="F54" s="39">
        <v>2.7</v>
      </c>
      <c r="G54" s="39">
        <v>177.4</v>
      </c>
      <c r="H54" s="39">
        <v>91.2</v>
      </c>
      <c r="I54" s="39">
        <v>81.400000000000006</v>
      </c>
      <c r="J54" s="39">
        <v>92.5</v>
      </c>
      <c r="K54" s="39">
        <v>86.6</v>
      </c>
      <c r="L54" s="39">
        <v>98.4</v>
      </c>
      <c r="M54" s="39">
        <v>379.1</v>
      </c>
      <c r="N54" s="39">
        <v>2943.4</v>
      </c>
    </row>
    <row r="55" spans="1:14" s="3" customFormat="1" ht="24">
      <c r="A55" s="20" t="s">
        <v>151</v>
      </c>
      <c r="B55" s="84">
        <f t="shared" si="1"/>
        <v>6603.4999999999991</v>
      </c>
      <c r="C55" s="38">
        <v>0</v>
      </c>
      <c r="D55" s="38">
        <v>0</v>
      </c>
      <c r="E55" s="38">
        <v>231.9</v>
      </c>
      <c r="F55" s="38">
        <v>403.1</v>
      </c>
      <c r="G55" s="38">
        <v>643.20000000000005</v>
      </c>
      <c r="H55" s="38">
        <v>1023.6</v>
      </c>
      <c r="I55" s="38">
        <v>577.9</v>
      </c>
      <c r="J55" s="38">
        <v>1013.9</v>
      </c>
      <c r="K55" s="38">
        <v>1039.7</v>
      </c>
      <c r="L55" s="38">
        <v>589.4</v>
      </c>
      <c r="M55" s="38">
        <v>412.9</v>
      </c>
      <c r="N55" s="38">
        <v>667.9</v>
      </c>
    </row>
    <row r="56" spans="1:14" s="3" customFormat="1">
      <c r="A56" s="20" t="s">
        <v>152</v>
      </c>
      <c r="B56" s="84">
        <f t="shared" si="1"/>
        <v>1005.8999999999999</v>
      </c>
      <c r="C56" s="38">
        <v>85.6</v>
      </c>
      <c r="D56" s="38">
        <v>83.2</v>
      </c>
      <c r="E56" s="38">
        <v>89.9</v>
      </c>
      <c r="F56" s="38">
        <v>76.3</v>
      </c>
      <c r="G56" s="38">
        <v>82.2</v>
      </c>
      <c r="H56" s="38">
        <v>72.900000000000006</v>
      </c>
      <c r="I56" s="38">
        <v>83.3</v>
      </c>
      <c r="J56" s="38">
        <v>84.4</v>
      </c>
      <c r="K56" s="38">
        <v>74.900000000000006</v>
      </c>
      <c r="L56" s="38">
        <v>99.3</v>
      </c>
      <c r="M56" s="38">
        <v>83.8</v>
      </c>
      <c r="N56" s="38">
        <v>90.1</v>
      </c>
    </row>
    <row r="57" spans="1:14" ht="24">
      <c r="A57" s="22" t="s">
        <v>153</v>
      </c>
      <c r="B57" s="84">
        <f t="shared" si="1"/>
        <v>1005.8</v>
      </c>
      <c r="C57" s="39">
        <v>85.6</v>
      </c>
      <c r="D57" s="39">
        <v>83.2</v>
      </c>
      <c r="E57" s="39">
        <v>89.9</v>
      </c>
      <c r="F57" s="39">
        <v>76.3</v>
      </c>
      <c r="G57" s="39">
        <v>82.2</v>
      </c>
      <c r="H57" s="39">
        <v>72.900000000000006</v>
      </c>
      <c r="I57" s="39">
        <v>83.3</v>
      </c>
      <c r="J57" s="39">
        <v>84.4</v>
      </c>
      <c r="K57" s="39">
        <v>74.900000000000006</v>
      </c>
      <c r="L57" s="39">
        <v>99.3</v>
      </c>
      <c r="M57" s="39">
        <v>83.7</v>
      </c>
      <c r="N57" s="39">
        <v>90.1</v>
      </c>
    </row>
    <row r="58" spans="1:14" s="3" customFormat="1">
      <c r="A58" s="20" t="s">
        <v>154</v>
      </c>
      <c r="B58" s="84">
        <f t="shared" si="1"/>
        <v>1412.6999999999998</v>
      </c>
      <c r="C58" s="38">
        <v>801.3</v>
      </c>
      <c r="D58" s="38">
        <v>0</v>
      </c>
      <c r="E58" s="38">
        <v>0</v>
      </c>
      <c r="F58" s="38">
        <v>0</v>
      </c>
      <c r="G58" s="38">
        <v>0</v>
      </c>
      <c r="H58" s="38">
        <v>0.1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611.29999999999995</v>
      </c>
    </row>
    <row r="59" spans="1:14" s="3" customFormat="1">
      <c r="A59" s="32" t="s">
        <v>155</v>
      </c>
      <c r="B59" s="84">
        <f t="shared" si="1"/>
        <v>801.3</v>
      </c>
      <c r="C59" s="38">
        <v>801.3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</row>
    <row r="60" spans="1:14" s="3" customFormat="1" ht="24">
      <c r="A60" s="32" t="s">
        <v>156</v>
      </c>
      <c r="B60" s="84">
        <f t="shared" si="1"/>
        <v>0.1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0.1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</row>
    <row r="61" spans="1:14" s="3" customFormat="1">
      <c r="A61" s="32" t="s">
        <v>37</v>
      </c>
      <c r="B61" s="84">
        <f t="shared" si="1"/>
        <v>611.29999999999995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611.29999999999995</v>
      </c>
    </row>
    <row r="62" spans="1:14" s="3" customFormat="1">
      <c r="A62" s="20" t="s">
        <v>157</v>
      </c>
      <c r="B62" s="84">
        <f t="shared" si="1"/>
        <v>11167.900000000001</v>
      </c>
      <c r="C62" s="38">
        <v>0</v>
      </c>
      <c r="D62" s="38">
        <v>0</v>
      </c>
      <c r="E62" s="38">
        <v>826.2</v>
      </c>
      <c r="F62" s="38">
        <v>0</v>
      </c>
      <c r="G62" s="38">
        <v>18.600000000000001</v>
      </c>
      <c r="H62" s="38">
        <v>2.6</v>
      </c>
      <c r="I62" s="38">
        <v>0</v>
      </c>
      <c r="J62" s="38">
        <v>0</v>
      </c>
      <c r="K62" s="38">
        <v>2390.6</v>
      </c>
      <c r="L62" s="38">
        <v>2415.5</v>
      </c>
      <c r="M62" s="38">
        <v>2448.6</v>
      </c>
      <c r="N62" s="38">
        <v>3065.8</v>
      </c>
    </row>
    <row r="63" spans="1:14">
      <c r="A63" s="31" t="s">
        <v>48</v>
      </c>
      <c r="B63" s="84">
        <f t="shared" si="1"/>
        <v>1151.9000000000001</v>
      </c>
      <c r="C63" s="39">
        <v>0</v>
      </c>
      <c r="D63" s="39">
        <v>0</v>
      </c>
      <c r="E63" s="39">
        <v>0</v>
      </c>
      <c r="F63" s="39">
        <v>0</v>
      </c>
      <c r="G63" s="39">
        <v>18.600000000000001</v>
      </c>
      <c r="H63" s="39">
        <v>2.6</v>
      </c>
      <c r="I63" s="39">
        <v>0</v>
      </c>
      <c r="J63" s="39">
        <v>0</v>
      </c>
      <c r="K63" s="39">
        <v>0</v>
      </c>
      <c r="L63" s="39">
        <v>0</v>
      </c>
      <c r="M63" s="39">
        <v>13.6</v>
      </c>
      <c r="N63" s="39">
        <v>1117.1000000000001</v>
      </c>
    </row>
    <row r="64" spans="1:14">
      <c r="A64" s="31" t="s">
        <v>158</v>
      </c>
      <c r="B64" s="84">
        <f t="shared" si="1"/>
        <v>35.000000000000007</v>
      </c>
      <c r="C64" s="39">
        <v>0</v>
      </c>
      <c r="D64" s="39">
        <v>0</v>
      </c>
      <c r="E64" s="39">
        <v>0</v>
      </c>
      <c r="F64" s="39">
        <v>0</v>
      </c>
      <c r="G64" s="39">
        <v>18.600000000000001</v>
      </c>
      <c r="H64" s="39">
        <v>2.6</v>
      </c>
      <c r="I64" s="39">
        <v>0</v>
      </c>
      <c r="J64" s="39">
        <v>0</v>
      </c>
      <c r="K64" s="39">
        <v>0</v>
      </c>
      <c r="L64" s="39">
        <v>0</v>
      </c>
      <c r="M64" s="39">
        <v>13.6</v>
      </c>
      <c r="N64" s="39">
        <v>0.2</v>
      </c>
    </row>
    <row r="65" spans="1:14">
      <c r="A65" s="31" t="s">
        <v>159</v>
      </c>
      <c r="B65" s="84">
        <f t="shared" si="1"/>
        <v>1116.9000000000001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1116.9000000000001</v>
      </c>
    </row>
    <row r="66" spans="1:14">
      <c r="A66" s="22" t="s">
        <v>160</v>
      </c>
      <c r="B66" s="84">
        <f t="shared" si="1"/>
        <v>10016</v>
      </c>
      <c r="C66" s="39">
        <v>0</v>
      </c>
      <c r="D66" s="39">
        <v>0</v>
      </c>
      <c r="E66" s="39">
        <v>826.2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2390.6</v>
      </c>
      <c r="L66" s="39">
        <v>2415.5</v>
      </c>
      <c r="M66" s="39">
        <v>2435</v>
      </c>
      <c r="N66" s="39">
        <v>1948.7</v>
      </c>
    </row>
    <row r="67" spans="1:14" s="3" customFormat="1">
      <c r="A67" s="20" t="s">
        <v>0</v>
      </c>
      <c r="B67" s="84">
        <f t="shared" si="1"/>
        <v>1145.8</v>
      </c>
      <c r="C67" s="38">
        <v>335.8</v>
      </c>
      <c r="D67" s="38">
        <v>3.9</v>
      </c>
      <c r="E67" s="38">
        <v>45.4</v>
      </c>
      <c r="F67" s="38">
        <v>12.1</v>
      </c>
      <c r="G67" s="38">
        <v>151.6</v>
      </c>
      <c r="H67" s="38">
        <v>18.899999999999999</v>
      </c>
      <c r="I67" s="38">
        <v>23.3</v>
      </c>
      <c r="J67" s="38">
        <v>7.9</v>
      </c>
      <c r="K67" s="38">
        <v>1.3</v>
      </c>
      <c r="L67" s="38">
        <v>111.2</v>
      </c>
      <c r="M67" s="38">
        <v>273</v>
      </c>
      <c r="N67" s="38">
        <v>161.4</v>
      </c>
    </row>
    <row r="68" spans="1:14" s="3" customFormat="1">
      <c r="A68" s="20" t="s">
        <v>5</v>
      </c>
      <c r="B68" s="84">
        <f t="shared" si="1"/>
        <v>279973.89999999997</v>
      </c>
      <c r="C68" s="38">
        <v>17912.2</v>
      </c>
      <c r="D68" s="38">
        <v>135220.4</v>
      </c>
      <c r="E68" s="38">
        <v>825.9</v>
      </c>
      <c r="F68" s="38">
        <v>228.9</v>
      </c>
      <c r="G68" s="38">
        <v>183.6</v>
      </c>
      <c r="H68" s="38">
        <v>82719.599999999991</v>
      </c>
      <c r="I68" s="38">
        <v>4319.3999999999996</v>
      </c>
      <c r="J68" s="38">
        <v>212.5</v>
      </c>
      <c r="K68" s="38">
        <v>32301</v>
      </c>
      <c r="L68" s="38">
        <v>1109</v>
      </c>
      <c r="M68" s="38">
        <v>1540.3</v>
      </c>
      <c r="N68" s="38">
        <v>3401.1</v>
      </c>
    </row>
    <row r="69" spans="1:14" s="3" customFormat="1">
      <c r="A69" s="20" t="s">
        <v>161</v>
      </c>
      <c r="B69" s="84">
        <f t="shared" si="1"/>
        <v>742.1</v>
      </c>
      <c r="C69" s="38">
        <v>149.5</v>
      </c>
      <c r="D69" s="38">
        <v>224.3</v>
      </c>
      <c r="E69" s="38">
        <v>11.4</v>
      </c>
      <c r="F69" s="38">
        <v>121.7</v>
      </c>
      <c r="G69" s="38">
        <v>8.6999999999999993</v>
      </c>
      <c r="H69" s="38">
        <v>0</v>
      </c>
      <c r="I69" s="38">
        <v>27.5</v>
      </c>
      <c r="J69" s="38">
        <v>27.9</v>
      </c>
      <c r="K69" s="38">
        <v>53.7</v>
      </c>
      <c r="L69" s="38">
        <v>117.4</v>
      </c>
      <c r="M69" s="38">
        <v>0</v>
      </c>
      <c r="N69" s="38">
        <v>0</v>
      </c>
    </row>
    <row r="70" spans="1:14">
      <c r="A70" s="22" t="s">
        <v>50</v>
      </c>
      <c r="B70" s="84">
        <f t="shared" si="1"/>
        <v>389.1</v>
      </c>
      <c r="C70" s="39">
        <v>0</v>
      </c>
      <c r="D70" s="39">
        <v>32.200000000000003</v>
      </c>
      <c r="E70" s="39">
        <v>0</v>
      </c>
      <c r="F70" s="39">
        <v>121.7</v>
      </c>
      <c r="G70" s="39">
        <v>8.6999999999999993</v>
      </c>
      <c r="H70" s="39">
        <v>0</v>
      </c>
      <c r="I70" s="39">
        <v>27.5</v>
      </c>
      <c r="J70" s="39">
        <v>27.9</v>
      </c>
      <c r="K70" s="39">
        <v>53.7</v>
      </c>
      <c r="L70" s="39">
        <v>117.4</v>
      </c>
      <c r="M70" s="39">
        <v>0</v>
      </c>
      <c r="N70" s="39">
        <v>0</v>
      </c>
    </row>
    <row r="71" spans="1:14">
      <c r="A71" s="33" t="s">
        <v>162</v>
      </c>
      <c r="B71" s="84">
        <f t="shared" ref="B71:B96" si="4">SUM(C71:N71)</f>
        <v>353</v>
      </c>
      <c r="C71" s="39">
        <v>149.5</v>
      </c>
      <c r="D71" s="39">
        <v>192.1</v>
      </c>
      <c r="E71" s="39">
        <v>11.4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</row>
    <row r="72" spans="1:14" s="3" customFormat="1">
      <c r="A72" s="35" t="s">
        <v>163</v>
      </c>
      <c r="B72" s="84">
        <f t="shared" si="4"/>
        <v>278099.39999999997</v>
      </c>
      <c r="C72" s="38">
        <v>17762.7</v>
      </c>
      <c r="D72" s="38">
        <v>134996.1</v>
      </c>
      <c r="E72" s="38">
        <v>814.5</v>
      </c>
      <c r="F72" s="38">
        <v>107.2</v>
      </c>
      <c r="G72" s="38">
        <v>174.9</v>
      </c>
      <c r="H72" s="38">
        <v>82159.399999999994</v>
      </c>
      <c r="I72" s="38">
        <v>4291.8999999999996</v>
      </c>
      <c r="J72" s="38">
        <v>184.6</v>
      </c>
      <c r="K72" s="38">
        <v>31675.1</v>
      </c>
      <c r="L72" s="38">
        <v>991.6</v>
      </c>
      <c r="M72" s="38">
        <v>1540.3</v>
      </c>
      <c r="N72" s="38">
        <v>3401.1</v>
      </c>
    </row>
    <row r="73" spans="1:14">
      <c r="A73" s="33" t="s">
        <v>164</v>
      </c>
      <c r="B73" s="84">
        <f t="shared" si="4"/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</row>
    <row r="74" spans="1:14">
      <c r="A74" s="33" t="s">
        <v>165</v>
      </c>
      <c r="B74" s="84">
        <f t="shared" si="4"/>
        <v>0</v>
      </c>
      <c r="C74" s="39">
        <v>0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</row>
    <row r="75" spans="1:14">
      <c r="A75" s="33" t="s">
        <v>166</v>
      </c>
      <c r="B75" s="84">
        <f t="shared" si="4"/>
        <v>278099.39999999997</v>
      </c>
      <c r="C75" s="39">
        <v>17762.7</v>
      </c>
      <c r="D75" s="39">
        <v>134996.1</v>
      </c>
      <c r="E75" s="39">
        <v>814.5</v>
      </c>
      <c r="F75" s="39">
        <v>107.2</v>
      </c>
      <c r="G75" s="39">
        <v>174.9</v>
      </c>
      <c r="H75" s="39">
        <v>82159.399999999994</v>
      </c>
      <c r="I75" s="39">
        <v>4291.8999999999996</v>
      </c>
      <c r="J75" s="39">
        <v>184.6</v>
      </c>
      <c r="K75" s="39">
        <v>31675.1</v>
      </c>
      <c r="L75" s="39">
        <v>991.6</v>
      </c>
      <c r="M75" s="39">
        <v>1540.3</v>
      </c>
      <c r="N75" s="39">
        <v>3401.1</v>
      </c>
    </row>
    <row r="76" spans="1:14" s="3" customFormat="1">
      <c r="A76" s="34" t="s">
        <v>167</v>
      </c>
      <c r="B76" s="84">
        <f t="shared" si="4"/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</row>
    <row r="77" spans="1:14" s="3" customFormat="1" ht="24">
      <c r="A77" s="20" t="s">
        <v>168</v>
      </c>
      <c r="B77" s="84">
        <f t="shared" si="4"/>
        <v>234382.7</v>
      </c>
      <c r="C77" s="38">
        <v>229</v>
      </c>
      <c r="D77" s="38">
        <v>133989.5</v>
      </c>
      <c r="E77" s="38">
        <v>164.2</v>
      </c>
      <c r="F77" s="38">
        <v>0</v>
      </c>
      <c r="G77" s="38">
        <v>0</v>
      </c>
      <c r="H77" s="38">
        <v>70000</v>
      </c>
      <c r="I77" s="38">
        <v>0</v>
      </c>
      <c r="J77" s="38">
        <v>0</v>
      </c>
      <c r="K77" s="38">
        <v>30000</v>
      </c>
      <c r="L77" s="38">
        <v>0</v>
      </c>
      <c r="M77" s="38">
        <v>0</v>
      </c>
      <c r="N77" s="38">
        <v>0</v>
      </c>
    </row>
    <row r="78" spans="1:14">
      <c r="A78" s="29" t="s">
        <v>55</v>
      </c>
      <c r="B78" s="84">
        <f t="shared" si="4"/>
        <v>100229</v>
      </c>
      <c r="C78" s="39">
        <v>229</v>
      </c>
      <c r="D78" s="39">
        <v>0</v>
      </c>
      <c r="E78" s="39">
        <v>0</v>
      </c>
      <c r="F78" s="39">
        <v>0</v>
      </c>
      <c r="G78" s="39">
        <v>0</v>
      </c>
      <c r="H78" s="39">
        <v>70000</v>
      </c>
      <c r="I78" s="39">
        <v>0</v>
      </c>
      <c r="J78" s="39">
        <v>0</v>
      </c>
      <c r="K78" s="39">
        <v>30000</v>
      </c>
      <c r="L78" s="39">
        <v>0</v>
      </c>
      <c r="M78" s="39">
        <v>0</v>
      </c>
      <c r="N78" s="39">
        <v>0</v>
      </c>
    </row>
    <row r="79" spans="1:14">
      <c r="A79" s="29" t="s">
        <v>56</v>
      </c>
      <c r="B79" s="84">
        <f t="shared" si="4"/>
        <v>134153.70000000001</v>
      </c>
      <c r="C79" s="39">
        <v>0</v>
      </c>
      <c r="D79" s="39">
        <v>133989.5</v>
      </c>
      <c r="E79" s="39">
        <v>164.2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</row>
    <row r="80" spans="1:14" s="3" customFormat="1">
      <c r="A80" s="20" t="s">
        <v>169</v>
      </c>
      <c r="B80" s="84">
        <f t="shared" si="4"/>
        <v>43716.7</v>
      </c>
      <c r="C80" s="38">
        <v>17533.7</v>
      </c>
      <c r="D80" s="38">
        <v>1006.6</v>
      </c>
      <c r="E80" s="38">
        <v>650.29999999999995</v>
      </c>
      <c r="F80" s="38">
        <v>107.2</v>
      </c>
      <c r="G80" s="38">
        <v>174.9</v>
      </c>
      <c r="H80" s="38">
        <v>12159.4</v>
      </c>
      <c r="I80" s="38">
        <v>4291.8999999999996</v>
      </c>
      <c r="J80" s="38">
        <v>184.6</v>
      </c>
      <c r="K80" s="38">
        <v>1675.1</v>
      </c>
      <c r="L80" s="38">
        <v>991.6</v>
      </c>
      <c r="M80" s="38">
        <v>1540.3</v>
      </c>
      <c r="N80" s="38">
        <v>3401.1</v>
      </c>
    </row>
    <row r="81" spans="1:20">
      <c r="A81" s="29" t="s">
        <v>59</v>
      </c>
      <c r="B81" s="84">
        <f t="shared" si="4"/>
        <v>0</v>
      </c>
      <c r="C81" s="39">
        <v>0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</row>
    <row r="82" spans="1:20">
      <c r="A82" s="29" t="s">
        <v>58</v>
      </c>
      <c r="B82" s="84">
        <f t="shared" si="4"/>
        <v>43716.7</v>
      </c>
      <c r="C82" s="38">
        <v>17533.7</v>
      </c>
      <c r="D82" s="38">
        <v>1006.6</v>
      </c>
      <c r="E82" s="38">
        <v>650.29999999999995</v>
      </c>
      <c r="F82" s="38">
        <v>107.2</v>
      </c>
      <c r="G82" s="38">
        <v>174.9</v>
      </c>
      <c r="H82" s="38">
        <v>12159.4</v>
      </c>
      <c r="I82" s="38">
        <v>4291.8999999999996</v>
      </c>
      <c r="J82" s="38">
        <v>184.6</v>
      </c>
      <c r="K82" s="38">
        <v>1675.1</v>
      </c>
      <c r="L82" s="38">
        <v>991.6</v>
      </c>
      <c r="M82" s="38">
        <v>1540.3</v>
      </c>
      <c r="N82" s="38">
        <v>3401.1</v>
      </c>
    </row>
    <row r="83" spans="1:20" ht="24">
      <c r="A83" s="20" t="s">
        <v>98</v>
      </c>
      <c r="B83" s="84">
        <f t="shared" si="4"/>
        <v>1132.4000000000001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560.20000000000005</v>
      </c>
      <c r="I83" s="38">
        <v>0</v>
      </c>
      <c r="J83" s="38">
        <v>0</v>
      </c>
      <c r="K83" s="38">
        <v>572.20000000000005</v>
      </c>
      <c r="L83" s="38">
        <v>0</v>
      </c>
      <c r="M83" s="38">
        <v>0</v>
      </c>
      <c r="N83" s="38">
        <v>0</v>
      </c>
    </row>
    <row r="84" spans="1:20" ht="24">
      <c r="A84" s="28" t="s">
        <v>122</v>
      </c>
      <c r="B84" s="84">
        <f t="shared" si="4"/>
        <v>1132.4000000000001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560.20000000000005</v>
      </c>
      <c r="I84" s="38">
        <v>0</v>
      </c>
      <c r="J84" s="38">
        <v>0</v>
      </c>
      <c r="K84" s="38">
        <v>572.20000000000005</v>
      </c>
      <c r="L84" s="38">
        <v>0</v>
      </c>
      <c r="M84" s="38">
        <v>0</v>
      </c>
      <c r="N84" s="38">
        <v>0</v>
      </c>
    </row>
    <row r="85" spans="1:20">
      <c r="A85" s="36" t="s">
        <v>170</v>
      </c>
      <c r="B85" s="84">
        <f t="shared" si="4"/>
        <v>572.20000000000005</v>
      </c>
      <c r="C85" s="39">
        <v>0</v>
      </c>
      <c r="D85" s="39">
        <v>0</v>
      </c>
      <c r="E85" s="39">
        <v>0</v>
      </c>
      <c r="F85" s="39">
        <v>0</v>
      </c>
      <c r="G85" s="39">
        <v>0</v>
      </c>
      <c r="H85" s="39">
        <v>0</v>
      </c>
      <c r="I85" s="39">
        <v>0</v>
      </c>
      <c r="J85" s="39">
        <v>0</v>
      </c>
      <c r="K85" s="39">
        <v>572.20000000000005</v>
      </c>
      <c r="L85" s="39">
        <v>0</v>
      </c>
      <c r="M85" s="39">
        <v>0</v>
      </c>
      <c r="N85" s="39">
        <v>0</v>
      </c>
    </row>
    <row r="86" spans="1:20">
      <c r="A86" s="36" t="s">
        <v>171</v>
      </c>
      <c r="B86" s="84">
        <f t="shared" si="4"/>
        <v>560.20000000000005</v>
      </c>
      <c r="C86" s="39">
        <v>0</v>
      </c>
      <c r="D86" s="39">
        <v>0</v>
      </c>
      <c r="E86" s="39">
        <v>0</v>
      </c>
      <c r="F86" s="39">
        <v>0</v>
      </c>
      <c r="G86" s="39">
        <v>0</v>
      </c>
      <c r="H86" s="39">
        <v>560.20000000000005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39">
        <v>0</v>
      </c>
    </row>
    <row r="87" spans="1:20">
      <c r="A87" s="20" t="s">
        <v>172</v>
      </c>
      <c r="B87" s="84">
        <f t="shared" si="4"/>
        <v>0</v>
      </c>
      <c r="C87" s="39">
        <v>0</v>
      </c>
      <c r="D87" s="39">
        <v>0</v>
      </c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39">
        <v>0</v>
      </c>
      <c r="K87" s="39">
        <v>0</v>
      </c>
      <c r="L87" s="39">
        <v>0</v>
      </c>
      <c r="M87" s="39">
        <v>0</v>
      </c>
      <c r="N87" s="39">
        <v>0</v>
      </c>
    </row>
    <row r="88" spans="1:20">
      <c r="A88" s="36" t="s">
        <v>173</v>
      </c>
      <c r="B88" s="84">
        <f t="shared" si="4"/>
        <v>0</v>
      </c>
      <c r="C88" s="39">
        <v>0</v>
      </c>
      <c r="D88" s="39">
        <v>0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0</v>
      </c>
      <c r="K88" s="39">
        <v>0</v>
      </c>
      <c r="L88" s="39">
        <v>0</v>
      </c>
      <c r="M88" s="39">
        <v>0</v>
      </c>
      <c r="N88" s="39">
        <v>0</v>
      </c>
    </row>
    <row r="89" spans="1:20">
      <c r="A89" s="36" t="s">
        <v>174</v>
      </c>
      <c r="B89" s="84">
        <f t="shared" si="4"/>
        <v>0</v>
      </c>
      <c r="C89" s="39">
        <v>0</v>
      </c>
      <c r="D89" s="39">
        <v>0</v>
      </c>
      <c r="E89" s="39">
        <v>0</v>
      </c>
      <c r="F89" s="39">
        <v>0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9">
        <v>0</v>
      </c>
    </row>
    <row r="90" spans="1:20" s="3" customFormat="1">
      <c r="A90" s="20" t="s">
        <v>16</v>
      </c>
      <c r="B90" s="84">
        <f t="shared" si="4"/>
        <v>926.8</v>
      </c>
      <c r="C90" s="38">
        <v>64.599999999999994</v>
      </c>
      <c r="D90" s="38">
        <v>78.3</v>
      </c>
      <c r="E90" s="38">
        <v>44.4</v>
      </c>
      <c r="F90" s="38">
        <v>75</v>
      </c>
      <c r="G90" s="38">
        <v>40.700000000000003</v>
      </c>
      <c r="H90" s="38">
        <v>116.4</v>
      </c>
      <c r="I90" s="38">
        <v>14.3</v>
      </c>
      <c r="J90" s="38">
        <v>34.6</v>
      </c>
      <c r="K90" s="38">
        <v>25.7</v>
      </c>
      <c r="L90" s="38">
        <v>12.9</v>
      </c>
      <c r="M90" s="38">
        <v>252.2</v>
      </c>
      <c r="N90" s="38">
        <v>167.7</v>
      </c>
    </row>
    <row r="91" spans="1:20" ht="36" customHeight="1">
      <c r="A91" s="22" t="s">
        <v>197</v>
      </c>
      <c r="B91" s="84">
        <f t="shared" si="4"/>
        <v>926.8</v>
      </c>
      <c r="C91" s="39">
        <v>64.599999999999994</v>
      </c>
      <c r="D91" s="39">
        <v>78.3</v>
      </c>
      <c r="E91" s="39">
        <v>44.4</v>
      </c>
      <c r="F91" s="39">
        <v>75</v>
      </c>
      <c r="G91" s="39">
        <v>40.700000000000003</v>
      </c>
      <c r="H91" s="39">
        <v>116.4</v>
      </c>
      <c r="I91" s="39">
        <v>14.3</v>
      </c>
      <c r="J91" s="39">
        <v>34.6</v>
      </c>
      <c r="K91" s="39">
        <v>25.7</v>
      </c>
      <c r="L91" s="39">
        <v>12.9</v>
      </c>
      <c r="M91" s="39">
        <v>252.2</v>
      </c>
      <c r="N91" s="39">
        <v>167.7</v>
      </c>
    </row>
    <row r="92" spans="1:20" ht="4.5" customHeight="1">
      <c r="A92" s="22"/>
      <c r="B92" s="84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</row>
    <row r="93" spans="1:20" s="3" customFormat="1">
      <c r="A93" s="20" t="s">
        <v>19</v>
      </c>
      <c r="B93" s="84">
        <f t="shared" si="4"/>
        <v>6486.0000000000009</v>
      </c>
      <c r="C93" s="38">
        <v>476.20000000000005</v>
      </c>
      <c r="D93" s="38">
        <v>457.79999999999995</v>
      </c>
      <c r="E93" s="38">
        <v>541.40000000000009</v>
      </c>
      <c r="F93" s="38">
        <v>506.79999999999995</v>
      </c>
      <c r="G93" s="38">
        <v>545.20000000000005</v>
      </c>
      <c r="H93" s="38">
        <v>528.9</v>
      </c>
      <c r="I93" s="38">
        <v>541.4</v>
      </c>
      <c r="J93" s="38">
        <v>561.6</v>
      </c>
      <c r="K93" s="38">
        <v>501.3</v>
      </c>
      <c r="L93" s="38">
        <v>518.6</v>
      </c>
      <c r="M93" s="38">
        <v>521.79999999999995</v>
      </c>
      <c r="N93" s="38">
        <v>785</v>
      </c>
      <c r="O93" s="38"/>
      <c r="P93" s="38"/>
      <c r="Q93" s="38"/>
      <c r="R93" s="38"/>
      <c r="S93" s="38"/>
      <c r="T93" s="38"/>
    </row>
    <row r="94" spans="1:20">
      <c r="A94" s="36" t="s">
        <v>20</v>
      </c>
      <c r="B94" s="84">
        <f t="shared" si="4"/>
        <v>5098</v>
      </c>
      <c r="C94" s="39">
        <v>394.1</v>
      </c>
      <c r="D94" s="39">
        <v>370.7</v>
      </c>
      <c r="E94" s="39">
        <v>410.6</v>
      </c>
      <c r="F94" s="39">
        <v>390.7</v>
      </c>
      <c r="G94" s="39">
        <v>444</v>
      </c>
      <c r="H94" s="39">
        <v>416.9</v>
      </c>
      <c r="I94" s="39">
        <v>431.4</v>
      </c>
      <c r="J94" s="39">
        <v>439.3</v>
      </c>
      <c r="K94" s="39">
        <v>424.6</v>
      </c>
      <c r="L94" s="39">
        <v>433.7</v>
      </c>
      <c r="M94" s="39">
        <v>449.5</v>
      </c>
      <c r="N94" s="39">
        <v>492.5</v>
      </c>
    </row>
    <row r="95" spans="1:20">
      <c r="A95" s="36" t="s">
        <v>74</v>
      </c>
      <c r="B95" s="84">
        <f t="shared" si="4"/>
        <v>1388</v>
      </c>
      <c r="C95" s="39">
        <v>82.1</v>
      </c>
      <c r="D95" s="39">
        <v>87.1</v>
      </c>
      <c r="E95" s="39">
        <v>130.80000000000001</v>
      </c>
      <c r="F95" s="39">
        <v>116.1</v>
      </c>
      <c r="G95" s="39">
        <v>101.2</v>
      </c>
      <c r="H95" s="39">
        <v>112</v>
      </c>
      <c r="I95" s="39">
        <v>110</v>
      </c>
      <c r="J95" s="39">
        <v>122.3</v>
      </c>
      <c r="K95" s="39">
        <v>76.7</v>
      </c>
      <c r="L95" s="39">
        <v>84.9</v>
      </c>
      <c r="M95" s="39">
        <v>72.3</v>
      </c>
      <c r="N95" s="39">
        <v>292.5</v>
      </c>
    </row>
    <row r="96" spans="1:20" ht="24">
      <c r="A96" s="37" t="s">
        <v>89</v>
      </c>
      <c r="B96" s="88">
        <f t="shared" si="4"/>
        <v>20254.099999999995</v>
      </c>
      <c r="C96" s="90">
        <v>1634.2999999999997</v>
      </c>
      <c r="D96" s="90">
        <v>1914.6</v>
      </c>
      <c r="E96" s="90">
        <v>1551.3000000000002</v>
      </c>
      <c r="F96" s="90">
        <v>1339.8999999999996</v>
      </c>
      <c r="G96" s="90">
        <v>1856.8000000000002</v>
      </c>
      <c r="H96" s="90">
        <v>1694.3</v>
      </c>
      <c r="I96" s="90">
        <v>1722.8</v>
      </c>
      <c r="J96" s="90">
        <v>1835.3</v>
      </c>
      <c r="K96" s="90">
        <v>1387.4</v>
      </c>
      <c r="L96" s="90">
        <v>1527.5999999999997</v>
      </c>
      <c r="M96" s="90">
        <v>1349.6</v>
      </c>
      <c r="N96" s="90">
        <v>2440.1999999999994</v>
      </c>
    </row>
    <row r="97" spans="1:9">
      <c r="A97" s="26" t="s">
        <v>175</v>
      </c>
      <c r="B97" s="2"/>
      <c r="C97" s="2"/>
      <c r="D97" s="2"/>
      <c r="E97" s="2"/>
      <c r="F97" s="2"/>
      <c r="G97" s="2"/>
      <c r="H97" s="2"/>
      <c r="I97" s="2"/>
    </row>
    <row r="98" spans="1:9">
      <c r="A98" s="24" t="s">
        <v>176</v>
      </c>
      <c r="B98" s="25"/>
      <c r="C98" s="25"/>
      <c r="D98" s="25"/>
      <c r="E98" s="25"/>
      <c r="F98" s="25"/>
      <c r="G98" s="25"/>
      <c r="H98" s="25"/>
      <c r="I98" s="25"/>
    </row>
    <row r="99" spans="1:9">
      <c r="A99" s="26" t="s">
        <v>177</v>
      </c>
      <c r="B99" s="26"/>
      <c r="C99" s="26"/>
      <c r="D99" s="26"/>
      <c r="E99" s="26"/>
      <c r="F99" s="26"/>
      <c r="G99" s="26"/>
      <c r="H99" s="26"/>
      <c r="I99" s="26"/>
    </row>
    <row r="100" spans="1:9">
      <c r="A100" s="26" t="s">
        <v>96</v>
      </c>
      <c r="B100" s="2"/>
      <c r="C100" s="2"/>
      <c r="D100" s="2"/>
      <c r="E100" s="2"/>
      <c r="F100" s="2"/>
      <c r="G100" s="2"/>
      <c r="H100" s="2"/>
      <c r="I100" s="2"/>
    </row>
    <row r="101" spans="1:9">
      <c r="A101" s="26" t="s">
        <v>178</v>
      </c>
      <c r="B101" s="2"/>
      <c r="C101" s="2"/>
      <c r="D101" s="2"/>
      <c r="E101" s="2"/>
      <c r="F101" s="2"/>
      <c r="G101" s="2"/>
      <c r="H101" s="2"/>
      <c r="I101" s="2"/>
    </row>
    <row r="102" spans="1:9">
      <c r="A102" s="26" t="s">
        <v>8</v>
      </c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  <c r="B120" s="2"/>
      <c r="C120" s="2"/>
      <c r="D120" s="2"/>
      <c r="E120" s="2"/>
      <c r="F120" s="2"/>
      <c r="G120" s="2"/>
      <c r="H120" s="2"/>
      <c r="I120" s="2"/>
    </row>
    <row r="121" spans="1:9">
      <c r="A121" s="2"/>
      <c r="B121" s="2"/>
      <c r="C121" s="2"/>
      <c r="D121" s="2"/>
      <c r="E121" s="2"/>
      <c r="F121" s="2"/>
      <c r="G121" s="2"/>
      <c r="H121" s="2"/>
      <c r="I121" s="2"/>
    </row>
    <row r="122" spans="1:9">
      <c r="A122" s="2"/>
      <c r="B122" s="2"/>
      <c r="C122" s="2"/>
      <c r="D122" s="2"/>
      <c r="E122" s="2"/>
      <c r="F122" s="2"/>
      <c r="G122" s="2"/>
      <c r="H122" s="2"/>
      <c r="I122" s="2"/>
    </row>
    <row r="123" spans="1:9">
      <c r="A123" s="2"/>
      <c r="B123" s="2"/>
      <c r="C123" s="2"/>
      <c r="D123" s="2"/>
      <c r="E123" s="2"/>
      <c r="F123" s="2"/>
      <c r="G123" s="2"/>
      <c r="H123" s="2"/>
      <c r="I123" s="2"/>
    </row>
    <row r="124" spans="1:9">
      <c r="A124" s="2"/>
      <c r="B124" s="2"/>
      <c r="C124" s="2"/>
      <c r="D124" s="2"/>
      <c r="E124" s="2"/>
      <c r="F124" s="2"/>
      <c r="G124" s="2"/>
      <c r="H124" s="2"/>
      <c r="I124" s="2"/>
    </row>
    <row r="125" spans="1:9">
      <c r="A125" s="2"/>
      <c r="B125" s="2"/>
      <c r="C125" s="2"/>
      <c r="D125" s="2"/>
      <c r="E125" s="2"/>
      <c r="F125" s="2"/>
      <c r="G125" s="2"/>
      <c r="H125" s="2"/>
      <c r="I125" s="2"/>
    </row>
    <row r="126" spans="1:9">
      <c r="A126" s="2"/>
      <c r="B126" s="2"/>
      <c r="C126" s="2"/>
      <c r="D126" s="2"/>
      <c r="E126" s="2"/>
      <c r="F126" s="2"/>
      <c r="G126" s="2"/>
      <c r="H126" s="2"/>
      <c r="I126" s="2"/>
    </row>
    <row r="127" spans="1:9">
      <c r="A127" s="2"/>
      <c r="B127" s="2"/>
      <c r="C127" s="2"/>
      <c r="D127" s="2"/>
      <c r="E127" s="2"/>
      <c r="F127" s="2"/>
      <c r="G127" s="2"/>
      <c r="H127" s="2"/>
      <c r="I127" s="2"/>
    </row>
    <row r="128" spans="1:9">
      <c r="A128" s="2"/>
      <c r="B128" s="2"/>
      <c r="C128" s="2"/>
      <c r="D128" s="2"/>
      <c r="E128" s="2"/>
      <c r="F128" s="2"/>
      <c r="G128" s="2"/>
      <c r="H128" s="2"/>
      <c r="I128" s="2"/>
    </row>
    <row r="129" spans="1:9">
      <c r="A129" s="2"/>
      <c r="B129" s="2"/>
      <c r="C129" s="2"/>
      <c r="D129" s="2"/>
      <c r="E129" s="2"/>
      <c r="F129" s="2"/>
      <c r="G129" s="2"/>
      <c r="H129" s="2"/>
      <c r="I129" s="2"/>
    </row>
    <row r="130" spans="1:9">
      <c r="A130" s="2"/>
      <c r="B130" s="2"/>
      <c r="C130" s="2"/>
      <c r="D130" s="2"/>
      <c r="E130" s="2"/>
      <c r="F130" s="2"/>
      <c r="G130" s="2"/>
      <c r="H130" s="2"/>
      <c r="I130" s="2"/>
    </row>
    <row r="131" spans="1:9">
      <c r="A131" s="2"/>
      <c r="B131" s="2"/>
      <c r="C131" s="2"/>
      <c r="D131" s="2"/>
      <c r="E131" s="2"/>
      <c r="F131" s="2"/>
      <c r="G131" s="2"/>
      <c r="H131" s="2"/>
      <c r="I131" s="2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2"/>
  <sheetViews>
    <sheetView workbookViewId="0">
      <pane xSplit="1" topLeftCell="B1" activePane="topRight" state="frozen"/>
      <selection pane="topRight" activeCell="A7" sqref="A7"/>
    </sheetView>
  </sheetViews>
  <sheetFormatPr baseColWidth="10" defaultRowHeight="15"/>
  <cols>
    <col min="1" max="1" width="50.7109375" style="1" customWidth="1"/>
    <col min="2" max="2" width="11.85546875" style="1" bestFit="1" customWidth="1"/>
    <col min="3" max="3" width="12" style="1" bestFit="1" customWidth="1"/>
    <col min="4" max="4" width="12" style="1" customWidth="1"/>
    <col min="5" max="14" width="11.5703125" style="1" customWidth="1"/>
    <col min="15" max="16384" width="11.42578125" style="1"/>
  </cols>
  <sheetData>
    <row r="1" spans="1:45" ht="24.75" customHeight="1">
      <c r="A1" s="86"/>
      <c r="B1" s="86"/>
      <c r="C1" s="86"/>
      <c r="D1" s="8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45" ht="15" customHeight="1">
      <c r="A2" s="17" t="s">
        <v>207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ht="15" customHeight="1">
      <c r="A3" s="92" t="s">
        <v>194</v>
      </c>
      <c r="B3" s="102"/>
      <c r="C3" s="92"/>
      <c r="D3" s="92"/>
      <c r="E3" s="92"/>
      <c r="F3" s="94"/>
      <c r="G3" s="94"/>
      <c r="H3" s="95"/>
      <c r="I3" s="95"/>
      <c r="J3" s="96"/>
      <c r="K3" s="99"/>
      <c r="L3" s="100"/>
      <c r="M3" s="101"/>
      <c r="N3" s="102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4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45" s="3" customFormat="1" ht="19.5" customHeight="1">
      <c r="A5" s="18" t="s">
        <v>65</v>
      </c>
      <c r="B5" s="19" t="s">
        <v>2</v>
      </c>
      <c r="C5" s="19" t="s">
        <v>23</v>
      </c>
      <c r="D5" s="19" t="s">
        <v>1</v>
      </c>
      <c r="E5" s="19" t="s">
        <v>69</v>
      </c>
      <c r="F5" s="19" t="s">
        <v>90</v>
      </c>
      <c r="G5" s="19" t="s">
        <v>91</v>
      </c>
      <c r="H5" s="19" t="s">
        <v>92</v>
      </c>
      <c r="I5" s="19" t="s">
        <v>93</v>
      </c>
      <c r="J5" s="19" t="s">
        <v>94</v>
      </c>
      <c r="K5" s="19" t="s">
        <v>97</v>
      </c>
      <c r="L5" s="19" t="s">
        <v>104</v>
      </c>
      <c r="M5" s="19" t="s">
        <v>105</v>
      </c>
      <c r="N5" s="19" t="s">
        <v>106</v>
      </c>
    </row>
    <row r="6" spans="1:45" s="3" customFormat="1" ht="19.5" customHeight="1">
      <c r="A6" s="20" t="s">
        <v>68</v>
      </c>
      <c r="B6" s="84">
        <f>SUM(C6:N6)</f>
        <v>357836.83000000007</v>
      </c>
      <c r="C6" s="38">
        <f>SUM(C7,C83)</f>
        <v>49891.7</v>
      </c>
      <c r="D6" s="38">
        <f t="shared" ref="D6:N6" si="0">SUM(D7,D83)</f>
        <v>107215.23</v>
      </c>
      <c r="E6" s="38">
        <f t="shared" si="0"/>
        <v>18570.599999999995</v>
      </c>
      <c r="F6" s="38">
        <f t="shared" si="0"/>
        <v>10353.800000000001</v>
      </c>
      <c r="G6" s="38">
        <f t="shared" si="0"/>
        <v>9663.1999999999989</v>
      </c>
      <c r="H6" s="38">
        <f t="shared" si="0"/>
        <v>42795.3</v>
      </c>
      <c r="I6" s="38">
        <f t="shared" si="0"/>
        <v>32669.600000000006</v>
      </c>
      <c r="J6" s="38">
        <f t="shared" si="0"/>
        <v>4461.5</v>
      </c>
      <c r="K6" s="38">
        <f t="shared" si="0"/>
        <v>38206.800000000003</v>
      </c>
      <c r="L6" s="38">
        <f t="shared" si="0"/>
        <v>5608.9000000000005</v>
      </c>
      <c r="M6" s="38">
        <f t="shared" si="0"/>
        <v>18073.900000000001</v>
      </c>
      <c r="N6" s="38">
        <f t="shared" si="0"/>
        <v>20326.299999999996</v>
      </c>
    </row>
    <row r="7" spans="1:45" s="3" customFormat="1" ht="23.25" customHeight="1">
      <c r="A7" s="20" t="s">
        <v>117</v>
      </c>
      <c r="B7" s="84">
        <f t="shared" ref="B7:B70" si="1">SUM(C7:N7)</f>
        <v>351175.19999999995</v>
      </c>
      <c r="C7" s="38">
        <f>SUM(C8,C58,C59,C82)</f>
        <v>49322.899999999994</v>
      </c>
      <c r="D7" s="38">
        <f t="shared" ref="D7:N7" si="2">SUM(D8,D58,D59,D82)</f>
        <v>106708</v>
      </c>
      <c r="E7" s="38">
        <f t="shared" si="2"/>
        <v>18024.999999999996</v>
      </c>
      <c r="F7" s="38">
        <f t="shared" si="2"/>
        <v>9863.6</v>
      </c>
      <c r="G7" s="38">
        <f t="shared" si="2"/>
        <v>9076.2999999999993</v>
      </c>
      <c r="H7" s="38">
        <f t="shared" si="2"/>
        <v>42248.4</v>
      </c>
      <c r="I7" s="38">
        <f t="shared" si="2"/>
        <v>32086.700000000004</v>
      </c>
      <c r="J7" s="38">
        <f t="shared" si="2"/>
        <v>3934.2</v>
      </c>
      <c r="K7" s="38">
        <f t="shared" si="2"/>
        <v>37668</v>
      </c>
      <c r="L7" s="38">
        <f t="shared" si="2"/>
        <v>5014.1000000000004</v>
      </c>
      <c r="M7" s="38">
        <f t="shared" si="2"/>
        <v>17509</v>
      </c>
      <c r="N7" s="38">
        <f t="shared" si="2"/>
        <v>19718.999999999996</v>
      </c>
    </row>
    <row r="8" spans="1:45" s="3" customFormat="1" ht="19.5" customHeight="1">
      <c r="A8" s="20" t="s">
        <v>22</v>
      </c>
      <c r="B8" s="84">
        <f t="shared" si="1"/>
        <v>50168.5</v>
      </c>
      <c r="C8" s="38">
        <f>SUM(C9,C53)</f>
        <v>888.2</v>
      </c>
      <c r="D8" s="38">
        <f t="shared" ref="D8:N8" si="3">SUM(D9,D53)</f>
        <v>690.30000000000007</v>
      </c>
      <c r="E8" s="38">
        <f t="shared" si="3"/>
        <v>5112.3</v>
      </c>
      <c r="F8" s="38">
        <f t="shared" si="3"/>
        <v>1250.8999999999999</v>
      </c>
      <c r="G8" s="38">
        <f t="shared" si="3"/>
        <v>1699.2</v>
      </c>
      <c r="H8" s="38">
        <f t="shared" si="3"/>
        <v>15291.9</v>
      </c>
      <c r="I8" s="38">
        <f t="shared" si="3"/>
        <v>2795.8999999999996</v>
      </c>
      <c r="J8" s="38">
        <f t="shared" si="3"/>
        <v>827</v>
      </c>
      <c r="K8" s="38">
        <f t="shared" si="3"/>
        <v>6287.1</v>
      </c>
      <c r="L8" s="38">
        <f t="shared" si="3"/>
        <v>2011.3000000000002</v>
      </c>
      <c r="M8" s="38">
        <f t="shared" si="3"/>
        <v>4792.8</v>
      </c>
      <c r="N8" s="38">
        <f t="shared" si="3"/>
        <v>8521.5999999999985</v>
      </c>
    </row>
    <row r="9" spans="1:45" s="3" customFormat="1" ht="19.5" customHeight="1">
      <c r="A9" s="20" t="s">
        <v>123</v>
      </c>
      <c r="B9" s="84">
        <f t="shared" si="1"/>
        <v>41501.399999999994</v>
      </c>
      <c r="C9" s="84">
        <v>888.2</v>
      </c>
      <c r="D9" s="84">
        <v>690.30000000000007</v>
      </c>
      <c r="E9" s="38">
        <v>2375.3000000000002</v>
      </c>
      <c r="F9" s="38">
        <v>706.59999999999991</v>
      </c>
      <c r="G9" s="38">
        <v>883.80000000000007</v>
      </c>
      <c r="H9" s="38">
        <v>14443</v>
      </c>
      <c r="I9" s="38">
        <v>2795.8999999999996</v>
      </c>
      <c r="J9" s="38">
        <v>827</v>
      </c>
      <c r="K9" s="38">
        <v>6287.1</v>
      </c>
      <c r="L9" s="38">
        <v>1132.1000000000001</v>
      </c>
      <c r="M9" s="38">
        <v>3092.9</v>
      </c>
      <c r="N9" s="38">
        <v>7379.1999999999989</v>
      </c>
    </row>
    <row r="10" spans="1:45" s="3" customFormat="1" ht="19.5" customHeight="1">
      <c r="A10" s="20" t="s">
        <v>124</v>
      </c>
      <c r="B10" s="84">
        <f t="shared" si="1"/>
        <v>1689.3999999999999</v>
      </c>
      <c r="C10" s="84">
        <v>106.7</v>
      </c>
      <c r="D10" s="84">
        <v>120.8</v>
      </c>
      <c r="E10" s="38">
        <v>179.7</v>
      </c>
      <c r="F10" s="38">
        <v>146.6</v>
      </c>
      <c r="G10" s="38">
        <v>141.4</v>
      </c>
      <c r="H10" s="38">
        <v>187.9</v>
      </c>
      <c r="I10" s="38">
        <v>145.1</v>
      </c>
      <c r="J10" s="38">
        <v>215.90000000000003</v>
      </c>
      <c r="K10" s="38">
        <v>140.4</v>
      </c>
      <c r="L10" s="38">
        <v>144.1</v>
      </c>
      <c r="M10" s="38">
        <v>24.3</v>
      </c>
      <c r="N10" s="38">
        <v>136.5</v>
      </c>
    </row>
    <row r="11" spans="1:45" s="3" customFormat="1" ht="19.5" customHeight="1">
      <c r="A11" s="20" t="s">
        <v>27</v>
      </c>
      <c r="B11" s="84">
        <f t="shared" si="1"/>
        <v>1511.1000000000001</v>
      </c>
      <c r="C11" s="84">
        <v>90</v>
      </c>
      <c r="D11" s="84">
        <v>106</v>
      </c>
      <c r="E11" s="38">
        <v>162.39999999999998</v>
      </c>
      <c r="F11" s="38">
        <v>133.4</v>
      </c>
      <c r="G11" s="38">
        <v>125.6</v>
      </c>
      <c r="H11" s="38">
        <v>172</v>
      </c>
      <c r="I11" s="38">
        <v>128.6</v>
      </c>
      <c r="J11" s="38">
        <v>201.40000000000003</v>
      </c>
      <c r="K11" s="38">
        <v>125.7</v>
      </c>
      <c r="L11" s="38">
        <v>129.9</v>
      </c>
      <c r="M11" s="38">
        <v>11</v>
      </c>
      <c r="N11" s="38">
        <v>125.10000000000001</v>
      </c>
    </row>
    <row r="12" spans="1:45" s="3" customFormat="1" ht="21.75" customHeight="1">
      <c r="A12" s="21" t="s">
        <v>125</v>
      </c>
      <c r="B12" s="84">
        <f t="shared" si="1"/>
        <v>1397.7</v>
      </c>
      <c r="C12" s="84">
        <v>73.8</v>
      </c>
      <c r="D12" s="84">
        <v>95.8</v>
      </c>
      <c r="E12" s="38">
        <v>152.19999999999999</v>
      </c>
      <c r="F12" s="38">
        <v>124</v>
      </c>
      <c r="G12" s="38">
        <v>116.89999999999999</v>
      </c>
      <c r="H12" s="38">
        <v>165.7</v>
      </c>
      <c r="I12" s="38">
        <v>120.1</v>
      </c>
      <c r="J12" s="38">
        <v>192.10000000000002</v>
      </c>
      <c r="K12" s="38">
        <v>120.7</v>
      </c>
      <c r="L12" s="38">
        <v>119.5</v>
      </c>
      <c r="M12" s="38">
        <v>0</v>
      </c>
      <c r="N12" s="38">
        <v>116.9</v>
      </c>
    </row>
    <row r="13" spans="1:45" ht="22.5" customHeight="1">
      <c r="A13" s="28" t="s">
        <v>62</v>
      </c>
      <c r="B13" s="84">
        <f t="shared" si="1"/>
        <v>830.99999999999989</v>
      </c>
      <c r="C13" s="39">
        <v>73.8</v>
      </c>
      <c r="D13" s="39">
        <v>0</v>
      </c>
      <c r="E13" s="39">
        <v>152.19999999999999</v>
      </c>
      <c r="F13" s="39">
        <v>76.400000000000006</v>
      </c>
      <c r="G13" s="39">
        <v>73.599999999999994</v>
      </c>
      <c r="H13" s="39">
        <v>75.2</v>
      </c>
      <c r="I13" s="39">
        <v>76.099999999999994</v>
      </c>
      <c r="J13" s="39">
        <v>150.30000000000001</v>
      </c>
      <c r="K13" s="39">
        <v>77.5</v>
      </c>
      <c r="L13" s="39">
        <v>75.900000000000006</v>
      </c>
      <c r="M13" s="39">
        <v>0</v>
      </c>
      <c r="N13" s="39">
        <v>0</v>
      </c>
    </row>
    <row r="14" spans="1:45" ht="20.25" customHeight="1">
      <c r="A14" s="28" t="s">
        <v>64</v>
      </c>
      <c r="B14" s="84">
        <f t="shared" si="1"/>
        <v>566.70000000000005</v>
      </c>
      <c r="C14" s="39">
        <v>0</v>
      </c>
      <c r="D14" s="39">
        <v>95.8</v>
      </c>
      <c r="E14" s="39">
        <v>0</v>
      </c>
      <c r="F14" s="39">
        <v>47.6</v>
      </c>
      <c r="G14" s="39">
        <v>43.3</v>
      </c>
      <c r="H14" s="39">
        <v>90.5</v>
      </c>
      <c r="I14" s="39">
        <v>44</v>
      </c>
      <c r="J14" s="39">
        <v>41.8</v>
      </c>
      <c r="K14" s="39">
        <v>43.2</v>
      </c>
      <c r="L14" s="39">
        <v>43.6</v>
      </c>
      <c r="M14" s="39">
        <v>0</v>
      </c>
      <c r="N14" s="39">
        <v>116.9</v>
      </c>
    </row>
    <row r="15" spans="1:45" s="3" customFormat="1" ht="19.5" customHeight="1">
      <c r="A15" s="21" t="s">
        <v>126</v>
      </c>
      <c r="B15" s="84">
        <f t="shared" si="1"/>
        <v>113.39999999999999</v>
      </c>
      <c r="C15" s="84">
        <v>16.2</v>
      </c>
      <c r="D15" s="84">
        <v>10.199999999999999</v>
      </c>
      <c r="E15" s="38">
        <v>10.199999999999999</v>
      </c>
      <c r="F15" s="38">
        <v>9.4</v>
      </c>
      <c r="G15" s="38">
        <v>8.6999999999999993</v>
      </c>
      <c r="H15" s="38">
        <v>6.3</v>
      </c>
      <c r="I15" s="38">
        <v>8.5</v>
      </c>
      <c r="J15" s="38">
        <v>9.3000000000000007</v>
      </c>
      <c r="K15" s="38">
        <v>5</v>
      </c>
      <c r="L15" s="38">
        <v>10.4</v>
      </c>
      <c r="M15" s="38">
        <v>11</v>
      </c>
      <c r="N15" s="38">
        <v>8.1999999999999993</v>
      </c>
    </row>
    <row r="16" spans="1:45">
      <c r="A16" s="97" t="s">
        <v>63</v>
      </c>
      <c r="B16" s="84">
        <f t="shared" si="1"/>
        <v>113.39999999999999</v>
      </c>
      <c r="C16" s="84">
        <v>16.2</v>
      </c>
      <c r="D16" s="84">
        <v>10.199999999999999</v>
      </c>
      <c r="E16" s="84">
        <v>10.199999999999999</v>
      </c>
      <c r="F16" s="84">
        <v>9.4</v>
      </c>
      <c r="G16" s="84">
        <v>8.6999999999999993</v>
      </c>
      <c r="H16" s="84">
        <v>6.3</v>
      </c>
      <c r="I16" s="84">
        <v>8.5</v>
      </c>
      <c r="J16" s="84">
        <v>9.3000000000000007</v>
      </c>
      <c r="K16" s="84">
        <v>5</v>
      </c>
      <c r="L16" s="84">
        <v>10.4</v>
      </c>
      <c r="M16" s="84">
        <v>11</v>
      </c>
      <c r="N16" s="84">
        <v>8.1999999999999993</v>
      </c>
    </row>
    <row r="17" spans="1:14">
      <c r="A17" s="28" t="s">
        <v>199</v>
      </c>
      <c r="B17" s="84">
        <f t="shared" si="1"/>
        <v>113.39999999999999</v>
      </c>
      <c r="C17" s="39">
        <v>16.2</v>
      </c>
      <c r="D17" s="39">
        <v>10.199999999999999</v>
      </c>
      <c r="E17" s="39">
        <v>10.199999999999999</v>
      </c>
      <c r="F17" s="39">
        <v>9.4</v>
      </c>
      <c r="G17" s="39">
        <v>8.6999999999999993</v>
      </c>
      <c r="H17" s="39">
        <v>6.3</v>
      </c>
      <c r="I17" s="39">
        <v>8.5</v>
      </c>
      <c r="J17" s="39">
        <v>9.3000000000000007</v>
      </c>
      <c r="K17" s="39">
        <v>5</v>
      </c>
      <c r="L17" s="39">
        <v>10.4</v>
      </c>
      <c r="M17" s="39">
        <v>11</v>
      </c>
      <c r="N17" s="39">
        <v>8.1999999999999993</v>
      </c>
    </row>
    <row r="18" spans="1:14">
      <c r="A18" s="28" t="s">
        <v>135</v>
      </c>
      <c r="B18" s="84">
        <f t="shared" si="1"/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</row>
    <row r="19" spans="1:14" s="3" customFormat="1" ht="24">
      <c r="A19" s="20" t="s">
        <v>129</v>
      </c>
      <c r="B19" s="84">
        <f t="shared" si="1"/>
        <v>178.3</v>
      </c>
      <c r="C19" s="84">
        <v>16.7</v>
      </c>
      <c r="D19" s="84">
        <v>14.8</v>
      </c>
      <c r="E19" s="38">
        <v>17.3</v>
      </c>
      <c r="F19" s="38">
        <v>13.2</v>
      </c>
      <c r="G19" s="38">
        <v>15.8</v>
      </c>
      <c r="H19" s="38">
        <v>15.9</v>
      </c>
      <c r="I19" s="38">
        <v>16.5</v>
      </c>
      <c r="J19" s="38">
        <v>14.5</v>
      </c>
      <c r="K19" s="38">
        <v>14.7</v>
      </c>
      <c r="L19" s="38">
        <v>14.2</v>
      </c>
      <c r="M19" s="38">
        <v>13.3</v>
      </c>
      <c r="N19" s="38">
        <v>11.4</v>
      </c>
    </row>
    <row r="20" spans="1:14">
      <c r="A20" s="22" t="s">
        <v>130</v>
      </c>
      <c r="B20" s="84">
        <f t="shared" si="1"/>
        <v>178.3</v>
      </c>
      <c r="C20" s="39">
        <v>16.7</v>
      </c>
      <c r="D20" s="39">
        <v>14.8</v>
      </c>
      <c r="E20" s="39">
        <v>17.3</v>
      </c>
      <c r="F20" s="39">
        <v>13.2</v>
      </c>
      <c r="G20" s="39">
        <v>15.8</v>
      </c>
      <c r="H20" s="39">
        <v>15.9</v>
      </c>
      <c r="I20" s="39">
        <v>16.5</v>
      </c>
      <c r="J20" s="39">
        <v>14.5</v>
      </c>
      <c r="K20" s="39">
        <v>14.7</v>
      </c>
      <c r="L20" s="39">
        <v>14.2</v>
      </c>
      <c r="M20" s="39">
        <v>13.3</v>
      </c>
      <c r="N20" s="39">
        <v>11.4</v>
      </c>
    </row>
    <row r="21" spans="1:14" s="3" customFormat="1">
      <c r="A21" s="20" t="s">
        <v>131</v>
      </c>
      <c r="B21" s="84">
        <f t="shared" si="1"/>
        <v>4220.8999999999996</v>
      </c>
      <c r="C21" s="84">
        <v>445.5</v>
      </c>
      <c r="D21" s="84">
        <v>274.2</v>
      </c>
      <c r="E21" s="38">
        <v>398.1</v>
      </c>
      <c r="F21" s="38">
        <v>286.7</v>
      </c>
      <c r="G21" s="38">
        <v>432.8</v>
      </c>
      <c r="H21" s="38">
        <v>312.10000000000002</v>
      </c>
      <c r="I21" s="38">
        <v>495.6</v>
      </c>
      <c r="J21" s="38">
        <v>275.5</v>
      </c>
      <c r="K21" s="38">
        <v>297.10000000000002</v>
      </c>
      <c r="L21" s="38">
        <v>294.60000000000002</v>
      </c>
      <c r="M21" s="38">
        <v>352.8</v>
      </c>
      <c r="N21" s="38">
        <v>355.9</v>
      </c>
    </row>
    <row r="22" spans="1:14" s="3" customFormat="1">
      <c r="A22" s="20" t="s">
        <v>132</v>
      </c>
      <c r="B22" s="84">
        <f t="shared" si="1"/>
        <v>19731</v>
      </c>
      <c r="C22" s="84">
        <v>0</v>
      </c>
      <c r="D22" s="84">
        <v>0</v>
      </c>
      <c r="E22" s="38">
        <v>0</v>
      </c>
      <c r="F22" s="38">
        <v>0</v>
      </c>
      <c r="G22" s="38">
        <v>0</v>
      </c>
      <c r="H22" s="38">
        <v>5735.5</v>
      </c>
      <c r="I22" s="38">
        <v>840</v>
      </c>
      <c r="J22" s="38">
        <v>0</v>
      </c>
      <c r="K22" s="38">
        <v>5498</v>
      </c>
      <c r="L22" s="38">
        <v>200.1</v>
      </c>
      <c r="M22" s="38">
        <v>2360</v>
      </c>
      <c r="N22" s="38">
        <v>5097.3999999999996</v>
      </c>
    </row>
    <row r="23" spans="1:14" s="3" customFormat="1">
      <c r="A23" s="20" t="s">
        <v>200</v>
      </c>
      <c r="B23" s="84">
        <f t="shared" si="1"/>
        <v>19731</v>
      </c>
      <c r="C23" s="84">
        <v>0</v>
      </c>
      <c r="D23" s="84">
        <v>0</v>
      </c>
      <c r="E23" s="38">
        <v>0</v>
      </c>
      <c r="F23" s="38">
        <v>0</v>
      </c>
      <c r="G23" s="38">
        <v>0</v>
      </c>
      <c r="H23" s="38">
        <v>5735.5</v>
      </c>
      <c r="I23" s="38">
        <v>840</v>
      </c>
      <c r="J23" s="38">
        <v>0</v>
      </c>
      <c r="K23" s="38">
        <v>5498</v>
      </c>
      <c r="L23" s="38">
        <v>200.1</v>
      </c>
      <c r="M23" s="38">
        <v>2360</v>
      </c>
      <c r="N23" s="38">
        <v>5097.3999999999996</v>
      </c>
    </row>
    <row r="24" spans="1:14" s="3" customFormat="1">
      <c r="A24" s="22" t="s">
        <v>201</v>
      </c>
      <c r="B24" s="84">
        <f t="shared" si="1"/>
        <v>1397.4</v>
      </c>
      <c r="C24" s="84">
        <v>0</v>
      </c>
      <c r="D24" s="84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1397.4</v>
      </c>
    </row>
    <row r="25" spans="1:14" ht="24">
      <c r="A25" s="31" t="s">
        <v>95</v>
      </c>
      <c r="B25" s="84">
        <f t="shared" si="1"/>
        <v>2238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840</v>
      </c>
      <c r="J25" s="39">
        <v>0</v>
      </c>
      <c r="K25" s="39">
        <v>698</v>
      </c>
      <c r="L25" s="39">
        <v>0</v>
      </c>
      <c r="M25" s="39">
        <v>0</v>
      </c>
      <c r="N25" s="39">
        <v>700</v>
      </c>
    </row>
    <row r="26" spans="1:14">
      <c r="A26" s="31" t="s">
        <v>202</v>
      </c>
      <c r="B26" s="84">
        <f t="shared" si="1"/>
        <v>735.5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735.5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</row>
    <row r="27" spans="1:14">
      <c r="A27" s="31" t="s">
        <v>203</v>
      </c>
      <c r="B27" s="84">
        <f t="shared" si="1"/>
        <v>10360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5000</v>
      </c>
      <c r="I27" s="39">
        <v>0</v>
      </c>
      <c r="J27" s="39">
        <v>0</v>
      </c>
      <c r="K27" s="39">
        <v>4800</v>
      </c>
      <c r="L27" s="39">
        <v>200</v>
      </c>
      <c r="M27" s="39">
        <v>360</v>
      </c>
      <c r="N27" s="39">
        <v>0</v>
      </c>
    </row>
    <row r="28" spans="1:14" ht="24">
      <c r="A28" s="31" t="s">
        <v>204</v>
      </c>
      <c r="B28" s="84">
        <f t="shared" si="1"/>
        <v>5000.1000000000004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0.1</v>
      </c>
      <c r="M28" s="39">
        <v>2000</v>
      </c>
      <c r="N28" s="39">
        <v>3000</v>
      </c>
    </row>
    <row r="29" spans="1:14" s="3" customFormat="1">
      <c r="A29" s="20" t="s">
        <v>136</v>
      </c>
      <c r="B29" s="84">
        <f t="shared" si="1"/>
        <v>2749</v>
      </c>
      <c r="C29" s="84">
        <v>219.3</v>
      </c>
      <c r="D29" s="84">
        <v>199.7</v>
      </c>
      <c r="E29" s="38">
        <v>242.5</v>
      </c>
      <c r="F29" s="38">
        <v>224.3</v>
      </c>
      <c r="G29" s="38">
        <v>256.7</v>
      </c>
      <c r="H29" s="38">
        <v>239.3</v>
      </c>
      <c r="I29" s="38">
        <v>235.89999999999998</v>
      </c>
      <c r="J29" s="38">
        <v>227.1</v>
      </c>
      <c r="K29" s="38">
        <v>244.8</v>
      </c>
      <c r="L29" s="38">
        <v>239.60000000000002</v>
      </c>
      <c r="M29" s="38">
        <v>214.4</v>
      </c>
      <c r="N29" s="38">
        <v>205.39999999999998</v>
      </c>
    </row>
    <row r="30" spans="1:14" s="3" customFormat="1">
      <c r="A30" s="20" t="s">
        <v>137</v>
      </c>
      <c r="B30" s="84">
        <f t="shared" si="1"/>
        <v>1379.9</v>
      </c>
      <c r="C30" s="84">
        <v>109.5</v>
      </c>
      <c r="D30" s="84">
        <v>135.69999999999999</v>
      </c>
      <c r="E30" s="38">
        <v>153.80000000000001</v>
      </c>
      <c r="F30" s="38">
        <v>109.4</v>
      </c>
      <c r="G30" s="3">
        <v>121.10000000000001</v>
      </c>
      <c r="H30" s="3">
        <v>126</v>
      </c>
      <c r="I30" s="3">
        <v>118.69999999999999</v>
      </c>
      <c r="J30" s="3">
        <v>116.5</v>
      </c>
      <c r="K30" s="3">
        <v>114.2</v>
      </c>
      <c r="L30" s="3">
        <v>96.7</v>
      </c>
      <c r="M30" s="3">
        <v>92.5</v>
      </c>
      <c r="N30" s="3">
        <v>85.8</v>
      </c>
    </row>
    <row r="31" spans="1:14" s="3" customFormat="1">
      <c r="A31" s="20" t="s">
        <v>138</v>
      </c>
      <c r="B31" s="84">
        <f t="shared" si="1"/>
        <v>1125.9000000000001</v>
      </c>
      <c r="C31" s="84">
        <v>80.7</v>
      </c>
      <c r="D31" s="84">
        <v>100.4</v>
      </c>
      <c r="E31" s="38">
        <v>117.8</v>
      </c>
      <c r="F31" s="38">
        <v>88.7</v>
      </c>
      <c r="G31" s="3">
        <v>100.4</v>
      </c>
      <c r="H31" s="3">
        <v>105.5</v>
      </c>
      <c r="I31" s="3">
        <v>97.1</v>
      </c>
      <c r="J31" s="3">
        <v>94.6</v>
      </c>
      <c r="K31" s="3">
        <v>93.2</v>
      </c>
      <c r="L31" s="3">
        <v>87</v>
      </c>
      <c r="M31" s="3">
        <v>83.8</v>
      </c>
      <c r="N31" s="3">
        <v>76.7</v>
      </c>
    </row>
    <row r="32" spans="1:14">
      <c r="A32" s="98" t="s">
        <v>33</v>
      </c>
      <c r="B32" s="84">
        <f t="shared" si="1"/>
        <v>1125.9000000000001</v>
      </c>
      <c r="C32" s="84">
        <v>80.7</v>
      </c>
      <c r="D32" s="84">
        <v>100.4</v>
      </c>
      <c r="E32" s="84">
        <v>117.8</v>
      </c>
      <c r="F32" s="84">
        <v>88.7</v>
      </c>
      <c r="G32" s="84">
        <v>100.4</v>
      </c>
      <c r="H32" s="84">
        <v>105.5</v>
      </c>
      <c r="I32" s="84">
        <v>97.1</v>
      </c>
      <c r="J32" s="84">
        <v>94.6</v>
      </c>
      <c r="K32" s="84">
        <v>93.2</v>
      </c>
      <c r="L32" s="84">
        <v>87</v>
      </c>
      <c r="M32" s="84">
        <v>83.8</v>
      </c>
      <c r="N32" s="84">
        <v>76.7</v>
      </c>
    </row>
    <row r="33" spans="1:14">
      <c r="A33" s="32" t="s">
        <v>127</v>
      </c>
      <c r="B33" s="84">
        <f t="shared" si="1"/>
        <v>1125.9000000000001</v>
      </c>
      <c r="C33" s="39">
        <v>80.7</v>
      </c>
      <c r="D33" s="39">
        <v>100.4</v>
      </c>
      <c r="E33" s="39">
        <v>117.8</v>
      </c>
      <c r="F33" s="39">
        <v>88.7</v>
      </c>
      <c r="G33" s="39">
        <v>100.4</v>
      </c>
      <c r="H33" s="39">
        <v>105.5</v>
      </c>
      <c r="I33" s="39">
        <v>97.1</v>
      </c>
      <c r="J33" s="39">
        <v>94.6</v>
      </c>
      <c r="K33" s="39">
        <v>93.2</v>
      </c>
      <c r="L33" s="39">
        <v>87</v>
      </c>
      <c r="M33" s="39">
        <v>83.8</v>
      </c>
      <c r="N33" s="39">
        <v>76.7</v>
      </c>
    </row>
    <row r="34" spans="1:14">
      <c r="A34" s="32" t="s">
        <v>35</v>
      </c>
      <c r="B34" s="84">
        <f t="shared" si="1"/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</row>
    <row r="35" spans="1:14" s="3" customFormat="1">
      <c r="A35" s="20" t="s">
        <v>139</v>
      </c>
      <c r="B35" s="84">
        <f t="shared" si="1"/>
        <v>253.99999999999997</v>
      </c>
      <c r="C35" s="84">
        <v>28.8</v>
      </c>
      <c r="D35" s="84">
        <v>35.299999999999997</v>
      </c>
      <c r="E35" s="38">
        <v>36</v>
      </c>
      <c r="F35" s="38">
        <v>20.7</v>
      </c>
      <c r="G35" s="38">
        <v>20.7</v>
      </c>
      <c r="H35" s="38">
        <v>20.5</v>
      </c>
      <c r="I35" s="38">
        <v>21.6</v>
      </c>
      <c r="J35" s="38">
        <v>21.9</v>
      </c>
      <c r="K35" s="38">
        <v>21</v>
      </c>
      <c r="L35" s="38">
        <v>9.6999999999999993</v>
      </c>
      <c r="M35" s="38">
        <v>8.6999999999999993</v>
      </c>
      <c r="N35" s="38">
        <v>9.1</v>
      </c>
    </row>
    <row r="36" spans="1:14">
      <c r="A36" s="32" t="s">
        <v>36</v>
      </c>
      <c r="B36" s="84">
        <f t="shared" si="1"/>
        <v>253.99999999999997</v>
      </c>
      <c r="C36" s="39">
        <v>28.8</v>
      </c>
      <c r="D36" s="39">
        <v>35.299999999999997</v>
      </c>
      <c r="E36" s="39">
        <v>36</v>
      </c>
      <c r="F36" s="39">
        <v>20.7</v>
      </c>
      <c r="G36" s="39">
        <v>20.7</v>
      </c>
      <c r="H36" s="39">
        <v>20.5</v>
      </c>
      <c r="I36" s="39">
        <v>21.6</v>
      </c>
      <c r="J36" s="39">
        <v>21.9</v>
      </c>
      <c r="K36" s="39">
        <v>21</v>
      </c>
      <c r="L36" s="39">
        <v>9.6999999999999993</v>
      </c>
      <c r="M36" s="39">
        <v>8.6999999999999993</v>
      </c>
      <c r="N36" s="39">
        <v>9.1</v>
      </c>
    </row>
    <row r="37" spans="1:14">
      <c r="A37" s="32" t="s">
        <v>37</v>
      </c>
      <c r="B37" s="84">
        <f t="shared" si="1"/>
        <v>0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</row>
    <row r="38" spans="1:14" s="3" customFormat="1">
      <c r="A38" s="20" t="s">
        <v>140</v>
      </c>
      <c r="B38" s="84">
        <f t="shared" si="1"/>
        <v>1369.1000000000001</v>
      </c>
      <c r="C38" s="84">
        <v>109.8</v>
      </c>
      <c r="D38" s="84">
        <v>64</v>
      </c>
      <c r="E38" s="38">
        <v>88.7</v>
      </c>
      <c r="F38" s="38">
        <v>114.9</v>
      </c>
      <c r="G38" s="38">
        <v>135.6</v>
      </c>
      <c r="H38" s="38">
        <v>113.3</v>
      </c>
      <c r="I38" s="38">
        <v>117.2</v>
      </c>
      <c r="J38" s="38">
        <v>110.6</v>
      </c>
      <c r="K38" s="38">
        <v>130.6</v>
      </c>
      <c r="L38" s="38">
        <v>142.9</v>
      </c>
      <c r="M38" s="38">
        <v>121.9</v>
      </c>
      <c r="N38" s="38">
        <v>119.6</v>
      </c>
    </row>
    <row r="39" spans="1:14">
      <c r="A39" s="32" t="s">
        <v>38</v>
      </c>
      <c r="B39" s="84">
        <f t="shared" si="1"/>
        <v>1369.1000000000001</v>
      </c>
      <c r="C39" s="39">
        <v>109.8</v>
      </c>
      <c r="D39" s="39">
        <v>64</v>
      </c>
      <c r="E39" s="39">
        <v>88.7</v>
      </c>
      <c r="F39" s="39">
        <v>114.9</v>
      </c>
      <c r="G39" s="39">
        <v>135.6</v>
      </c>
      <c r="H39" s="39">
        <v>113.3</v>
      </c>
      <c r="I39" s="39">
        <v>117.2</v>
      </c>
      <c r="J39" s="39">
        <v>110.6</v>
      </c>
      <c r="K39" s="39">
        <v>130.6</v>
      </c>
      <c r="L39" s="39">
        <v>142.9</v>
      </c>
      <c r="M39" s="39">
        <v>121.9</v>
      </c>
      <c r="N39" s="39">
        <v>119.6</v>
      </c>
    </row>
    <row r="40" spans="1:14">
      <c r="A40" s="32" t="s">
        <v>37</v>
      </c>
      <c r="B40" s="84">
        <f t="shared" si="1"/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</row>
    <row r="41" spans="1:14" s="3" customFormat="1">
      <c r="A41" s="20" t="s">
        <v>145</v>
      </c>
      <c r="B41" s="84">
        <f t="shared" si="1"/>
        <v>13111.099999999999</v>
      </c>
      <c r="C41" s="84">
        <v>116.7</v>
      </c>
      <c r="D41" s="84">
        <v>95.6</v>
      </c>
      <c r="E41" s="38">
        <v>1555</v>
      </c>
      <c r="F41" s="38">
        <v>49</v>
      </c>
      <c r="G41" s="38">
        <v>52.9</v>
      </c>
      <c r="H41" s="38">
        <v>7968.2</v>
      </c>
      <c r="I41" s="38">
        <v>1079.3</v>
      </c>
      <c r="J41" s="38">
        <v>108.5</v>
      </c>
      <c r="K41" s="38">
        <v>106.8</v>
      </c>
      <c r="L41" s="38">
        <v>253.7</v>
      </c>
      <c r="M41" s="38">
        <v>141.4</v>
      </c>
      <c r="N41" s="38">
        <v>1584</v>
      </c>
    </row>
    <row r="42" spans="1:14" s="3" customFormat="1">
      <c r="A42" s="20" t="s">
        <v>146</v>
      </c>
      <c r="B42" s="84">
        <f t="shared" si="1"/>
        <v>13110.899999999998</v>
      </c>
      <c r="C42" s="84">
        <v>116.7</v>
      </c>
      <c r="D42" s="84">
        <v>95.6</v>
      </c>
      <c r="E42" s="38">
        <v>1555</v>
      </c>
      <c r="F42" s="38">
        <v>48.9</v>
      </c>
      <c r="G42" s="38">
        <v>52.9</v>
      </c>
      <c r="H42" s="38">
        <v>7968.2</v>
      </c>
      <c r="I42" s="38">
        <v>1079.3</v>
      </c>
      <c r="J42" s="38">
        <v>108.5</v>
      </c>
      <c r="K42" s="38">
        <v>106.8</v>
      </c>
      <c r="L42" s="38">
        <v>253.7</v>
      </c>
      <c r="M42" s="38">
        <v>141.30000000000001</v>
      </c>
      <c r="N42" s="38">
        <v>1584</v>
      </c>
    </row>
    <row r="43" spans="1:14" s="3" customFormat="1">
      <c r="A43" s="20" t="s">
        <v>147</v>
      </c>
      <c r="B43" s="84">
        <f t="shared" si="1"/>
        <v>10433.6</v>
      </c>
      <c r="C43" s="84">
        <v>0</v>
      </c>
      <c r="D43" s="84">
        <v>0</v>
      </c>
      <c r="E43" s="38">
        <v>1504.3</v>
      </c>
      <c r="F43" s="38">
        <v>0</v>
      </c>
      <c r="G43" s="38">
        <v>0</v>
      </c>
      <c r="H43" s="38">
        <v>7929.3</v>
      </c>
      <c r="I43" s="38">
        <v>1000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</row>
    <row r="44" spans="1:14">
      <c r="A44" s="32" t="s">
        <v>42</v>
      </c>
      <c r="B44" s="84">
        <f t="shared" si="1"/>
        <v>7929.3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7929.3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</row>
    <row r="45" spans="1:14">
      <c r="A45" s="32" t="s">
        <v>148</v>
      </c>
      <c r="B45" s="84">
        <f t="shared" si="1"/>
        <v>2504.3000000000002</v>
      </c>
      <c r="C45" s="39">
        <v>0</v>
      </c>
      <c r="D45" s="39">
        <v>0</v>
      </c>
      <c r="E45" s="39">
        <v>1504.3</v>
      </c>
      <c r="F45" s="39">
        <v>0</v>
      </c>
      <c r="G45" s="39">
        <v>0</v>
      </c>
      <c r="H45" s="39">
        <v>0</v>
      </c>
      <c r="I45" s="39">
        <v>1000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</row>
    <row r="46" spans="1:14" s="3" customFormat="1">
      <c r="A46" s="20" t="s">
        <v>149</v>
      </c>
      <c r="B46" s="84">
        <f t="shared" si="1"/>
        <v>2669.5</v>
      </c>
      <c r="C46" s="84">
        <v>108.9</v>
      </c>
      <c r="D46" s="84">
        <v>95.6</v>
      </c>
      <c r="E46" s="38">
        <v>50.7</v>
      </c>
      <c r="F46" s="38">
        <v>48.9</v>
      </c>
      <c r="G46" s="38">
        <v>52.9</v>
      </c>
      <c r="H46" s="38">
        <v>38.9</v>
      </c>
      <c r="I46" s="38">
        <v>79.3</v>
      </c>
      <c r="J46" s="38">
        <v>108.5</v>
      </c>
      <c r="K46" s="38">
        <v>106.8</v>
      </c>
      <c r="L46" s="38">
        <v>253.7</v>
      </c>
      <c r="M46" s="38">
        <v>141.30000000000001</v>
      </c>
      <c r="N46" s="38">
        <v>1584</v>
      </c>
    </row>
    <row r="47" spans="1:14" ht="24">
      <c r="A47" s="22" t="s">
        <v>150</v>
      </c>
      <c r="B47" s="84">
        <f t="shared" si="1"/>
        <v>2669.5</v>
      </c>
      <c r="C47" s="39">
        <v>108.9</v>
      </c>
      <c r="D47" s="39">
        <v>95.6</v>
      </c>
      <c r="E47" s="39">
        <v>50.7</v>
      </c>
      <c r="F47" s="39">
        <v>48.9</v>
      </c>
      <c r="G47" s="39">
        <v>52.9</v>
      </c>
      <c r="H47" s="39">
        <v>38.9</v>
      </c>
      <c r="I47" s="39">
        <v>79.3</v>
      </c>
      <c r="J47" s="39">
        <v>108.5</v>
      </c>
      <c r="K47" s="39">
        <v>106.8</v>
      </c>
      <c r="L47" s="39">
        <v>253.7</v>
      </c>
      <c r="M47" s="39">
        <v>141.30000000000001</v>
      </c>
      <c r="N47" s="39">
        <v>1584</v>
      </c>
    </row>
    <row r="48" spans="1:14" s="3" customFormat="1" ht="24">
      <c r="A48" s="20" t="s">
        <v>206</v>
      </c>
      <c r="B48" s="84">
        <f t="shared" si="1"/>
        <v>7.8</v>
      </c>
      <c r="C48" s="84">
        <v>7.8</v>
      </c>
      <c r="D48" s="84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</row>
    <row r="49" spans="1:14" s="3" customFormat="1">
      <c r="A49" s="20" t="s">
        <v>152</v>
      </c>
      <c r="B49" s="84">
        <f t="shared" si="1"/>
        <v>0.2</v>
      </c>
      <c r="C49" s="84">
        <v>0</v>
      </c>
      <c r="D49" s="84">
        <v>0</v>
      </c>
      <c r="E49" s="38">
        <v>0</v>
      </c>
      <c r="F49" s="38">
        <v>0.1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0.1</v>
      </c>
      <c r="N49" s="38">
        <v>0</v>
      </c>
    </row>
    <row r="50" spans="1:14" s="3" customFormat="1">
      <c r="A50" s="20" t="s">
        <v>154</v>
      </c>
      <c r="B50" s="84">
        <f t="shared" si="1"/>
        <v>0</v>
      </c>
      <c r="C50" s="84">
        <v>0</v>
      </c>
      <c r="D50" s="84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</row>
    <row r="51" spans="1:14" s="3" customFormat="1">
      <c r="A51" s="32" t="s">
        <v>155</v>
      </c>
      <c r="B51" s="84">
        <f t="shared" si="1"/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</row>
    <row r="52" spans="1:14" s="3" customFormat="1">
      <c r="A52" s="32" t="s">
        <v>37</v>
      </c>
      <c r="B52" s="84">
        <f t="shared" si="1"/>
        <v>0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</row>
    <row r="53" spans="1:14" s="3" customFormat="1">
      <c r="A53" s="20" t="s">
        <v>157</v>
      </c>
      <c r="B53" s="84">
        <f t="shared" si="1"/>
        <v>8667.0999999999985</v>
      </c>
      <c r="C53" s="38">
        <v>0</v>
      </c>
      <c r="D53" s="38">
        <v>0</v>
      </c>
      <c r="E53" s="38">
        <v>2737</v>
      </c>
      <c r="F53" s="38">
        <v>544.29999999999995</v>
      </c>
      <c r="G53" s="38">
        <v>815.4</v>
      </c>
      <c r="H53" s="38">
        <v>848.9</v>
      </c>
      <c r="I53" s="38">
        <v>0</v>
      </c>
      <c r="J53" s="38">
        <v>0</v>
      </c>
      <c r="K53" s="38">
        <v>0</v>
      </c>
      <c r="L53" s="38">
        <v>879.19999999999993</v>
      </c>
      <c r="M53" s="38">
        <v>1699.9</v>
      </c>
      <c r="N53" s="38">
        <v>1142.4000000000001</v>
      </c>
    </row>
    <row r="54" spans="1:14">
      <c r="A54" s="31" t="s">
        <v>48</v>
      </c>
      <c r="B54" s="84">
        <f t="shared" si="1"/>
        <v>1194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25.3</v>
      </c>
      <c r="I54" s="39">
        <v>0</v>
      </c>
      <c r="J54" s="39">
        <v>0</v>
      </c>
      <c r="K54" s="39">
        <v>0</v>
      </c>
      <c r="L54" s="39">
        <v>26.3</v>
      </c>
      <c r="M54" s="39">
        <v>0</v>
      </c>
      <c r="N54" s="39">
        <v>1142.4000000000001</v>
      </c>
    </row>
    <row r="55" spans="1:14">
      <c r="A55" s="31" t="s">
        <v>158</v>
      </c>
      <c r="B55" s="84">
        <f t="shared" si="1"/>
        <v>51.6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25.3</v>
      </c>
      <c r="I55" s="39">
        <v>0</v>
      </c>
      <c r="J55" s="39">
        <v>0</v>
      </c>
      <c r="K55" s="39">
        <v>0</v>
      </c>
      <c r="L55" s="39">
        <v>26.3</v>
      </c>
      <c r="M55" s="39">
        <v>0</v>
      </c>
      <c r="N55" s="39">
        <v>0</v>
      </c>
    </row>
    <row r="56" spans="1:14">
      <c r="A56" s="31" t="s">
        <v>159</v>
      </c>
      <c r="B56" s="84">
        <f t="shared" si="1"/>
        <v>1142.4000000000001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1142.4000000000001</v>
      </c>
    </row>
    <row r="57" spans="1:14">
      <c r="A57" s="22" t="s">
        <v>160</v>
      </c>
      <c r="B57" s="84">
        <f t="shared" si="1"/>
        <v>7473.1</v>
      </c>
      <c r="C57" s="39">
        <v>0</v>
      </c>
      <c r="D57" s="39">
        <v>0</v>
      </c>
      <c r="E57" s="39">
        <v>2737</v>
      </c>
      <c r="F57" s="39">
        <v>544.29999999999995</v>
      </c>
      <c r="G57" s="39">
        <v>815.4</v>
      </c>
      <c r="H57" s="39">
        <v>823.6</v>
      </c>
      <c r="I57" s="39">
        <v>0</v>
      </c>
      <c r="J57" s="39">
        <v>0</v>
      </c>
      <c r="K57" s="39">
        <v>0</v>
      </c>
      <c r="L57" s="39">
        <v>852.9</v>
      </c>
      <c r="M57" s="39">
        <v>1699.9</v>
      </c>
      <c r="N57" s="39">
        <v>0</v>
      </c>
    </row>
    <row r="58" spans="1:14" s="3" customFormat="1">
      <c r="A58" s="20" t="s">
        <v>0</v>
      </c>
      <c r="B58" s="84">
        <f t="shared" si="1"/>
        <v>972.90000000000009</v>
      </c>
      <c r="C58" s="38">
        <v>20.6</v>
      </c>
      <c r="D58" s="38">
        <v>1.4</v>
      </c>
      <c r="E58" s="38">
        <v>71.3</v>
      </c>
      <c r="F58" s="38">
        <v>10.1</v>
      </c>
      <c r="G58" s="38">
        <v>38.799999999999997</v>
      </c>
      <c r="H58" s="38">
        <v>4.8</v>
      </c>
      <c r="I58" s="38">
        <v>273.10000000000002</v>
      </c>
      <c r="J58" s="38">
        <v>35.6</v>
      </c>
      <c r="K58" s="38">
        <v>24.9</v>
      </c>
      <c r="L58" s="38">
        <v>86.6</v>
      </c>
      <c r="M58" s="38">
        <v>198.7</v>
      </c>
      <c r="N58" s="38">
        <v>207</v>
      </c>
    </row>
    <row r="59" spans="1:14" s="3" customFormat="1">
      <c r="A59" s="20" t="s">
        <v>5</v>
      </c>
      <c r="B59" s="84">
        <f t="shared" si="1"/>
        <v>298119.09999999992</v>
      </c>
      <c r="C59" s="38">
        <v>48395.399999999994</v>
      </c>
      <c r="D59" s="38">
        <v>105966.7</v>
      </c>
      <c r="E59" s="38">
        <v>12799.599999999999</v>
      </c>
      <c r="F59" s="38">
        <v>8553.1</v>
      </c>
      <c r="G59" s="38">
        <v>7238.2999999999993</v>
      </c>
      <c r="H59" s="38">
        <v>26584.400000000001</v>
      </c>
      <c r="I59" s="38">
        <v>28797.500000000004</v>
      </c>
      <c r="J59" s="38">
        <v>3012.2</v>
      </c>
      <c r="K59" s="38">
        <v>31192.2</v>
      </c>
      <c r="L59" s="38">
        <v>2646.3</v>
      </c>
      <c r="M59" s="38">
        <v>12328.3</v>
      </c>
      <c r="N59" s="38">
        <v>10605.1</v>
      </c>
    </row>
    <row r="60" spans="1:14" s="3" customFormat="1">
      <c r="A60" s="20" t="s">
        <v>161</v>
      </c>
      <c r="B60" s="84">
        <f t="shared" si="1"/>
        <v>3341.6</v>
      </c>
      <c r="C60" s="38">
        <v>238.7</v>
      </c>
      <c r="D60" s="38">
        <v>107.4</v>
      </c>
      <c r="E60" s="38">
        <v>27.3</v>
      </c>
      <c r="F60" s="38">
        <v>0</v>
      </c>
      <c r="G60" s="38">
        <v>180.2</v>
      </c>
      <c r="H60" s="38">
        <v>0</v>
      </c>
      <c r="I60" s="38">
        <v>1706.4</v>
      </c>
      <c r="J60" s="38">
        <v>28.6</v>
      </c>
      <c r="K60" s="38">
        <v>849.5</v>
      </c>
      <c r="L60" s="38">
        <v>120.4</v>
      </c>
      <c r="M60" s="38">
        <v>0</v>
      </c>
      <c r="N60" s="38">
        <v>83.1</v>
      </c>
    </row>
    <row r="61" spans="1:14" s="3" customFormat="1">
      <c r="A61" s="20" t="s">
        <v>208</v>
      </c>
      <c r="B61" s="84">
        <f t="shared" si="1"/>
        <v>2525.6999999999998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1676.2</v>
      </c>
      <c r="J61" s="38">
        <v>0</v>
      </c>
      <c r="K61" s="38">
        <v>849.5</v>
      </c>
      <c r="L61" s="38">
        <v>0</v>
      </c>
      <c r="M61" s="38">
        <v>0</v>
      </c>
      <c r="N61" s="38">
        <v>0</v>
      </c>
    </row>
    <row r="62" spans="1:14">
      <c r="A62" s="22" t="s">
        <v>50</v>
      </c>
      <c r="B62" s="84">
        <f t="shared" si="1"/>
        <v>577.20000000000005</v>
      </c>
      <c r="C62" s="39">
        <v>0</v>
      </c>
      <c r="D62" s="39">
        <v>107.4</v>
      </c>
      <c r="E62" s="39">
        <v>27.3</v>
      </c>
      <c r="F62" s="39">
        <v>0</v>
      </c>
      <c r="G62" s="39">
        <v>180.2</v>
      </c>
      <c r="H62" s="39">
        <v>0</v>
      </c>
      <c r="I62" s="39">
        <v>30.2</v>
      </c>
      <c r="J62" s="39">
        <v>28.6</v>
      </c>
      <c r="K62" s="39">
        <v>0</v>
      </c>
      <c r="L62" s="39">
        <v>120.4</v>
      </c>
      <c r="M62" s="39">
        <v>0</v>
      </c>
      <c r="N62" s="39">
        <v>83.1</v>
      </c>
    </row>
    <row r="63" spans="1:14">
      <c r="A63" s="33" t="s">
        <v>162</v>
      </c>
      <c r="B63" s="84">
        <f t="shared" si="1"/>
        <v>238.7</v>
      </c>
      <c r="C63" s="39">
        <v>238.7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</row>
    <row r="64" spans="1:14" s="3" customFormat="1">
      <c r="A64" s="35" t="s">
        <v>163</v>
      </c>
      <c r="B64" s="84">
        <f t="shared" si="1"/>
        <v>276522</v>
      </c>
      <c r="C64" s="38">
        <v>48156.7</v>
      </c>
      <c r="D64" s="38">
        <v>103407.90000000001</v>
      </c>
      <c r="E64" s="38">
        <v>11361.4</v>
      </c>
      <c r="F64" s="38">
        <v>7618.6</v>
      </c>
      <c r="G64" s="38">
        <v>5898.4</v>
      </c>
      <c r="H64" s="38">
        <v>20992.9</v>
      </c>
      <c r="I64" s="38">
        <v>20383.600000000002</v>
      </c>
      <c r="J64" s="38">
        <v>2983.6</v>
      </c>
      <c r="K64" s="38">
        <v>30342.7</v>
      </c>
      <c r="L64" s="38">
        <v>2525.9</v>
      </c>
      <c r="M64" s="38">
        <v>12328.3</v>
      </c>
      <c r="N64" s="38">
        <v>10522</v>
      </c>
    </row>
    <row r="65" spans="1:14">
      <c r="A65" s="33" t="s">
        <v>164</v>
      </c>
      <c r="B65" s="84">
        <f t="shared" si="1"/>
        <v>0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</row>
    <row r="66" spans="1:14">
      <c r="A66" s="33" t="s">
        <v>165</v>
      </c>
      <c r="B66" s="84">
        <f t="shared" si="1"/>
        <v>0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</row>
    <row r="67" spans="1:14">
      <c r="A67" s="33" t="s">
        <v>166</v>
      </c>
      <c r="B67" s="84">
        <f t="shared" si="1"/>
        <v>276270.40000000002</v>
      </c>
      <c r="C67" s="39">
        <v>48156.7</v>
      </c>
      <c r="D67" s="39">
        <v>103407.90000000001</v>
      </c>
      <c r="E67" s="39">
        <v>11283.9</v>
      </c>
      <c r="F67" s="39">
        <v>7618.6</v>
      </c>
      <c r="G67" s="39">
        <v>5898.4</v>
      </c>
      <c r="H67" s="39">
        <v>20992.9</v>
      </c>
      <c r="I67" s="39">
        <v>20275.900000000001</v>
      </c>
      <c r="J67" s="39">
        <v>2983.6</v>
      </c>
      <c r="K67" s="39">
        <v>30342.7</v>
      </c>
      <c r="L67" s="39">
        <v>2459.5</v>
      </c>
      <c r="M67" s="39">
        <v>12328.3</v>
      </c>
      <c r="N67" s="39">
        <v>10522</v>
      </c>
    </row>
    <row r="68" spans="1:14" s="3" customFormat="1">
      <c r="A68" s="34" t="s">
        <v>167</v>
      </c>
      <c r="B68" s="84">
        <f t="shared" si="1"/>
        <v>251.6</v>
      </c>
      <c r="C68" s="38">
        <v>0</v>
      </c>
      <c r="D68" s="38">
        <v>0</v>
      </c>
      <c r="E68" s="38">
        <v>77.5</v>
      </c>
      <c r="F68" s="38">
        <v>0</v>
      </c>
      <c r="G68" s="38">
        <v>0</v>
      </c>
      <c r="H68" s="38">
        <v>0</v>
      </c>
      <c r="I68" s="38">
        <v>107.7</v>
      </c>
      <c r="J68" s="38">
        <v>0</v>
      </c>
      <c r="K68" s="38">
        <v>0</v>
      </c>
      <c r="L68" s="38">
        <v>66.400000000000006</v>
      </c>
      <c r="M68" s="38">
        <v>0</v>
      </c>
      <c r="N68" s="38">
        <v>0</v>
      </c>
    </row>
    <row r="69" spans="1:14" s="3" customFormat="1" ht="24">
      <c r="A69" s="20" t="s">
        <v>168</v>
      </c>
      <c r="B69" s="84">
        <f t="shared" si="1"/>
        <v>184543.9</v>
      </c>
      <c r="C69" s="38">
        <v>0</v>
      </c>
      <c r="D69" s="38">
        <v>94384.1</v>
      </c>
      <c r="E69" s="38">
        <v>10000</v>
      </c>
      <c r="F69" s="38">
        <v>5000</v>
      </c>
      <c r="G69" s="38">
        <v>5000</v>
      </c>
      <c r="H69" s="38">
        <v>20000</v>
      </c>
      <c r="I69" s="38">
        <v>20000</v>
      </c>
      <c r="J69" s="38">
        <v>0</v>
      </c>
      <c r="K69" s="38">
        <v>30159.8</v>
      </c>
      <c r="L69" s="38">
        <v>0</v>
      </c>
      <c r="M69" s="38">
        <v>0</v>
      </c>
      <c r="N69" s="38">
        <v>0</v>
      </c>
    </row>
    <row r="70" spans="1:14">
      <c r="A70" s="29" t="s">
        <v>55</v>
      </c>
      <c r="B70" s="84">
        <f t="shared" si="1"/>
        <v>120159.8</v>
      </c>
      <c r="C70" s="39">
        <v>0</v>
      </c>
      <c r="D70" s="39">
        <v>30000</v>
      </c>
      <c r="E70" s="39">
        <v>10000</v>
      </c>
      <c r="F70" s="39">
        <v>5000</v>
      </c>
      <c r="G70" s="39">
        <v>5000</v>
      </c>
      <c r="H70" s="39">
        <v>20000</v>
      </c>
      <c r="I70" s="39">
        <v>20000</v>
      </c>
      <c r="J70" s="39">
        <v>0</v>
      </c>
      <c r="K70" s="39">
        <v>30159.8</v>
      </c>
      <c r="L70" s="39">
        <v>0</v>
      </c>
      <c r="M70" s="39">
        <v>0</v>
      </c>
      <c r="N70" s="39">
        <v>0</v>
      </c>
    </row>
    <row r="71" spans="1:14">
      <c r="A71" s="29" t="s">
        <v>56</v>
      </c>
      <c r="B71" s="84">
        <f t="shared" ref="B71:B87" si="4">SUM(C71:N71)</f>
        <v>64384.1</v>
      </c>
      <c r="C71" s="39">
        <v>0</v>
      </c>
      <c r="D71" s="39">
        <v>64384.1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</row>
    <row r="72" spans="1:14" s="3" customFormat="1" ht="27.75" customHeight="1">
      <c r="A72" s="20" t="s">
        <v>169</v>
      </c>
      <c r="B72" s="84">
        <f t="shared" si="4"/>
        <v>91726.5</v>
      </c>
      <c r="C72" s="38">
        <v>48156.7</v>
      </c>
      <c r="D72" s="38">
        <v>9023.7999999999993</v>
      </c>
      <c r="E72" s="38">
        <v>1283.9000000000001</v>
      </c>
      <c r="F72" s="38">
        <v>2618.6</v>
      </c>
      <c r="G72" s="38">
        <v>898.4</v>
      </c>
      <c r="H72" s="38">
        <v>992.9</v>
      </c>
      <c r="I72" s="38">
        <v>275.89999999999998</v>
      </c>
      <c r="J72" s="38">
        <v>2983.6</v>
      </c>
      <c r="K72" s="38">
        <v>182.9</v>
      </c>
      <c r="L72" s="38">
        <v>2459.5</v>
      </c>
      <c r="M72" s="38">
        <v>12328.3</v>
      </c>
      <c r="N72" s="38">
        <v>10522</v>
      </c>
    </row>
    <row r="73" spans="1:14">
      <c r="A73" s="29" t="s">
        <v>59</v>
      </c>
      <c r="B73" s="84">
        <f t="shared" si="4"/>
        <v>0</v>
      </c>
      <c r="C73" s="39">
        <v>0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</row>
    <row r="74" spans="1:14">
      <c r="A74" s="29" t="s">
        <v>58</v>
      </c>
      <c r="B74" s="84">
        <f t="shared" si="4"/>
        <v>91726.5</v>
      </c>
      <c r="C74" s="39">
        <v>48156.7</v>
      </c>
      <c r="D74" s="39">
        <v>9023.7999999999993</v>
      </c>
      <c r="E74" s="39">
        <v>1283.9000000000001</v>
      </c>
      <c r="F74" s="39">
        <v>2618.6</v>
      </c>
      <c r="G74" s="39">
        <v>898.4</v>
      </c>
      <c r="H74" s="39">
        <v>992.9</v>
      </c>
      <c r="I74" s="39">
        <v>275.89999999999998</v>
      </c>
      <c r="J74" s="39">
        <v>2983.6</v>
      </c>
      <c r="K74" s="39">
        <v>182.9</v>
      </c>
      <c r="L74" s="39">
        <v>2459.5</v>
      </c>
      <c r="M74" s="39">
        <v>12328.3</v>
      </c>
      <c r="N74" s="39">
        <v>10522</v>
      </c>
    </row>
    <row r="75" spans="1:14" ht="24">
      <c r="A75" s="20" t="s">
        <v>98</v>
      </c>
      <c r="B75" s="84">
        <f t="shared" si="4"/>
        <v>18255.5</v>
      </c>
      <c r="C75" s="38">
        <v>0</v>
      </c>
      <c r="D75" s="38">
        <v>2451.4</v>
      </c>
      <c r="E75" s="38">
        <v>1410.9</v>
      </c>
      <c r="F75" s="38">
        <v>934.5</v>
      </c>
      <c r="G75" s="38">
        <v>1159.7</v>
      </c>
      <c r="H75" s="38">
        <v>5591.5</v>
      </c>
      <c r="I75" s="38">
        <v>6707.5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</row>
    <row r="76" spans="1:14" ht="24">
      <c r="A76" s="28" t="s">
        <v>122</v>
      </c>
      <c r="B76" s="84">
        <f t="shared" si="4"/>
        <v>15868.300000000001</v>
      </c>
      <c r="C76" s="39">
        <v>0</v>
      </c>
      <c r="D76" s="39">
        <v>2451.4</v>
      </c>
      <c r="E76" s="39">
        <v>1306.4000000000001</v>
      </c>
      <c r="F76" s="39">
        <v>816.9</v>
      </c>
      <c r="G76" s="39">
        <v>1002.9</v>
      </c>
      <c r="H76" s="39">
        <v>4703.1000000000004</v>
      </c>
      <c r="I76" s="39">
        <v>5587.6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</row>
    <row r="77" spans="1:14">
      <c r="A77" s="36" t="s">
        <v>170</v>
      </c>
      <c r="B77" s="84">
        <f t="shared" si="4"/>
        <v>15868.300000000001</v>
      </c>
      <c r="C77" s="39">
        <v>0</v>
      </c>
      <c r="D77" s="39">
        <v>2451.4</v>
      </c>
      <c r="E77" s="39">
        <v>1306.4000000000001</v>
      </c>
      <c r="F77" s="39">
        <v>816.9</v>
      </c>
      <c r="G77" s="39">
        <v>1002.9</v>
      </c>
      <c r="H77" s="39">
        <v>4703.1000000000004</v>
      </c>
      <c r="I77" s="39">
        <v>5587.6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</row>
    <row r="78" spans="1:14">
      <c r="A78" s="36" t="s">
        <v>171</v>
      </c>
      <c r="B78" s="84">
        <f t="shared" si="4"/>
        <v>0</v>
      </c>
      <c r="C78" s="39">
        <v>0</v>
      </c>
      <c r="D78" s="39">
        <v>0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</row>
    <row r="79" spans="1:14">
      <c r="A79" s="20" t="s">
        <v>172</v>
      </c>
      <c r="B79" s="84">
        <f t="shared" si="4"/>
        <v>2387.1999999999998</v>
      </c>
      <c r="C79" s="38">
        <v>0</v>
      </c>
      <c r="D79" s="38">
        <v>0</v>
      </c>
      <c r="E79" s="38">
        <v>104.5</v>
      </c>
      <c r="F79" s="38">
        <v>117.6</v>
      </c>
      <c r="G79" s="38">
        <v>156.80000000000001</v>
      </c>
      <c r="H79" s="38">
        <v>888.4</v>
      </c>
      <c r="I79" s="38">
        <v>1119.9000000000001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</row>
    <row r="80" spans="1:14">
      <c r="A80" s="36" t="s">
        <v>173</v>
      </c>
      <c r="B80" s="84">
        <f t="shared" si="4"/>
        <v>2387.1999999999998</v>
      </c>
      <c r="C80" s="39">
        <v>0</v>
      </c>
      <c r="D80" s="39">
        <v>0</v>
      </c>
      <c r="E80" s="39">
        <v>104.5</v>
      </c>
      <c r="F80" s="39">
        <v>117.6</v>
      </c>
      <c r="G80" s="39">
        <v>156.80000000000001</v>
      </c>
      <c r="H80" s="39">
        <v>888.4</v>
      </c>
      <c r="I80" s="39">
        <v>1119.9000000000001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</row>
    <row r="81" spans="1:14">
      <c r="A81" s="36" t="s">
        <v>174</v>
      </c>
      <c r="B81" s="84">
        <f t="shared" si="4"/>
        <v>0</v>
      </c>
      <c r="C81" s="39">
        <v>0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</row>
    <row r="82" spans="1:14" ht="36" customHeight="1">
      <c r="A82" s="20" t="s">
        <v>205</v>
      </c>
      <c r="B82" s="84">
        <f t="shared" si="4"/>
        <v>1914.7000000000003</v>
      </c>
      <c r="C82" s="38">
        <v>18.7</v>
      </c>
      <c r="D82" s="38">
        <v>49.6</v>
      </c>
      <c r="E82" s="38">
        <v>41.8</v>
      </c>
      <c r="F82" s="38">
        <v>49.5</v>
      </c>
      <c r="G82" s="38">
        <v>100</v>
      </c>
      <c r="H82" s="38">
        <v>367.3</v>
      </c>
      <c r="I82" s="38">
        <v>220.2</v>
      </c>
      <c r="J82" s="38">
        <v>59.4</v>
      </c>
      <c r="K82" s="38">
        <v>163.80000000000001</v>
      </c>
      <c r="L82" s="38">
        <v>269.89999999999998</v>
      </c>
      <c r="M82" s="38">
        <v>189.2</v>
      </c>
      <c r="N82" s="38">
        <v>385.3</v>
      </c>
    </row>
    <row r="83" spans="1:14" s="3" customFormat="1">
      <c r="A83" s="20" t="s">
        <v>19</v>
      </c>
      <c r="B83" s="84">
        <f t="shared" si="4"/>
        <v>6661.63</v>
      </c>
      <c r="C83" s="38">
        <v>568.79999999999995</v>
      </c>
      <c r="D83" s="38">
        <v>507.23</v>
      </c>
      <c r="E83" s="38">
        <v>545.6</v>
      </c>
      <c r="F83" s="38">
        <v>490.2</v>
      </c>
      <c r="G83" s="38">
        <v>586.9</v>
      </c>
      <c r="H83" s="38">
        <v>546.9</v>
      </c>
      <c r="I83" s="38">
        <v>582.9</v>
      </c>
      <c r="J83" s="38">
        <v>527.29999999999995</v>
      </c>
      <c r="K83" s="38">
        <v>538.79999999999995</v>
      </c>
      <c r="L83" s="38">
        <v>594.79999999999995</v>
      </c>
      <c r="M83" s="38">
        <v>564.9</v>
      </c>
      <c r="N83" s="38">
        <v>607.30000000000007</v>
      </c>
    </row>
    <row r="84" spans="1:14" ht="20.25" customHeight="1">
      <c r="A84" s="36" t="s">
        <v>20</v>
      </c>
      <c r="B84" s="84">
        <f t="shared" si="4"/>
        <v>6093.73</v>
      </c>
      <c r="C84" s="39">
        <v>463.3</v>
      </c>
      <c r="D84" s="39">
        <v>442.23</v>
      </c>
      <c r="E84" s="39">
        <v>519.4</v>
      </c>
      <c r="F84" s="39">
        <v>456.7</v>
      </c>
      <c r="G84" s="39">
        <v>540.29999999999995</v>
      </c>
      <c r="H84" s="39">
        <v>502.6</v>
      </c>
      <c r="I84" s="39">
        <v>528.4</v>
      </c>
      <c r="J84" s="39">
        <v>496.4</v>
      </c>
      <c r="K84" s="39">
        <v>506.9</v>
      </c>
      <c r="L84" s="39">
        <v>550.9</v>
      </c>
      <c r="M84" s="39">
        <v>516</v>
      </c>
      <c r="N84" s="39">
        <v>570.6</v>
      </c>
    </row>
    <row r="85" spans="1:14" ht="25.5" customHeight="1">
      <c r="A85" s="36" t="s">
        <v>198</v>
      </c>
      <c r="B85" s="84">
        <f t="shared" si="4"/>
        <v>23.3</v>
      </c>
      <c r="C85" s="39">
        <v>0</v>
      </c>
      <c r="D85" s="39">
        <v>23.3</v>
      </c>
      <c r="E85" s="39">
        <v>0</v>
      </c>
      <c r="F85" s="39">
        <v>0</v>
      </c>
      <c r="G85" s="39">
        <v>0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39">
        <v>0</v>
      </c>
      <c r="N85" s="39">
        <v>0</v>
      </c>
    </row>
    <row r="86" spans="1:14" ht="17.25" customHeight="1">
      <c r="A86" s="36" t="s">
        <v>74</v>
      </c>
      <c r="B86" s="84">
        <f t="shared" si="4"/>
        <v>544.59999999999991</v>
      </c>
      <c r="C86" s="39">
        <v>105.5</v>
      </c>
      <c r="D86" s="39">
        <v>41.7</v>
      </c>
      <c r="E86" s="39">
        <v>26.2</v>
      </c>
      <c r="F86" s="39">
        <v>33.5</v>
      </c>
      <c r="G86" s="39">
        <v>46.6</v>
      </c>
      <c r="H86" s="39">
        <v>44.3</v>
      </c>
      <c r="I86" s="39">
        <v>54.5</v>
      </c>
      <c r="J86" s="39">
        <v>30.9</v>
      </c>
      <c r="K86" s="39">
        <v>31.9</v>
      </c>
      <c r="L86" s="39">
        <v>43.9</v>
      </c>
      <c r="M86" s="39">
        <v>48.9</v>
      </c>
      <c r="N86" s="39">
        <v>36.700000000000003</v>
      </c>
    </row>
    <row r="87" spans="1:14" ht="27" customHeight="1">
      <c r="A87" s="93" t="s">
        <v>89</v>
      </c>
      <c r="B87" s="88">
        <f t="shared" si="4"/>
        <v>28931.5</v>
      </c>
      <c r="C87" s="90">
        <v>1907.7</v>
      </c>
      <c r="D87" s="90">
        <v>3118.1000000000004</v>
      </c>
      <c r="E87" s="90">
        <v>2738.9999999999995</v>
      </c>
      <c r="F87" s="90">
        <v>2158.5</v>
      </c>
      <c r="G87" s="90">
        <v>2411.1</v>
      </c>
      <c r="H87" s="90">
        <v>3092.7</v>
      </c>
      <c r="I87" s="90">
        <v>2941.7000000000003</v>
      </c>
      <c r="J87" s="90">
        <v>2508.1999999999998</v>
      </c>
      <c r="K87" s="90">
        <v>2006.5</v>
      </c>
      <c r="L87" s="90">
        <v>2137.1000000000004</v>
      </c>
      <c r="M87" s="90">
        <v>2347.7000000000003</v>
      </c>
      <c r="N87" s="90">
        <v>1563.1999999999998</v>
      </c>
    </row>
    <row r="88" spans="1:14">
      <c r="A88" s="26" t="s">
        <v>175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>
      <c r="A89" s="24" t="s">
        <v>176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</row>
    <row r="90" spans="1:14">
      <c r="A90" s="26" t="s">
        <v>177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</row>
    <row r="91" spans="1:14">
      <c r="A91" s="26" t="s">
        <v>96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>
      <c r="A92" s="26" t="s">
        <v>178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>
      <c r="A93" s="26" t="s">
        <v>8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mariana.deleon</dc:creator>
  <cp:lastModifiedBy>Mariana De León De León</cp:lastModifiedBy>
  <dcterms:created xsi:type="dcterms:W3CDTF">2013-04-24T15:39:00Z</dcterms:created>
  <dcterms:modified xsi:type="dcterms:W3CDTF">2024-04-17T15:52:08Z</dcterms:modified>
</cp:coreProperties>
</file>