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9. Turismo\3. Mensuales\"/>
    </mc:Choice>
  </mc:AlternateContent>
  <bookViews>
    <workbookView xWindow="-105" yWindow="-105" windowWidth="23250" windowHeight="12450" firstSheet="2" activeTab="8"/>
  </bookViews>
  <sheets>
    <sheet name="2017" sheetId="7" r:id="rId1"/>
    <sheet name="2018" sheetId="6" r:id="rId2"/>
    <sheet name="2019" sheetId="5" r:id="rId3"/>
    <sheet name="2020" sheetId="4" r:id="rId4"/>
    <sheet name="2021" sheetId="3" r:id="rId5"/>
    <sheet name="2022" sheetId="1" r:id="rId6"/>
    <sheet name="2023" sheetId="8" r:id="rId7"/>
    <sheet name="2024" sheetId="9" r:id="rId8"/>
    <sheet name="2025" sheetId="10" r:id="rId9"/>
  </sheets>
  <externalReferences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'[5]344.13'!#REF!</definedName>
    <definedName name="____aaa99">'[5]344.13'!#REF!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'[5]333.02'!#REF!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[6]ER!#REF!</definedName>
    <definedName name="__123Graph_B" hidden="1">[7]FLUJO!$B$7929:$C$7929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[6]ER!#REF!</definedName>
    <definedName name="__123Graph_C" hidden="1">[7]FLUJO!$B$7936:$C$7936</definedName>
    <definedName name="__123Graph_CREER" hidden="1">[6]ER!#REF!</definedName>
    <definedName name="__123Graph_D" hidden="1">[7]FLUJO!$B$7942:$C$7942</definedName>
    <definedName name="__123Graph_E" hidden="1">[8]PFMON!#REF!</definedName>
    <definedName name="__123Graph_X" hidden="1">[7]FLUJO!$B$7906:$C$7906</definedName>
    <definedName name="__aaa98">'[5]344.13'!#REF!</definedName>
    <definedName name="__aaa99">'[5]344.13'!#REF!</definedName>
    <definedName name="__dga11">#REF!</definedName>
    <definedName name="__dga12">#REF!</definedName>
    <definedName name="__f">#REF!</definedName>
    <definedName name="__fc">'[2]1.03'!$H$12</definedName>
    <definedName name="__r">'[5]333.02'!#REF!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[6]ER!#REF!</definedName>
    <definedName name="_4__123Graph_BCPI_ER_LOG" hidden="1">[6]ER!#REF!</definedName>
    <definedName name="_5__123Graph_BIBA_IBRD" hidden="1">[6]WB!#REF!</definedName>
    <definedName name="_aa98">'[9]344.13'!#REF!</definedName>
    <definedName name="_aa99">'[4]344.13'!#REF!</definedName>
    <definedName name="_aa997">'[4]344.13'!#REF!</definedName>
    <definedName name="_aaa98">'[10]344.13'!#REF!</definedName>
    <definedName name="_aaa99">'[10]344.13'!#REF!</definedName>
    <definedName name="_dga11">#REF!</definedName>
    <definedName name="_dga12">#REF!</definedName>
    <definedName name="_f">#REF!</definedName>
    <definedName name="_fc">'[2]1.03'!$H$12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'[10]333.02'!#REF!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'[5]333.09'!$D$10</definedName>
    <definedName name="aa">'[5]333.05'!#REF!</definedName>
    <definedName name="aa_10">'[11]333.05'!#REF!</definedName>
    <definedName name="aa_11">'[11]333.05'!#REF!</definedName>
    <definedName name="aaa">'[5]333.06'!$N$9</definedName>
    <definedName name="aaa98_10">'[11]344.13'!#REF!</definedName>
    <definedName name="aaa98_11">'[11]344.13'!#REF!</definedName>
    <definedName name="aaa99_10">'[11]344.13'!#REF!</definedName>
    <definedName name="aaa99_11">'[11]344.13'!#REF!</definedName>
    <definedName name="aaaa">#REF!</definedName>
    <definedName name="aaaa_10">#REF!</definedName>
    <definedName name="aaaa_11">#REF!</definedName>
    <definedName name="aaaaa">#REF!</definedName>
    <definedName name="ab">'[5]333.03'!$F$12</definedName>
    <definedName name="AC">'[12]6.03'!$L$20</definedName>
    <definedName name="AccessDatabase" hidden="1">"\\De2kp-42538\BOLETIN\Claga\CLAGA2000.mdb"</definedName>
    <definedName name="ACUMULADO">#N/A</definedName>
    <definedName name="adolescentes">#REF!</definedName>
    <definedName name="ai">'[5]333.09'!$F$10</definedName>
    <definedName name="alan">'[13]1'!#REF!</definedName>
    <definedName name="ALL">#REF!</definedName>
    <definedName name="Año">[14]BD!$D$7:$AZ$7</definedName>
    <definedName name="AñoA">#REF!</definedName>
    <definedName name="AñoVE">#REF!</definedName>
    <definedName name="ap">'[5]331-04'!#REF!</definedName>
    <definedName name="ap_10">'[11]331-04'!#REF!</definedName>
    <definedName name="ap_11">'[11]331-04'!#REF!</definedName>
    <definedName name="_xlnm.Print_Area" localSheetId="0">'2017'!$A$1:$K$16</definedName>
    <definedName name="_xlnm.Print_Area" localSheetId="1">'2018'!$A$2:$K$7</definedName>
    <definedName name="_xlnm.Print_Area" localSheetId="2">'2019'!$A$1:$K$6</definedName>
    <definedName name="_xlnm.Print_Area" localSheetId="3">'2020'!$A$1:$K$10</definedName>
    <definedName name="_xlnm.Print_Area" localSheetId="4">'2021'!$A$3:$I$21</definedName>
    <definedName name="_xlnm.Print_Area" localSheetId="5">'2022'!$A$1:$I$4</definedName>
    <definedName name="Area1">'[15]Form AN01-46'!$A$2:$N$20027</definedName>
    <definedName name="AS">'[5]333.02'!$D$7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'[5]333.09'!#REF!</definedName>
    <definedName name="b_10">'[11]333.09'!#REF!</definedName>
    <definedName name="b_11">'[11]333.09'!#REF!</definedName>
    <definedName name="BAL">#REF!</definedName>
    <definedName name="_xlnm.Database">#REF!</definedName>
    <definedName name="bb">#REF!</definedName>
    <definedName name="bb_10">'[11]333.05'!#REF!</definedName>
    <definedName name="bb_11">'[11]333.05'!#REF!</definedName>
    <definedName name="bbb">#REF!</definedName>
    <definedName name="bbb_10">#REF!</definedName>
    <definedName name="bbb_11">#REF!</definedName>
    <definedName name="bbbb">#REF!</definedName>
    <definedName name="bbbbb">#REF!</definedName>
    <definedName name="bc" hidden="1">#REF!</definedName>
    <definedName name="BCH_10G">#REF!</definedName>
    <definedName name="BCRD15" hidden="1">#REF!</definedName>
    <definedName name="BD">[14]BD!$D$10:$AZ$944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'[16]2'!$H$13</definedName>
    <definedName name="cc">'[12]8.03'!$E$9</definedName>
    <definedName name="ccentral">#REF!</definedName>
    <definedName name="ccentral.">'[17]3.23-10'!#REF!</definedName>
    <definedName name="ccentral1">'[17]3.23-10'!#REF!</definedName>
    <definedName name="ccentral2">#REF!</definedName>
    <definedName name="ccentral3">'[17]3.23-10'!#REF!</definedName>
    <definedName name="ccuu">#REF!</definedName>
    <definedName name="ccuu_10">#REF!</definedName>
    <definedName name="ccuu_11">#REF!</definedName>
    <definedName name="cerw">'[16]6'!$I$13</definedName>
    <definedName name="cibao">#REF!</definedName>
    <definedName name="cibao1.">'[17]3.23-10'!#REF!</definedName>
    <definedName name="cibao2">#REF!</definedName>
    <definedName name="cibao33">'[17]3.23-10'!#REF!</definedName>
    <definedName name="coccident">#REF!</definedName>
    <definedName name="coccident2">#REF!</definedName>
    <definedName name="Codigo">[14]BD!$B$10:$B$944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[14]BD!$D$9:$AZ$9</definedName>
    <definedName name="cuuuu">#REF!</definedName>
    <definedName name="cuuuu_10">#REF!</definedName>
    <definedName name="cuuuu_11">#REF!</definedName>
    <definedName name="cvb">#REF!</definedName>
    <definedName name="cvc">'[2]6.03'!$D$8</definedName>
    <definedName name="d">'[5]333.09'!#REF!</definedName>
    <definedName name="d_10">'[11]333.09'!#REF!</definedName>
    <definedName name="d_11">'[11]333.09'!#REF!</definedName>
    <definedName name="dd">'[5]333.05'!$B$9</definedName>
    <definedName name="ddd">#REF!</definedName>
    <definedName name="dddd">'[5]333.06'!$J$7</definedName>
    <definedName name="ddddd">#REF!</definedName>
    <definedName name="dfg">'[1]333.02'!#REF!</definedName>
    <definedName name="dfhd">'[16]2'!$B$13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'[5]333.02'!#REF!</definedName>
    <definedName name="di_10">'[11]333.02'!#REF!</definedName>
    <definedName name="di_11">'[11]333.02'!#REF!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'[17]3.23-10'!#REF!</definedName>
    <definedName name="ds">'[5]333.08'!$D$7</definedName>
    <definedName name="dsa">#REF!</definedName>
    <definedName name="dsd">#REF!</definedName>
    <definedName name="dsd_10">#REF!</definedName>
    <definedName name="dsd_11">#REF!</definedName>
    <definedName name="e">#REF!</definedName>
    <definedName name="e_10">#REF!</definedName>
    <definedName name="e_11">#REF!</definedName>
    <definedName name="ecd">#REF!</definedName>
    <definedName name="ecewt">'[16]5'!$B$13</definedName>
    <definedName name="ed">'[5]333.02'!$F$11</definedName>
    <definedName name="edc">#REF!</definedName>
    <definedName name="ee">'[5]333.06'!#REF!</definedName>
    <definedName name="ee_10">'[11]333.06'!#REF!</definedName>
    <definedName name="ee_11">'[11]333.06'!#REF!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'[11]343-05'!#REF!</definedName>
    <definedName name="fds">'[1]333.02'!#REF!</definedName>
    <definedName name="ff">'[5]333.03'!$D$12</definedName>
    <definedName name="fff">'[5]333.06'!#REF!</definedName>
    <definedName name="fff_10">'[11]333.06'!#REF!</definedName>
    <definedName name="fff_11">'[11]333.06'!#REF!</definedName>
    <definedName name="ffff">'[12]5.03'!$B$10</definedName>
    <definedName name="fg">#REF!</definedName>
    <definedName name="fg_10">#REF!</definedName>
    <definedName name="fg_11">#REF!</definedName>
    <definedName name="fge">'[16]10'!$F$12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'[5]333.08'!$F$7</definedName>
    <definedName name="FUENTE">#REF!</definedName>
    <definedName name="g">'[5]333.02'!$B$11</definedName>
    <definedName name="gbfhhs">#REF!</definedName>
    <definedName name="gdgfds">'[2]4.03'!$B$10</definedName>
    <definedName name="gdsert">'[2]1.03'!$B$11</definedName>
    <definedName name="geb">'[16]8'!$P$13</definedName>
    <definedName name="gf">#REF!</definedName>
    <definedName name="gf_10">#REF!</definedName>
    <definedName name="gf_11">#REF!</definedName>
    <definedName name="gfd">#REF!</definedName>
    <definedName name="gfdgdgdgdg">'[5]333.10'!#REF!</definedName>
    <definedName name="gfdgdgdgdg_10">'[11]333.10'!#REF!</definedName>
    <definedName name="gfdgdgdgdg_11">'[11]333.10'!#REF!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'[18]14.3'!$F$9</definedName>
    <definedName name="ggggg">'[18]14.3'!$H$9</definedName>
    <definedName name="ghj">#REF!</definedName>
    <definedName name="gt">'[5]343-01'!#REF!</definedName>
    <definedName name="gt_10">'[11]343-01'!#REF!</definedName>
    <definedName name="gt_11">'[11]343-01'!#REF!</definedName>
    <definedName name="gtdfgh">'[2]1.03'!#REF!</definedName>
    <definedName name="h">'[5]333.03'!$B$12</definedName>
    <definedName name="ha">#REF!</definedName>
    <definedName name="haa">#REF!</definedName>
    <definedName name="haaa">#REF!</definedName>
    <definedName name="HatoMayor">'[5]343-05'!#REF!</definedName>
    <definedName name="HatoMayor2">'[5]343-05'!#REF!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'[18]14.2'!$H$8</definedName>
    <definedName name="hhhhhhhhhhh">'[2]6.03'!$G$8</definedName>
    <definedName name="hhyt">'[16]1'!#REF!</definedName>
    <definedName name="hjk">#REF!</definedName>
    <definedName name="hp">#REF!</definedName>
    <definedName name="HTML_CodePage" hidden="1">1252</definedName>
    <definedName name="HTML_Control" localSheetId="4" hidden="1">{"'para SB'!$A$1318:$F$1381"}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'[19]8.03'!$I$8</definedName>
    <definedName name="hyr">'[16]1'!#REF!</definedName>
    <definedName name="i">'[5]333.09'!$J$10</definedName>
    <definedName name="ii">'[5]333.08'!$H$7</definedName>
    <definedName name="iii">'[12]18.03'!$J$11</definedName>
    <definedName name="iiii">'[12]18.03'!$B$11</definedName>
    <definedName name="iiiii">'[12]18.03'!$H$11</definedName>
    <definedName name="iiiiii">'[12]30.03'!$B$9</definedName>
    <definedName name="IIO">#REF!</definedName>
    <definedName name="ijn">#REF!</definedName>
    <definedName name="ik">'[16]3'!$B$14</definedName>
    <definedName name="iki">#REF!</definedName>
    <definedName name="ikm">#REF!</definedName>
    <definedName name="io">'[5]333.08'!$B$7</definedName>
    <definedName name="iop">#REF!</definedName>
    <definedName name="iou">'[16]1'!$B$14</definedName>
    <definedName name="iuy">#REF!</definedName>
    <definedName name="j">#REF!</definedName>
    <definedName name="jhy">#REF!</definedName>
    <definedName name="jj">'[5]333.04'!#REF!</definedName>
    <definedName name="jj_10">'[11]333.04'!#REF!</definedName>
    <definedName name="jj_11">'[11]333.04'!#REF!</definedName>
    <definedName name="jjj">'[5]333.06'!#REF!</definedName>
    <definedName name="jjj_10">'[11]333.06'!#REF!</definedName>
    <definedName name="jjj_11">'[11]333.06'!#REF!</definedName>
    <definedName name="jkl">#REF!</definedName>
    <definedName name="jp">#REF!</definedName>
    <definedName name="jpp">#REF!</definedName>
    <definedName name="juan">'[20]3.20-02'!$J$9</definedName>
    <definedName name="juil">'[10]333.02'!#REF!</definedName>
    <definedName name="jul">'[5]333.02'!#REF!</definedName>
    <definedName name="jul_10">'[11]333.02'!#REF!</definedName>
    <definedName name="jul_11">'[11]333.02'!#REF!</definedName>
    <definedName name="JULIO4">'[5]333-11'!$C$8</definedName>
    <definedName name="JULIO4_10">'[11]333-11'!$C$8</definedName>
    <definedName name="JULIO4_11">'[11]333-11'!$C$8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'[5]333.04'!$B$11</definedName>
    <definedName name="kjh">#REF!</definedName>
    <definedName name="kjkl">'[19]8.03'!$H$8</definedName>
    <definedName name="kk">'[5]333.06'!#REF!</definedName>
    <definedName name="kk_10">'[11]333.06'!#REF!</definedName>
    <definedName name="kk_11">'[11]333.06'!#REF!</definedName>
    <definedName name="kkk">#REF!</definedName>
    <definedName name="kkk_10">#REF!</definedName>
    <definedName name="kkk_11">#REF!</definedName>
    <definedName name="kkkk">'[12]11.03'!$J$11</definedName>
    <definedName name="kkkkk">'[12]12.03'!$B$10</definedName>
    <definedName name="kkkkkk">'[12]13.03'!$B$10</definedName>
    <definedName name="kkkkkkk">'[12]13.03'!$D$10</definedName>
    <definedName name="kl">'[12]15.03'!$D$9</definedName>
    <definedName name="klk">'[12]16.03'!$C$9</definedName>
    <definedName name="kll">'[12]17.03'!$C$9</definedName>
    <definedName name="klm">'[10]333.09'!#REF!</definedName>
    <definedName name="klñ">#REF!</definedName>
    <definedName name="l">'[5]333.03'!#REF!</definedName>
    <definedName name="l_10">'[11]333.03'!#REF!</definedName>
    <definedName name="l_11">'[11]333.03'!#REF!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'[5]333.06'!$H$9</definedName>
    <definedName name="lkj">#REF!</definedName>
    <definedName name="lkjh">#REF!</definedName>
    <definedName name="lkl">'[12]16.03'!$E$9</definedName>
    <definedName name="LL">#REF!</definedName>
    <definedName name="ll_10">'[11]333.03'!#REF!</definedName>
    <definedName name="ll_11">'[11]333.03'!#REF!</definedName>
    <definedName name="llk">'[12]17.03'!$E$9</definedName>
    <definedName name="lll">'[5]333.06'!$B$9</definedName>
    <definedName name="llll">'[12]10.03'!$H$11</definedName>
    <definedName name="lllll">'[12]14.03'!$D$20</definedName>
    <definedName name="llllll">'[12]14.03'!$H$20</definedName>
    <definedName name="lllllll">'[12]14.03'!$L$20</definedName>
    <definedName name="llllllll">'[12]14.03'!$P$20</definedName>
    <definedName name="lo">'[16]3'!$D$14</definedName>
    <definedName name="m">'[5]333.06'!#REF!</definedName>
    <definedName name="m_10">'[11]333.06'!#REF!</definedName>
    <definedName name="m_11">'[11]333.06'!#REF!</definedName>
    <definedName name="mali">'[5]333.07'!#REF!</definedName>
    <definedName name="mali_10">'[11]333.07'!#REF!</definedName>
    <definedName name="mali_11">'[11]333.07'!#REF!</definedName>
    <definedName name="mary">#REF!</definedName>
    <definedName name="mbnihfs">#REF!</definedName>
    <definedName name="mm">'[5]333.06'!#REF!</definedName>
    <definedName name="mm_10">'[11]333.06'!#REF!</definedName>
    <definedName name="mm_11">'[11]333.06'!#REF!</definedName>
    <definedName name="mmm">'[5]333.06'!#REF!</definedName>
    <definedName name="mmm_10">'[11]333.06'!#REF!</definedName>
    <definedName name="mmm_11">'[11]333.06'!#REF!</definedName>
    <definedName name="mmmm">'[2]2.03'!$J$11</definedName>
    <definedName name="mmmmm">'[5]333.06'!#REF!</definedName>
    <definedName name="mmmmm_10">'[11]333.06'!#REF!</definedName>
    <definedName name="mmmmm_11">'[11]333.06'!#REF!</definedName>
    <definedName name="mmmnmnb">'[2]2.03'!$H$11</definedName>
    <definedName name="mmnb">'[2]2.03'!$B$11</definedName>
    <definedName name="mn">'[21]13.1'!$B$7</definedName>
    <definedName name="mnb">#REF!</definedName>
    <definedName name="mnbv">#REF!</definedName>
    <definedName name="mnm">'[2]5.03'!$D$21</definedName>
    <definedName name="mnmnb">'[2]2.03'!$D$11</definedName>
    <definedName name="MonseñorNouel">'[5]343-05'!#REF!</definedName>
    <definedName name="MonseñorNouel2">'[5]343-05'!#REF!</definedName>
    <definedName name="MonteCristi">'[5]343-05'!#REF!</definedName>
    <definedName name="MonteCristi2">'[5]343-05'!#REF!</definedName>
    <definedName name="MontePlata">'[5]343-05'!#REF!</definedName>
    <definedName name="MontePlata2">'[5]343-05'!#REF!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'[5]333.10'!#REF!</definedName>
    <definedName name="nb_10">'[11]333.10'!#REF!</definedName>
    <definedName name="nb_11">'[11]333.10'!#REF!</definedName>
    <definedName name="nmbnvmvbh">'[2]2.03'!$J$13</definedName>
    <definedName name="nn">#REF!</definedName>
    <definedName name="nn_10">#REF!</definedName>
    <definedName name="nn_11">#REF!</definedName>
    <definedName name="nngvb">'[2]1.03'!$H$11</definedName>
    <definedName name="nnn">#REF!</definedName>
    <definedName name="nnn_10">#REF!</definedName>
    <definedName name="nnn_11">#REF!</definedName>
    <definedName name="nnnnnnnnnnh">'[2]1.03'!#REF!</definedName>
    <definedName name="no" hidden="1">#REF!</definedName>
    <definedName name="ñ">'[12]25.03'!$G$9</definedName>
    <definedName name="ñlk">#REF!</definedName>
    <definedName name="ññ">'[12]31.03'!$D$9</definedName>
    <definedName name="o">'[5]333.04'!$D$11</definedName>
    <definedName name="ocoa">'[11]333.04'!#REF!</definedName>
    <definedName name="OCTUBRE">#N/A</definedName>
    <definedName name="oiu">#REF!</definedName>
    <definedName name="okm">#REF!</definedName>
    <definedName name="ol">'[16]3'!$H$14</definedName>
    <definedName name="olm">'[1]333.02'!#REF!</definedName>
    <definedName name="oo">'[5]333.09'!$H$10</definedName>
    <definedName name="ooo">'[5]333.06'!#REF!</definedName>
    <definedName name="ooo_10">'[11]333.06'!#REF!</definedName>
    <definedName name="ooo_11">'[11]333.06'!#REF!</definedName>
    <definedName name="oooo">'[12]29.03'!$D$9</definedName>
    <definedName name="ooooo">#REF!</definedName>
    <definedName name="ooooooo">'[12]18.03'!#REF!</definedName>
    <definedName name="op">'[16]1'!$C$14</definedName>
    <definedName name="opa">#REF!</definedName>
    <definedName name="oppo">'[16]1'!$G$14</definedName>
    <definedName name="p">#REF!</definedName>
    <definedName name="pablo">#REF!</definedName>
    <definedName name="pablo1">#REF!</definedName>
    <definedName name="Pedernales">'[5]343-05'!#REF!</definedName>
    <definedName name="Pedernales2">'[5]343-05'!#REF!</definedName>
    <definedName name="Peravia">'[5]343-05'!#REF!</definedName>
    <definedName name="Peravia2">'[5]343-05'!#REF!</definedName>
    <definedName name="Periodo">[14]BD!$D$8:$AZ$8</definedName>
    <definedName name="PeriodoA">#REF!</definedName>
    <definedName name="PeriodoVE">#REF!</definedName>
    <definedName name="perla">#REF!</definedName>
    <definedName name="ph">#REF!</definedName>
    <definedName name="PIB">[14]Codigos!$H$2:$I$11</definedName>
    <definedName name="PIO">'[5]333-11'!$E$8</definedName>
    <definedName name="PIO_10">'[11]333-11'!$E$8</definedName>
    <definedName name="PIO_11">'[11]333-11'!$E$8</definedName>
    <definedName name="PJ">'[5]331-04'!#REF!</definedName>
    <definedName name="PJ_10">'[11]331-04'!#REF!</definedName>
    <definedName name="PJ_11">'[11]331-04'!#REF!</definedName>
    <definedName name="pkk">#REF!</definedName>
    <definedName name="PL">'[5]331-04'!#REF!</definedName>
    <definedName name="PL_10">'[11]331-04'!#REF!</definedName>
    <definedName name="PL_11">'[11]331-04'!#REF!</definedName>
    <definedName name="pñm">#REF!</definedName>
    <definedName name="po">'[16]3'!$J$14</definedName>
    <definedName name="poi">#REF!</definedName>
    <definedName name="poiu">#REF!</definedName>
    <definedName name="poko">'[2]1.03'!$D$11</definedName>
    <definedName name="polok">#REF!</definedName>
    <definedName name="polok_10">#REF!</definedName>
    <definedName name="polok_11">#REF!</definedName>
    <definedName name="pop">'[5]333.04'!#REF!</definedName>
    <definedName name="pop_10">'[11]333.04'!#REF!</definedName>
    <definedName name="pop_11">'[11]333.04'!#REF!</definedName>
    <definedName name="popop">'[5]333.04'!#REF!</definedName>
    <definedName name="popop_10">'[11]333.04'!#REF!</definedName>
    <definedName name="popop_11">'[11]333.04'!#REF!</definedName>
    <definedName name="popp">'[5]333.04'!#REF!</definedName>
    <definedName name="popp_10">'[11]333.04'!#REF!</definedName>
    <definedName name="popp_11">'[11]333.04'!#REF!</definedName>
    <definedName name="pp">#REF!</definedName>
    <definedName name="ppp">#REF!</definedName>
    <definedName name="ppp_10">'[11]333.04'!#REF!</definedName>
    <definedName name="ppp_11">'[11]333.04'!#REF!</definedName>
    <definedName name="pppp">'[12]31.03'!$B$9</definedName>
    <definedName name="ppppp">#REF!</definedName>
    <definedName name="ppps">#REF!</definedName>
    <definedName name="pq">'[18]14.4'!$B$9</definedName>
    <definedName name="pqq">'[18]14.4'!$D$9</definedName>
    <definedName name="pqqq">'[18]14.4'!$F$9</definedName>
    <definedName name="pqqqq">'[18]14.4'!$H$9</definedName>
    <definedName name="pr">'[5]331-04'!$D$7</definedName>
    <definedName name="ps">#REF!</definedName>
    <definedName name="pss">#REF!</definedName>
    <definedName name="PuertoPlata">'[5]343-05'!#REF!</definedName>
    <definedName name="PuertoPlata2">'[5]343-05'!#REF!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'[11]333.02'!#REF!</definedName>
    <definedName name="r_11">'[11]333.02'!#REF!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'[2]1.03'!$J$11</definedName>
    <definedName name="rere">'[2]3.03'!$D$10</definedName>
    <definedName name="res">#REF!</definedName>
    <definedName name="res_10">#REF!</definedName>
    <definedName name="res_11">#REF!</definedName>
    <definedName name="rew">#REF!</definedName>
    <definedName name="rey">'[16]8'!$B$13</definedName>
    <definedName name="rfv">#REF!</definedName>
    <definedName name="ROS">#N/A</definedName>
    <definedName name="rou">#REF!</definedName>
    <definedName name="rr">'[5]333.05'!$D$9</definedName>
    <definedName name="rrr">'[5]333.06'!$L$9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'[16]5'!$D$13</definedName>
    <definedName name="rty">#REF!</definedName>
    <definedName name="rtyh">'[16]1'!#REF!</definedName>
    <definedName name="rvf">#REF!</definedName>
    <definedName name="s">#REF!</definedName>
    <definedName name="Salcedo">'[5]343-05'!#REF!</definedName>
    <definedName name="Salcedo2">'[5]343-05'!#REF!</definedName>
    <definedName name="Samaná">'[5]343-05'!#REF!</definedName>
    <definedName name="Samaná2">'[5]343-05'!#REF!</definedName>
    <definedName name="SánchezRamírez">'[5]343-05'!#REF!</definedName>
    <definedName name="SánchezRamírez2">'[5]343-05'!#REF!</definedName>
    <definedName name="SanCristóbal">'[5]343-05'!#REF!</definedName>
    <definedName name="SanCristóbal2">'[5]343-05'!#REF!</definedName>
    <definedName name="SanJuan">'[5]343-05'!#REF!</definedName>
    <definedName name="SanJuan2">'[5]343-05'!#REF!</definedName>
    <definedName name="SanPedroMacorís">'[5]343-05'!#REF!</definedName>
    <definedName name="SanPedroMacorís2">'[5]343-05'!#REF!</definedName>
    <definedName name="Santiago">'[5]343-05'!#REF!</definedName>
    <definedName name="Santiago2">'[5]343-05'!#REF!</definedName>
    <definedName name="SantiagoRodríguez">'[5]343-05'!#REF!</definedName>
    <definedName name="SantiagoRodríguez2">'[5]343-05'!#REF!</definedName>
    <definedName name="sd">#REF!</definedName>
    <definedName name="sd_10">#REF!</definedName>
    <definedName name="sd_11">#REF!</definedName>
    <definedName name="sdf">#REF!</definedName>
    <definedName name="sdfg">'[16]2'!$D$13</definedName>
    <definedName name="sdfgr">'[2]1.03'!#REF!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'[16]2'!$F$13</definedName>
    <definedName name="ss">'[5]343-01'!#REF!</definedName>
    <definedName name="ss_10">'[11]343-01'!#REF!</definedName>
    <definedName name="ss_11">'[11]343-01'!#REF!</definedName>
    <definedName name="sss">'[5]333.02'!#REF!</definedName>
    <definedName name="sss_10">'[11]333.02'!#REF!</definedName>
    <definedName name="sss_11">'[11]333.02'!#REF!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'[5]333.02'!#REF!</definedName>
    <definedName name="t_10">'[11]333.02'!#REF!</definedName>
    <definedName name="t_11">'[11]333.02'!#REF!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[22]A!$A$1:$T$54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[14]Codigos!$A$2:$E$8</definedName>
    <definedName name="tt">'[5]344.13'!#REF!</definedName>
    <definedName name="tt_10">'[11]344.13'!#REF!</definedName>
    <definedName name="tt_11">'[11]344.13'!#REF!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'[5]333.03'!#REF!</definedName>
    <definedName name="u_10">'[11]333.03'!#REF!</definedName>
    <definedName name="u_11">'[11]333.03'!#REF!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'[16]1'!$F$14</definedName>
    <definedName name="ujm">#REF!</definedName>
    <definedName name="umj">#REF!</definedName>
    <definedName name="utyu">'[16]6'!$B$13</definedName>
    <definedName name="uu">'[5]333.04'!#REF!</definedName>
    <definedName name="uu_10">'[11]333.04'!#REF!</definedName>
    <definedName name="uu_11">'[11]333.04'!#REF!</definedName>
    <definedName name="uuuu">'[23]344.13'!#REF!</definedName>
    <definedName name="uuuuu">'[5]333.04'!#REF!</definedName>
    <definedName name="uuuuu_10">'[11]333.04'!#REF!</definedName>
    <definedName name="uuuuu_11">'[11]333.04'!#REF!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'[5]343-05'!#REF!</definedName>
    <definedName name="Valverde2">'[5]343-05'!#REF!</definedName>
    <definedName name="vbfgbdfbg">'[24]3.22-11'!$B$7</definedName>
    <definedName name="vbn">#REF!</definedName>
    <definedName name="VBV">#REF!</definedName>
    <definedName name="VBV_10">#REF!</definedName>
    <definedName name="VBV_11">#REF!</definedName>
    <definedName name="vd">'[12]8.03'!$C$9</definedName>
    <definedName name="vfc">#REF!</definedName>
    <definedName name="vfc_10">#REF!</definedName>
    <definedName name="vfc_11">#REF!</definedName>
    <definedName name="vfdx">'[2]3.03'!$B$10</definedName>
    <definedName name="vfv">'[5]333.07'!#REF!</definedName>
    <definedName name="vfv_10">'[11]333.07'!#REF!</definedName>
    <definedName name="vfv_11">'[11]333.07'!#REF!</definedName>
    <definedName name="vfxv">'[5]333.07'!#REF!</definedName>
    <definedName name="vfxv_10">'[11]333.07'!#REF!</definedName>
    <definedName name="vfxv_11">'[11]333.07'!#REF!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'[16]6'!$P$13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localSheetId="4" hidden="1">{#N/A,#N/A,FALSE,"BANKS"}</definedName>
    <definedName name="wrn.BANKS." hidden="1">{#N/A,#N/A,FALSE,"BANKS"}</definedName>
    <definedName name="wrn.BOP." localSheetId="4" hidden="1">{#N/A,#N/A,FALSE,"BOP"}</definedName>
    <definedName name="wrn.BOP." hidden="1">{#N/A,#N/A,FALSE,"BOP"}</definedName>
    <definedName name="wrn.BOP_MIDTERM." localSheetId="4" hidden="1">{"BOP_TAB",#N/A,FALSE,"N";"MIDTERM_TAB",#N/A,FALSE,"O"}</definedName>
    <definedName name="wrn.BOP_MIDTERM." hidden="1">{"BOP_TAB",#N/A,FALSE,"N";"MIDTERM_TAB",#N/A,FALSE,"O"}</definedName>
    <definedName name="wrn.CREDIT." localSheetId="4" hidden="1">{#N/A,#N/A,FALSE,"CREDIT"}</definedName>
    <definedName name="wrn.CREDIT." hidden="1">{#N/A,#N/A,FALSE,"CREDIT"}</definedName>
    <definedName name="wrn.DEBTSVC." localSheetId="4" hidden="1">{#N/A,#N/A,FALSE,"DEBTSVC"}</definedName>
    <definedName name="wrn.DEBTSVC." hidden="1">{#N/A,#N/A,FALSE,"DEBTSVC"}</definedName>
    <definedName name="wrn.DEPO." localSheetId="4" hidden="1">{#N/A,#N/A,FALSE,"DEPO"}</definedName>
    <definedName name="wrn.DEPO." hidden="1">{#N/A,#N/A,FALSE,"DEPO"}</definedName>
    <definedName name="wrn.EXCISE." localSheetId="4" hidden="1">{#N/A,#N/A,FALSE,"EXCISE"}</definedName>
    <definedName name="wrn.EXCISE." hidden="1">{#N/A,#N/A,FALSE,"EXCISE"}</definedName>
    <definedName name="wrn.EXRATE." localSheetId="4" hidden="1">{#N/A,#N/A,FALSE,"EXRATE"}</definedName>
    <definedName name="wrn.EXRATE." hidden="1">{#N/A,#N/A,FALSE,"EXRATE"}</definedName>
    <definedName name="wrn.EXTDEBT." localSheetId="4" hidden="1">{#N/A,#N/A,FALSE,"EXTDEBT"}</definedName>
    <definedName name="wrn.EXTDEBT." hidden="1">{#N/A,#N/A,FALSE,"EXTDEBT"}</definedName>
    <definedName name="wrn.EXTRABUDGT." localSheetId="4" hidden="1">{#N/A,#N/A,FALSE,"EXTRABUDGT"}</definedName>
    <definedName name="wrn.EXTRABUDGT." hidden="1">{#N/A,#N/A,FALSE,"EXTRABUDGT"}</definedName>
    <definedName name="wrn.EXTRABUDGT2." localSheetId="4" hidden="1">{#N/A,#N/A,FALSE,"EXTRABUDGT2"}</definedName>
    <definedName name="wrn.EXTRABUDGT2." hidden="1">{#N/A,#N/A,FALSE,"EXTRABUDGT2"}</definedName>
    <definedName name="wrn.GDP." localSheetId="4" hidden="1">{#N/A,#N/A,FALSE,"GDP_ORIGIN";#N/A,#N/A,FALSE,"EMP_POP"}</definedName>
    <definedName name="wrn.GDP." hidden="1">{#N/A,#N/A,FALSE,"GDP_ORIGIN";#N/A,#N/A,FALSE,"EMP_POP"}</definedName>
    <definedName name="wrn.GGOVT." localSheetId="4" hidden="1">{#N/A,#N/A,FALSE,"GGOVT"}</definedName>
    <definedName name="wrn.GGOVT." hidden="1">{#N/A,#N/A,FALSE,"GGOVT"}</definedName>
    <definedName name="wrn.GGOVT2." localSheetId="4" hidden="1">{#N/A,#N/A,FALSE,"GGOVT2"}</definedName>
    <definedName name="wrn.GGOVT2." hidden="1">{#N/A,#N/A,FALSE,"GGOVT2"}</definedName>
    <definedName name="wrn.GGOVTPC." localSheetId="4" hidden="1">{#N/A,#N/A,FALSE,"GGOVT%"}</definedName>
    <definedName name="wrn.GGOVTPC." hidden="1">{#N/A,#N/A,FALSE,"GGOVT%"}</definedName>
    <definedName name="wrn.INCOMETX." localSheetId="4" hidden="1">{#N/A,#N/A,FALSE,"INCOMETX"}</definedName>
    <definedName name="wrn.INCOMETX." hidden="1">{#N/A,#N/A,FALSE,"INCOMETX"}</definedName>
    <definedName name="wrn.Input._.and._.output._.tables." localSheetId="4" hidden="1">{#N/A,#N/A,FALSE,"SimInp1";#N/A,#N/A,FALSE,"SimInp2";#N/A,#N/A,FALSE,"SimOut1";#N/A,#N/A,FALSE,"SimOut2";#N/A,#N/A,FALSE,"SimOut3";#N/A,#N/A,FALSE,"SimOut4";#N/A,#N/A,FALSE,"SimOut5"}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localSheetId="4" hidden="1">{#N/A,#N/A,FALSE,"INTERST"}</definedName>
    <definedName name="wrn.INTERST." hidden="1">{#N/A,#N/A,FALSE,"INTERST"}</definedName>
    <definedName name="wrn.MDABOP." localSheetId="4" hidden="1">{"BOP_TAB",#N/A,FALSE,"N";"MIDTERM_TAB",#N/A,FALSE,"O";"FUND_CRED",#N/A,FALSE,"P";"DEBT_TAB1",#N/A,FALSE,"Q";"DEBT_TAB2",#N/A,FALSE,"Q";"FORFIN_TAB1",#N/A,FALSE,"R";"FORFIN_TAB2",#N/A,FALSE,"R";"BOP_ANALY",#N/A,FALSE,"U"}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localSheetId="4" hidden="1">{"MONA",#N/A,FALSE,"S"}</definedName>
    <definedName name="wrn.MONA." hidden="1">{"MONA",#N/A,FALSE,"S"}</definedName>
    <definedName name="wrn.MS." localSheetId="4" hidden="1">{#N/A,#N/A,FALSE,"MS"}</definedName>
    <definedName name="wrn.MS." hidden="1">{#N/A,#N/A,FALSE,"MS"}</definedName>
    <definedName name="wrn.NBG." localSheetId="4" hidden="1">{#N/A,#N/A,FALSE,"NBG"}</definedName>
    <definedName name="wrn.NBG." hidden="1">{#N/A,#N/A,FALSE,"NBG"}</definedName>
    <definedName name="wrn.Output._.tables." localSheetId="4" hidden="1">{#N/A,#N/A,FALSE,"I";#N/A,#N/A,FALSE,"J";#N/A,#N/A,FALSE,"K";#N/A,#N/A,FALSE,"L";#N/A,#N/A,FALSE,"M";#N/A,#N/A,FALSE,"N";#N/A,#N/A,FALSE,"O"}</definedName>
    <definedName name="wrn.Output._.tables." hidden="1">{#N/A,#N/A,FALSE,"I";#N/A,#N/A,FALSE,"J";#N/A,#N/A,FALSE,"K";#N/A,#N/A,FALSE,"L";#N/A,#N/A,FALSE,"M";#N/A,#N/A,FALSE,"N";#N/A,#N/A,FALSE,"O"}</definedName>
    <definedName name="wrn.PCPI." localSheetId="4" hidden="1">{#N/A,#N/A,FALSE,"PCPI"}</definedName>
    <definedName name="wrn.PCPI." hidden="1">{#N/A,#N/A,FALSE,"PCPI"}</definedName>
    <definedName name="wrn.PENSION." localSheetId="4" hidden="1">{#N/A,#N/A,FALSE,"PENSION"}</definedName>
    <definedName name="wrn.PENSION." hidden="1">{#N/A,#N/A,FALSE,"PENSION"}</definedName>
    <definedName name="wrn.PRUDENT." localSheetId="4" hidden="1">{#N/A,#N/A,FALSE,"PRUDENT"}</definedName>
    <definedName name="wrn.PRUDENT." hidden="1">{#N/A,#N/A,FALSE,"PRUDENT"}</definedName>
    <definedName name="wrn.PUBLEXP." localSheetId="4" hidden="1">{#N/A,#N/A,FALSE,"PUBLEXP"}</definedName>
    <definedName name="wrn.PUBLEXP." hidden="1">{#N/A,#N/A,FALSE,"PUBLEXP"}</definedName>
    <definedName name="wrn.REDTABS." localSheetId="4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localSheetId="4" hidden="1">{#N/A,#N/A,FALSE,"REVSHARE"}</definedName>
    <definedName name="wrn.REVSHARE." hidden="1">{#N/A,#N/A,FALSE,"REVSHARE"}</definedName>
    <definedName name="wrn.STATE." localSheetId="4" hidden="1">{#N/A,#N/A,FALSE,"STATE"}</definedName>
    <definedName name="wrn.STATE." hidden="1">{#N/A,#N/A,FALSE,"STATE"}</definedName>
    <definedName name="wrn.TAXARREARS." localSheetId="4" hidden="1">{#N/A,#N/A,FALSE,"TAXARREARS"}</definedName>
    <definedName name="wrn.TAXARREARS." hidden="1">{#N/A,#N/A,FALSE,"TAXARREARS"}</definedName>
    <definedName name="wrn.TAXPAYRS." localSheetId="4" hidden="1">{#N/A,#N/A,FALSE,"TAXPAYRS"}</definedName>
    <definedName name="wrn.TAXPAYRS." hidden="1">{#N/A,#N/A,FALSE,"TAXPAYRS"}</definedName>
    <definedName name="wrn.TRADE." localSheetId="4" hidden="1">{#N/A,#N/A,FALSE,"TRADE"}</definedName>
    <definedName name="wrn.TRADE." hidden="1">{#N/A,#N/A,FALSE,"TRADE"}</definedName>
    <definedName name="wrn.TRANSPORT." localSheetId="4" hidden="1">{#N/A,#N/A,FALSE,"TRANPORT"}</definedName>
    <definedName name="wrn.TRANSPORT." hidden="1">{#N/A,#N/A,FALSE,"TRANPORT"}</definedName>
    <definedName name="wrn.UNEMPL." localSheetId="4" hidden="1">{#N/A,#N/A,FALSE,"EMP_POP";#N/A,#N/A,FALSE,"UNEMPL"}</definedName>
    <definedName name="wrn.UNEMPL." hidden="1">{#N/A,#N/A,FALSE,"EMP_POP";#N/A,#N/A,FALSE,"UNEMPL"}</definedName>
    <definedName name="wrn.WAGES." localSheetId="4" hidden="1">{#N/A,#N/A,FALSE,"WAGES"}</definedName>
    <definedName name="wrn.WAGES." hidden="1">{#N/A,#N/A,FALSE,"WAGES"}</definedName>
    <definedName name="wrn.WEO." localSheetId="4" hidden="1">{"WEO",#N/A,FALSE,"T"}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>'[12]24.03'!$D$20</definedName>
    <definedName name="xcv">#REF!</definedName>
    <definedName name="xx">'[12]27.03'!$B$9</definedName>
    <definedName name="xxx">'[12]27.03'!$D$9</definedName>
    <definedName name="xxxx">'[12]28.03'!$B$9</definedName>
    <definedName name="xzcxz">'[2]1.03'!$B$12</definedName>
    <definedName name="y">'[5]333.02'!$D$11</definedName>
    <definedName name="ygv">#REF!</definedName>
    <definedName name="yhn">#REF!</definedName>
    <definedName name="ynh">#REF!</definedName>
    <definedName name="yt">'[25]331-16'!#REF!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'[17]3.23-10'!#REF!</definedName>
    <definedName name="yuyu">#REF!</definedName>
    <definedName name="yuyu_10">#REF!</definedName>
    <definedName name="yuyu_11">#REF!</definedName>
    <definedName name="yy">'[12]22.03'!$D$10</definedName>
    <definedName name="yyy">'[12]19.03'!$B$11</definedName>
    <definedName name="yyyy">'[12]19.03'!$D$11</definedName>
    <definedName name="yyyyy">'[12]19.03'!$H$11</definedName>
    <definedName name="yyyyyy">'[12]19.03'!$J$11</definedName>
    <definedName name="z">'[5]333.03'!#REF!</definedName>
    <definedName name="z_10">'[11]333.03'!#REF!</definedName>
    <definedName name="z_11">'[11]333.03'!#REF!</definedName>
    <definedName name="zas">'[12]26.03'!$D$9</definedName>
    <definedName name="zsz">'[12]25.03'!$D$9</definedName>
    <definedName name="zx">'[12]24.03'!$L$20</definedName>
    <definedName name="zxc">#REF!</definedName>
    <definedName name="zxcv">'[2]5.03'!$P$21</definedName>
    <definedName name="zxcx">'[12]28.03'!$D$9</definedName>
    <definedName name="zxz">'[12]24.03'!$P$20</definedName>
    <definedName name="zxzx">'[12]26.03'!$B$9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6" i="10" l="1"/>
  <c r="B8" i="10"/>
  <c r="B9" i="10"/>
  <c r="B7" i="10"/>
  <c r="F6" i="10"/>
  <c r="F7" i="10"/>
  <c r="F8" i="10"/>
  <c r="F9" i="10"/>
  <c r="C7" i="10"/>
  <c r="C8" i="10"/>
  <c r="C9" i="10"/>
  <c r="C6" i="10"/>
  <c r="E6" i="10"/>
  <c r="G6" i="10"/>
  <c r="H6" i="10"/>
  <c r="D6" i="10"/>
  <c r="B10" i="10" l="1"/>
  <c r="B18" i="9" l="1"/>
  <c r="B19" i="9" l="1"/>
  <c r="E6" i="9" l="1"/>
  <c r="D6" i="9" l="1"/>
  <c r="H5" i="8" l="1"/>
  <c r="F5" i="8" s="1"/>
  <c r="C5" i="8" l="1"/>
  <c r="B17" i="8" l="1"/>
  <c r="B5" i="8" l="1"/>
  <c r="F18" i="7"/>
  <c r="C18" i="7"/>
  <c r="F17" i="7"/>
  <c r="C17" i="7"/>
  <c r="F16" i="7"/>
  <c r="C16" i="7"/>
  <c r="F15" i="7"/>
  <c r="C15" i="7"/>
  <c r="F14" i="7"/>
  <c r="C14" i="7"/>
  <c r="B14" i="7" s="1"/>
  <c r="F13" i="7"/>
  <c r="C13" i="7"/>
  <c r="F12" i="7"/>
  <c r="C12" i="7"/>
  <c r="F11" i="7"/>
  <c r="C11" i="7"/>
  <c r="F10" i="7"/>
  <c r="C10" i="7"/>
  <c r="F9" i="7"/>
  <c r="C9" i="7"/>
  <c r="C8" i="7"/>
  <c r="B8" i="7"/>
  <c r="C7" i="7"/>
  <c r="B7" i="7" s="1"/>
  <c r="H6" i="7"/>
  <c r="G6" i="7"/>
  <c r="E6" i="7"/>
  <c r="D6" i="7"/>
  <c r="B16" i="7" l="1"/>
  <c r="B18" i="7"/>
  <c r="B11" i="7"/>
  <c r="B17" i="7"/>
  <c r="B12" i="7"/>
  <c r="B15" i="7"/>
  <c r="B9" i="7"/>
  <c r="B10" i="7"/>
  <c r="B13" i="7"/>
  <c r="F6" i="7"/>
  <c r="C6" i="7"/>
  <c r="B6" i="7" l="1"/>
  <c r="B18" i="6"/>
  <c r="B16" i="6"/>
  <c r="B9" i="6"/>
  <c r="H6" i="6"/>
  <c r="G6" i="6"/>
  <c r="E6" i="6"/>
  <c r="D6" i="6"/>
  <c r="B17" i="6" l="1"/>
  <c r="B13" i="6"/>
  <c r="C6" i="6"/>
  <c r="B10" i="6"/>
  <c r="B8" i="6"/>
  <c r="B11" i="6"/>
  <c r="B7" i="6"/>
  <c r="B14" i="6"/>
  <c r="B12" i="6"/>
  <c r="B15" i="6"/>
  <c r="F6" i="6"/>
  <c r="F17" i="5"/>
  <c r="C17" i="5"/>
  <c r="F16" i="5"/>
  <c r="C16" i="5"/>
  <c r="F15" i="5"/>
  <c r="C15" i="5"/>
  <c r="F14" i="5"/>
  <c r="C14" i="5"/>
  <c r="F13" i="5"/>
  <c r="C13" i="5"/>
  <c r="F12" i="5"/>
  <c r="C12" i="5"/>
  <c r="F11" i="5"/>
  <c r="C11" i="5"/>
  <c r="F10" i="5"/>
  <c r="C10" i="5"/>
  <c r="F9" i="5"/>
  <c r="C9" i="5"/>
  <c r="F8" i="5"/>
  <c r="C8" i="5"/>
  <c r="F7" i="5"/>
  <c r="C7" i="5"/>
  <c r="F6" i="5"/>
  <c r="C6" i="5"/>
  <c r="H5" i="5"/>
  <c r="G5" i="5"/>
  <c r="E5" i="5"/>
  <c r="D5" i="5"/>
  <c r="B13" i="5" l="1"/>
  <c r="B16" i="5"/>
  <c r="B9" i="5"/>
  <c r="B11" i="5"/>
  <c r="B6" i="5"/>
  <c r="B6" i="6"/>
  <c r="B8" i="5"/>
  <c r="B12" i="5"/>
  <c r="C5" i="5"/>
  <c r="F5" i="5"/>
  <c r="B15" i="5"/>
  <c r="B10" i="5"/>
  <c r="B17" i="5"/>
  <c r="B7" i="5"/>
  <c r="B14" i="5"/>
  <c r="B5" i="5" l="1"/>
  <c r="F18" i="3"/>
  <c r="C18" i="3"/>
  <c r="F17" i="3"/>
  <c r="C17" i="3"/>
  <c r="F16" i="3"/>
  <c r="C16" i="3"/>
  <c r="B16" i="3" s="1"/>
  <c r="F15" i="3"/>
  <c r="C15" i="3"/>
  <c r="F14" i="3"/>
  <c r="C14" i="3"/>
  <c r="F13" i="3"/>
  <c r="C13" i="3"/>
  <c r="F12" i="3"/>
  <c r="C12" i="3"/>
  <c r="F11" i="3"/>
  <c r="C11" i="3"/>
  <c r="F10" i="3"/>
  <c r="C10" i="3"/>
  <c r="F9" i="3"/>
  <c r="C9" i="3"/>
  <c r="F8" i="3"/>
  <c r="C8" i="3"/>
  <c r="F7" i="3"/>
  <c r="C7" i="3"/>
  <c r="E6" i="3"/>
  <c r="D6" i="3"/>
  <c r="B18" i="3" l="1"/>
  <c r="B17" i="3"/>
  <c r="B15" i="3"/>
</calcChain>
</file>

<file path=xl/sharedStrings.xml><?xml version="1.0" encoding="utf-8"?>
<sst xmlns="http://schemas.openxmlformats.org/spreadsheetml/2006/main" count="211" uniqueCount="39">
  <si>
    <t xml:space="preserve">    Mes</t>
  </si>
  <si>
    <t>Total</t>
  </si>
  <si>
    <t>Enero</t>
  </si>
  <si>
    <t>Total residentes / no residentes</t>
  </si>
  <si>
    <t>Total residentes</t>
  </si>
  <si>
    <t>Dominicanos residentes</t>
  </si>
  <si>
    <t>Extranjeros residentes</t>
  </si>
  <si>
    <t>Total no residentes</t>
  </si>
  <si>
    <t>Dominicanos no residentes</t>
  </si>
  <si>
    <t>Extranjeros no residentes</t>
  </si>
  <si>
    <t>Fuentes: Registros administrativos, Sector Turismo, Departamento de Cuentas Nacionales, Banco Central de la República Dominicana  (BCRD)</t>
  </si>
  <si>
    <t>Febrero</t>
  </si>
  <si>
    <t>Marzo</t>
  </si>
  <si>
    <t>Abril</t>
  </si>
  <si>
    <t xml:space="preserve">Total </t>
  </si>
  <si>
    <t>Mayo</t>
  </si>
  <si>
    <t>Junio</t>
  </si>
  <si>
    <t>Julio</t>
  </si>
  <si>
    <t>Agosto</t>
  </si>
  <si>
    <t>Septiembre</t>
  </si>
  <si>
    <t>Octubre</t>
  </si>
  <si>
    <t xml:space="preserve">Noviembre </t>
  </si>
  <si>
    <t>Diciembre</t>
  </si>
  <si>
    <t>*Cifras sujetas a rectificación.</t>
  </si>
  <si>
    <r>
      <rPr>
        <b/>
        <sz val="9"/>
        <rFont val="Roboto regular"/>
      </rPr>
      <t>Cuadro 6.2.</t>
    </r>
    <r>
      <rPr>
        <sz val="9"/>
        <rFont val="Roboto regular"/>
      </rPr>
      <t xml:space="preserve"> REPÚBLICA DOMINICANA: Llegada de pasajeros vía aérea, dominicanos y extranjeros, residentes y no residentes, según el mes, 2018*</t>
    </r>
  </si>
  <si>
    <t xml:space="preserve">Noviiembre </t>
  </si>
  <si>
    <r>
      <rPr>
        <b/>
        <sz val="9"/>
        <rFont val="Roboto regular"/>
      </rPr>
      <t>Cuadro 6.2.</t>
    </r>
    <r>
      <rPr>
        <sz val="9"/>
        <rFont val="Roboto regular"/>
      </rPr>
      <t xml:space="preserve"> REPÚBLICA DOMINICANA: Llegada de pasajeros vía aérea, dominicanos y extranjeros, residentes y no residentes, según el mes, 2017*</t>
    </r>
  </si>
  <si>
    <t xml:space="preserve"> *Cifras sujetas a rectificación</t>
  </si>
  <si>
    <t>Noviembre</t>
  </si>
  <si>
    <t>Fuente: Registros administrativos, Sector Turismo, Departamento de Cuentas Nacionales, Banco Central de la República Dominicana  (BCRD)</t>
  </si>
  <si>
    <t>Mes</t>
  </si>
  <si>
    <t xml:space="preserve"> </t>
  </si>
  <si>
    <r>
      <rPr>
        <b/>
        <sz val="9"/>
        <rFont val="Roboto regular"/>
      </rPr>
      <t>Cuadro 6.2</t>
    </r>
    <r>
      <rPr>
        <sz val="9"/>
        <rFont val="Roboto regular"/>
      </rPr>
      <t>. REPÚBLICA DOMINICANA: Llegada de pasajeros vía aérea, dominicanos y extranjeros, residentes y no residentes, según mes, 2024*</t>
    </r>
  </si>
  <si>
    <r>
      <rPr>
        <b/>
        <sz val="9"/>
        <rFont val="Roboto regular"/>
      </rPr>
      <t>Cuadro 6.2.</t>
    </r>
    <r>
      <rPr>
        <sz val="9"/>
        <rFont val="Roboto regular"/>
      </rPr>
      <t xml:space="preserve"> REPÚBLICA DOMINICANA: Llegada de pasajeros vía aérea, dominicanos y extranjeros, residentes y no residentes, según mes, 2019*</t>
    </r>
  </si>
  <si>
    <r>
      <rPr>
        <b/>
        <sz val="9"/>
        <rFont val="Roboto regular"/>
      </rPr>
      <t>Cuadro 6.2.</t>
    </r>
    <r>
      <rPr>
        <sz val="9"/>
        <rFont val="Roboto regular"/>
      </rPr>
      <t xml:space="preserve"> REPÚBLICA DOMINICANA: Llegada de pasajeros vía aérea, dominicanos y extranjeros, residentes y no residentes, según  mes, 2020*</t>
    </r>
  </si>
  <si>
    <r>
      <rPr>
        <b/>
        <sz val="9"/>
        <rFont val="Roboto regular"/>
      </rPr>
      <t>Cuadro 6.2.</t>
    </r>
    <r>
      <rPr>
        <sz val="9"/>
        <rFont val="Roboto regular"/>
      </rPr>
      <t xml:space="preserve"> REPÚBLICA DOMINICANA: Llegada de pasajeros vía aérea, dominicanos y extranjeros, residentes y no residentes, según  mes, 2021*</t>
    </r>
  </si>
  <si>
    <r>
      <rPr>
        <b/>
        <sz val="9"/>
        <rFont val="Roboto regular"/>
      </rPr>
      <t>Cuadro 6.2</t>
    </r>
    <r>
      <rPr>
        <sz val="9"/>
        <rFont val="Roboto regular"/>
      </rPr>
      <t>. REPÚBLICA DOMINICANA: Llegada de pasajeros vía aérea, dominicanos y extranjeros, residentes y no residentes, según  mes, 2022*</t>
    </r>
  </si>
  <si>
    <r>
      <rPr>
        <b/>
        <sz val="9"/>
        <rFont val="Roboto regular"/>
      </rPr>
      <t>Cuadro 6.2</t>
    </r>
    <r>
      <rPr>
        <sz val="9"/>
        <rFont val="Roboto regular"/>
      </rPr>
      <t>. REPÚBLICA DOMINICANA: Llegada de pasajeros vía aérea, dominicanos y extranjeros, residentes y no residentes, según  mes, 2023*</t>
    </r>
  </si>
  <si>
    <r>
      <rPr>
        <b/>
        <sz val="9"/>
        <rFont val="Roboto regular"/>
      </rPr>
      <t>Cuadro 6.2</t>
    </r>
    <r>
      <rPr>
        <sz val="9"/>
        <rFont val="Roboto regular"/>
      </rPr>
      <t>. REPÚBLICA DOMINICANA: Llegada de pasajeros vía aérea, dominicanos y extranjeros, residentes y no residentes, según mes, enero-marzo,2025*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</si>
</sst>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3" formatCode="_(* #,##0.00_);_(* \(#,##0.00\);_(* &quot;-&quot;??_);_(@_)"/>
    <numFmt numFmtId="164" formatCode="_(* #,##0_);_(* \(#,##0\);_(* \-??_);_(@_)"/>
    <numFmt numFmtId="165" formatCode="_(* #,##0_);_(* \(#,##0\);_(* &quot;-&quot;??_);_(@_)"/>
    <numFmt numFmtId="166" formatCode="&quot;   &quot;@"/>
    <numFmt numFmtId="167" formatCode="General_)"/>
    <numFmt numFmtId="168" formatCode="_([$€-2]* #,##0.00_);_([$€-2]* \(#,##0.00\);_([$€-2]* &quot;-&quot;??_)"/>
    <numFmt numFmtId="169" formatCode="#,##0;[Red]#,##0"/>
    <numFmt numFmtId="170" formatCode="0.0%"/>
    <numFmt numFmtId="171" formatCode="#,##0.0;[Red]#,##0.0"/>
    <numFmt numFmtId="172" formatCode="0.00_)"/>
    <numFmt numFmtId="173" formatCode="#,##0.0"/>
  </numFmts>
  <fonts count="50">
    <font>
      <sz val="10"/>
      <name val="Arial"/>
    </font>
    <font>
      <sz val="11"/>
      <color theme="1"/>
      <name val="Calibri"/>
      <family val="2"/>
      <scheme val="minor"/>
    </font>
    <font>
      <sz val="12"/>
      <name val="Times New Roman"/>
      <family val="1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indexed="8"/>
      <name val="MS Sans Serif"/>
      <family val="2"/>
    </font>
    <font>
      <sz val="11"/>
      <name val="Roboto"/>
    </font>
    <font>
      <b/>
      <sz val="11"/>
      <name val="Roboto"/>
    </font>
    <font>
      <sz val="9"/>
      <name val="Roboto regular"/>
    </font>
    <font>
      <sz val="8"/>
      <name val="Franklin Gothic Book"/>
      <family val="2"/>
    </font>
    <font>
      <sz val="7"/>
      <name val="Roboto regular"/>
    </font>
    <font>
      <b/>
      <sz val="9"/>
      <name val="Roboto regular"/>
    </font>
    <font>
      <sz val="9"/>
      <name val="Roboto"/>
    </font>
    <font>
      <b/>
      <sz val="9"/>
      <name val="Roboto Black"/>
    </font>
    <font>
      <b/>
      <sz val="9"/>
      <color theme="1"/>
      <name val="Roboto Black"/>
    </font>
    <font>
      <sz val="7"/>
      <name val="Roboto"/>
    </font>
    <font>
      <sz val="8"/>
      <name val="Franklin Gothic Demi"/>
      <family val="2"/>
    </font>
    <font>
      <sz val="9"/>
      <name val="Franklin Gothic Demi"/>
      <family val="2"/>
    </font>
    <font>
      <sz val="9"/>
      <name val="Franklin Gothic Book"/>
      <family val="2"/>
    </font>
    <font>
      <sz val="9"/>
      <name val="Arial"/>
      <family val="2"/>
    </font>
    <font>
      <sz val="10"/>
      <name val="Franklin Gothic Demi"/>
      <family val="2"/>
    </font>
    <font>
      <sz val="7"/>
      <name val="Franklin Gothic Book"/>
      <family val="2"/>
    </font>
    <font>
      <b/>
      <sz val="10"/>
      <name val="tahoma"/>
      <family val="2"/>
    </font>
    <font>
      <sz val="10"/>
      <name val="Tahoma"/>
      <family val="2"/>
    </font>
    <font>
      <sz val="7"/>
      <name val="Franklin Gothic Demi"/>
      <family val="2"/>
    </font>
    <font>
      <sz val="9"/>
      <color indexed="8"/>
      <name val="Roboto"/>
    </font>
    <font>
      <b/>
      <sz val="9"/>
      <color indexed="8"/>
      <name val="Roboto"/>
    </font>
    <font>
      <b/>
      <sz val="9"/>
      <name val="Roboto"/>
    </font>
    <font>
      <b/>
      <sz val="9"/>
      <color theme="1"/>
      <name val="Roboto regular"/>
    </font>
    <font>
      <sz val="10"/>
      <name val="Arial"/>
      <family val="2"/>
    </font>
    <font>
      <b/>
      <sz val="9"/>
      <color theme="1"/>
      <name val="Roboto"/>
    </font>
    <font>
      <sz val="12"/>
      <name val="Arial MT"/>
    </font>
    <font>
      <b/>
      <sz val="12"/>
      <color indexed="8"/>
      <name val="Tahoma"/>
      <family val="2"/>
    </font>
    <font>
      <b/>
      <sz val="12"/>
      <name val="Tahoma"/>
      <family val="2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theme="0"/>
        <bgColor indexed="26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48">
    <xf numFmtId="0" fontId="0" fillId="0" borderId="0"/>
    <xf numFmtId="164" fontId="3" fillId="0" borderId="0" applyFill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12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4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6" fillId="6" borderId="0" applyNumberFormat="0" applyBorder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7" fillId="18" borderId="2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8" fillId="19" borderId="3" applyNumberFormat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0" fontId="9" fillId="0" borderId="4" applyNumberFormat="0" applyFill="0" applyAlignment="0" applyProtection="0"/>
    <xf numFmtId="166" fontId="3" fillId="0" borderId="0" applyFill="0" applyBorder="0" applyAlignment="0" applyProtection="0"/>
    <xf numFmtId="167" fontId="3" fillId="0" borderId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10" fillId="0" borderId="0" applyNumberFormat="0" applyFill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22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0" fontId="11" fillId="9" borderId="2" applyNumberFormat="0" applyAlignment="0" applyProtection="0"/>
    <xf numFmtId="168" fontId="3" fillId="0" borderId="0" applyFont="0" applyFill="0" applyBorder="0" applyAlignment="0" applyProtection="0"/>
    <xf numFmtId="168" fontId="3" fillId="0" borderId="0" applyFont="0" applyFill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0" fontId="12" fillId="5" borderId="0" applyNumberFormat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13" fillId="24" borderId="0" applyNumberFormat="0" applyBorder="0" applyAlignment="0" applyProtection="0"/>
    <xf numFmtId="0" fontId="3" fillId="0" borderId="0"/>
    <xf numFmtId="0" fontId="3" fillId="0" borderId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3" fillId="25" borderId="5" applyNumberFormat="0" applyFon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4" fillId="18" borderId="6" applyNumberFormat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7" fillId="0" borderId="7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8" fillId="0" borderId="8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0" fillId="0" borderId="9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0" fontId="20" fillId="0" borderId="10" applyNumberFormat="0" applyFill="0" applyAlignment="0" applyProtection="0"/>
    <xf numFmtId="164" fontId="3" fillId="0" borderId="0" applyFill="0" applyBorder="0" applyAlignment="0" applyProtection="0"/>
    <xf numFmtId="43" fontId="3" fillId="0" borderId="0" applyFont="0" applyFill="0" applyBorder="0" applyAlignment="0" applyProtection="0"/>
    <xf numFmtId="0" fontId="2" fillId="0" borderId="0"/>
    <xf numFmtId="0" fontId="21" fillId="0" borderId="0"/>
    <xf numFmtId="0" fontId="3" fillId="0" borderId="0"/>
    <xf numFmtId="0" fontId="3" fillId="0" borderId="0"/>
    <xf numFmtId="43" fontId="25" fillId="0" borderId="0" applyFont="0" applyFill="0" applyBorder="0" applyAlignment="0" applyProtection="0"/>
    <xf numFmtId="0" fontId="1" fillId="0" borderId="0"/>
    <xf numFmtId="9" fontId="1" fillId="0" borderId="0" applyFont="0" applyFill="0" applyBorder="0" applyAlignment="0" applyProtection="0"/>
    <xf numFmtId="43" fontId="39" fillId="0" borderId="0" applyFont="0" applyFill="0" applyBorder="0" applyAlignment="0" applyProtection="0"/>
    <xf numFmtId="9" fontId="45" fillId="0" borderId="0" applyFont="0" applyFill="0" applyBorder="0" applyAlignment="0" applyProtection="0"/>
    <xf numFmtId="172" fontId="47" fillId="0" borderId="0"/>
  </cellStyleXfs>
  <cellXfs count="110">
    <xf numFmtId="0" fontId="0" fillId="0" borderId="0" xfId="0"/>
    <xf numFmtId="0" fontId="22" fillId="2" borderId="0" xfId="0" applyFont="1" applyFill="1"/>
    <xf numFmtId="0" fontId="22" fillId="2" borderId="0" xfId="0" applyFont="1" applyFill="1" applyAlignment="1">
      <alignment horizontal="left"/>
    </xf>
    <xf numFmtId="164" fontId="22" fillId="2" borderId="0" xfId="136" applyFont="1" applyFill="1" applyBorder="1" applyAlignment="1" applyProtection="1">
      <alignment horizontal="right" vertical="justify" wrapText="1" indent="1"/>
    </xf>
    <xf numFmtId="164" fontId="22" fillId="2" borderId="0" xfId="0" applyNumberFormat="1" applyFont="1" applyFill="1"/>
    <xf numFmtId="165" fontId="23" fillId="0" borderId="0" xfId="99" applyNumberFormat="1" applyFont="1" applyFill="1" applyBorder="1"/>
    <xf numFmtId="165" fontId="23" fillId="26" borderId="0" xfId="99" applyNumberFormat="1" applyFont="1" applyFill="1" applyBorder="1"/>
    <xf numFmtId="165" fontId="22" fillId="3" borderId="0" xfId="99" applyNumberFormat="1" applyFont="1" applyFill="1" applyBorder="1"/>
    <xf numFmtId="165" fontId="22" fillId="2" borderId="0" xfId="0" applyNumberFormat="1" applyFont="1" applyFill="1"/>
    <xf numFmtId="165" fontId="23" fillId="3" borderId="0" xfId="99" applyNumberFormat="1" applyFont="1" applyFill="1" applyBorder="1"/>
    <xf numFmtId="0" fontId="24" fillId="27" borderId="0" xfId="141" applyFont="1" applyFill="1" applyAlignment="1">
      <alignment horizontal="left"/>
    </xf>
    <xf numFmtId="3" fontId="24" fillId="26" borderId="0" xfId="142" applyNumberFormat="1" applyFont="1" applyFill="1" applyBorder="1" applyAlignment="1">
      <alignment horizontal="right" vertical="center"/>
    </xf>
    <xf numFmtId="49" fontId="26" fillId="26" borderId="11" xfId="99" applyNumberFormat="1" applyFont="1" applyFill="1" applyBorder="1" applyAlignment="1"/>
    <xf numFmtId="49" fontId="26" fillId="26" borderId="0" xfId="99" applyNumberFormat="1" applyFont="1" applyFill="1" applyAlignment="1"/>
    <xf numFmtId="3" fontId="27" fillId="26" borderId="0" xfId="142" applyNumberFormat="1" applyFont="1" applyFill="1" applyBorder="1" applyAlignment="1">
      <alignment horizontal="right" vertical="center"/>
    </xf>
    <xf numFmtId="3" fontId="22" fillId="2" borderId="0" xfId="0" applyNumberFormat="1" applyFont="1" applyFill="1"/>
    <xf numFmtId="0" fontId="28" fillId="2" borderId="0" xfId="107" applyFont="1" applyFill="1"/>
    <xf numFmtId="0" fontId="22" fillId="2" borderId="0" xfId="143" applyFont="1" applyFill="1" applyAlignment="1">
      <alignment horizontal="left"/>
    </xf>
    <xf numFmtId="169" fontId="22" fillId="2" borderId="0" xfId="143" applyNumberFormat="1" applyFont="1" applyFill="1"/>
    <xf numFmtId="0" fontId="29" fillId="2" borderId="1" xfId="138" applyFont="1" applyFill="1" applyBorder="1" applyAlignment="1">
      <alignment horizontal="center" vertical="center" wrapText="1"/>
    </xf>
    <xf numFmtId="169" fontId="30" fillId="27" borderId="1" xfId="140" applyNumberFormat="1" applyFont="1" applyFill="1" applyBorder="1" applyAlignment="1">
      <alignment horizontal="center" vertical="center" wrapText="1"/>
    </xf>
    <xf numFmtId="49" fontId="29" fillId="26" borderId="0" xfId="99" applyNumberFormat="1" applyFont="1" applyFill="1" applyBorder="1" applyAlignment="1">
      <alignment horizontal="left"/>
    </xf>
    <xf numFmtId="169" fontId="30" fillId="27" borderId="0" xfId="140" applyNumberFormat="1" applyFont="1" applyFill="1" applyAlignment="1">
      <alignment horizontal="right" vertical="center" wrapText="1"/>
    </xf>
    <xf numFmtId="169" fontId="28" fillId="2" borderId="0" xfId="107" applyNumberFormat="1" applyFont="1" applyFill="1"/>
    <xf numFmtId="164" fontId="28" fillId="2" borderId="0" xfId="136" applyFont="1" applyFill="1" applyBorder="1" applyAlignment="1" applyProtection="1">
      <alignment horizontal="right" vertical="justify" wrapText="1" indent="1"/>
    </xf>
    <xf numFmtId="170" fontId="26" fillId="26" borderId="11" xfId="144" applyNumberFormat="1" applyFont="1" applyFill="1" applyBorder="1" applyAlignment="1"/>
    <xf numFmtId="0" fontId="31" fillId="2" borderId="0" xfId="107" applyFont="1" applyFill="1"/>
    <xf numFmtId="0" fontId="32" fillId="2" borderId="0" xfId="0" applyFont="1" applyFill="1"/>
    <xf numFmtId="0" fontId="0" fillId="2" borderId="0" xfId="0" applyFill="1"/>
    <xf numFmtId="0" fontId="25" fillId="2" borderId="0" xfId="0" applyFont="1" applyFill="1"/>
    <xf numFmtId="0" fontId="35" fillId="2" borderId="0" xfId="0" applyFont="1" applyFill="1" applyAlignment="1">
      <alignment horizontal="left"/>
    </xf>
    <xf numFmtId="0" fontId="35" fillId="2" borderId="0" xfId="0" applyFont="1" applyFill="1"/>
    <xf numFmtId="0" fontId="36" fillId="2" borderId="0" xfId="0" applyFont="1" applyFill="1"/>
    <xf numFmtId="164" fontId="0" fillId="2" borderId="0" xfId="0" applyNumberFormat="1" applyFill="1"/>
    <xf numFmtId="164" fontId="34" fillId="2" borderId="0" xfId="136" applyFont="1" applyFill="1" applyBorder="1" applyAlignment="1" applyProtection="1">
      <alignment horizontal="right" vertical="justify" wrapText="1" indent="1"/>
    </xf>
    <xf numFmtId="0" fontId="37" fillId="2" borderId="0" xfId="0" applyFont="1" applyFill="1"/>
    <xf numFmtId="164" fontId="33" fillId="2" borderId="0" xfId="136" applyFont="1" applyFill="1" applyBorder="1" applyAlignment="1" applyProtection="1">
      <alignment horizontal="right" vertical="justify" wrapText="1" indent="1"/>
    </xf>
    <xf numFmtId="165" fontId="38" fillId="0" borderId="0" xfId="99" applyNumberFormat="1" applyFont="1" applyBorder="1" applyAlignment="1">
      <alignment horizontal="right"/>
    </xf>
    <xf numFmtId="164" fontId="3" fillId="2" borderId="0" xfId="0" applyNumberFormat="1" applyFont="1" applyFill="1"/>
    <xf numFmtId="165" fontId="39" fillId="3" borderId="0" xfId="99" applyNumberFormat="1" applyFont="1" applyFill="1" applyBorder="1"/>
    <xf numFmtId="165" fontId="3" fillId="3" borderId="0" xfId="99" applyNumberFormat="1" applyFont="1" applyFill="1" applyBorder="1"/>
    <xf numFmtId="165" fontId="0" fillId="2" borderId="0" xfId="0" applyNumberFormat="1" applyFill="1"/>
    <xf numFmtId="165" fontId="38" fillId="3" borderId="0" xfId="99" applyNumberFormat="1" applyFont="1" applyFill="1" applyBorder="1"/>
    <xf numFmtId="0" fontId="3" fillId="2" borderId="0" xfId="0" applyFont="1" applyFill="1"/>
    <xf numFmtId="0" fontId="40" fillId="2" borderId="0" xfId="0" applyFont="1" applyFill="1"/>
    <xf numFmtId="165" fontId="38" fillId="0" borderId="0" xfId="99" applyNumberFormat="1" applyFont="1" applyFill="1" applyBorder="1"/>
    <xf numFmtId="165" fontId="38" fillId="26" borderId="0" xfId="99" applyNumberFormat="1" applyFont="1" applyFill="1" applyBorder="1"/>
    <xf numFmtId="0" fontId="28" fillId="2" borderId="0" xfId="0" applyFont="1" applyFill="1" applyAlignment="1">
      <alignment horizontal="left"/>
    </xf>
    <xf numFmtId="0" fontId="41" fillId="26" borderId="0" xfId="139" applyFont="1" applyFill="1"/>
    <xf numFmtId="0" fontId="41" fillId="0" borderId="12" xfId="139" applyFont="1" applyBorder="1"/>
    <xf numFmtId="0" fontId="42" fillId="2" borderId="1" xfId="138" applyFont="1" applyFill="1" applyBorder="1" applyAlignment="1">
      <alignment horizontal="left" vertical="center" wrapText="1"/>
    </xf>
    <xf numFmtId="164" fontId="43" fillId="2" borderId="1" xfId="136" applyFont="1" applyFill="1" applyBorder="1" applyAlignment="1" applyProtection="1">
      <alignment horizontal="center" vertical="center" wrapText="1"/>
    </xf>
    <xf numFmtId="0" fontId="43" fillId="2" borderId="0" xfId="0" applyFont="1" applyFill="1" applyAlignment="1">
      <alignment horizontal="left" vertical="center" wrapText="1"/>
    </xf>
    <xf numFmtId="0" fontId="32" fillId="2" borderId="0" xfId="140" applyFont="1" applyFill="1" applyAlignment="1">
      <alignment horizontal="left"/>
    </xf>
    <xf numFmtId="0" fontId="32" fillId="2" borderId="0" xfId="140" applyFont="1" applyFill="1"/>
    <xf numFmtId="0" fontId="3" fillId="2" borderId="0" xfId="140" applyFill="1"/>
    <xf numFmtId="0" fontId="35" fillId="2" borderId="0" xfId="140" applyFont="1" applyFill="1" applyAlignment="1">
      <alignment horizontal="left"/>
    </xf>
    <xf numFmtId="0" fontId="35" fillId="2" borderId="0" xfId="140" applyFont="1" applyFill="1"/>
    <xf numFmtId="0" fontId="36" fillId="2" borderId="0" xfId="140" applyFont="1" applyFill="1"/>
    <xf numFmtId="164" fontId="3" fillId="2" borderId="0" xfId="140" applyNumberFormat="1" applyFill="1"/>
    <xf numFmtId="0" fontId="40" fillId="2" borderId="0" xfId="140" applyFont="1" applyFill="1"/>
    <xf numFmtId="0" fontId="37" fillId="2" borderId="0" xfId="140" applyFont="1" applyFill="1"/>
    <xf numFmtId="165" fontId="3" fillId="2" borderId="0" xfId="140" applyNumberFormat="1" applyFill="1"/>
    <xf numFmtId="0" fontId="28" fillId="2" borderId="0" xfId="140" applyFont="1" applyFill="1" applyAlignment="1">
      <alignment horizontal="left"/>
    </xf>
    <xf numFmtId="0" fontId="43" fillId="2" borderId="0" xfId="140" applyFont="1" applyFill="1" applyAlignment="1">
      <alignment horizontal="left" vertical="center" wrapText="1"/>
    </xf>
    <xf numFmtId="164" fontId="43" fillId="2" borderId="0" xfId="136" applyFont="1" applyFill="1" applyBorder="1" applyAlignment="1" applyProtection="1">
      <alignment vertical="justify" wrapText="1"/>
    </xf>
    <xf numFmtId="164" fontId="28" fillId="2" borderId="0" xfId="136" applyFont="1" applyFill="1" applyBorder="1" applyAlignment="1" applyProtection="1">
      <alignment vertical="justify" wrapText="1"/>
    </xf>
    <xf numFmtId="164" fontId="43" fillId="2" borderId="12" xfId="136" applyFont="1" applyFill="1" applyBorder="1" applyAlignment="1" applyProtection="1">
      <alignment vertical="justify" wrapText="1"/>
    </xf>
    <xf numFmtId="164" fontId="28" fillId="2" borderId="12" xfId="136" applyFont="1" applyFill="1" applyBorder="1" applyAlignment="1" applyProtection="1">
      <alignment vertical="justify" wrapText="1"/>
    </xf>
    <xf numFmtId="164" fontId="43" fillId="2" borderId="0" xfId="136" applyFont="1" applyFill="1" applyBorder="1" applyAlignment="1" applyProtection="1">
      <alignment horizontal="right" vertical="justify" wrapText="1"/>
    </xf>
    <xf numFmtId="164" fontId="28" fillId="2" borderId="0" xfId="136" applyFont="1" applyFill="1" applyBorder="1" applyAlignment="1" applyProtection="1">
      <alignment horizontal="right" vertical="justify" wrapText="1"/>
    </xf>
    <xf numFmtId="164" fontId="43" fillId="2" borderId="12" xfId="136" applyFont="1" applyFill="1" applyBorder="1" applyAlignment="1" applyProtection="1">
      <alignment horizontal="right" vertical="justify" wrapText="1"/>
    </xf>
    <xf numFmtId="164" fontId="28" fillId="2" borderId="12" xfId="136" applyFont="1" applyFill="1" applyBorder="1" applyAlignment="1" applyProtection="1">
      <alignment horizontal="right" vertical="justify" wrapText="1"/>
    </xf>
    <xf numFmtId="0" fontId="24" fillId="26" borderId="0" xfId="0" applyFont="1" applyFill="1" applyAlignment="1">
      <alignment horizontal="left" vertical="center"/>
    </xf>
    <xf numFmtId="169" fontId="22" fillId="2" borderId="0" xfId="0" applyNumberFormat="1" applyFont="1" applyFill="1"/>
    <xf numFmtId="0" fontId="27" fillId="2" borderId="1" xfId="138" applyFont="1" applyFill="1" applyBorder="1" applyAlignment="1">
      <alignment horizontal="center" vertical="center" wrapText="1"/>
    </xf>
    <xf numFmtId="169" fontId="44" fillId="27" borderId="1" xfId="140" applyNumberFormat="1" applyFont="1" applyFill="1" applyBorder="1" applyAlignment="1">
      <alignment horizontal="center" vertical="center" wrapText="1"/>
    </xf>
    <xf numFmtId="49" fontId="27" fillId="26" borderId="0" xfId="99" applyNumberFormat="1" applyFont="1" applyFill="1" applyBorder="1" applyAlignment="1">
      <alignment horizontal="left"/>
    </xf>
    <xf numFmtId="169" fontId="44" fillId="27" borderId="0" xfId="140" applyNumberFormat="1" applyFont="1" applyFill="1" applyAlignment="1">
      <alignment horizontal="right" vertical="center" wrapText="1"/>
    </xf>
    <xf numFmtId="169" fontId="26" fillId="26" borderId="11" xfId="99" applyNumberFormat="1" applyFont="1" applyFill="1" applyBorder="1" applyAlignment="1"/>
    <xf numFmtId="0" fontId="24" fillId="26" borderId="0" xfId="0" applyFont="1" applyFill="1" applyAlignment="1">
      <alignment horizontal="left" vertical="center" wrapText="1"/>
    </xf>
    <xf numFmtId="9" fontId="22" fillId="2" borderId="0" xfId="146" applyFont="1" applyFill="1" applyBorder="1" applyAlignment="1" applyProtection="1">
      <alignment horizontal="right" vertical="justify" wrapText="1" indent="1"/>
    </xf>
    <xf numFmtId="0" fontId="43" fillId="2" borderId="1" xfId="138" applyFont="1" applyFill="1" applyBorder="1" applyAlignment="1">
      <alignment horizontal="center" vertical="center" wrapText="1"/>
    </xf>
    <xf numFmtId="169" fontId="46" fillId="27" borderId="1" xfId="140" applyNumberFormat="1" applyFont="1" applyFill="1" applyBorder="1" applyAlignment="1">
      <alignment horizontal="center" vertical="center" wrapText="1"/>
    </xf>
    <xf numFmtId="49" fontId="43" fillId="26" borderId="0" xfId="99" applyNumberFormat="1" applyFont="1" applyFill="1" applyBorder="1" applyAlignment="1">
      <alignment horizontal="left"/>
    </xf>
    <xf numFmtId="169" fontId="46" fillId="27" borderId="0" xfId="140" applyNumberFormat="1" applyFont="1" applyFill="1" applyAlignment="1">
      <alignment horizontal="right" vertical="center" wrapText="1"/>
    </xf>
    <xf numFmtId="49" fontId="28" fillId="26" borderId="0" xfId="99" applyNumberFormat="1" applyFont="1" applyFill="1" applyBorder="1" applyAlignment="1">
      <alignment horizontal="left"/>
    </xf>
    <xf numFmtId="3" fontId="28" fillId="26" borderId="0" xfId="142" applyNumberFormat="1" applyFont="1" applyFill="1" applyBorder="1" applyAlignment="1">
      <alignment horizontal="right" vertical="center"/>
    </xf>
    <xf numFmtId="3" fontId="43" fillId="26" borderId="0" xfId="142" applyNumberFormat="1" applyFont="1" applyFill="1" applyBorder="1" applyAlignment="1">
      <alignment horizontal="right" vertical="center"/>
    </xf>
    <xf numFmtId="171" fontId="22" fillId="2" borderId="0" xfId="0" applyNumberFormat="1" applyFont="1" applyFill="1"/>
    <xf numFmtId="0" fontId="28" fillId="27" borderId="0" xfId="141" applyFont="1" applyFill="1" applyAlignment="1">
      <alignment horizontal="left"/>
    </xf>
    <xf numFmtId="0" fontId="28" fillId="27" borderId="12" xfId="141" applyFont="1" applyFill="1" applyBorder="1" applyAlignment="1">
      <alignment horizontal="left"/>
    </xf>
    <xf numFmtId="3" fontId="28" fillId="26" borderId="12" xfId="142" applyNumberFormat="1" applyFont="1" applyFill="1" applyBorder="1" applyAlignment="1">
      <alignment horizontal="right" vertical="center"/>
    </xf>
    <xf numFmtId="3" fontId="48" fillId="0" borderId="0" xfId="147" applyNumberFormat="1" applyFont="1"/>
    <xf numFmtId="3" fontId="49" fillId="0" borderId="0" xfId="147" applyNumberFormat="1" applyFont="1"/>
    <xf numFmtId="173" fontId="48" fillId="0" borderId="0" xfId="147" applyNumberFormat="1" applyFont="1"/>
    <xf numFmtId="171" fontId="26" fillId="26" borderId="11" xfId="99" applyNumberFormat="1" applyFont="1" applyFill="1" applyBorder="1" applyAlignment="1"/>
    <xf numFmtId="164" fontId="33" fillId="2" borderId="0" xfId="136" applyFont="1" applyFill="1" applyBorder="1" applyAlignment="1" applyProtection="1">
      <alignment horizontal="left" vertical="justify" wrapText="1" indent="1"/>
    </xf>
    <xf numFmtId="165" fontId="39" fillId="0" borderId="0" xfId="145" applyNumberFormat="1" applyFont="1" applyFill="1" applyBorder="1"/>
    <xf numFmtId="165" fontId="38" fillId="0" borderId="0" xfId="145" applyNumberFormat="1" applyFont="1" applyFill="1" applyBorder="1"/>
    <xf numFmtId="169" fontId="46" fillId="27" borderId="1" xfId="140" applyNumberFormat="1" applyFont="1" applyFill="1" applyBorder="1" applyAlignment="1">
      <alignment horizontal="right" vertical="center" wrapText="1"/>
    </xf>
    <xf numFmtId="0" fontId="43" fillId="2" borderId="1" xfId="138" applyFont="1" applyFill="1" applyBorder="1" applyAlignment="1">
      <alignment vertical="center" wrapText="1"/>
    </xf>
    <xf numFmtId="169" fontId="30" fillId="27" borderId="0" xfId="140" applyNumberFormat="1" applyFont="1" applyFill="1" applyBorder="1" applyAlignment="1">
      <alignment horizontal="right" vertical="center" wrapText="1"/>
    </xf>
    <xf numFmtId="169" fontId="30" fillId="27" borderId="12" xfId="140" applyNumberFormat="1" applyFont="1" applyFill="1" applyBorder="1" applyAlignment="1">
      <alignment horizontal="right" vertical="center" wrapText="1"/>
    </xf>
    <xf numFmtId="0" fontId="24" fillId="26" borderId="0" xfId="0" applyFont="1" applyFill="1" applyAlignment="1">
      <alignment horizontal="left" vertical="center" wrapText="1"/>
    </xf>
    <xf numFmtId="0" fontId="33" fillId="2" borderId="0" xfId="140" applyFont="1" applyFill="1" applyAlignment="1">
      <alignment horizontal="center"/>
    </xf>
    <xf numFmtId="0" fontId="24" fillId="26" borderId="0" xfId="143" applyFont="1" applyFill="1" applyAlignment="1">
      <alignment horizontal="left" vertical="center" wrapText="1"/>
    </xf>
    <xf numFmtId="0" fontId="33" fillId="2" borderId="0" xfId="0" applyFont="1" applyFill="1" applyAlignment="1">
      <alignment horizontal="center" vertical="center"/>
    </xf>
    <xf numFmtId="0" fontId="22" fillId="2" borderId="0" xfId="107" applyFont="1" applyFill="1" applyAlignment="1">
      <alignment horizontal="center"/>
    </xf>
    <xf numFmtId="0" fontId="24" fillId="26" borderId="0" xfId="0" applyFont="1" applyFill="1" applyAlignment="1">
      <alignment horizontal="left" vertical="center" wrapText="1"/>
    </xf>
  </cellXfs>
  <cellStyles count="148">
    <cellStyle name="20% - Énfasis1 2" xfId="2"/>
    <cellStyle name="20% - Énfasis1 3" xfId="3"/>
    <cellStyle name="20% - Énfasis1 4" xfId="4"/>
    <cellStyle name="20% - Énfasis2 2" xfId="5"/>
    <cellStyle name="20% - Énfasis2 3" xfId="6"/>
    <cellStyle name="20% - Énfasis2 4" xfId="7"/>
    <cellStyle name="20% - Énfasis3 2" xfId="8"/>
    <cellStyle name="20% - Énfasis3 3" xfId="9"/>
    <cellStyle name="20% - Énfasis3 4" xfId="10"/>
    <cellStyle name="20% - Énfasis4 2" xfId="11"/>
    <cellStyle name="20% - Énfasis4 3" xfId="12"/>
    <cellStyle name="20% - Énfasis4 4" xfId="13"/>
    <cellStyle name="20% - Énfasis5 2" xfId="14"/>
    <cellStyle name="20% - Énfasis5 3" xfId="15"/>
    <cellStyle name="20% - Énfasis5 4" xfId="16"/>
    <cellStyle name="20% - Énfasis6 2" xfId="17"/>
    <cellStyle name="20% - Énfasis6 3" xfId="18"/>
    <cellStyle name="20% - Énfasis6 4" xfId="19"/>
    <cellStyle name="40% - Énfasis1 2" xfId="20"/>
    <cellStyle name="40% - Énfasis1 3" xfId="21"/>
    <cellStyle name="40% - Énfasis1 4" xfId="22"/>
    <cellStyle name="40% - Énfasis2 2" xfId="23"/>
    <cellStyle name="40% - Énfasis2 3" xfId="24"/>
    <cellStyle name="40% - Énfasis2 4" xfId="25"/>
    <cellStyle name="40% - Énfasis3 2" xfId="26"/>
    <cellStyle name="40% - Énfasis3 3" xfId="27"/>
    <cellStyle name="40% - Énfasis3 4" xfId="28"/>
    <cellStyle name="40% - Énfasis4 2" xfId="29"/>
    <cellStyle name="40% - Énfasis4 3" xfId="30"/>
    <cellStyle name="40% - Énfasis4 4" xfId="31"/>
    <cellStyle name="40% - Énfasis5 2" xfId="32"/>
    <cellStyle name="40% - Énfasis5 3" xfId="33"/>
    <cellStyle name="40% - Énfasis5 4" xfId="34"/>
    <cellStyle name="40% - Énfasis6 2" xfId="35"/>
    <cellStyle name="40% - Énfasis6 3" xfId="36"/>
    <cellStyle name="40% - Énfasis6 4" xfId="37"/>
    <cellStyle name="60% - Énfasis1 2" xfId="38"/>
    <cellStyle name="60% - Énfasis1 3" xfId="39"/>
    <cellStyle name="60% - Énfasis1 4" xfId="40"/>
    <cellStyle name="60% - Énfasis2 2" xfId="41"/>
    <cellStyle name="60% - Énfasis2 3" xfId="42"/>
    <cellStyle name="60% - Énfasis2 4" xfId="43"/>
    <cellStyle name="60% - Énfasis3 2" xfId="44"/>
    <cellStyle name="60% - Énfasis3 3" xfId="45"/>
    <cellStyle name="60% - Énfasis3 4" xfId="46"/>
    <cellStyle name="60% - Énfasis4 2" xfId="47"/>
    <cellStyle name="60% - Énfasis4 3" xfId="48"/>
    <cellStyle name="60% - Énfasis4 4" xfId="49"/>
    <cellStyle name="60% - Énfasis5 2" xfId="50"/>
    <cellStyle name="60% - Énfasis5 3" xfId="51"/>
    <cellStyle name="60% - Énfasis5 4" xfId="52"/>
    <cellStyle name="60% - Énfasis6 2" xfId="53"/>
    <cellStyle name="60% - Énfasis6 3" xfId="54"/>
    <cellStyle name="60% - Énfasis6 4" xfId="55"/>
    <cellStyle name="Buena 2" xfId="56"/>
    <cellStyle name="Buena 3" xfId="57"/>
    <cellStyle name="Buena 4" xfId="58"/>
    <cellStyle name="Cálculo 2" xfId="59"/>
    <cellStyle name="Cálculo 3" xfId="60"/>
    <cellStyle name="Cálculo 4" xfId="61"/>
    <cellStyle name="Celda de comprobación 2" xfId="62"/>
    <cellStyle name="Celda de comprobación 3" xfId="63"/>
    <cellStyle name="Celda de comprobación 4" xfId="64"/>
    <cellStyle name="Celda vinculada 2" xfId="65"/>
    <cellStyle name="Celda vinculada 3" xfId="66"/>
    <cellStyle name="Celda vinculada 4" xfId="67"/>
    <cellStyle name="Comma 10" xfId="1"/>
    <cellStyle name="Comma 10 2" xfId="136"/>
    <cellStyle name="Comma 15" xfId="68"/>
    <cellStyle name="Comma 2" xfId="145"/>
    <cellStyle name="Comma 2 2 2" xfId="137"/>
    <cellStyle name="Comma_TURISMO 2005" xfId="69"/>
    <cellStyle name="Encabezado 4 2" xfId="70"/>
    <cellStyle name="Encabezado 4 3" xfId="71"/>
    <cellStyle name="Encabezado 4 4" xfId="72"/>
    <cellStyle name="Énfasis1 2" xfId="73"/>
    <cellStyle name="Énfasis1 3" xfId="74"/>
    <cellStyle name="Énfasis1 4" xfId="75"/>
    <cellStyle name="Énfasis2 2" xfId="76"/>
    <cellStyle name="Énfasis2 3" xfId="77"/>
    <cellStyle name="Énfasis2 4" xfId="78"/>
    <cellStyle name="Énfasis3 2" xfId="79"/>
    <cellStyle name="Énfasis3 3" xfId="80"/>
    <cellStyle name="Énfasis3 4" xfId="81"/>
    <cellStyle name="Énfasis4 2" xfId="82"/>
    <cellStyle name="Énfasis4 3" xfId="83"/>
    <cellStyle name="Énfasis4 4" xfId="84"/>
    <cellStyle name="Énfasis5 2" xfId="85"/>
    <cellStyle name="Énfasis5 3" xfId="86"/>
    <cellStyle name="Énfasis5 4" xfId="87"/>
    <cellStyle name="Énfasis6 2" xfId="88"/>
    <cellStyle name="Énfasis6 3" xfId="89"/>
    <cellStyle name="Énfasis6 4" xfId="90"/>
    <cellStyle name="Entrada 2" xfId="91"/>
    <cellStyle name="Entrada 3" xfId="92"/>
    <cellStyle name="Entrada 4" xfId="93"/>
    <cellStyle name="Euro" xfId="94"/>
    <cellStyle name="Euro 2" xfId="95"/>
    <cellStyle name="Incorrecto 2" xfId="96"/>
    <cellStyle name="Incorrecto 3" xfId="97"/>
    <cellStyle name="Incorrecto 4" xfId="98"/>
    <cellStyle name="Millares 2" xfId="99"/>
    <cellStyle name="Millares 2 2" xfId="100"/>
    <cellStyle name="Millares 2 3" xfId="101"/>
    <cellStyle name="Millares 2 4" xfId="102"/>
    <cellStyle name="Millares 5" xfId="103"/>
    <cellStyle name="Millares_3.10-070 Número de vuelos charter internacionales por aeropuerto, según mes, 2007-2008" xfId="142"/>
    <cellStyle name="Neutral 2" xfId="104"/>
    <cellStyle name="Neutral 3" xfId="105"/>
    <cellStyle name="Neutral 4" xfId="106"/>
    <cellStyle name="Normal" xfId="0" builtinId="0"/>
    <cellStyle name="Normal 124 2" xfId="140"/>
    <cellStyle name="Normal 2" xfId="143"/>
    <cellStyle name="Normal 2 2" xfId="107"/>
    <cellStyle name="Normal 3" xfId="108"/>
    <cellStyle name="Normal 4 2 2" xfId="141"/>
    <cellStyle name="Normal_335-06" xfId="138"/>
    <cellStyle name="Normal_TECHO_LLEGA_2006" xfId="147"/>
    <cellStyle name="Notas 2" xfId="109"/>
    <cellStyle name="Notas 3" xfId="110"/>
    <cellStyle name="Notas 4" xfId="111"/>
    <cellStyle name="Porcentaje" xfId="146" builtinId="5"/>
    <cellStyle name="Porcentaje 2" xfId="144"/>
    <cellStyle name="Porcentual_97-98_4.1" xfId="139"/>
    <cellStyle name="Salida 2" xfId="112"/>
    <cellStyle name="Salida 3" xfId="113"/>
    <cellStyle name="Salida 4" xfId="114"/>
    <cellStyle name="Texto de advertencia 2" xfId="115"/>
    <cellStyle name="Texto de advertencia 3" xfId="116"/>
    <cellStyle name="Texto de advertencia 4" xfId="117"/>
    <cellStyle name="Texto explicativo 2" xfId="118"/>
    <cellStyle name="Texto explicativo 3" xfId="119"/>
    <cellStyle name="Texto explicativo 4" xfId="120"/>
    <cellStyle name="Título 1 2" xfId="121"/>
    <cellStyle name="Título 1 3" xfId="122"/>
    <cellStyle name="Título 1 4" xfId="123"/>
    <cellStyle name="Título 2 2" xfId="124"/>
    <cellStyle name="Título 2 3" xfId="125"/>
    <cellStyle name="Título 2 4" xfId="126"/>
    <cellStyle name="Título 3 2" xfId="127"/>
    <cellStyle name="Título 3 3" xfId="128"/>
    <cellStyle name="Título 3 4" xfId="129"/>
    <cellStyle name="Título 4" xfId="130"/>
    <cellStyle name="Título 5" xfId="131"/>
    <cellStyle name="Título 6" xfId="132"/>
    <cellStyle name="Total 2" xfId="133"/>
    <cellStyle name="Total 3" xfId="134"/>
    <cellStyle name="Total 4" xfId="13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externalLink" Target="externalLinks/externalLink4.xml"/><Relationship Id="rId18" Type="http://schemas.openxmlformats.org/officeDocument/2006/relationships/externalLink" Target="externalLinks/externalLink9.xml"/><Relationship Id="rId26" Type="http://schemas.openxmlformats.org/officeDocument/2006/relationships/externalLink" Target="externalLinks/externalLink17.xml"/><Relationship Id="rId21" Type="http://schemas.openxmlformats.org/officeDocument/2006/relationships/externalLink" Target="externalLinks/externalLink12.xml"/><Relationship Id="rId34" Type="http://schemas.openxmlformats.org/officeDocument/2006/relationships/externalLink" Target="externalLinks/externalLink25.xml"/><Relationship Id="rId7" Type="http://schemas.openxmlformats.org/officeDocument/2006/relationships/worksheet" Target="worksheets/sheet7.xml"/><Relationship Id="rId12" Type="http://schemas.openxmlformats.org/officeDocument/2006/relationships/externalLink" Target="externalLinks/externalLink3.xml"/><Relationship Id="rId17" Type="http://schemas.openxmlformats.org/officeDocument/2006/relationships/externalLink" Target="externalLinks/externalLink8.xml"/><Relationship Id="rId25" Type="http://schemas.openxmlformats.org/officeDocument/2006/relationships/externalLink" Target="externalLinks/externalLink16.xml"/><Relationship Id="rId33" Type="http://schemas.openxmlformats.org/officeDocument/2006/relationships/externalLink" Target="externalLinks/externalLink24.xml"/><Relationship Id="rId38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7.xml"/><Relationship Id="rId20" Type="http://schemas.openxmlformats.org/officeDocument/2006/relationships/externalLink" Target="externalLinks/externalLink11.xml"/><Relationship Id="rId29" Type="http://schemas.openxmlformats.org/officeDocument/2006/relationships/externalLink" Target="externalLinks/externalLink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externalLink" Target="externalLinks/externalLink2.xml"/><Relationship Id="rId24" Type="http://schemas.openxmlformats.org/officeDocument/2006/relationships/externalLink" Target="externalLinks/externalLink15.xml"/><Relationship Id="rId32" Type="http://schemas.openxmlformats.org/officeDocument/2006/relationships/externalLink" Target="externalLinks/externalLink23.xml"/><Relationship Id="rId37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6.xml"/><Relationship Id="rId23" Type="http://schemas.openxmlformats.org/officeDocument/2006/relationships/externalLink" Target="externalLinks/externalLink14.xml"/><Relationship Id="rId28" Type="http://schemas.openxmlformats.org/officeDocument/2006/relationships/externalLink" Target="externalLinks/externalLink19.xml"/><Relationship Id="rId36" Type="http://schemas.openxmlformats.org/officeDocument/2006/relationships/styles" Target="styles.xml"/><Relationship Id="rId10" Type="http://schemas.openxmlformats.org/officeDocument/2006/relationships/externalLink" Target="externalLinks/externalLink1.xml"/><Relationship Id="rId19" Type="http://schemas.openxmlformats.org/officeDocument/2006/relationships/externalLink" Target="externalLinks/externalLink10.xml"/><Relationship Id="rId31" Type="http://schemas.openxmlformats.org/officeDocument/2006/relationships/externalLink" Target="externalLinks/externalLink22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5.xml"/><Relationship Id="rId22" Type="http://schemas.openxmlformats.org/officeDocument/2006/relationships/externalLink" Target="externalLinks/externalLink13.xml"/><Relationship Id="rId27" Type="http://schemas.openxmlformats.org/officeDocument/2006/relationships/externalLink" Target="externalLinks/externalLink18.xml"/><Relationship Id="rId30" Type="http://schemas.openxmlformats.org/officeDocument/2006/relationships/externalLink" Target="externalLinks/externalLink21.xml"/><Relationship Id="rId35" Type="http://schemas.openxmlformats.org/officeDocument/2006/relationships/theme" Target="theme/theme1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emf"/><Relationship Id="rId1" Type="http://schemas.openxmlformats.org/officeDocument/2006/relationships/image" Target="../media/image2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57149</xdr:colOff>
      <xdr:row>0</xdr:row>
      <xdr:rowOff>190500</xdr:rowOff>
    </xdr:from>
    <xdr:to>
      <xdr:col>9</xdr:col>
      <xdr:colOff>619124</xdr:colOff>
      <xdr:row>1</xdr:row>
      <xdr:rowOff>164257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219949" y="190500"/>
          <a:ext cx="561975" cy="249982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333374</xdr:colOff>
      <xdr:row>2</xdr:row>
      <xdr:rowOff>257175</xdr:rowOff>
    </xdr:from>
    <xdr:to>
      <xdr:col>7</xdr:col>
      <xdr:colOff>914399</xdr:colOff>
      <xdr:row>3</xdr:row>
      <xdr:rowOff>201306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886449" y="590550"/>
          <a:ext cx="581025" cy="258456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142875</xdr:colOff>
      <xdr:row>1</xdr:row>
      <xdr:rowOff>228600</xdr:rowOff>
    </xdr:from>
    <xdr:to>
      <xdr:col>7</xdr:col>
      <xdr:colOff>613957</xdr:colOff>
      <xdr:row>2</xdr:row>
      <xdr:rowOff>123825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715000" y="400050"/>
          <a:ext cx="471082" cy="20955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95249</xdr:colOff>
      <xdr:row>1</xdr:row>
      <xdr:rowOff>161925</xdr:rowOff>
    </xdr:from>
    <xdr:to>
      <xdr:col>7</xdr:col>
      <xdr:colOff>809624</xdr:colOff>
      <xdr:row>2</xdr:row>
      <xdr:rowOff>165373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648324" y="333375"/>
          <a:ext cx="714375" cy="317773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857250</xdr:colOff>
      <xdr:row>0</xdr:row>
      <xdr:rowOff>47625</xdr:rowOff>
    </xdr:from>
    <xdr:to>
      <xdr:col>8</xdr:col>
      <xdr:colOff>137707</xdr:colOff>
      <xdr:row>1</xdr:row>
      <xdr:rowOff>104775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791450" y="47625"/>
          <a:ext cx="471082" cy="20955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592425" y="161925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6" name="Imagen 5">
          <a:extLst>
            <a:ext uri="{FF2B5EF4-FFF2-40B4-BE49-F238E27FC236}">
              <a16:creationId xmlns:a16="http://schemas.microsoft.com/office/drawing/2014/main" id="{00000000-0008-0000-0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7" name="Imagen 6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9" name="Imagen 8">
          <a:extLst>
            <a:ext uri="{FF2B5EF4-FFF2-40B4-BE49-F238E27FC236}">
              <a16:creationId xmlns:a16="http://schemas.microsoft.com/office/drawing/2014/main" id="{00000000-0008-0000-05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10" name="Imagen 9">
          <a:extLst>
            <a:ext uri="{FF2B5EF4-FFF2-40B4-BE49-F238E27FC236}">
              <a16:creationId xmlns:a16="http://schemas.microsoft.com/office/drawing/2014/main" id="{00000000-0008-0000-05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11" name="Imagen 10">
          <a:extLst>
            <a:ext uri="{FF2B5EF4-FFF2-40B4-BE49-F238E27FC236}">
              <a16:creationId xmlns:a16="http://schemas.microsoft.com/office/drawing/2014/main" id="{00000000-0008-0000-05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5" name="Imagen 4"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12" name="Imagen 11">
          <a:extLst>
            <a:ext uri="{FF2B5EF4-FFF2-40B4-BE49-F238E27FC236}">
              <a16:creationId xmlns:a16="http://schemas.microsoft.com/office/drawing/2014/main" id="{00000000-0008-0000-05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19050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7</xdr:col>
      <xdr:colOff>371475</xdr:colOff>
      <xdr:row>1</xdr:row>
      <xdr:rowOff>161925</xdr:rowOff>
    </xdr:from>
    <xdr:to>
      <xdr:col>8</xdr:col>
      <xdr:colOff>95250</xdr:colOff>
      <xdr:row>2</xdr:row>
      <xdr:rowOff>142875</xdr:rowOff>
    </xdr:to>
    <xdr:pic>
      <xdr:nvPicPr>
        <xdr:cNvPr id="8" name="Picture 1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7000875" y="638175"/>
          <a:ext cx="657225" cy="276225"/>
        </a:xfrm>
        <a:prstGeom prst="rect">
          <a:avLst/>
        </a:prstGeom>
        <a:noFill/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3" name="Imagen 12">
          <a:extLst>
            <a:ext uri="{FF2B5EF4-FFF2-40B4-BE49-F238E27FC236}">
              <a16:creationId xmlns:a16="http://schemas.microsoft.com/office/drawing/2014/main" id="{00000000-0008-0000-05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4" name="Imagen 13">
          <a:extLst>
            <a:ext uri="{FF2B5EF4-FFF2-40B4-BE49-F238E27FC236}">
              <a16:creationId xmlns:a16="http://schemas.microsoft.com/office/drawing/2014/main" id="{00000000-0008-0000-05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5" name="Imagen 14">
          <a:extLst>
            <a:ext uri="{FF2B5EF4-FFF2-40B4-BE49-F238E27FC236}">
              <a16:creationId xmlns:a16="http://schemas.microsoft.com/office/drawing/2014/main" id="{00000000-0008-0000-05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6" name="Imagen 15">
          <a:extLst>
            <a:ext uri="{FF2B5EF4-FFF2-40B4-BE49-F238E27FC236}">
              <a16:creationId xmlns:a16="http://schemas.microsoft.com/office/drawing/2014/main" id="{00000000-0008-0000-05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7" name="Imagen 16">
          <a:extLst>
            <a:ext uri="{FF2B5EF4-FFF2-40B4-BE49-F238E27FC236}">
              <a16:creationId xmlns:a16="http://schemas.microsoft.com/office/drawing/2014/main" id="{00000000-0008-0000-05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8" name="Imagen 17">
          <a:extLst>
            <a:ext uri="{FF2B5EF4-FFF2-40B4-BE49-F238E27FC236}">
              <a16:creationId xmlns:a16="http://schemas.microsoft.com/office/drawing/2014/main" id="{00000000-0008-0000-05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19" name="Imagen 18">
          <a:extLst>
            <a:ext uri="{FF2B5EF4-FFF2-40B4-BE49-F238E27FC236}">
              <a16:creationId xmlns:a16="http://schemas.microsoft.com/office/drawing/2014/main" id="{00000000-0008-0000-05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1" name="Imagen 20">
          <a:extLst>
            <a:ext uri="{FF2B5EF4-FFF2-40B4-BE49-F238E27FC236}">
              <a16:creationId xmlns:a16="http://schemas.microsoft.com/office/drawing/2014/main" id="{00000000-0008-0000-0500-00001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2" name="Imagen 21">
          <a:extLst>
            <a:ext uri="{FF2B5EF4-FFF2-40B4-BE49-F238E27FC236}">
              <a16:creationId xmlns:a16="http://schemas.microsoft.com/office/drawing/2014/main" id="{00000000-0008-0000-0500-00001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3" name="Imagen 22">
          <a:extLst>
            <a:ext uri="{FF2B5EF4-FFF2-40B4-BE49-F238E27FC236}">
              <a16:creationId xmlns:a16="http://schemas.microsoft.com/office/drawing/2014/main" id="{00000000-0008-0000-0500-00001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4" name="Imagen 23">
          <a:extLst>
            <a:ext uri="{FF2B5EF4-FFF2-40B4-BE49-F238E27FC236}">
              <a16:creationId xmlns:a16="http://schemas.microsoft.com/office/drawing/2014/main" id="{00000000-0008-0000-0500-00001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5" name="Imagen 24">
          <a:extLst>
            <a:ext uri="{FF2B5EF4-FFF2-40B4-BE49-F238E27FC236}">
              <a16:creationId xmlns:a16="http://schemas.microsoft.com/office/drawing/2014/main" id="{00000000-0008-0000-0500-00001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6" name="Imagen 25">
          <a:extLst>
            <a:ext uri="{FF2B5EF4-FFF2-40B4-BE49-F238E27FC236}">
              <a16:creationId xmlns:a16="http://schemas.microsoft.com/office/drawing/2014/main" id="{00000000-0008-0000-0500-00001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27" name="Imagen 26">
          <a:extLst>
            <a:ext uri="{FF2B5EF4-FFF2-40B4-BE49-F238E27FC236}">
              <a16:creationId xmlns:a16="http://schemas.microsoft.com/office/drawing/2014/main" id="{00000000-0008-0000-0500-00001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28" name="Imagen 27">
          <a:extLst>
            <a:ext uri="{FF2B5EF4-FFF2-40B4-BE49-F238E27FC236}">
              <a16:creationId xmlns:a16="http://schemas.microsoft.com/office/drawing/2014/main" id="{00000000-0008-0000-0500-00001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0" name="Imagen 29">
          <a:extLst>
            <a:ext uri="{FF2B5EF4-FFF2-40B4-BE49-F238E27FC236}">
              <a16:creationId xmlns:a16="http://schemas.microsoft.com/office/drawing/2014/main" id="{00000000-0008-0000-0500-00001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1" name="Imagen 30">
          <a:extLst>
            <a:ext uri="{FF2B5EF4-FFF2-40B4-BE49-F238E27FC236}">
              <a16:creationId xmlns:a16="http://schemas.microsoft.com/office/drawing/2014/main" id="{00000000-0008-0000-0500-00001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2" name="Imagen 31">
          <a:extLst>
            <a:ext uri="{FF2B5EF4-FFF2-40B4-BE49-F238E27FC236}">
              <a16:creationId xmlns:a16="http://schemas.microsoft.com/office/drawing/2014/main" id="{00000000-0008-0000-0500-00002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3" name="Imagen 32">
          <a:extLst>
            <a:ext uri="{FF2B5EF4-FFF2-40B4-BE49-F238E27FC236}">
              <a16:creationId xmlns:a16="http://schemas.microsoft.com/office/drawing/2014/main" id="{00000000-0008-0000-0500-00002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4" name="Imagen 33">
          <a:extLst>
            <a:ext uri="{FF2B5EF4-FFF2-40B4-BE49-F238E27FC236}">
              <a16:creationId xmlns:a16="http://schemas.microsoft.com/office/drawing/2014/main" id="{00000000-0008-0000-0500-00002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5" name="Imagen 34">
          <a:extLst>
            <a:ext uri="{FF2B5EF4-FFF2-40B4-BE49-F238E27FC236}">
              <a16:creationId xmlns:a16="http://schemas.microsoft.com/office/drawing/2014/main" id="{00000000-0008-0000-0500-00002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6" name="Imagen 35">
          <a:extLst>
            <a:ext uri="{FF2B5EF4-FFF2-40B4-BE49-F238E27FC236}">
              <a16:creationId xmlns:a16="http://schemas.microsoft.com/office/drawing/2014/main" id="{00000000-0008-0000-0500-00002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7" name="Imagen 36">
          <a:extLst>
            <a:ext uri="{FF2B5EF4-FFF2-40B4-BE49-F238E27FC236}">
              <a16:creationId xmlns:a16="http://schemas.microsoft.com/office/drawing/2014/main" id="{00000000-0008-0000-0500-00002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39" name="Imagen 38">
          <a:extLst>
            <a:ext uri="{FF2B5EF4-FFF2-40B4-BE49-F238E27FC236}">
              <a16:creationId xmlns:a16="http://schemas.microsoft.com/office/drawing/2014/main" id="{00000000-0008-0000-0500-00002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0" name="Imagen 39">
          <a:extLst>
            <a:ext uri="{FF2B5EF4-FFF2-40B4-BE49-F238E27FC236}">
              <a16:creationId xmlns:a16="http://schemas.microsoft.com/office/drawing/2014/main" id="{00000000-0008-0000-0500-00002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1" name="Imagen 40">
          <a:extLst>
            <a:ext uri="{FF2B5EF4-FFF2-40B4-BE49-F238E27FC236}">
              <a16:creationId xmlns:a16="http://schemas.microsoft.com/office/drawing/2014/main" id="{00000000-0008-0000-0500-00002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2" name="Imagen 41">
          <a:extLst>
            <a:ext uri="{FF2B5EF4-FFF2-40B4-BE49-F238E27FC236}">
              <a16:creationId xmlns:a16="http://schemas.microsoft.com/office/drawing/2014/main" id="{00000000-0008-0000-0500-00002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3" name="Imagen 42">
          <a:extLst>
            <a:ext uri="{FF2B5EF4-FFF2-40B4-BE49-F238E27FC236}">
              <a16:creationId xmlns:a16="http://schemas.microsoft.com/office/drawing/2014/main" id="{00000000-0008-0000-0500-00002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4" name="Imagen 43">
          <a:extLst>
            <a:ext uri="{FF2B5EF4-FFF2-40B4-BE49-F238E27FC236}">
              <a16:creationId xmlns:a16="http://schemas.microsoft.com/office/drawing/2014/main" id="{00000000-0008-0000-0500-00002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45" name="Imagen 44">
          <a:extLst>
            <a:ext uri="{FF2B5EF4-FFF2-40B4-BE49-F238E27FC236}">
              <a16:creationId xmlns:a16="http://schemas.microsoft.com/office/drawing/2014/main" id="{00000000-0008-0000-0500-00002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46" name="Imagen 45">
          <a:extLst>
            <a:ext uri="{FF2B5EF4-FFF2-40B4-BE49-F238E27FC236}">
              <a16:creationId xmlns:a16="http://schemas.microsoft.com/office/drawing/2014/main" id="{00000000-0008-0000-0500-00002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47" name="Imagen 46">
          <a:extLst>
            <a:ext uri="{FF2B5EF4-FFF2-40B4-BE49-F238E27FC236}">
              <a16:creationId xmlns:a16="http://schemas.microsoft.com/office/drawing/2014/main" id="{00000000-0008-0000-0500-00002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48" name="Imagen 47">
          <a:extLst>
            <a:ext uri="{FF2B5EF4-FFF2-40B4-BE49-F238E27FC236}">
              <a16:creationId xmlns:a16="http://schemas.microsoft.com/office/drawing/2014/main" id="{00000000-0008-0000-0500-00003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49" name="Imagen 48">
          <a:extLst>
            <a:ext uri="{FF2B5EF4-FFF2-40B4-BE49-F238E27FC236}">
              <a16:creationId xmlns:a16="http://schemas.microsoft.com/office/drawing/2014/main" id="{00000000-0008-0000-0500-00003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50" name="Imagen 49">
          <a:extLst>
            <a:ext uri="{FF2B5EF4-FFF2-40B4-BE49-F238E27FC236}">
              <a16:creationId xmlns:a16="http://schemas.microsoft.com/office/drawing/2014/main" id="{00000000-0008-0000-0500-00003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51" name="Imagen 50">
          <a:extLst>
            <a:ext uri="{FF2B5EF4-FFF2-40B4-BE49-F238E27FC236}">
              <a16:creationId xmlns:a16="http://schemas.microsoft.com/office/drawing/2014/main" id="{00000000-0008-0000-0500-00003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52" name="Imagen 51">
          <a:extLst>
            <a:ext uri="{FF2B5EF4-FFF2-40B4-BE49-F238E27FC236}">
              <a16:creationId xmlns:a16="http://schemas.microsoft.com/office/drawing/2014/main" id="{00000000-0008-0000-0500-00003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1</xdr:row>
      <xdr:rowOff>246542</xdr:rowOff>
    </xdr:to>
    <xdr:pic>
      <xdr:nvPicPr>
        <xdr:cNvPr id="53" name="Imagen 52">
          <a:extLst>
            <a:ext uri="{FF2B5EF4-FFF2-40B4-BE49-F238E27FC236}">
              <a16:creationId xmlns:a16="http://schemas.microsoft.com/office/drawing/2014/main" id="{00000000-0008-0000-0500-00003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4084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4" name="Imagen 53">
          <a:extLst>
            <a:ext uri="{FF2B5EF4-FFF2-40B4-BE49-F238E27FC236}">
              <a16:creationId xmlns:a16="http://schemas.microsoft.com/office/drawing/2014/main" id="{00000000-0008-0000-0500-00003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5" name="Imagen 54">
          <a:extLst>
            <a:ext uri="{FF2B5EF4-FFF2-40B4-BE49-F238E27FC236}">
              <a16:creationId xmlns:a16="http://schemas.microsoft.com/office/drawing/2014/main" id="{00000000-0008-0000-0500-00003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6" name="Imagen 55">
          <a:extLst>
            <a:ext uri="{FF2B5EF4-FFF2-40B4-BE49-F238E27FC236}">
              <a16:creationId xmlns:a16="http://schemas.microsoft.com/office/drawing/2014/main" id="{00000000-0008-0000-0500-00003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7" name="Imagen 56">
          <a:extLst>
            <a:ext uri="{FF2B5EF4-FFF2-40B4-BE49-F238E27FC236}">
              <a16:creationId xmlns:a16="http://schemas.microsoft.com/office/drawing/2014/main" id="{00000000-0008-0000-0500-00003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8" name="Imagen 57">
          <a:extLst>
            <a:ext uri="{FF2B5EF4-FFF2-40B4-BE49-F238E27FC236}">
              <a16:creationId xmlns:a16="http://schemas.microsoft.com/office/drawing/2014/main" id="{00000000-0008-0000-0500-00003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59" name="Imagen 58">
          <a:extLst>
            <a:ext uri="{FF2B5EF4-FFF2-40B4-BE49-F238E27FC236}">
              <a16:creationId xmlns:a16="http://schemas.microsoft.com/office/drawing/2014/main" id="{00000000-0008-0000-0500-00003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0" name="Imagen 59">
          <a:extLst>
            <a:ext uri="{FF2B5EF4-FFF2-40B4-BE49-F238E27FC236}">
              <a16:creationId xmlns:a16="http://schemas.microsoft.com/office/drawing/2014/main" id="{00000000-0008-0000-0500-00003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1" name="Imagen 60">
          <a:extLst>
            <a:ext uri="{FF2B5EF4-FFF2-40B4-BE49-F238E27FC236}">
              <a16:creationId xmlns:a16="http://schemas.microsoft.com/office/drawing/2014/main" id="{00000000-0008-0000-0500-00003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2" name="Imagen 61">
          <a:extLst>
            <a:ext uri="{FF2B5EF4-FFF2-40B4-BE49-F238E27FC236}">
              <a16:creationId xmlns:a16="http://schemas.microsoft.com/office/drawing/2014/main" id="{00000000-0008-0000-0500-00003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3" name="Imagen 62">
          <a:extLst>
            <a:ext uri="{FF2B5EF4-FFF2-40B4-BE49-F238E27FC236}">
              <a16:creationId xmlns:a16="http://schemas.microsoft.com/office/drawing/2014/main" id="{00000000-0008-0000-0500-00003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4" name="Imagen 63">
          <a:extLst>
            <a:ext uri="{FF2B5EF4-FFF2-40B4-BE49-F238E27FC236}">
              <a16:creationId xmlns:a16="http://schemas.microsoft.com/office/drawing/2014/main" id="{00000000-0008-0000-0500-00004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5" name="Imagen 64">
          <a:extLst>
            <a:ext uri="{FF2B5EF4-FFF2-40B4-BE49-F238E27FC236}">
              <a16:creationId xmlns:a16="http://schemas.microsoft.com/office/drawing/2014/main" id="{00000000-0008-0000-0500-00004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6" name="Imagen 65">
          <a:extLst>
            <a:ext uri="{FF2B5EF4-FFF2-40B4-BE49-F238E27FC236}">
              <a16:creationId xmlns:a16="http://schemas.microsoft.com/office/drawing/2014/main" id="{00000000-0008-0000-0500-00004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7" name="Imagen 66">
          <a:extLst>
            <a:ext uri="{FF2B5EF4-FFF2-40B4-BE49-F238E27FC236}">
              <a16:creationId xmlns:a16="http://schemas.microsoft.com/office/drawing/2014/main" id="{00000000-0008-0000-0500-00004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8" name="Imagen 67">
          <a:extLst>
            <a:ext uri="{FF2B5EF4-FFF2-40B4-BE49-F238E27FC236}">
              <a16:creationId xmlns:a16="http://schemas.microsoft.com/office/drawing/2014/main" id="{00000000-0008-0000-0500-00004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103667</xdr:rowOff>
    </xdr:to>
    <xdr:pic>
      <xdr:nvPicPr>
        <xdr:cNvPr id="69" name="Imagen 68">
          <a:extLst>
            <a:ext uri="{FF2B5EF4-FFF2-40B4-BE49-F238E27FC236}">
              <a16:creationId xmlns:a16="http://schemas.microsoft.com/office/drawing/2014/main" id="{00000000-0008-0000-0500-00004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6086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0" name="Imagen 69">
          <a:extLst>
            <a:ext uri="{FF2B5EF4-FFF2-40B4-BE49-F238E27FC236}">
              <a16:creationId xmlns:a16="http://schemas.microsoft.com/office/drawing/2014/main" id="{00000000-0008-0000-0500-00004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1" name="Imagen 70">
          <a:extLst>
            <a:ext uri="{FF2B5EF4-FFF2-40B4-BE49-F238E27FC236}">
              <a16:creationId xmlns:a16="http://schemas.microsoft.com/office/drawing/2014/main" id="{00000000-0008-0000-0500-00004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2" name="Imagen 71">
          <a:extLst>
            <a:ext uri="{FF2B5EF4-FFF2-40B4-BE49-F238E27FC236}">
              <a16:creationId xmlns:a16="http://schemas.microsoft.com/office/drawing/2014/main" id="{00000000-0008-0000-0500-00004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3" name="Imagen 72">
          <a:extLst>
            <a:ext uri="{FF2B5EF4-FFF2-40B4-BE49-F238E27FC236}">
              <a16:creationId xmlns:a16="http://schemas.microsoft.com/office/drawing/2014/main" id="{00000000-0008-0000-0500-00004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4" name="Imagen 73">
          <a:extLst>
            <a:ext uri="{FF2B5EF4-FFF2-40B4-BE49-F238E27FC236}">
              <a16:creationId xmlns:a16="http://schemas.microsoft.com/office/drawing/2014/main" id="{00000000-0008-0000-0500-00004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5" name="Imagen 74">
          <a:extLst>
            <a:ext uri="{FF2B5EF4-FFF2-40B4-BE49-F238E27FC236}">
              <a16:creationId xmlns:a16="http://schemas.microsoft.com/office/drawing/2014/main" id="{00000000-0008-0000-0500-00004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6" name="Imagen 75">
          <a:extLst>
            <a:ext uri="{FF2B5EF4-FFF2-40B4-BE49-F238E27FC236}">
              <a16:creationId xmlns:a16="http://schemas.microsoft.com/office/drawing/2014/main" id="{00000000-0008-0000-0500-00004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  <xdr:twoCellAnchor editAs="oneCell">
    <xdr:from>
      <xdr:col>15</xdr:col>
      <xdr:colOff>809625</xdr:colOff>
      <xdr:row>0</xdr:row>
      <xdr:rowOff>0</xdr:rowOff>
    </xdr:from>
    <xdr:to>
      <xdr:col>17</xdr:col>
      <xdr:colOff>42742</xdr:colOff>
      <xdr:row>2</xdr:row>
      <xdr:rowOff>84617</xdr:rowOff>
    </xdr:to>
    <xdr:pic>
      <xdr:nvPicPr>
        <xdr:cNvPr id="77" name="Imagen 76">
          <a:extLst>
            <a:ext uri="{FF2B5EF4-FFF2-40B4-BE49-F238E27FC236}">
              <a16:creationId xmlns:a16="http://schemas.microsoft.com/office/drawing/2014/main" id="{00000000-0008-0000-0500-00004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15106650" y="0"/>
          <a:ext cx="804742" cy="541817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878898</xdr:colOff>
      <xdr:row>1</xdr:row>
      <xdr:rowOff>25112</xdr:rowOff>
    </xdr:from>
    <xdr:to>
      <xdr:col>8</xdr:col>
      <xdr:colOff>503094</xdr:colOff>
      <xdr:row>1</xdr:row>
      <xdr:rowOff>271896</xdr:rowOff>
    </xdr:to>
    <xdr:pic>
      <xdr:nvPicPr>
        <xdr:cNvPr id="11" name="Picture 1">
          <a:extLst>
            <a:ext uri="{FF2B5EF4-FFF2-40B4-BE49-F238E27FC236}">
              <a16:creationId xmlns:a16="http://schemas.microsoft.com/office/drawing/2014/main" id="{00000000-0008-0000-0600-00000B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7823489" y="189635"/>
          <a:ext cx="628650" cy="246784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228600</xdr:colOff>
      <xdr:row>1</xdr:row>
      <xdr:rowOff>247650</xdr:rowOff>
    </xdr:from>
    <xdr:to>
      <xdr:col>7</xdr:col>
      <xdr:colOff>857250</xdr:colOff>
      <xdr:row>3</xdr:row>
      <xdr:rowOff>66675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00" y="409575"/>
          <a:ext cx="628650" cy="257175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228600</xdr:colOff>
      <xdr:row>1</xdr:row>
      <xdr:rowOff>247650</xdr:rowOff>
    </xdr:from>
    <xdr:to>
      <xdr:col>7</xdr:col>
      <xdr:colOff>857250</xdr:colOff>
      <xdr:row>3</xdr:row>
      <xdr:rowOff>95250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6858000" y="409575"/>
          <a:ext cx="628650" cy="257175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Users\luci.almonte\Desktop\Documents%20and%20Settings\jose.actis\Mis%20documentos\dominicana%20en%20cifras%20cd%20interactivo%20de%20economicasxls1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2001-2003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ominicana_cifras%202004\(11)%20Transporte%20333\Transporte%201999%20ene-juni.2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Depto.%20Economico\Cifras%20Dominicana\TRANSPORTE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E:\Documents%20and%20Settings\liverca.gomez\My%20Documents\Downloads\RD%20en%20Cifras%202010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atos%20Procesamiento\Divisiones%20DEE\Div.%20Comercio%20Exterior\Anuario%20Comercio%20Exterior%202005\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  <row r="13">
          <cell r="J13">
            <v>479678</v>
          </cell>
        </row>
      </sheetData>
      <sheetData sheetId="3">
        <row r="10">
          <cell r="B10">
            <v>2555</v>
          </cell>
          <cell r="D10">
            <v>2609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  <cell r="P21">
            <v>16039</v>
          </cell>
        </row>
      </sheetData>
      <sheetData sheetId="6">
        <row r="8">
          <cell r="D8">
            <v>313</v>
          </cell>
          <cell r="G8">
            <v>233452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>
        <row r="11">
          <cell r="B11">
            <v>4909</v>
          </cell>
          <cell r="D11">
            <v>4386</v>
          </cell>
          <cell r="F11">
            <v>3975</v>
          </cell>
        </row>
      </sheetData>
      <sheetData sheetId="46" refreshError="1">
        <row r="12">
          <cell r="B12">
            <v>4909</v>
          </cell>
          <cell r="D12">
            <v>4386</v>
          </cell>
          <cell r="F12">
            <v>3975</v>
          </cell>
        </row>
      </sheetData>
      <sheetData sheetId="47" refreshError="1">
        <row r="11">
          <cell r="B11">
            <v>1956630</v>
          </cell>
          <cell r="D11">
            <v>2144109</v>
          </cell>
        </row>
      </sheetData>
      <sheetData sheetId="48" refreshError="1">
        <row r="9">
          <cell r="B9">
            <v>14255915</v>
          </cell>
          <cell r="D9">
            <v>12730344</v>
          </cell>
        </row>
      </sheetData>
      <sheetData sheetId="49" refreshError="1">
        <row r="9">
          <cell r="B9">
            <v>1956630</v>
          </cell>
          <cell r="H9">
            <v>2796032</v>
          </cell>
          <cell r="L9">
            <v>14255915</v>
          </cell>
          <cell r="N9">
            <v>12730344</v>
          </cell>
        </row>
      </sheetData>
      <sheetData sheetId="50"/>
      <sheetData sheetId="51" refreshError="1">
        <row r="7">
          <cell r="B7">
            <v>20394</v>
          </cell>
          <cell r="D7">
            <v>18535</v>
          </cell>
          <cell r="F7">
            <v>15375</v>
          </cell>
          <cell r="H7">
            <v>12323</v>
          </cell>
        </row>
      </sheetData>
      <sheetData sheetId="52" refreshError="1">
        <row r="10">
          <cell r="B10">
            <v>44629</v>
          </cell>
          <cell r="D10">
            <v>46927</v>
          </cell>
          <cell r="F10">
            <v>53483</v>
          </cell>
          <cell r="H10">
            <v>54605</v>
          </cell>
          <cell r="J10">
            <v>54918.6</v>
          </cell>
        </row>
      </sheetData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  <cell r="E8">
            <v>3214051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Graf.2.03"/>
      <sheetName val="3.03"/>
      <sheetName val="Graf.3.03"/>
      <sheetName val="4.03"/>
      <sheetName val="5.03"/>
      <sheetName val="6.03"/>
      <sheetName val="7.03"/>
      <sheetName val="8.03"/>
      <sheetName val="Graf.8.03"/>
      <sheetName val="9.03"/>
      <sheetName val="Graf.9.03"/>
      <sheetName val="10.03"/>
      <sheetName val="Graf.10.03"/>
      <sheetName val="11.03"/>
      <sheetName val="Graf.11.03"/>
      <sheetName val="12.03"/>
      <sheetName val="13.03"/>
      <sheetName val="14.03"/>
      <sheetName val="15.03"/>
      <sheetName val="16.03"/>
      <sheetName val="Graf.16.03"/>
      <sheetName val="17.03"/>
      <sheetName val="Graf.17.03"/>
      <sheetName val="18.03"/>
      <sheetName val="Graf.18.03"/>
      <sheetName val="19.03"/>
      <sheetName val="Graf.19.03"/>
      <sheetName val="20.03"/>
      <sheetName val="21.03"/>
      <sheetName val="22.03"/>
      <sheetName val="23.03"/>
      <sheetName val="24.03"/>
      <sheetName val="25.03"/>
      <sheetName val="26.03"/>
      <sheetName val="Graf.26.03"/>
      <sheetName val="27.03"/>
      <sheetName val="28.03"/>
      <sheetName val="29.03"/>
      <sheetName val="Graf.29.03"/>
      <sheetName val="30.03"/>
      <sheetName val="31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>
        <row r="10">
          <cell r="B10">
            <v>5140</v>
          </cell>
        </row>
      </sheetData>
      <sheetData sheetId="7" refreshError="1">
        <row r="20">
          <cell r="L20">
            <v>24663</v>
          </cell>
        </row>
      </sheetData>
      <sheetData sheetId="8" refreshError="1"/>
      <sheetData sheetId="9" refreshError="1">
        <row r="9">
          <cell r="C9">
            <v>2084665</v>
          </cell>
          <cell r="E9">
            <v>2154440</v>
          </cell>
        </row>
      </sheetData>
      <sheetData sheetId="10" refreshError="1"/>
      <sheetData sheetId="11" refreshError="1"/>
      <sheetData sheetId="12" refreshError="1"/>
      <sheetData sheetId="13" refreshError="1">
        <row r="11">
          <cell r="B11">
            <v>2507494</v>
          </cell>
          <cell r="H11">
            <v>14013298</v>
          </cell>
        </row>
      </sheetData>
      <sheetData sheetId="14" refreshError="1"/>
      <sheetData sheetId="15" refreshError="1">
        <row r="11">
          <cell r="H11">
            <v>14207133</v>
          </cell>
          <cell r="J11">
            <v>14758828</v>
          </cell>
        </row>
      </sheetData>
      <sheetData sheetId="16" refreshError="1"/>
      <sheetData sheetId="17" refreshError="1">
        <row r="10">
          <cell r="B10">
            <v>5103</v>
          </cell>
        </row>
      </sheetData>
      <sheetData sheetId="18" refreshError="1">
        <row r="10">
          <cell r="B10">
            <v>5103</v>
          </cell>
          <cell r="D10">
            <v>5092</v>
          </cell>
        </row>
      </sheetData>
      <sheetData sheetId="19" refreshError="1">
        <row r="20">
          <cell r="D20">
            <v>281108</v>
          </cell>
          <cell r="H20">
            <v>209876</v>
          </cell>
          <cell r="L20">
            <v>25552</v>
          </cell>
          <cell r="P20">
            <v>25396</v>
          </cell>
        </row>
      </sheetData>
      <sheetData sheetId="20" refreshError="1">
        <row r="9">
          <cell r="D9">
            <v>334</v>
          </cell>
        </row>
      </sheetData>
      <sheetData sheetId="21" refreshError="1">
        <row r="9">
          <cell r="C9">
            <v>1986483</v>
          </cell>
          <cell r="E9">
            <v>1991564</v>
          </cell>
        </row>
      </sheetData>
      <sheetData sheetId="22" refreshError="1"/>
      <sheetData sheetId="23" refreshError="1">
        <row r="9">
          <cell r="C9">
            <v>1183907</v>
          </cell>
          <cell r="E9">
            <v>1162647</v>
          </cell>
        </row>
      </sheetData>
      <sheetData sheetId="24" refreshError="1"/>
      <sheetData sheetId="25" refreshError="1">
        <row r="11">
          <cell r="B11">
            <v>1037658</v>
          </cell>
          <cell r="H11">
            <v>7248739</v>
          </cell>
          <cell r="J11">
            <v>7801313</v>
          </cell>
        </row>
      </sheetData>
      <sheetData sheetId="26" refreshError="1"/>
      <sheetData sheetId="27" refreshError="1">
        <row r="11">
          <cell r="B11">
            <v>1037658</v>
          </cell>
          <cell r="D11">
            <v>1029914</v>
          </cell>
          <cell r="H11">
            <v>7248739</v>
          </cell>
          <cell r="J11">
            <v>7801313</v>
          </cell>
        </row>
      </sheetData>
      <sheetData sheetId="28" refreshError="1"/>
      <sheetData sheetId="29" refreshError="1"/>
      <sheetData sheetId="30" refreshError="1"/>
      <sheetData sheetId="31" refreshError="1">
        <row r="10">
          <cell r="D10">
            <v>2608</v>
          </cell>
        </row>
      </sheetData>
      <sheetData sheetId="32" refreshError="1"/>
      <sheetData sheetId="33" refreshError="1">
        <row r="20">
          <cell r="D20">
            <v>136020</v>
          </cell>
          <cell r="L20">
            <v>14784</v>
          </cell>
          <cell r="P20">
            <v>16039</v>
          </cell>
        </row>
      </sheetData>
      <sheetData sheetId="34" refreshError="1">
        <row r="9">
          <cell r="D9">
            <v>313</v>
          </cell>
          <cell r="G9">
            <v>233452</v>
          </cell>
        </row>
      </sheetData>
      <sheetData sheetId="35" refreshError="1">
        <row r="9">
          <cell r="B9">
            <v>1051781</v>
          </cell>
          <cell r="D9">
            <v>1130648</v>
          </cell>
        </row>
      </sheetData>
      <sheetData sheetId="36" refreshError="1"/>
      <sheetData sheetId="37" refreshError="1">
        <row r="9">
          <cell r="B9">
            <v>1051781</v>
          </cell>
          <cell r="D9">
            <v>1130648</v>
          </cell>
        </row>
      </sheetData>
      <sheetData sheetId="38" refreshError="1">
        <row r="9">
          <cell r="B9">
            <v>1051781</v>
          </cell>
          <cell r="D9">
            <v>1130648</v>
          </cell>
        </row>
      </sheetData>
      <sheetData sheetId="39" refreshError="1">
        <row r="9">
          <cell r="D9">
            <v>759523</v>
          </cell>
        </row>
      </sheetData>
      <sheetData sheetId="40" refreshError="1"/>
      <sheetData sheetId="41" refreshError="1">
        <row r="9">
          <cell r="B9">
            <v>752551</v>
          </cell>
        </row>
      </sheetData>
      <sheetData sheetId="42" refreshError="1">
        <row r="9">
          <cell r="B9">
            <v>748331</v>
          </cell>
          <cell r="D9">
            <v>755873</v>
          </cell>
        </row>
      </sheetData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V. Chart."/>
      <sheetName val="Graf-Chart-1"/>
      <sheetName val="Graf-Chart-2"/>
      <sheetName val="V. Reg."/>
      <sheetName val="Graf-Reg-1"/>
      <sheetName val="Graf-Reg-2"/>
      <sheetName val="Carg. A.G."/>
      <sheetName val="Graf-A.G.1"/>
      <sheetName val="Graf-A.G.2"/>
      <sheetName val="Carg. A.M."/>
      <sheetName val="Graf-A.M.1"/>
      <sheetName val="1"/>
      <sheetName val="Graf.1.1"/>
      <sheetName val="Graf.1.2"/>
      <sheetName val="Graf.1.3"/>
      <sheetName val="2"/>
      <sheetName val="Graf.2.1"/>
      <sheetName val="Graf.2.2"/>
      <sheetName val="3"/>
      <sheetName val="4"/>
      <sheetName val="5"/>
      <sheetName val="6"/>
      <sheetName val="7"/>
      <sheetName val="8"/>
      <sheetName val="9"/>
      <sheetName val="10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/>
      <sheetData sheetId="7" refreshError="1"/>
      <sheetData sheetId="8" refreshError="1"/>
      <sheetData sheetId="9"/>
      <sheetData sheetId="10" refreshError="1"/>
      <sheetData sheetId="11">
        <row r="14">
          <cell r="B14">
            <v>1012511</v>
          </cell>
          <cell r="C14">
            <v>778843</v>
          </cell>
          <cell r="F14">
            <v>5067769</v>
          </cell>
          <cell r="G14">
            <v>6379895</v>
          </cell>
        </row>
      </sheetData>
      <sheetData sheetId="12" refreshError="1"/>
      <sheetData sheetId="13" refreshError="1"/>
      <sheetData sheetId="14" refreshError="1"/>
      <sheetData sheetId="15">
        <row r="13">
          <cell r="B13">
            <v>1012511</v>
          </cell>
          <cell r="D13">
            <v>5067769</v>
          </cell>
          <cell r="F13">
            <v>778843</v>
          </cell>
          <cell r="H13">
            <v>6379895</v>
          </cell>
        </row>
      </sheetData>
      <sheetData sheetId="16" refreshError="1"/>
      <sheetData sheetId="17" refreshError="1"/>
      <sheetData sheetId="18">
        <row r="14">
          <cell r="B14">
            <v>1012511</v>
          </cell>
          <cell r="D14">
            <v>778843</v>
          </cell>
          <cell r="H14">
            <v>5067769</v>
          </cell>
          <cell r="J14">
            <v>6379895</v>
          </cell>
        </row>
      </sheetData>
      <sheetData sheetId="19"/>
      <sheetData sheetId="20">
        <row r="13">
          <cell r="B13">
            <v>2648</v>
          </cell>
          <cell r="D13">
            <v>2634</v>
          </cell>
        </row>
      </sheetData>
      <sheetData sheetId="21">
        <row r="13">
          <cell r="B13">
            <v>65524</v>
          </cell>
          <cell r="I13">
            <v>7017</v>
          </cell>
          <cell r="P13">
            <v>72541</v>
          </cell>
        </row>
      </sheetData>
      <sheetData sheetId="22"/>
      <sheetData sheetId="23">
        <row r="13">
          <cell r="B13">
            <v>2598</v>
          </cell>
          <cell r="P13">
            <v>2962</v>
          </cell>
        </row>
      </sheetData>
      <sheetData sheetId="24"/>
      <sheetData sheetId="25">
        <row r="12">
          <cell r="F12">
            <v>188182</v>
          </cell>
        </row>
      </sheetData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8.03"/>
      <sheetName val="8.03 (2)"/>
      <sheetName val="9.03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/>
      <sheetData sheetId="6" refreshError="1"/>
      <sheetData sheetId="7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mportaciones 2005"/>
      <sheetName val="331-1"/>
      <sheetName val="331-2"/>
      <sheetName val="331-3"/>
      <sheetName val="331-5"/>
      <sheetName val="331-10"/>
      <sheetName val="331-11"/>
      <sheetName val="331-11-2"/>
      <sheetName val="331-11.3"/>
      <sheetName val="331-11.4"/>
      <sheetName val="Exportaciones 2005"/>
      <sheetName val="331-12"/>
      <sheetName val="331-12-2"/>
      <sheetName val="331-13"/>
      <sheetName val="331-14 "/>
      <sheetName val="331-15"/>
      <sheetName val="Export. Zona.F"/>
      <sheetName val="331-16"/>
      <sheetName val="331-17"/>
      <sheetName val="331-18"/>
      <sheetName val="331-19"/>
      <sheetName val="331-19-2"/>
      <sheetName val="331-20"/>
    </sheetNames>
    <sheetDataSet>
      <sheetData sheetId="0" refreshError="1"/>
      <sheetData sheetId="1" refreshError="1"/>
      <sheetData sheetId="2"/>
      <sheetData sheetId="3"/>
      <sheetData sheetId="4"/>
      <sheetData sheetId="5" refreshError="1"/>
      <sheetData sheetId="6" refreshError="1"/>
      <sheetData sheetId="7"/>
      <sheetData sheetId="8"/>
      <sheetData sheetId="9"/>
      <sheetData sheetId="10" refreshError="1"/>
      <sheetData sheetId="11" refreshError="1"/>
      <sheetData sheetId="12"/>
      <sheetData sheetId="13"/>
      <sheetData sheetId="14" refreshError="1"/>
      <sheetData sheetId="15"/>
      <sheetData sheetId="16" refreshError="1"/>
      <sheetData sheetId="17"/>
      <sheetData sheetId="18"/>
      <sheetData sheetId="19"/>
      <sheetData sheetId="20" refreshError="1"/>
      <sheetData sheetId="21" refreshError="1"/>
      <sheetData sheetId="2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9"/>
  <sheetViews>
    <sheetView workbookViewId="0">
      <selection activeCell="C16" sqref="C16:C19"/>
    </sheetView>
  </sheetViews>
  <sheetFormatPr baseColWidth="10" defaultColWidth="11.42578125" defaultRowHeight="12.75"/>
  <cols>
    <col min="1" max="1" width="10.5703125" style="55" customWidth="1"/>
    <col min="2" max="2" width="13.5703125" style="55" customWidth="1"/>
    <col min="3" max="3" width="11.28515625" style="55" customWidth="1"/>
    <col min="4" max="4" width="11.5703125" style="55" customWidth="1"/>
    <col min="5" max="5" width="10.28515625" style="55" customWidth="1"/>
    <col min="6" max="6" width="13.5703125" style="55" customWidth="1"/>
    <col min="7" max="7" width="12.42578125" style="55" customWidth="1"/>
    <col min="8" max="8" width="13.85546875" style="55" customWidth="1"/>
    <col min="9" max="9" width="10.28515625" style="55" customWidth="1"/>
    <col min="10" max="16384" width="11.42578125" style="55"/>
  </cols>
  <sheetData>
    <row r="1" spans="1:13" ht="21.75" customHeight="1">
      <c r="A1" s="53"/>
      <c r="B1" s="54"/>
      <c r="C1" s="54"/>
      <c r="D1" s="54"/>
      <c r="E1" s="54"/>
      <c r="F1" s="54"/>
      <c r="G1" s="54"/>
      <c r="H1" s="54"/>
      <c r="I1" s="54"/>
    </row>
    <row r="2" spans="1:13" ht="13.5">
      <c r="A2" s="105"/>
      <c r="B2" s="105"/>
      <c r="C2" s="105"/>
      <c r="D2" s="105"/>
      <c r="E2" s="105"/>
      <c r="F2" s="105"/>
      <c r="G2" s="105"/>
      <c r="H2" s="105"/>
      <c r="I2" s="54"/>
    </row>
    <row r="3" spans="1:13" ht="31.5" customHeight="1">
      <c r="A3" s="106" t="s">
        <v>26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</row>
    <row r="4" spans="1:13" ht="9.1999999999999993" customHeight="1">
      <c r="A4" s="56"/>
      <c r="B4" s="57"/>
      <c r="C4" s="57"/>
      <c r="D4" s="57"/>
      <c r="E4" s="57"/>
      <c r="F4" s="57"/>
      <c r="G4" s="57"/>
      <c r="H4" s="57"/>
    </row>
    <row r="5" spans="1:13" s="58" customFormat="1" ht="36.75" customHeight="1">
      <c r="A5" s="50" t="s">
        <v>0</v>
      </c>
      <c r="B5" s="51" t="s">
        <v>3</v>
      </c>
      <c r="C5" s="51" t="s">
        <v>4</v>
      </c>
      <c r="D5" s="51" t="s">
        <v>5</v>
      </c>
      <c r="E5" s="51" t="s">
        <v>6</v>
      </c>
      <c r="F5" s="51" t="s">
        <v>7</v>
      </c>
      <c r="G5" s="51" t="s">
        <v>8</v>
      </c>
      <c r="H5" s="51" t="s">
        <v>9</v>
      </c>
      <c r="K5" s="55"/>
    </row>
    <row r="6" spans="1:13" ht="12.75" customHeight="1">
      <c r="A6" s="64" t="s">
        <v>1</v>
      </c>
      <c r="B6" s="69">
        <f t="shared" ref="B6:H6" si="0">SUM(B7:B18)</f>
        <v>6831883</v>
      </c>
      <c r="C6" s="69">
        <f t="shared" si="0"/>
        <v>644341</v>
      </c>
      <c r="D6" s="69">
        <f t="shared" si="0"/>
        <v>604197</v>
      </c>
      <c r="E6" s="69">
        <f t="shared" si="0"/>
        <v>40144</v>
      </c>
      <c r="F6" s="69">
        <f t="shared" si="0"/>
        <v>6187542</v>
      </c>
      <c r="G6" s="69">
        <f t="shared" si="0"/>
        <v>833525</v>
      </c>
      <c r="H6" s="69">
        <f t="shared" si="0"/>
        <v>5354017</v>
      </c>
    </row>
    <row r="7" spans="1:13" ht="12.75" customHeight="1">
      <c r="A7" s="63" t="s">
        <v>2</v>
      </c>
      <c r="B7" s="69">
        <f>SUM(C7+F7)</f>
        <v>618313</v>
      </c>
      <c r="C7" s="69">
        <f>D7+E7</f>
        <v>72686</v>
      </c>
      <c r="D7" s="70">
        <v>67291</v>
      </c>
      <c r="E7" s="70">
        <v>5395</v>
      </c>
      <c r="F7" s="69">
        <v>545627</v>
      </c>
      <c r="G7" s="70">
        <v>59889</v>
      </c>
      <c r="H7" s="70">
        <v>485738</v>
      </c>
      <c r="I7" s="59"/>
      <c r="J7" s="34"/>
      <c r="K7" s="34"/>
    </row>
    <row r="8" spans="1:13" ht="12.75" customHeight="1">
      <c r="A8" s="63" t="s">
        <v>11</v>
      </c>
      <c r="B8" s="69">
        <f t="shared" ref="B8:B18" si="1">SUM(C8+F8)</f>
        <v>573550</v>
      </c>
      <c r="C8" s="69">
        <f t="shared" ref="C8:C18" si="2">D8+E8</f>
        <v>35431</v>
      </c>
      <c r="D8" s="70">
        <v>32974</v>
      </c>
      <c r="E8" s="70">
        <v>2457</v>
      </c>
      <c r="F8" s="69">
        <v>538119</v>
      </c>
      <c r="G8" s="70">
        <v>52657</v>
      </c>
      <c r="H8" s="70">
        <v>485462</v>
      </c>
      <c r="J8" s="34"/>
      <c r="K8" s="34"/>
      <c r="L8" s="36"/>
    </row>
    <row r="9" spans="1:13" ht="12.75" customHeight="1">
      <c r="A9" s="63" t="s">
        <v>12</v>
      </c>
      <c r="B9" s="69">
        <f t="shared" si="1"/>
        <v>624271</v>
      </c>
      <c r="C9" s="69">
        <f t="shared" si="2"/>
        <v>42410</v>
      </c>
      <c r="D9" s="70">
        <v>39285</v>
      </c>
      <c r="E9" s="70">
        <v>3125</v>
      </c>
      <c r="F9" s="69">
        <f>SUM(G9:H9)</f>
        <v>581861</v>
      </c>
      <c r="G9" s="70">
        <v>57812</v>
      </c>
      <c r="H9" s="70">
        <v>524049</v>
      </c>
      <c r="J9" s="34"/>
      <c r="K9" s="34"/>
      <c r="L9" s="36"/>
    </row>
    <row r="10" spans="1:13" ht="12.75" customHeight="1">
      <c r="A10" s="63" t="s">
        <v>13</v>
      </c>
      <c r="B10" s="69">
        <f t="shared" si="1"/>
        <v>606325</v>
      </c>
      <c r="C10" s="69">
        <f t="shared" si="2"/>
        <v>48806</v>
      </c>
      <c r="D10" s="70">
        <v>45632</v>
      </c>
      <c r="E10" s="70">
        <v>3174</v>
      </c>
      <c r="F10" s="69">
        <f>SUM(G10:H10)</f>
        <v>557519</v>
      </c>
      <c r="G10" s="70">
        <v>62324</v>
      </c>
      <c r="H10" s="70">
        <v>495195</v>
      </c>
      <c r="J10" s="36"/>
      <c r="K10" s="34"/>
      <c r="L10" s="34"/>
      <c r="M10" s="34"/>
    </row>
    <row r="11" spans="1:13" ht="12.75" customHeight="1">
      <c r="A11" s="63" t="s">
        <v>15</v>
      </c>
      <c r="B11" s="69">
        <f t="shared" si="1"/>
        <v>520978</v>
      </c>
      <c r="C11" s="69">
        <f t="shared" si="2"/>
        <v>48090</v>
      </c>
      <c r="D11" s="70">
        <v>44386</v>
      </c>
      <c r="E11" s="70">
        <v>3704</v>
      </c>
      <c r="F11" s="69">
        <f>SUM(G11:H11)</f>
        <v>472888</v>
      </c>
      <c r="G11" s="70">
        <v>61698</v>
      </c>
      <c r="H11" s="70">
        <v>411190</v>
      </c>
      <c r="J11" s="36"/>
      <c r="K11" s="34"/>
      <c r="L11" s="34"/>
      <c r="M11" s="34"/>
    </row>
    <row r="12" spans="1:13" ht="12.75" customHeight="1">
      <c r="A12" s="63" t="s">
        <v>16</v>
      </c>
      <c r="B12" s="69">
        <f t="shared" si="1"/>
        <v>592789</v>
      </c>
      <c r="C12" s="69">
        <f t="shared" si="2"/>
        <v>47132</v>
      </c>
      <c r="D12" s="70">
        <v>44291</v>
      </c>
      <c r="E12" s="70">
        <v>2841</v>
      </c>
      <c r="F12" s="69">
        <f>+G12+H12</f>
        <v>545657</v>
      </c>
      <c r="G12" s="70">
        <v>76980</v>
      </c>
      <c r="H12" s="70">
        <v>468677</v>
      </c>
      <c r="J12" s="36"/>
      <c r="K12" s="34"/>
      <c r="L12" s="34"/>
      <c r="M12" s="34"/>
    </row>
    <row r="13" spans="1:13" ht="12.75" customHeight="1">
      <c r="A13" s="63" t="s">
        <v>17</v>
      </c>
      <c r="B13" s="69">
        <f t="shared" si="1"/>
        <v>702855</v>
      </c>
      <c r="C13" s="69">
        <f t="shared" si="2"/>
        <v>65192</v>
      </c>
      <c r="D13" s="70">
        <v>61639</v>
      </c>
      <c r="E13" s="70">
        <v>3553</v>
      </c>
      <c r="F13" s="69">
        <f t="shared" ref="F13:F18" si="3">+G13+H13</f>
        <v>637663</v>
      </c>
      <c r="G13" s="70">
        <v>91644</v>
      </c>
      <c r="H13" s="70">
        <v>546019</v>
      </c>
      <c r="J13" s="36"/>
      <c r="K13" s="34"/>
      <c r="L13" s="34"/>
    </row>
    <row r="14" spans="1:13" ht="12.75" customHeight="1">
      <c r="A14" s="63" t="s">
        <v>18</v>
      </c>
      <c r="B14" s="69">
        <f t="shared" si="1"/>
        <v>593636</v>
      </c>
      <c r="C14" s="69">
        <f t="shared" si="2"/>
        <v>72846</v>
      </c>
      <c r="D14" s="70">
        <v>68735</v>
      </c>
      <c r="E14" s="70">
        <v>4111</v>
      </c>
      <c r="F14" s="69">
        <f t="shared" si="3"/>
        <v>520790</v>
      </c>
      <c r="G14" s="70">
        <v>75346</v>
      </c>
      <c r="H14" s="70">
        <v>445444</v>
      </c>
      <c r="J14" s="34"/>
      <c r="K14" s="34"/>
      <c r="L14" s="34"/>
    </row>
    <row r="15" spans="1:13" ht="12.75" customHeight="1">
      <c r="A15" s="63" t="s">
        <v>19</v>
      </c>
      <c r="B15" s="69">
        <f t="shared" si="1"/>
        <v>360458</v>
      </c>
      <c r="C15" s="69">
        <f t="shared" si="2"/>
        <v>49096</v>
      </c>
      <c r="D15" s="70">
        <v>46035</v>
      </c>
      <c r="E15" s="70">
        <v>3061</v>
      </c>
      <c r="F15" s="69">
        <f t="shared" si="3"/>
        <v>311362</v>
      </c>
      <c r="G15" s="70">
        <v>52774</v>
      </c>
      <c r="H15" s="70">
        <v>258588</v>
      </c>
      <c r="J15" s="34"/>
      <c r="K15" s="34"/>
      <c r="L15" s="34"/>
    </row>
    <row r="16" spans="1:13" ht="12.75" customHeight="1">
      <c r="A16" s="48" t="s">
        <v>20</v>
      </c>
      <c r="B16" s="69">
        <f t="shared" si="1"/>
        <v>449234</v>
      </c>
      <c r="C16" s="69">
        <f t="shared" si="2"/>
        <v>53568</v>
      </c>
      <c r="D16" s="70">
        <v>50219</v>
      </c>
      <c r="E16" s="70">
        <v>3349</v>
      </c>
      <c r="F16" s="69">
        <f t="shared" si="3"/>
        <v>395666</v>
      </c>
      <c r="G16" s="70">
        <v>58200</v>
      </c>
      <c r="H16" s="70">
        <v>337466</v>
      </c>
      <c r="J16" s="34"/>
    </row>
    <row r="17" spans="1:11">
      <c r="A17" s="48" t="s">
        <v>25</v>
      </c>
      <c r="B17" s="69">
        <f t="shared" si="1"/>
        <v>507429</v>
      </c>
      <c r="C17" s="69">
        <f t="shared" si="2"/>
        <v>53794</v>
      </c>
      <c r="D17" s="70">
        <v>51002</v>
      </c>
      <c r="E17" s="70">
        <v>2792</v>
      </c>
      <c r="F17" s="69">
        <f t="shared" si="3"/>
        <v>453635</v>
      </c>
      <c r="G17" s="70">
        <v>60669</v>
      </c>
      <c r="H17" s="70">
        <v>392966</v>
      </c>
      <c r="J17" s="34"/>
    </row>
    <row r="18" spans="1:11" ht="12.75" customHeight="1">
      <c r="A18" s="49" t="s">
        <v>22</v>
      </c>
      <c r="B18" s="71">
        <f t="shared" si="1"/>
        <v>682045</v>
      </c>
      <c r="C18" s="71">
        <f t="shared" si="2"/>
        <v>55290</v>
      </c>
      <c r="D18" s="72">
        <v>52708</v>
      </c>
      <c r="E18" s="72">
        <v>2582</v>
      </c>
      <c r="F18" s="71">
        <f t="shared" si="3"/>
        <v>626755</v>
      </c>
      <c r="G18" s="72">
        <v>123532</v>
      </c>
      <c r="H18" s="72">
        <v>503223</v>
      </c>
      <c r="J18" s="34"/>
      <c r="K18" s="34"/>
    </row>
    <row r="19" spans="1:11" ht="12.75" customHeight="1">
      <c r="A19" s="12" t="s">
        <v>23</v>
      </c>
      <c r="B19" s="60"/>
      <c r="C19" s="34"/>
      <c r="D19" s="34"/>
      <c r="E19" s="34"/>
      <c r="F19" s="36"/>
      <c r="G19" s="34"/>
      <c r="H19" s="34"/>
      <c r="J19" s="34"/>
      <c r="K19" s="34"/>
    </row>
    <row r="20" spans="1:11" ht="12.75" customHeight="1">
      <c r="A20" s="13" t="s">
        <v>10</v>
      </c>
      <c r="B20" s="61"/>
      <c r="C20" s="61"/>
      <c r="D20" s="36"/>
      <c r="E20" s="61"/>
      <c r="F20" s="61"/>
      <c r="G20" s="61"/>
      <c r="H20" s="61"/>
      <c r="I20" s="61"/>
      <c r="J20" s="34"/>
      <c r="K20" s="36"/>
    </row>
    <row r="21" spans="1:11">
      <c r="D21" s="59"/>
      <c r="E21" s="59"/>
      <c r="I21" s="37"/>
      <c r="J21" s="34"/>
      <c r="K21" s="34"/>
    </row>
    <row r="22" spans="1:11">
      <c r="G22" s="34"/>
      <c r="J22" s="34"/>
    </row>
    <row r="23" spans="1:11">
      <c r="D23" s="59"/>
      <c r="G23" s="34"/>
      <c r="J23" s="34"/>
    </row>
    <row r="24" spans="1:11">
      <c r="B24" s="45"/>
      <c r="C24" s="36"/>
      <c r="D24" s="36"/>
      <c r="E24" s="34"/>
      <c r="F24" s="36"/>
      <c r="G24" s="34"/>
    </row>
    <row r="25" spans="1:11">
      <c r="C25" s="36"/>
      <c r="D25" s="36"/>
      <c r="E25" s="34"/>
      <c r="F25" s="36"/>
      <c r="G25" s="46"/>
    </row>
    <row r="26" spans="1:11">
      <c r="C26" s="36"/>
      <c r="D26" s="36"/>
      <c r="E26" s="34"/>
      <c r="F26" s="36"/>
    </row>
    <row r="27" spans="1:11">
      <c r="D27" s="36"/>
      <c r="E27" s="34"/>
      <c r="F27" s="34"/>
      <c r="G27" s="39"/>
      <c r="H27" s="39"/>
    </row>
    <row r="28" spans="1:11">
      <c r="E28" s="39"/>
      <c r="F28" s="39"/>
      <c r="G28" s="40"/>
      <c r="H28" s="40"/>
    </row>
    <row r="29" spans="1:11">
      <c r="E29" s="62"/>
      <c r="F29" s="62"/>
      <c r="G29" s="42"/>
      <c r="H29" s="42"/>
    </row>
  </sheetData>
  <mergeCells count="2">
    <mergeCell ref="A2:H2"/>
    <mergeCell ref="A3:L3"/>
  </mergeCells>
  <pageMargins left="0.7" right="0.7" top="0.75" bottom="0.75" header="0.3" footer="0.3"/>
  <pageSetup scale="70" orientation="portrait" horizontalDpi="4294967293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2:M30"/>
  <sheetViews>
    <sheetView workbookViewId="0">
      <selection activeCell="F27" sqref="F27"/>
    </sheetView>
  </sheetViews>
  <sheetFormatPr baseColWidth="10" defaultColWidth="11.42578125" defaultRowHeight="12.75"/>
  <cols>
    <col min="1" max="1" width="10.5703125" style="28" customWidth="1"/>
    <col min="2" max="2" width="13.5703125" style="28" customWidth="1"/>
    <col min="3" max="3" width="11.28515625" style="28" customWidth="1"/>
    <col min="4" max="4" width="11.5703125" style="28" customWidth="1"/>
    <col min="5" max="5" width="10.28515625" style="28" customWidth="1"/>
    <col min="6" max="6" width="13.5703125" style="28" customWidth="1"/>
    <col min="7" max="7" width="12.42578125" style="28" customWidth="1"/>
    <col min="8" max="8" width="13.85546875" style="28" customWidth="1"/>
    <col min="9" max="9" width="10.28515625" style="28" customWidth="1"/>
    <col min="10" max="16384" width="11.42578125" style="28"/>
  </cols>
  <sheetData>
    <row r="2" spans="1:13" ht="13.5">
      <c r="A2" s="107"/>
      <c r="B2" s="107"/>
      <c r="C2" s="107"/>
      <c r="D2" s="107"/>
      <c r="E2" s="107"/>
      <c r="F2" s="107"/>
      <c r="G2" s="107"/>
      <c r="H2" s="107"/>
      <c r="I2" s="27"/>
    </row>
    <row r="3" spans="1:13" ht="24.75" customHeight="1">
      <c r="A3" s="106" t="s">
        <v>24</v>
      </c>
      <c r="B3" s="106"/>
      <c r="C3" s="106"/>
      <c r="D3" s="106"/>
      <c r="E3" s="106"/>
      <c r="F3" s="106"/>
      <c r="G3" s="106"/>
      <c r="H3" s="106"/>
      <c r="I3" s="106"/>
      <c r="J3" s="106"/>
      <c r="K3" s="106"/>
      <c r="L3" s="106"/>
    </row>
    <row r="4" spans="1:13" ht="18.75" customHeight="1">
      <c r="A4" s="30"/>
      <c r="B4" s="31"/>
      <c r="C4" s="31"/>
      <c r="D4" s="31"/>
      <c r="E4" s="31"/>
      <c r="F4" s="31"/>
      <c r="G4" s="31"/>
      <c r="H4" s="31"/>
    </row>
    <row r="5" spans="1:13" s="32" customFormat="1" ht="36.75" customHeight="1">
      <c r="A5" s="50" t="s">
        <v>0</v>
      </c>
      <c r="B5" s="51" t="s">
        <v>3</v>
      </c>
      <c r="C5" s="51" t="s">
        <v>4</v>
      </c>
      <c r="D5" s="51" t="s">
        <v>5</v>
      </c>
      <c r="E5" s="51" t="s">
        <v>6</v>
      </c>
      <c r="F5" s="51" t="s">
        <v>7</v>
      </c>
      <c r="G5" s="51" t="s">
        <v>8</v>
      </c>
      <c r="H5" s="51" t="s">
        <v>9</v>
      </c>
      <c r="K5" s="28"/>
    </row>
    <row r="6" spans="1:13" ht="12.75" customHeight="1">
      <c r="A6" s="52" t="s">
        <v>1</v>
      </c>
      <c r="B6" s="65">
        <f>SUM(B7:B18)</f>
        <v>7220334</v>
      </c>
      <c r="C6" s="65">
        <f>SUM(C7:C18)</f>
        <v>651446</v>
      </c>
      <c r="D6" s="65">
        <f t="shared" ref="D6:H6" si="0">SUM(D7:D18)</f>
        <v>609107</v>
      </c>
      <c r="E6" s="65">
        <f t="shared" si="0"/>
        <v>42339</v>
      </c>
      <c r="F6" s="65">
        <f t="shared" si="0"/>
        <v>6568888</v>
      </c>
      <c r="G6" s="65">
        <f t="shared" si="0"/>
        <v>950327</v>
      </c>
      <c r="H6" s="65">
        <f t="shared" si="0"/>
        <v>5618561</v>
      </c>
    </row>
    <row r="7" spans="1:13" ht="12.75" customHeight="1">
      <c r="A7" s="47" t="s">
        <v>2</v>
      </c>
      <c r="B7" s="65">
        <f t="shared" ref="B7:B18" si="1">SUM(C7+F7)</f>
        <v>644561</v>
      </c>
      <c r="C7" s="65">
        <v>77764</v>
      </c>
      <c r="D7" s="66">
        <v>72061</v>
      </c>
      <c r="E7" s="66">
        <v>5703</v>
      </c>
      <c r="F7" s="65">
        <v>566797</v>
      </c>
      <c r="G7" s="66">
        <v>65432</v>
      </c>
      <c r="H7" s="66">
        <v>501365</v>
      </c>
      <c r="I7" s="33"/>
      <c r="J7" s="34"/>
      <c r="K7" s="34"/>
    </row>
    <row r="8" spans="1:13" ht="12.75" customHeight="1">
      <c r="A8" s="47" t="s">
        <v>11</v>
      </c>
      <c r="B8" s="65">
        <f t="shared" si="1"/>
        <v>594850</v>
      </c>
      <c r="C8" s="65">
        <v>34871</v>
      </c>
      <c r="D8" s="66">
        <v>32330</v>
      </c>
      <c r="E8" s="66">
        <v>2541</v>
      </c>
      <c r="F8" s="65">
        <v>559979</v>
      </c>
      <c r="G8" s="66">
        <v>58872</v>
      </c>
      <c r="H8" s="66">
        <v>501107</v>
      </c>
      <c r="J8" s="34"/>
      <c r="K8" s="34"/>
      <c r="L8" s="36"/>
    </row>
    <row r="9" spans="1:13" ht="12.75" customHeight="1">
      <c r="A9" s="47" t="s">
        <v>12</v>
      </c>
      <c r="B9" s="65">
        <f t="shared" si="1"/>
        <v>707114</v>
      </c>
      <c r="C9" s="65">
        <v>39569</v>
      </c>
      <c r="D9" s="66">
        <v>36392</v>
      </c>
      <c r="E9" s="66">
        <v>3177</v>
      </c>
      <c r="F9" s="65">
        <v>667545</v>
      </c>
      <c r="G9" s="66">
        <v>78302</v>
      </c>
      <c r="H9" s="66">
        <v>589243</v>
      </c>
      <c r="J9" s="34"/>
      <c r="K9" s="34"/>
      <c r="L9" s="97"/>
    </row>
    <row r="10" spans="1:13" ht="12.75" customHeight="1">
      <c r="A10" s="47" t="s">
        <v>13</v>
      </c>
      <c r="B10" s="65">
        <f t="shared" si="1"/>
        <v>602291</v>
      </c>
      <c r="C10" s="65">
        <v>48792</v>
      </c>
      <c r="D10" s="66">
        <v>45127</v>
      </c>
      <c r="E10" s="66">
        <v>3665</v>
      </c>
      <c r="F10" s="65">
        <v>553499</v>
      </c>
      <c r="G10" s="66">
        <v>64010</v>
      </c>
      <c r="H10" s="66">
        <v>489489</v>
      </c>
      <c r="J10" s="36"/>
      <c r="K10" s="34"/>
      <c r="L10" s="34"/>
      <c r="M10" s="34"/>
    </row>
    <row r="11" spans="1:13" ht="12.75" customHeight="1">
      <c r="A11" s="47" t="s">
        <v>15</v>
      </c>
      <c r="B11" s="65">
        <f t="shared" si="1"/>
        <v>553661</v>
      </c>
      <c r="C11" s="65">
        <v>47483</v>
      </c>
      <c r="D11" s="66">
        <v>44519</v>
      </c>
      <c r="E11" s="66">
        <v>2964</v>
      </c>
      <c r="F11" s="65">
        <v>506178</v>
      </c>
      <c r="G11" s="66">
        <v>70121</v>
      </c>
      <c r="H11" s="66">
        <v>436057</v>
      </c>
      <c r="J11" s="36"/>
      <c r="K11" s="34"/>
      <c r="L11" s="34"/>
      <c r="M11" s="34"/>
    </row>
    <row r="12" spans="1:13">
      <c r="A12" s="47" t="s">
        <v>16</v>
      </c>
      <c r="B12" s="65">
        <f t="shared" si="1"/>
        <v>632854</v>
      </c>
      <c r="C12" s="65">
        <v>46047</v>
      </c>
      <c r="D12" s="66">
        <v>42970</v>
      </c>
      <c r="E12" s="66">
        <v>3077</v>
      </c>
      <c r="F12" s="65">
        <v>586807</v>
      </c>
      <c r="G12" s="66">
        <v>88810</v>
      </c>
      <c r="H12" s="66">
        <v>497997</v>
      </c>
      <c r="I12" s="34"/>
      <c r="J12" s="36"/>
      <c r="K12" s="34"/>
      <c r="L12" s="34"/>
      <c r="M12" s="34"/>
    </row>
    <row r="13" spans="1:13" ht="12.75" customHeight="1">
      <c r="A13" s="47" t="s">
        <v>17</v>
      </c>
      <c r="B13" s="65">
        <f t="shared" si="1"/>
        <v>731822</v>
      </c>
      <c r="C13" s="65">
        <v>66153</v>
      </c>
      <c r="D13" s="66">
        <v>62261</v>
      </c>
      <c r="E13" s="66">
        <v>3892</v>
      </c>
      <c r="F13" s="65">
        <v>665669</v>
      </c>
      <c r="G13" s="66">
        <v>104534</v>
      </c>
      <c r="H13" s="66">
        <v>561135</v>
      </c>
      <c r="J13" s="36"/>
      <c r="K13" s="34"/>
      <c r="L13" s="34"/>
    </row>
    <row r="14" spans="1:13" ht="12.75" customHeight="1">
      <c r="A14" s="47" t="s">
        <v>18</v>
      </c>
      <c r="B14" s="65">
        <f t="shared" si="1"/>
        <v>608474</v>
      </c>
      <c r="C14" s="65">
        <v>70899</v>
      </c>
      <c r="D14" s="66">
        <v>66782</v>
      </c>
      <c r="E14" s="66">
        <v>4117</v>
      </c>
      <c r="F14" s="65">
        <v>537575</v>
      </c>
      <c r="G14" s="66">
        <v>86348</v>
      </c>
      <c r="H14" s="66">
        <v>451227</v>
      </c>
      <c r="J14" s="34"/>
      <c r="K14" s="34"/>
      <c r="L14" s="34"/>
    </row>
    <row r="15" spans="1:13" ht="12.75" customHeight="1">
      <c r="A15" s="47" t="s">
        <v>19</v>
      </c>
      <c r="B15" s="65">
        <f t="shared" si="1"/>
        <v>422153</v>
      </c>
      <c r="C15" s="65">
        <v>56785</v>
      </c>
      <c r="D15" s="66">
        <v>53454</v>
      </c>
      <c r="E15" s="66">
        <v>3331</v>
      </c>
      <c r="F15" s="65">
        <v>365368</v>
      </c>
      <c r="G15" s="66">
        <v>64452</v>
      </c>
      <c r="H15" s="66">
        <v>300916</v>
      </c>
      <c r="J15" s="34"/>
      <c r="K15" s="34"/>
      <c r="L15" s="34"/>
    </row>
    <row r="16" spans="1:13" ht="12.75" customHeight="1">
      <c r="A16" s="48" t="s">
        <v>20</v>
      </c>
      <c r="B16" s="65">
        <f t="shared" si="1"/>
        <v>469228</v>
      </c>
      <c r="C16" s="65">
        <v>54246</v>
      </c>
      <c r="D16" s="66">
        <v>51042</v>
      </c>
      <c r="E16" s="66">
        <v>3204</v>
      </c>
      <c r="F16" s="65">
        <v>414982</v>
      </c>
      <c r="G16" s="66">
        <v>64161</v>
      </c>
      <c r="H16" s="66">
        <v>350821</v>
      </c>
      <c r="J16" s="34"/>
    </row>
    <row r="17" spans="1:11" ht="12.75" customHeight="1">
      <c r="A17" s="48" t="s">
        <v>21</v>
      </c>
      <c r="B17" s="65">
        <f t="shared" si="1"/>
        <v>539571</v>
      </c>
      <c r="C17" s="65">
        <v>54090</v>
      </c>
      <c r="D17" s="66">
        <v>50209</v>
      </c>
      <c r="E17" s="66">
        <v>3881</v>
      </c>
      <c r="F17" s="65">
        <v>485481</v>
      </c>
      <c r="G17" s="66">
        <v>68527</v>
      </c>
      <c r="H17" s="66">
        <v>416954</v>
      </c>
      <c r="J17" s="34"/>
    </row>
    <row r="18" spans="1:11" ht="12.75" customHeight="1">
      <c r="A18" s="49" t="s">
        <v>22</v>
      </c>
      <c r="B18" s="67">
        <f t="shared" si="1"/>
        <v>713755</v>
      </c>
      <c r="C18" s="67">
        <v>54747</v>
      </c>
      <c r="D18" s="68">
        <v>51960</v>
      </c>
      <c r="E18" s="68">
        <v>2787</v>
      </c>
      <c r="F18" s="67">
        <v>659008</v>
      </c>
      <c r="G18" s="68">
        <v>136758</v>
      </c>
      <c r="H18" s="68">
        <v>522250</v>
      </c>
      <c r="J18" s="34"/>
      <c r="K18" s="34"/>
    </row>
    <row r="19" spans="1:11" ht="12.75" customHeight="1">
      <c r="A19" s="12" t="s">
        <v>23</v>
      </c>
      <c r="B19" s="44"/>
      <c r="C19" s="34"/>
      <c r="D19" s="34"/>
      <c r="E19" s="34"/>
      <c r="F19" s="36"/>
      <c r="G19" s="34"/>
      <c r="H19" s="34"/>
      <c r="J19" s="34"/>
      <c r="K19" s="34"/>
    </row>
    <row r="20" spans="1:11" ht="12.75" customHeight="1">
      <c r="A20" s="13" t="s">
        <v>10</v>
      </c>
      <c r="B20" s="35"/>
      <c r="C20" s="35"/>
      <c r="D20" s="36"/>
      <c r="E20" s="35"/>
      <c r="F20" s="35"/>
      <c r="G20" s="35"/>
      <c r="H20" s="35"/>
      <c r="I20" s="35"/>
      <c r="J20" s="34"/>
      <c r="K20" s="36"/>
    </row>
    <row r="21" spans="1:11">
      <c r="D21" s="33"/>
      <c r="E21" s="33"/>
      <c r="I21" s="37"/>
      <c r="J21" s="34"/>
      <c r="K21" s="34"/>
    </row>
    <row r="22" spans="1:11">
      <c r="G22" s="34"/>
      <c r="J22" s="34"/>
    </row>
    <row r="23" spans="1:11">
      <c r="C23" s="43"/>
      <c r="D23" s="38"/>
      <c r="G23" s="34"/>
      <c r="J23" s="34"/>
    </row>
    <row r="24" spans="1:11">
      <c r="B24" s="45"/>
      <c r="C24" s="43"/>
      <c r="D24" s="38"/>
      <c r="E24" s="34"/>
      <c r="F24" s="36"/>
      <c r="G24" s="34"/>
    </row>
    <row r="25" spans="1:11">
      <c r="C25" s="36"/>
      <c r="D25" s="38"/>
      <c r="E25" s="34"/>
      <c r="F25" s="36"/>
      <c r="G25" s="46"/>
    </row>
    <row r="26" spans="1:11">
      <c r="C26" s="36"/>
      <c r="D26" s="38"/>
      <c r="E26" s="34"/>
      <c r="F26" s="36"/>
    </row>
    <row r="27" spans="1:11">
      <c r="D27" s="38"/>
      <c r="E27" s="34"/>
      <c r="F27" s="34"/>
      <c r="G27" s="39"/>
      <c r="H27" s="39"/>
    </row>
    <row r="28" spans="1:11">
      <c r="D28" s="38"/>
      <c r="E28" s="39"/>
      <c r="F28" s="39"/>
      <c r="G28" s="40"/>
      <c r="H28" s="40"/>
    </row>
    <row r="29" spans="1:11">
      <c r="D29" s="38"/>
      <c r="E29" s="41"/>
      <c r="F29" s="41"/>
      <c r="G29" s="42"/>
      <c r="H29" s="42"/>
    </row>
    <row r="30" spans="1:11">
      <c r="D30" s="43"/>
    </row>
  </sheetData>
  <mergeCells count="3">
    <mergeCell ref="A2:H2"/>
    <mergeCell ref="A3:H3"/>
    <mergeCell ref="I3:L3"/>
  </mergeCells>
  <pageMargins left="0.7" right="0.7" top="0.75" bottom="0.75" header="0.3" footer="0.3"/>
  <pageSetup scale="70" orientation="portrait" horizontalDpi="4294967293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9"/>
  <sheetViews>
    <sheetView workbookViewId="0">
      <selection activeCell="J34" sqref="J34"/>
    </sheetView>
  </sheetViews>
  <sheetFormatPr baseColWidth="10" defaultColWidth="11.42578125" defaultRowHeight="12.75" customHeight="1"/>
  <cols>
    <col min="1" max="1" width="10.5703125" style="28" customWidth="1"/>
    <col min="2" max="2" width="13.85546875" style="28" customWidth="1"/>
    <col min="3" max="3" width="11.28515625" style="28" customWidth="1"/>
    <col min="4" max="4" width="11.5703125" style="28" customWidth="1"/>
    <col min="5" max="5" width="10.28515625" style="28" customWidth="1"/>
    <col min="6" max="6" width="13.5703125" style="28" customWidth="1"/>
    <col min="7" max="7" width="12.42578125" style="28" customWidth="1"/>
    <col min="8" max="8" width="13.85546875" style="28" customWidth="1"/>
    <col min="9" max="9" width="10.28515625" style="28" customWidth="1"/>
    <col min="10" max="16384" width="11.42578125" style="28"/>
  </cols>
  <sheetData>
    <row r="1" spans="1:13" ht="13.5">
      <c r="A1" s="107"/>
      <c r="B1" s="107"/>
      <c r="C1" s="107"/>
      <c r="D1" s="107"/>
      <c r="E1" s="107"/>
      <c r="F1" s="107"/>
      <c r="G1" s="107"/>
      <c r="H1" s="107"/>
      <c r="I1" s="27"/>
    </row>
    <row r="2" spans="1:13" ht="24.75" customHeight="1">
      <c r="A2" s="106" t="s">
        <v>33</v>
      </c>
      <c r="B2" s="106"/>
      <c r="C2" s="106"/>
      <c r="D2" s="106"/>
      <c r="E2" s="106"/>
      <c r="F2" s="106"/>
      <c r="G2" s="106"/>
      <c r="H2" s="106"/>
      <c r="I2" s="29"/>
    </row>
    <row r="3" spans="1:13" ht="16.5" customHeight="1">
      <c r="A3" s="30"/>
      <c r="B3" s="31"/>
      <c r="C3" s="31"/>
      <c r="D3" s="31"/>
      <c r="E3" s="31"/>
      <c r="F3" s="31"/>
      <c r="G3" s="31"/>
      <c r="H3" s="31"/>
    </row>
    <row r="4" spans="1:13" s="32" customFormat="1" ht="36.75" customHeight="1">
      <c r="A4" s="50" t="s">
        <v>0</v>
      </c>
      <c r="B4" s="51" t="s">
        <v>3</v>
      </c>
      <c r="C4" s="51" t="s">
        <v>4</v>
      </c>
      <c r="D4" s="51" t="s">
        <v>5</v>
      </c>
      <c r="E4" s="51" t="s">
        <v>6</v>
      </c>
      <c r="F4" s="51" t="s">
        <v>7</v>
      </c>
      <c r="G4" s="51" t="s">
        <v>8</v>
      </c>
      <c r="H4" s="51" t="s">
        <v>9</v>
      </c>
      <c r="K4" s="28"/>
    </row>
    <row r="5" spans="1:13" ht="12.75" customHeight="1">
      <c r="A5" s="52" t="s">
        <v>1</v>
      </c>
      <c r="B5" s="65">
        <f>SUM(B6:B17)</f>
        <v>7126857</v>
      </c>
      <c r="C5" s="65">
        <f>SUM(C6:C17)</f>
        <v>680821</v>
      </c>
      <c r="D5" s="65">
        <f t="shared" ref="D5:H5" si="0">SUM(D6:D17)</f>
        <v>636167</v>
      </c>
      <c r="E5" s="65">
        <f t="shared" si="0"/>
        <v>44654</v>
      </c>
      <c r="F5" s="65">
        <f t="shared" si="0"/>
        <v>6446036</v>
      </c>
      <c r="G5" s="65">
        <f t="shared" si="0"/>
        <v>1088417</v>
      </c>
      <c r="H5" s="65">
        <f t="shared" si="0"/>
        <v>5357619</v>
      </c>
    </row>
    <row r="6" spans="1:13" ht="12.75" customHeight="1">
      <c r="A6" s="47" t="s">
        <v>2</v>
      </c>
      <c r="B6" s="65">
        <f t="shared" ref="B6:B17" si="1">SUM(C6+F6)</f>
        <v>678169</v>
      </c>
      <c r="C6" s="65">
        <f t="shared" ref="C6:C17" si="2">D6+E6</f>
        <v>79971</v>
      </c>
      <c r="D6" s="66">
        <v>74346</v>
      </c>
      <c r="E6" s="66">
        <v>5625</v>
      </c>
      <c r="F6" s="65">
        <f t="shared" ref="F6:F17" si="3">SUM(G6:H6)</f>
        <v>598198</v>
      </c>
      <c r="G6" s="66">
        <v>75566</v>
      </c>
      <c r="H6" s="66">
        <v>522632</v>
      </c>
      <c r="I6" s="33"/>
      <c r="J6" s="34"/>
      <c r="K6" s="34"/>
    </row>
    <row r="7" spans="1:13" ht="12.75" customHeight="1">
      <c r="A7" s="47" t="s">
        <v>11</v>
      </c>
      <c r="B7" s="65">
        <f t="shared" si="1"/>
        <v>641168</v>
      </c>
      <c r="C7" s="65">
        <f t="shared" si="2"/>
        <v>36191</v>
      </c>
      <c r="D7" s="66">
        <v>33528</v>
      </c>
      <c r="E7" s="66">
        <v>2663</v>
      </c>
      <c r="F7" s="65">
        <f t="shared" si="3"/>
        <v>604977</v>
      </c>
      <c r="G7" s="66">
        <v>69656</v>
      </c>
      <c r="H7" s="66">
        <v>535321</v>
      </c>
      <c r="J7" s="34"/>
      <c r="K7" s="34"/>
      <c r="L7" s="36"/>
    </row>
    <row r="8" spans="1:13" ht="12.75" customHeight="1">
      <c r="A8" s="47" t="s">
        <v>12</v>
      </c>
      <c r="B8" s="65">
        <f t="shared" si="1"/>
        <v>714085</v>
      </c>
      <c r="C8" s="65">
        <f t="shared" si="2"/>
        <v>41116</v>
      </c>
      <c r="D8" s="66">
        <v>37834</v>
      </c>
      <c r="E8" s="66">
        <v>3282</v>
      </c>
      <c r="F8" s="65">
        <f t="shared" si="3"/>
        <v>672969</v>
      </c>
      <c r="G8" s="66">
        <v>77369</v>
      </c>
      <c r="H8" s="66">
        <v>595600</v>
      </c>
      <c r="J8" s="34"/>
      <c r="K8" s="34"/>
      <c r="L8" s="36"/>
    </row>
    <row r="9" spans="1:13" ht="12.75" customHeight="1">
      <c r="A9" s="47" t="s">
        <v>13</v>
      </c>
      <c r="B9" s="65">
        <f t="shared" si="1"/>
        <v>637263</v>
      </c>
      <c r="C9" s="65">
        <f t="shared" si="2"/>
        <v>52984</v>
      </c>
      <c r="D9" s="66">
        <v>49316</v>
      </c>
      <c r="E9" s="66">
        <v>3668</v>
      </c>
      <c r="F9" s="65">
        <f t="shared" si="3"/>
        <v>584279</v>
      </c>
      <c r="G9" s="66">
        <v>79956</v>
      </c>
      <c r="H9" s="66">
        <v>504323</v>
      </c>
      <c r="J9" s="36"/>
      <c r="K9" s="34"/>
      <c r="L9" s="34"/>
      <c r="M9" s="34"/>
    </row>
    <row r="10" spans="1:13" ht="12.75" customHeight="1">
      <c r="A10" s="47" t="s">
        <v>15</v>
      </c>
      <c r="B10" s="65">
        <f t="shared" si="1"/>
        <v>574462</v>
      </c>
      <c r="C10" s="65">
        <f t="shared" si="2"/>
        <v>46730</v>
      </c>
      <c r="D10" s="66">
        <v>43323</v>
      </c>
      <c r="E10" s="66">
        <v>3407</v>
      </c>
      <c r="F10" s="65">
        <f t="shared" si="3"/>
        <v>527732</v>
      </c>
      <c r="G10" s="66">
        <v>81389</v>
      </c>
      <c r="H10" s="66">
        <v>446343</v>
      </c>
      <c r="J10" s="36"/>
      <c r="K10" s="34"/>
      <c r="L10" s="34"/>
      <c r="M10" s="34"/>
    </row>
    <row r="11" spans="1:13" ht="12.75" customHeight="1">
      <c r="A11" s="47" t="s">
        <v>16</v>
      </c>
      <c r="B11" s="65">
        <f t="shared" si="1"/>
        <v>636105</v>
      </c>
      <c r="C11" s="65">
        <f t="shared" si="2"/>
        <v>48962</v>
      </c>
      <c r="D11" s="66">
        <v>45745</v>
      </c>
      <c r="E11" s="66">
        <v>3217</v>
      </c>
      <c r="F11" s="65">
        <f t="shared" si="3"/>
        <v>587143</v>
      </c>
      <c r="G11" s="66">
        <v>101712</v>
      </c>
      <c r="H11" s="66">
        <v>485431</v>
      </c>
      <c r="I11" s="34"/>
      <c r="J11" s="36"/>
      <c r="K11" s="34"/>
      <c r="L11" s="34"/>
      <c r="M11" s="34"/>
    </row>
    <row r="12" spans="1:13" ht="12.75" customHeight="1">
      <c r="A12" s="47" t="s">
        <v>17</v>
      </c>
      <c r="B12" s="65">
        <f t="shared" si="1"/>
        <v>660763</v>
      </c>
      <c r="C12" s="65">
        <f t="shared" si="2"/>
        <v>69415</v>
      </c>
      <c r="D12" s="66">
        <v>65358</v>
      </c>
      <c r="E12" s="66">
        <v>4057</v>
      </c>
      <c r="F12" s="65">
        <f t="shared" si="3"/>
        <v>591348</v>
      </c>
      <c r="G12" s="66">
        <v>120786</v>
      </c>
      <c r="H12" s="66">
        <v>470562</v>
      </c>
      <c r="J12" s="36"/>
      <c r="K12" s="34"/>
      <c r="L12" s="34"/>
    </row>
    <row r="13" spans="1:13" ht="12.75" customHeight="1">
      <c r="A13" s="47" t="s">
        <v>18</v>
      </c>
      <c r="B13" s="65">
        <f t="shared" si="1"/>
        <v>576085</v>
      </c>
      <c r="C13" s="65">
        <f t="shared" si="2"/>
        <v>78695</v>
      </c>
      <c r="D13" s="66">
        <v>74132</v>
      </c>
      <c r="E13" s="66">
        <v>4563</v>
      </c>
      <c r="F13" s="65">
        <f t="shared" si="3"/>
        <v>497390</v>
      </c>
      <c r="G13" s="66">
        <v>101136</v>
      </c>
      <c r="H13" s="66">
        <v>396254</v>
      </c>
      <c r="J13" s="34"/>
      <c r="K13" s="34"/>
      <c r="L13" s="34"/>
    </row>
    <row r="14" spans="1:13" ht="12.75" customHeight="1">
      <c r="A14" s="47" t="s">
        <v>19</v>
      </c>
      <c r="B14" s="65">
        <f t="shared" si="1"/>
        <v>385025</v>
      </c>
      <c r="C14" s="65">
        <f t="shared" si="2"/>
        <v>61363</v>
      </c>
      <c r="D14" s="66">
        <v>57569</v>
      </c>
      <c r="E14" s="66">
        <v>3794</v>
      </c>
      <c r="F14" s="65">
        <f t="shared" si="3"/>
        <v>323662</v>
      </c>
      <c r="G14" s="66">
        <v>72808</v>
      </c>
      <c r="H14" s="66">
        <v>250854</v>
      </c>
      <c r="J14" s="34"/>
      <c r="K14" s="34"/>
      <c r="L14" s="34"/>
    </row>
    <row r="15" spans="1:13" ht="12.75" customHeight="1">
      <c r="A15" s="48" t="s">
        <v>20</v>
      </c>
      <c r="B15" s="65">
        <f t="shared" si="1"/>
        <v>425903</v>
      </c>
      <c r="C15" s="65">
        <f t="shared" si="2"/>
        <v>53698</v>
      </c>
      <c r="D15" s="66">
        <v>50143</v>
      </c>
      <c r="E15" s="66">
        <v>3555</v>
      </c>
      <c r="F15" s="65">
        <f t="shared" si="3"/>
        <v>372205</v>
      </c>
      <c r="G15" s="66">
        <v>77879</v>
      </c>
      <c r="H15" s="66">
        <v>294326</v>
      </c>
      <c r="J15" s="34"/>
    </row>
    <row r="16" spans="1:13" ht="12.75" customHeight="1">
      <c r="A16" s="48" t="s">
        <v>21</v>
      </c>
      <c r="B16" s="65">
        <f t="shared" si="1"/>
        <v>515166</v>
      </c>
      <c r="C16" s="65">
        <f t="shared" si="2"/>
        <v>53301</v>
      </c>
      <c r="D16" s="66">
        <v>49328</v>
      </c>
      <c r="E16" s="66">
        <v>3973</v>
      </c>
      <c r="F16" s="65">
        <f t="shared" si="3"/>
        <v>461865</v>
      </c>
      <c r="G16" s="66">
        <v>79067</v>
      </c>
      <c r="H16" s="66">
        <v>382798</v>
      </c>
      <c r="J16" s="34"/>
    </row>
    <row r="17" spans="1:11" ht="12.75" customHeight="1">
      <c r="A17" s="49" t="s">
        <v>22</v>
      </c>
      <c r="B17" s="67">
        <f t="shared" si="1"/>
        <v>682663</v>
      </c>
      <c r="C17" s="67">
        <f t="shared" si="2"/>
        <v>58395</v>
      </c>
      <c r="D17" s="68">
        <v>55545</v>
      </c>
      <c r="E17" s="68">
        <v>2850</v>
      </c>
      <c r="F17" s="67">
        <f t="shared" si="3"/>
        <v>624268</v>
      </c>
      <c r="G17" s="68">
        <v>151093</v>
      </c>
      <c r="H17" s="68">
        <v>473175</v>
      </c>
      <c r="J17" s="34"/>
      <c r="K17" s="34"/>
    </row>
    <row r="18" spans="1:11" ht="12.75" customHeight="1">
      <c r="A18" s="12" t="s">
        <v>23</v>
      </c>
      <c r="B18" s="44"/>
      <c r="C18" s="34"/>
      <c r="D18" s="34"/>
      <c r="E18" s="34"/>
      <c r="F18" s="36"/>
      <c r="G18" s="34"/>
      <c r="H18" s="34"/>
      <c r="J18" s="34"/>
      <c r="K18" s="34"/>
    </row>
    <row r="19" spans="1:11" ht="12.75" customHeight="1">
      <c r="A19" s="13" t="s">
        <v>10</v>
      </c>
      <c r="B19" s="35"/>
      <c r="C19" s="35"/>
      <c r="D19" s="36"/>
      <c r="E19" s="35"/>
      <c r="F19" s="35"/>
      <c r="G19" s="35"/>
      <c r="H19" s="35"/>
      <c r="I19" s="35"/>
      <c r="J19" s="34"/>
      <c r="K19" s="36"/>
    </row>
    <row r="20" spans="1:11">
      <c r="D20" s="33"/>
      <c r="E20" s="33"/>
      <c r="I20" s="37"/>
      <c r="J20" s="34"/>
      <c r="K20" s="34"/>
    </row>
    <row r="21" spans="1:11">
      <c r="G21" s="34"/>
      <c r="J21" s="34"/>
    </row>
    <row r="22" spans="1:11">
      <c r="C22" s="43"/>
      <c r="D22" s="38"/>
      <c r="G22" s="34"/>
      <c r="J22" s="34"/>
    </row>
    <row r="23" spans="1:11">
      <c r="B23" s="45"/>
      <c r="C23" s="43"/>
      <c r="D23" s="38"/>
      <c r="E23" s="34"/>
      <c r="F23" s="36"/>
      <c r="G23" s="34"/>
    </row>
    <row r="24" spans="1:11">
      <c r="C24" s="36"/>
      <c r="D24" s="38"/>
      <c r="E24" s="34"/>
      <c r="F24" s="36"/>
      <c r="G24" s="46"/>
    </row>
    <row r="25" spans="1:11">
      <c r="C25" s="36"/>
      <c r="D25" s="38"/>
      <c r="E25" s="34"/>
      <c r="F25" s="36"/>
    </row>
    <row r="26" spans="1:11">
      <c r="D26" s="38"/>
      <c r="E26" s="34"/>
      <c r="F26" s="34"/>
      <c r="G26" s="39"/>
      <c r="H26" s="39"/>
    </row>
    <row r="27" spans="1:11">
      <c r="D27" s="38"/>
      <c r="E27" s="39"/>
      <c r="F27" s="39"/>
      <c r="G27" s="40"/>
      <c r="H27" s="40"/>
    </row>
    <row r="28" spans="1:11">
      <c r="D28" s="38"/>
      <c r="E28" s="41"/>
      <c r="F28" s="41"/>
      <c r="G28" s="42"/>
      <c r="H28" s="42"/>
    </row>
    <row r="29" spans="1:11">
      <c r="D29" s="43"/>
    </row>
  </sheetData>
  <mergeCells count="2">
    <mergeCell ref="A1:H1"/>
    <mergeCell ref="A2:H2"/>
  </mergeCells>
  <pageMargins left="0.7" right="0.7" top="0.75" bottom="0.75" header="0.3" footer="0.3"/>
  <pageSetup scale="70" orientation="portrait" horizontalDpi="4294967293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M22"/>
  <sheetViews>
    <sheetView workbookViewId="0">
      <selection activeCell="F36" sqref="F36"/>
    </sheetView>
  </sheetViews>
  <sheetFormatPr baseColWidth="10" defaultColWidth="11.42578125" defaultRowHeight="12.75" customHeight="1"/>
  <cols>
    <col min="1" max="1" width="10.5703125" style="28" customWidth="1"/>
    <col min="2" max="2" width="13.5703125" style="28" customWidth="1"/>
    <col min="3" max="3" width="11.28515625" style="28" customWidth="1"/>
    <col min="4" max="4" width="11.5703125" style="28" customWidth="1"/>
    <col min="5" max="5" width="10.28515625" style="28" customWidth="1"/>
    <col min="6" max="6" width="13.5703125" style="28" customWidth="1"/>
    <col min="7" max="7" width="12.42578125" style="28" customWidth="1"/>
    <col min="8" max="8" width="13.85546875" style="28" customWidth="1"/>
    <col min="9" max="9" width="10.28515625" style="28" customWidth="1"/>
    <col min="10" max="16384" width="11.42578125" style="28"/>
  </cols>
  <sheetData>
    <row r="1" spans="1:13" ht="13.5">
      <c r="A1" s="107"/>
      <c r="B1" s="107"/>
      <c r="C1" s="107"/>
      <c r="D1" s="107"/>
      <c r="E1" s="107"/>
      <c r="F1" s="107"/>
      <c r="G1" s="107"/>
      <c r="H1" s="107"/>
      <c r="I1" s="27"/>
    </row>
    <row r="2" spans="1:13" ht="24.75" customHeight="1">
      <c r="A2" s="106" t="s">
        <v>34</v>
      </c>
      <c r="B2" s="106"/>
      <c r="C2" s="106"/>
      <c r="D2" s="106"/>
      <c r="E2" s="106"/>
      <c r="F2" s="106"/>
      <c r="G2" s="106"/>
      <c r="H2" s="106"/>
      <c r="I2" s="106"/>
      <c r="J2" s="106"/>
      <c r="K2" s="106"/>
      <c r="L2" s="106"/>
      <c r="M2" s="106"/>
    </row>
    <row r="3" spans="1:13" ht="16.5" customHeight="1">
      <c r="A3" s="30"/>
      <c r="B3" s="31"/>
      <c r="C3" s="31"/>
      <c r="D3" s="31"/>
      <c r="E3" s="31"/>
      <c r="F3" s="31"/>
      <c r="G3" s="31"/>
      <c r="H3" s="31"/>
    </row>
    <row r="4" spans="1:13" s="32" customFormat="1" ht="36.75" customHeight="1">
      <c r="A4" s="50" t="s">
        <v>0</v>
      </c>
      <c r="B4" s="51" t="s">
        <v>3</v>
      </c>
      <c r="C4" s="51" t="s">
        <v>4</v>
      </c>
      <c r="D4" s="51" t="s">
        <v>5</v>
      </c>
      <c r="E4" s="51" t="s">
        <v>6</v>
      </c>
      <c r="F4" s="51" t="s">
        <v>7</v>
      </c>
      <c r="G4" s="51" t="s">
        <v>8</v>
      </c>
      <c r="H4" s="51" t="s">
        <v>9</v>
      </c>
      <c r="K4" s="28"/>
    </row>
    <row r="5" spans="1:13" ht="12.75" customHeight="1">
      <c r="A5" s="52" t="s">
        <v>1</v>
      </c>
      <c r="B5" s="65">
        <v>2707423</v>
      </c>
      <c r="C5" s="65">
        <v>302108</v>
      </c>
      <c r="D5" s="65">
        <v>284910</v>
      </c>
      <c r="E5" s="65">
        <v>17198</v>
      </c>
      <c r="F5" s="65">
        <v>2405315</v>
      </c>
      <c r="G5" s="65">
        <v>706121</v>
      </c>
      <c r="H5" s="65">
        <v>1699194</v>
      </c>
    </row>
    <row r="6" spans="1:13" ht="12.75" customHeight="1">
      <c r="A6" s="47" t="s">
        <v>2</v>
      </c>
      <c r="B6" s="65">
        <v>636879</v>
      </c>
      <c r="C6" s="65">
        <v>79648</v>
      </c>
      <c r="D6" s="66">
        <v>73797</v>
      </c>
      <c r="E6" s="66">
        <v>5851</v>
      </c>
      <c r="F6" s="65">
        <v>557231</v>
      </c>
      <c r="G6" s="66">
        <v>83079</v>
      </c>
      <c r="H6" s="66">
        <v>474152</v>
      </c>
    </row>
    <row r="7" spans="1:13" ht="12.75" customHeight="1">
      <c r="A7" s="47" t="s">
        <v>11</v>
      </c>
      <c r="B7" s="65">
        <v>599152</v>
      </c>
      <c r="C7" s="65">
        <v>33973</v>
      </c>
      <c r="D7" s="66">
        <v>31238</v>
      </c>
      <c r="E7" s="66">
        <v>2735</v>
      </c>
      <c r="F7" s="65">
        <v>565179</v>
      </c>
      <c r="G7" s="66">
        <v>76951</v>
      </c>
      <c r="H7" s="66">
        <v>488228</v>
      </c>
    </row>
    <row r="8" spans="1:13" ht="12.75" customHeight="1">
      <c r="A8" s="47" t="s">
        <v>12</v>
      </c>
      <c r="B8" s="65">
        <v>296283</v>
      </c>
      <c r="C8" s="65">
        <v>26234</v>
      </c>
      <c r="D8" s="66">
        <v>24503</v>
      </c>
      <c r="E8" s="66">
        <v>1731</v>
      </c>
      <c r="F8" s="65">
        <v>270049</v>
      </c>
      <c r="G8" s="66">
        <v>43484</v>
      </c>
      <c r="H8" s="66">
        <v>226565</v>
      </c>
    </row>
    <row r="9" spans="1:13" ht="12.75" customHeight="1">
      <c r="A9" s="47" t="s">
        <v>13</v>
      </c>
      <c r="B9" s="65">
        <v>1378</v>
      </c>
      <c r="C9" s="65">
        <v>1161</v>
      </c>
      <c r="D9" s="66">
        <v>1138</v>
      </c>
      <c r="E9" s="66">
        <v>23</v>
      </c>
      <c r="F9" s="65">
        <v>217</v>
      </c>
      <c r="G9" s="66">
        <v>115</v>
      </c>
      <c r="H9" s="66">
        <v>102</v>
      </c>
    </row>
    <row r="10" spans="1:13" ht="12.75" customHeight="1">
      <c r="A10" s="47" t="s">
        <v>15</v>
      </c>
      <c r="B10" s="65">
        <v>1536</v>
      </c>
      <c r="C10" s="65">
        <v>1142</v>
      </c>
      <c r="D10" s="66">
        <v>1107</v>
      </c>
      <c r="E10" s="66">
        <v>35</v>
      </c>
      <c r="F10" s="65">
        <v>394</v>
      </c>
      <c r="G10" s="66">
        <v>321</v>
      </c>
      <c r="H10" s="66">
        <v>73</v>
      </c>
      <c r="I10" s="33"/>
      <c r="J10" s="34"/>
      <c r="K10" s="34"/>
    </row>
    <row r="11" spans="1:13" ht="12.75" customHeight="1">
      <c r="A11" s="47" t="s">
        <v>16</v>
      </c>
      <c r="B11" s="65">
        <v>2404</v>
      </c>
      <c r="C11" s="65">
        <v>1383</v>
      </c>
      <c r="D11" s="66">
        <v>1313</v>
      </c>
      <c r="E11" s="66">
        <v>70</v>
      </c>
      <c r="F11" s="65">
        <v>1021</v>
      </c>
      <c r="G11" s="66">
        <v>664</v>
      </c>
      <c r="H11" s="66">
        <v>357</v>
      </c>
      <c r="J11" s="34"/>
      <c r="K11" s="34"/>
    </row>
    <row r="12" spans="1:13" ht="12.75" customHeight="1">
      <c r="A12" s="47" t="s">
        <v>17</v>
      </c>
      <c r="B12" s="65">
        <v>156291</v>
      </c>
      <c r="C12" s="65">
        <v>21128</v>
      </c>
      <c r="D12" s="66">
        <v>20535</v>
      </c>
      <c r="E12" s="66">
        <v>593</v>
      </c>
      <c r="F12" s="65">
        <v>135163</v>
      </c>
      <c r="G12" s="66">
        <v>81058</v>
      </c>
      <c r="H12" s="66">
        <v>54105</v>
      </c>
      <c r="I12" s="35"/>
      <c r="J12" s="34"/>
      <c r="K12" s="36"/>
    </row>
    <row r="13" spans="1:13">
      <c r="A13" s="47" t="s">
        <v>18</v>
      </c>
      <c r="B13" s="65">
        <v>127423</v>
      </c>
      <c r="C13" s="65">
        <v>17139</v>
      </c>
      <c r="D13" s="66">
        <v>16158</v>
      </c>
      <c r="E13" s="66">
        <v>981</v>
      </c>
      <c r="F13" s="65">
        <v>110284</v>
      </c>
      <c r="G13" s="66">
        <v>60216</v>
      </c>
      <c r="H13" s="66">
        <v>50068</v>
      </c>
      <c r="I13" s="37"/>
      <c r="J13" s="34"/>
      <c r="K13" s="34"/>
    </row>
    <row r="14" spans="1:13">
      <c r="A14" s="47" t="s">
        <v>19</v>
      </c>
      <c r="B14" s="65">
        <v>122145</v>
      </c>
      <c r="C14" s="65">
        <v>18203</v>
      </c>
      <c r="D14" s="66">
        <v>17175</v>
      </c>
      <c r="E14" s="66">
        <v>1028</v>
      </c>
      <c r="F14" s="65">
        <v>103942</v>
      </c>
      <c r="G14" s="66">
        <v>57065</v>
      </c>
      <c r="H14" s="66">
        <v>46877</v>
      </c>
      <c r="J14" s="34"/>
    </row>
    <row r="15" spans="1:13">
      <c r="A15" s="48" t="s">
        <v>20</v>
      </c>
      <c r="B15" s="65">
        <v>162414</v>
      </c>
      <c r="C15" s="65">
        <v>24138</v>
      </c>
      <c r="D15" s="66">
        <v>22926</v>
      </c>
      <c r="E15" s="66">
        <v>1212</v>
      </c>
      <c r="F15" s="65">
        <v>138276</v>
      </c>
      <c r="G15" s="66">
        <v>67375</v>
      </c>
      <c r="H15" s="66">
        <v>70901</v>
      </c>
      <c r="J15" s="34"/>
    </row>
    <row r="16" spans="1:13">
      <c r="A16" s="48" t="s">
        <v>21</v>
      </c>
      <c r="B16" s="65">
        <v>207773</v>
      </c>
      <c r="C16" s="65">
        <v>32678</v>
      </c>
      <c r="D16" s="66">
        <v>31239</v>
      </c>
      <c r="E16" s="66">
        <v>1439</v>
      </c>
      <c r="F16" s="65">
        <v>175095</v>
      </c>
      <c r="G16" s="66">
        <v>73261</v>
      </c>
      <c r="H16" s="66">
        <v>101834</v>
      </c>
    </row>
    <row r="17" spans="1:8">
      <c r="A17" s="49" t="s">
        <v>22</v>
      </c>
      <c r="B17" s="67">
        <v>393745</v>
      </c>
      <c r="C17" s="67">
        <v>45281</v>
      </c>
      <c r="D17" s="68">
        <v>43781</v>
      </c>
      <c r="E17" s="68">
        <v>1500</v>
      </c>
      <c r="F17" s="67">
        <v>348464</v>
      </c>
      <c r="G17" s="68">
        <v>162532</v>
      </c>
      <c r="H17" s="68">
        <v>185932</v>
      </c>
    </row>
    <row r="18" spans="1:8">
      <c r="A18" s="12" t="s">
        <v>23</v>
      </c>
      <c r="C18" s="36"/>
      <c r="D18" s="38"/>
      <c r="E18" s="34"/>
      <c r="F18" s="36"/>
    </row>
    <row r="19" spans="1:8">
      <c r="A19" s="13" t="s">
        <v>10</v>
      </c>
      <c r="D19" s="38"/>
      <c r="E19" s="34"/>
      <c r="F19" s="34"/>
      <c r="G19" s="39"/>
      <c r="H19" s="39"/>
    </row>
    <row r="20" spans="1:8">
      <c r="D20" s="38"/>
      <c r="E20" s="39"/>
      <c r="F20" s="39"/>
      <c r="G20" s="40"/>
      <c r="H20" s="40"/>
    </row>
    <row r="21" spans="1:8">
      <c r="D21" s="38"/>
      <c r="E21" s="41"/>
      <c r="F21" s="41"/>
      <c r="G21" s="42"/>
      <c r="H21" s="42"/>
    </row>
    <row r="22" spans="1:8">
      <c r="D22" s="43"/>
    </row>
  </sheetData>
  <mergeCells count="3">
    <mergeCell ref="A1:H1"/>
    <mergeCell ref="A2:H2"/>
    <mergeCell ref="I2:M2"/>
  </mergeCells>
  <pageMargins left="0.7" right="0.7" top="0.75" bottom="0.75" header="0.3" footer="0.3"/>
  <pageSetup scale="70" orientation="portrait" horizontalDpi="4294967293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3:K21"/>
  <sheetViews>
    <sheetView workbookViewId="0">
      <selection activeCell="L30" sqref="L30"/>
    </sheetView>
  </sheetViews>
  <sheetFormatPr baseColWidth="10" defaultColWidth="11.42578125" defaultRowHeight="12"/>
  <cols>
    <col min="1" max="1" width="10.5703125" style="16" customWidth="1"/>
    <col min="2" max="7" width="15.5703125" style="16" customWidth="1"/>
    <col min="8" max="8" width="17.85546875" style="16" customWidth="1"/>
    <col min="9" max="16384" width="11.42578125" style="16"/>
  </cols>
  <sheetData>
    <row r="3" spans="1:11" ht="12" customHeight="1">
      <c r="A3" s="106" t="s">
        <v>35</v>
      </c>
      <c r="B3" s="106"/>
      <c r="C3" s="106"/>
      <c r="D3" s="106"/>
      <c r="E3" s="106"/>
      <c r="F3" s="106"/>
      <c r="G3" s="106"/>
      <c r="H3" s="106"/>
    </row>
    <row r="4" spans="1:11" ht="14.25" customHeight="1">
      <c r="A4" s="17"/>
      <c r="C4" s="18"/>
      <c r="D4" s="18"/>
      <c r="E4" s="18"/>
      <c r="F4" s="18"/>
      <c r="G4" s="18"/>
      <c r="H4" s="18"/>
    </row>
    <row r="5" spans="1:11" ht="22.5" customHeight="1">
      <c r="A5" s="82" t="s">
        <v>0</v>
      </c>
      <c r="B5" s="83" t="s">
        <v>14</v>
      </c>
      <c r="C5" s="83" t="s">
        <v>4</v>
      </c>
      <c r="D5" s="83" t="s">
        <v>5</v>
      </c>
      <c r="E5" s="83" t="s">
        <v>6</v>
      </c>
      <c r="F5" s="83" t="s">
        <v>7</v>
      </c>
      <c r="G5" s="83" t="s">
        <v>8</v>
      </c>
      <c r="H5" s="83" t="s">
        <v>9</v>
      </c>
    </row>
    <row r="6" spans="1:11" ht="15" customHeight="1">
      <c r="A6" s="84" t="s">
        <v>1</v>
      </c>
      <c r="B6" s="85">
        <v>5590124</v>
      </c>
      <c r="C6" s="85">
        <v>595815</v>
      </c>
      <c r="D6" s="85">
        <f>SUM(D7:D18)</f>
        <v>529214</v>
      </c>
      <c r="E6" s="85">
        <f>SUM(E7:E18)</f>
        <v>66601</v>
      </c>
      <c r="F6" s="85">
        <v>4994309</v>
      </c>
      <c r="G6" s="85">
        <v>1339092</v>
      </c>
      <c r="H6" s="85">
        <v>3655217</v>
      </c>
      <c r="I6" s="23"/>
    </row>
    <row r="7" spans="1:11" ht="12.75" customHeight="1">
      <c r="A7" s="90" t="s">
        <v>2</v>
      </c>
      <c r="B7" s="88">
        <v>251352</v>
      </c>
      <c r="C7" s="88">
        <f>+D7+E7</f>
        <v>46041</v>
      </c>
      <c r="D7" s="87">
        <v>44091</v>
      </c>
      <c r="E7" s="87">
        <v>1950</v>
      </c>
      <c r="F7" s="88">
        <f t="shared" ref="F7:F13" si="0">+G7+H7</f>
        <v>205311</v>
      </c>
      <c r="G7" s="87">
        <v>75218</v>
      </c>
      <c r="H7" s="87">
        <v>130093</v>
      </c>
      <c r="I7" s="23"/>
    </row>
    <row r="8" spans="1:11" ht="12.75" customHeight="1">
      <c r="A8" s="90" t="s">
        <v>11</v>
      </c>
      <c r="B8" s="88">
        <v>224001</v>
      </c>
      <c r="C8" s="88">
        <f t="shared" ref="C8:C18" si="1">+D8+E8</f>
        <v>25516</v>
      </c>
      <c r="D8" s="87">
        <v>24569</v>
      </c>
      <c r="E8" s="87">
        <v>947</v>
      </c>
      <c r="F8" s="88">
        <f t="shared" si="0"/>
        <v>198485</v>
      </c>
      <c r="G8" s="87">
        <v>71796</v>
      </c>
      <c r="H8" s="87">
        <v>126689</v>
      </c>
      <c r="I8" s="23"/>
    </row>
    <row r="9" spans="1:11" ht="12.75" customHeight="1">
      <c r="A9" s="90" t="s">
        <v>12</v>
      </c>
      <c r="B9" s="88">
        <v>342544</v>
      </c>
      <c r="C9" s="88">
        <f t="shared" si="1"/>
        <v>29255</v>
      </c>
      <c r="D9" s="87">
        <v>27377</v>
      </c>
      <c r="E9" s="87">
        <v>1878</v>
      </c>
      <c r="F9" s="88">
        <f t="shared" si="0"/>
        <v>313289</v>
      </c>
      <c r="G9" s="87">
        <v>104660</v>
      </c>
      <c r="H9" s="87">
        <v>208629</v>
      </c>
      <c r="I9" s="23"/>
      <c r="J9" s="24"/>
    </row>
    <row r="10" spans="1:11" ht="12.75" customHeight="1">
      <c r="A10" s="90" t="s">
        <v>13</v>
      </c>
      <c r="B10" s="88">
        <v>368716</v>
      </c>
      <c r="C10" s="88">
        <f t="shared" si="1"/>
        <v>41642</v>
      </c>
      <c r="D10" s="87">
        <v>38295</v>
      </c>
      <c r="E10" s="87">
        <v>3347</v>
      </c>
      <c r="F10" s="88">
        <f t="shared" si="0"/>
        <v>327074</v>
      </c>
      <c r="G10" s="87">
        <v>101259</v>
      </c>
      <c r="H10" s="87">
        <v>225815</v>
      </c>
      <c r="I10" s="23"/>
      <c r="J10" s="24"/>
    </row>
    <row r="11" spans="1:11" ht="12.75" customHeight="1">
      <c r="A11" s="90" t="s">
        <v>15</v>
      </c>
      <c r="B11" s="88">
        <v>433953</v>
      </c>
      <c r="C11" s="88">
        <f t="shared" si="1"/>
        <v>43005</v>
      </c>
      <c r="D11" s="87">
        <v>38802</v>
      </c>
      <c r="E11" s="87">
        <v>4203</v>
      </c>
      <c r="F11" s="88">
        <f t="shared" si="0"/>
        <v>390948</v>
      </c>
      <c r="G11" s="87">
        <v>117578</v>
      </c>
      <c r="H11" s="87">
        <v>273370</v>
      </c>
      <c r="I11" s="23"/>
      <c r="J11" s="24"/>
      <c r="K11" s="24"/>
    </row>
    <row r="12" spans="1:11" ht="12.75" customHeight="1">
      <c r="A12" s="90" t="s">
        <v>16</v>
      </c>
      <c r="B12" s="88">
        <v>504431</v>
      </c>
      <c r="C12" s="88">
        <f t="shared" si="1"/>
        <v>41895</v>
      </c>
      <c r="D12" s="87">
        <v>37536</v>
      </c>
      <c r="E12" s="87">
        <v>4359</v>
      </c>
      <c r="F12" s="88">
        <f t="shared" si="0"/>
        <v>462536</v>
      </c>
      <c r="G12" s="87">
        <v>129488</v>
      </c>
      <c r="H12" s="87">
        <v>333048</v>
      </c>
      <c r="I12" s="23"/>
      <c r="J12" s="24"/>
      <c r="K12" s="24"/>
    </row>
    <row r="13" spans="1:11" ht="12.75" customHeight="1">
      <c r="A13" s="90" t="s">
        <v>17</v>
      </c>
      <c r="B13" s="88">
        <v>616737</v>
      </c>
      <c r="C13" s="88">
        <f t="shared" si="1"/>
        <v>52750</v>
      </c>
      <c r="D13" s="87">
        <v>47315</v>
      </c>
      <c r="E13" s="87">
        <v>5435</v>
      </c>
      <c r="F13" s="88">
        <f t="shared" si="0"/>
        <v>563987</v>
      </c>
      <c r="G13" s="87">
        <v>151797</v>
      </c>
      <c r="H13" s="87">
        <v>412190</v>
      </c>
      <c r="I13" s="23"/>
      <c r="J13" s="24"/>
      <c r="K13" s="24"/>
    </row>
    <row r="14" spans="1:11" ht="12.75" customHeight="1">
      <c r="A14" s="90" t="s">
        <v>18</v>
      </c>
      <c r="B14" s="88">
        <v>544654</v>
      </c>
      <c r="C14" s="88">
        <f t="shared" si="1"/>
        <v>68079</v>
      </c>
      <c r="D14" s="87">
        <v>61366</v>
      </c>
      <c r="E14" s="87">
        <v>6713</v>
      </c>
      <c r="F14" s="88">
        <f>+G14+H14</f>
        <v>476575</v>
      </c>
      <c r="G14" s="87">
        <v>118513</v>
      </c>
      <c r="H14" s="87">
        <v>358062</v>
      </c>
      <c r="I14" s="23"/>
      <c r="J14" s="24"/>
    </row>
    <row r="15" spans="1:11" ht="12.75" customHeight="1">
      <c r="A15" s="90" t="s">
        <v>19</v>
      </c>
      <c r="B15" s="88">
        <f>+C15+F15</f>
        <v>427479</v>
      </c>
      <c r="C15" s="88">
        <f t="shared" si="1"/>
        <v>61939</v>
      </c>
      <c r="D15" s="87">
        <v>54099</v>
      </c>
      <c r="E15" s="87">
        <v>7840</v>
      </c>
      <c r="F15" s="88">
        <f>+G15+H15</f>
        <v>365540</v>
      </c>
      <c r="G15" s="87">
        <v>88038</v>
      </c>
      <c r="H15" s="87">
        <v>277502</v>
      </c>
      <c r="I15" s="23"/>
      <c r="J15" s="24"/>
    </row>
    <row r="16" spans="1:11" ht="12.75" customHeight="1">
      <c r="A16" s="90" t="s">
        <v>20</v>
      </c>
      <c r="B16" s="88">
        <f t="shared" ref="B16:B17" si="2">+C16+F16</f>
        <v>503919</v>
      </c>
      <c r="C16" s="88">
        <f t="shared" si="1"/>
        <v>60903</v>
      </c>
      <c r="D16" s="87">
        <v>51873</v>
      </c>
      <c r="E16" s="87">
        <v>9030</v>
      </c>
      <c r="F16" s="88">
        <f t="shared" ref="F16:F18" si="3">+G16+H16</f>
        <v>443016</v>
      </c>
      <c r="G16" s="87">
        <v>93637</v>
      </c>
      <c r="H16" s="87">
        <v>349379</v>
      </c>
      <c r="I16" s="23"/>
      <c r="J16" s="24"/>
    </row>
    <row r="17" spans="1:9" ht="12.75" customHeight="1">
      <c r="A17" s="90" t="s">
        <v>21</v>
      </c>
      <c r="B17" s="88">
        <f t="shared" si="2"/>
        <v>583923</v>
      </c>
      <c r="C17" s="88">
        <f t="shared" si="1"/>
        <v>64709</v>
      </c>
      <c r="D17" s="87">
        <v>54663</v>
      </c>
      <c r="E17" s="87">
        <v>10046</v>
      </c>
      <c r="F17" s="88">
        <f t="shared" si="3"/>
        <v>519214</v>
      </c>
      <c r="G17" s="87">
        <v>94774</v>
      </c>
      <c r="H17" s="87">
        <v>424440</v>
      </c>
      <c r="I17" s="23"/>
    </row>
    <row r="18" spans="1:9" ht="12.75" customHeight="1">
      <c r="A18" s="91" t="s">
        <v>22</v>
      </c>
      <c r="B18" s="88">
        <f>+C18+F18</f>
        <v>788415</v>
      </c>
      <c r="C18" s="88">
        <f t="shared" si="1"/>
        <v>60081</v>
      </c>
      <c r="D18" s="92">
        <v>49228</v>
      </c>
      <c r="E18" s="92">
        <v>10853</v>
      </c>
      <c r="F18" s="88">
        <f t="shared" si="3"/>
        <v>728334</v>
      </c>
      <c r="G18" s="87">
        <v>192334</v>
      </c>
      <c r="H18" s="87">
        <v>536000</v>
      </c>
      <c r="I18" s="23"/>
    </row>
    <row r="19" spans="1:9" ht="12.75" customHeight="1">
      <c r="A19" s="12" t="s">
        <v>23</v>
      </c>
      <c r="B19" s="12"/>
      <c r="C19" s="25"/>
      <c r="D19" s="25"/>
      <c r="E19" s="25"/>
      <c r="F19" s="25"/>
      <c r="G19" s="25"/>
      <c r="H19" s="25"/>
      <c r="I19" s="24"/>
    </row>
    <row r="20" spans="1:9" ht="12.75" customHeight="1">
      <c r="A20" s="13" t="s">
        <v>10</v>
      </c>
      <c r="B20" s="13"/>
      <c r="C20" s="13"/>
      <c r="D20" s="13"/>
      <c r="E20" s="13"/>
      <c r="F20" s="13"/>
      <c r="G20" s="13"/>
      <c r="H20" s="13"/>
      <c r="I20" s="24"/>
    </row>
    <row r="21" spans="1:9" ht="12.75" customHeight="1">
      <c r="A21" s="26"/>
      <c r="D21" s="24"/>
      <c r="I21" s="24"/>
    </row>
  </sheetData>
  <mergeCells count="1">
    <mergeCell ref="A3:H3"/>
  </mergeCells>
  <pageMargins left="0.7" right="0.7" top="0.75" bottom="0.75" header="0.3" footer="0.3"/>
  <pageSetup scale="70" orientation="portrait" horizontalDpi="4294967293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35"/>
  <sheetViews>
    <sheetView topLeftCell="A2" workbookViewId="0">
      <selection activeCell="L12" sqref="L12"/>
    </sheetView>
  </sheetViews>
  <sheetFormatPr baseColWidth="10" defaultColWidth="11.42578125" defaultRowHeight="14.25"/>
  <cols>
    <col min="1" max="1" width="10.5703125" style="1" customWidth="1"/>
    <col min="2" max="2" width="20.140625" style="1" customWidth="1"/>
    <col min="3" max="3" width="14.7109375" style="1" customWidth="1"/>
    <col min="4" max="4" width="13.85546875" style="1" customWidth="1"/>
    <col min="5" max="5" width="12.28515625" style="1" customWidth="1"/>
    <col min="6" max="6" width="13.5703125" style="1" customWidth="1"/>
    <col min="7" max="7" width="14.28515625" style="1" customWidth="1"/>
    <col min="8" max="8" width="14" style="1" customWidth="1"/>
    <col min="9" max="16384" width="11.42578125" style="1"/>
  </cols>
  <sheetData>
    <row r="1" spans="1:11" ht="12.75" customHeight="1">
      <c r="A1" s="108"/>
      <c r="B1" s="108"/>
      <c r="C1" s="108"/>
      <c r="D1" s="108"/>
      <c r="E1" s="108"/>
      <c r="F1" s="108"/>
      <c r="G1" s="108"/>
      <c r="H1" s="108"/>
    </row>
    <row r="2" spans="1:11" ht="23.25" customHeight="1">
      <c r="A2" s="109" t="s">
        <v>36</v>
      </c>
      <c r="B2" s="109"/>
      <c r="C2" s="109"/>
      <c r="D2" s="109"/>
      <c r="E2" s="109"/>
      <c r="F2" s="109"/>
      <c r="G2" s="109"/>
      <c r="H2" s="109"/>
      <c r="I2" s="73"/>
      <c r="J2" s="73"/>
    </row>
    <row r="3" spans="1:11" ht="12.75" customHeight="1">
      <c r="A3" s="2"/>
    </row>
    <row r="4" spans="1:11" ht="24.75" customHeight="1">
      <c r="A4" s="75" t="s">
        <v>0</v>
      </c>
      <c r="B4" s="76" t="s">
        <v>3</v>
      </c>
      <c r="C4" s="76" t="s">
        <v>4</v>
      </c>
      <c r="D4" s="76" t="s">
        <v>5</v>
      </c>
      <c r="E4" s="76" t="s">
        <v>6</v>
      </c>
      <c r="F4" s="76" t="s">
        <v>7</v>
      </c>
      <c r="G4" s="76" t="s">
        <v>8</v>
      </c>
      <c r="H4" s="76" t="s">
        <v>9</v>
      </c>
    </row>
    <row r="5" spans="1:11" ht="12.75" customHeight="1">
      <c r="A5" s="77" t="s">
        <v>1</v>
      </c>
      <c r="B5" s="78">
        <v>7942713</v>
      </c>
      <c r="C5" s="78">
        <v>779319</v>
      </c>
      <c r="D5" s="78">
        <v>647106</v>
      </c>
      <c r="E5" s="78">
        <v>132213</v>
      </c>
      <c r="F5" s="78">
        <v>7163394</v>
      </c>
      <c r="G5" s="78">
        <v>1358045</v>
      </c>
      <c r="H5" s="78">
        <v>5805349</v>
      </c>
    </row>
    <row r="6" spans="1:11">
      <c r="A6" s="10" t="s">
        <v>2</v>
      </c>
      <c r="B6" s="14">
        <v>617445</v>
      </c>
      <c r="C6" s="14">
        <v>86488</v>
      </c>
      <c r="D6" s="11">
        <v>72752</v>
      </c>
      <c r="E6" s="11">
        <v>13736</v>
      </c>
      <c r="F6" s="14">
        <v>530957</v>
      </c>
      <c r="G6" s="11">
        <v>94276</v>
      </c>
      <c r="H6" s="11">
        <v>436681</v>
      </c>
      <c r="I6" s="3"/>
    </row>
    <row r="7" spans="1:11">
      <c r="A7" s="10" t="s">
        <v>11</v>
      </c>
      <c r="B7" s="14">
        <v>607398</v>
      </c>
      <c r="C7" s="14">
        <v>41163</v>
      </c>
      <c r="D7" s="11">
        <v>32764</v>
      </c>
      <c r="E7" s="11">
        <v>8399</v>
      </c>
      <c r="F7" s="14">
        <v>566235</v>
      </c>
      <c r="G7" s="11">
        <v>91822</v>
      </c>
      <c r="H7" s="11">
        <v>474413</v>
      </c>
      <c r="I7" s="3"/>
      <c r="J7" s="3"/>
    </row>
    <row r="8" spans="1:11">
      <c r="A8" s="10" t="s">
        <v>12</v>
      </c>
      <c r="B8" s="14">
        <v>664372</v>
      </c>
      <c r="C8" s="14">
        <v>46616</v>
      </c>
      <c r="D8" s="11">
        <v>37481</v>
      </c>
      <c r="E8" s="11">
        <v>9135</v>
      </c>
      <c r="F8" s="14">
        <v>617756</v>
      </c>
      <c r="G8" s="11">
        <v>98552</v>
      </c>
      <c r="H8" s="11">
        <v>519204</v>
      </c>
      <c r="I8" s="3"/>
      <c r="J8" s="3"/>
    </row>
    <row r="9" spans="1:11">
      <c r="A9" s="10" t="s">
        <v>13</v>
      </c>
      <c r="B9" s="14">
        <v>690161</v>
      </c>
      <c r="C9" s="14">
        <v>64150</v>
      </c>
      <c r="D9" s="11">
        <v>53385</v>
      </c>
      <c r="E9" s="11">
        <v>10765</v>
      </c>
      <c r="F9" s="14">
        <v>626011</v>
      </c>
      <c r="G9" s="11">
        <v>112814</v>
      </c>
      <c r="H9" s="11">
        <v>513197</v>
      </c>
      <c r="I9" s="3"/>
      <c r="J9" s="3"/>
      <c r="K9" s="3"/>
    </row>
    <row r="10" spans="1:11">
      <c r="A10" s="10" t="s">
        <v>15</v>
      </c>
      <c r="B10" s="14">
        <v>622999</v>
      </c>
      <c r="C10" s="14">
        <v>61677</v>
      </c>
      <c r="D10" s="11">
        <v>50981</v>
      </c>
      <c r="E10" s="11">
        <v>10696</v>
      </c>
      <c r="F10" s="14">
        <v>561322</v>
      </c>
      <c r="G10" s="11">
        <v>107953</v>
      </c>
      <c r="H10" s="11">
        <v>453369</v>
      </c>
      <c r="I10" s="3"/>
      <c r="J10" s="3"/>
      <c r="K10" s="3"/>
    </row>
    <row r="11" spans="1:11">
      <c r="A11" s="10" t="s">
        <v>16</v>
      </c>
      <c r="B11" s="14">
        <v>699523</v>
      </c>
      <c r="C11" s="14">
        <v>54659</v>
      </c>
      <c r="D11" s="11">
        <v>44523</v>
      </c>
      <c r="E11" s="11">
        <v>10136</v>
      </c>
      <c r="F11" s="14">
        <v>644864</v>
      </c>
      <c r="G11" s="11">
        <v>130654</v>
      </c>
      <c r="H11" s="11">
        <v>514210</v>
      </c>
      <c r="I11" s="3"/>
      <c r="J11" s="3"/>
      <c r="K11" s="3"/>
    </row>
    <row r="12" spans="1:11">
      <c r="A12" s="10" t="s">
        <v>17</v>
      </c>
      <c r="B12" s="14">
        <v>800942</v>
      </c>
      <c r="C12" s="14">
        <v>65878</v>
      </c>
      <c r="D12" s="11">
        <v>53278</v>
      </c>
      <c r="E12" s="11">
        <v>12600</v>
      </c>
      <c r="F12" s="14">
        <v>735064</v>
      </c>
      <c r="G12" s="11">
        <v>143986</v>
      </c>
      <c r="H12" s="11">
        <v>591078</v>
      </c>
      <c r="I12" s="3"/>
      <c r="J12" s="3"/>
      <c r="K12" s="3"/>
    </row>
    <row r="13" spans="1:11">
      <c r="A13" s="10" t="s">
        <v>18</v>
      </c>
      <c r="B13" s="14">
        <v>707236</v>
      </c>
      <c r="C13" s="14">
        <v>85283</v>
      </c>
      <c r="D13" s="11">
        <v>72231</v>
      </c>
      <c r="E13" s="11">
        <v>13052</v>
      </c>
      <c r="F13" s="14">
        <v>621953</v>
      </c>
      <c r="G13" s="11">
        <v>119674</v>
      </c>
      <c r="H13" s="11">
        <v>502279</v>
      </c>
      <c r="I13" s="3"/>
      <c r="J13" s="3"/>
      <c r="K13" s="3"/>
    </row>
    <row r="14" spans="1:11" ht="12.75" customHeight="1">
      <c r="A14" s="10" t="s">
        <v>19</v>
      </c>
      <c r="B14" s="14">
        <v>502838</v>
      </c>
      <c r="C14" s="14">
        <v>72707</v>
      </c>
      <c r="D14" s="11">
        <v>62600</v>
      </c>
      <c r="E14" s="11">
        <v>10107</v>
      </c>
      <c r="F14" s="14">
        <v>430131</v>
      </c>
      <c r="G14" s="11">
        <v>88414</v>
      </c>
      <c r="H14" s="11">
        <v>341717</v>
      </c>
      <c r="I14" s="3"/>
      <c r="J14" s="3"/>
      <c r="K14" s="3"/>
    </row>
    <row r="15" spans="1:11" ht="12.75" customHeight="1">
      <c r="A15" s="10" t="s">
        <v>20</v>
      </c>
      <c r="B15" s="14">
        <v>559931</v>
      </c>
      <c r="C15" s="14">
        <v>68138</v>
      </c>
      <c r="D15" s="11">
        <v>56902</v>
      </c>
      <c r="E15" s="11">
        <v>11236</v>
      </c>
      <c r="F15" s="14">
        <v>491793</v>
      </c>
      <c r="G15" s="11">
        <v>91424</v>
      </c>
      <c r="H15" s="11">
        <v>400369</v>
      </c>
      <c r="I15" s="3"/>
      <c r="J15" s="3"/>
      <c r="K15" s="3"/>
    </row>
    <row r="16" spans="1:11">
      <c r="A16" s="10" t="s">
        <v>28</v>
      </c>
      <c r="B16" s="14">
        <v>642172</v>
      </c>
      <c r="C16" s="14">
        <v>70792</v>
      </c>
      <c r="D16" s="11">
        <v>59317</v>
      </c>
      <c r="E16" s="11">
        <v>11475</v>
      </c>
      <c r="F16" s="14">
        <v>571380</v>
      </c>
      <c r="G16" s="11">
        <v>94674</v>
      </c>
      <c r="H16" s="11">
        <v>476706</v>
      </c>
      <c r="I16" s="3"/>
      <c r="J16" s="3"/>
      <c r="K16" s="3"/>
    </row>
    <row r="17" spans="1:10">
      <c r="A17" s="10" t="s">
        <v>22</v>
      </c>
      <c r="B17" s="14">
        <v>827696</v>
      </c>
      <c r="C17" s="14">
        <v>61768</v>
      </c>
      <c r="D17" s="11">
        <v>50892</v>
      </c>
      <c r="E17" s="11">
        <v>10876</v>
      </c>
      <c r="F17" s="14">
        <v>765928</v>
      </c>
      <c r="G17" s="11">
        <v>183802</v>
      </c>
      <c r="H17" s="11">
        <v>582126</v>
      </c>
      <c r="I17" s="3"/>
      <c r="J17" s="3"/>
    </row>
    <row r="18" spans="1:10">
      <c r="A18" s="12" t="s">
        <v>27</v>
      </c>
      <c r="B18" s="79"/>
      <c r="C18" s="79"/>
      <c r="D18" s="79"/>
      <c r="E18" s="79"/>
      <c r="F18" s="79"/>
      <c r="G18" s="79"/>
      <c r="H18" s="79"/>
      <c r="I18" s="3"/>
    </row>
    <row r="19" spans="1:10">
      <c r="A19" s="13" t="s">
        <v>10</v>
      </c>
      <c r="B19" s="13"/>
      <c r="C19" s="13"/>
      <c r="D19" s="13"/>
      <c r="E19" s="13"/>
      <c r="F19" s="13"/>
      <c r="G19" s="13"/>
      <c r="H19" s="13"/>
      <c r="I19" s="3"/>
    </row>
    <row r="20" spans="1:10">
      <c r="C20" s="74"/>
      <c r="G20" s="3"/>
    </row>
    <row r="21" spans="1:10">
      <c r="C21" s="15"/>
      <c r="D21" s="4"/>
      <c r="G21" s="81"/>
    </row>
    <row r="22" spans="1:10" ht="15">
      <c r="B22" s="6"/>
      <c r="C22" s="15"/>
      <c r="D22" s="4"/>
      <c r="E22" s="3"/>
      <c r="F22" s="3"/>
      <c r="G22" s="3"/>
    </row>
    <row r="23" spans="1:10" ht="15">
      <c r="B23" s="6"/>
      <c r="C23" s="15"/>
      <c r="D23" s="4"/>
      <c r="E23" s="3"/>
      <c r="F23" s="3"/>
      <c r="G23" s="6"/>
    </row>
    <row r="24" spans="1:10" ht="15">
      <c r="B24" s="6"/>
      <c r="C24" s="15"/>
      <c r="D24" s="4"/>
      <c r="E24" s="3"/>
      <c r="F24" s="3"/>
    </row>
    <row r="25" spans="1:10" ht="15">
      <c r="B25" s="6"/>
      <c r="C25" s="15"/>
      <c r="D25" s="4"/>
      <c r="E25" s="3"/>
      <c r="F25" s="3"/>
      <c r="G25" s="7"/>
      <c r="H25" s="7"/>
    </row>
    <row r="26" spans="1:10" ht="15">
      <c r="B26" s="6"/>
      <c r="C26" s="15"/>
      <c r="D26" s="4"/>
      <c r="E26" s="7"/>
      <c r="F26" s="7"/>
      <c r="G26" s="7"/>
      <c r="H26" s="7"/>
    </row>
    <row r="27" spans="1:10" ht="15">
      <c r="B27" s="6"/>
      <c r="C27" s="15"/>
      <c r="D27" s="4"/>
      <c r="E27" s="8"/>
      <c r="F27" s="8"/>
      <c r="G27" s="9"/>
      <c r="H27" s="9"/>
    </row>
    <row r="28" spans="1:10" ht="15">
      <c r="B28" s="6"/>
      <c r="C28" s="15"/>
    </row>
    <row r="29" spans="1:10" ht="15">
      <c r="B29" s="6"/>
      <c r="C29" s="15"/>
    </row>
    <row r="30" spans="1:10" ht="15">
      <c r="B30" s="6"/>
      <c r="C30" s="15"/>
    </row>
    <row r="31" spans="1:10" ht="15">
      <c r="B31" s="6"/>
    </row>
    <row r="32" spans="1:10" ht="15">
      <c r="B32" s="6"/>
    </row>
    <row r="33" spans="2:2" ht="15">
      <c r="B33" s="6"/>
    </row>
    <row r="34" spans="2:2" ht="15">
      <c r="B34" s="6"/>
    </row>
    <row r="35" spans="2:2" ht="15">
      <c r="B35" s="5"/>
    </row>
  </sheetData>
  <mergeCells count="2">
    <mergeCell ref="A1:H1"/>
    <mergeCell ref="A2:H2"/>
  </mergeCells>
  <pageMargins left="0.7" right="0.7" top="0.75" bottom="0.75" header="0.3" footer="0.3"/>
  <pageSetup scale="70" orientation="portrait" horizontalDpi="4294967293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K77"/>
  <sheetViews>
    <sheetView showGridLines="0" zoomScale="110" zoomScaleNormal="110" workbookViewId="0">
      <selection activeCell="J13" sqref="J13"/>
    </sheetView>
  </sheetViews>
  <sheetFormatPr baseColWidth="10" defaultColWidth="11.42578125" defaultRowHeight="14.25"/>
  <cols>
    <col min="1" max="1" width="10.5703125" style="1" customWidth="1"/>
    <col min="2" max="2" width="20.140625" style="1" customWidth="1"/>
    <col min="3" max="3" width="14.7109375" style="1" customWidth="1"/>
    <col min="4" max="5" width="15" style="1" bestFit="1" customWidth="1"/>
    <col min="6" max="6" width="13.5703125" style="1" customWidth="1"/>
    <col min="7" max="8" width="15" style="1" bestFit="1" customWidth="1"/>
    <col min="9" max="9" width="14" style="1" bestFit="1" customWidth="1"/>
    <col min="10" max="16384" width="11.42578125" style="1"/>
  </cols>
  <sheetData>
    <row r="1" spans="1:11" ht="12.75" customHeight="1">
      <c r="A1" s="108"/>
      <c r="B1" s="108"/>
      <c r="C1" s="108"/>
      <c r="D1" s="108"/>
      <c r="E1" s="108"/>
      <c r="F1" s="108"/>
      <c r="G1" s="108"/>
      <c r="H1" s="108"/>
    </row>
    <row r="2" spans="1:11" ht="23.25" customHeight="1">
      <c r="A2" s="109" t="s">
        <v>37</v>
      </c>
      <c r="B2" s="109"/>
      <c r="C2" s="109"/>
      <c r="D2" s="109"/>
      <c r="E2" s="109"/>
      <c r="F2" s="109"/>
      <c r="G2" s="109"/>
      <c r="H2" s="109"/>
      <c r="I2" s="73"/>
      <c r="J2" s="73"/>
    </row>
    <row r="3" spans="1:11" ht="23.25" customHeight="1">
      <c r="A3" s="80"/>
      <c r="B3" s="80"/>
      <c r="C3" s="80"/>
      <c r="D3" s="80"/>
      <c r="E3" s="80"/>
      <c r="F3" s="80"/>
      <c r="G3" s="80"/>
      <c r="H3" s="80"/>
      <c r="I3" s="73"/>
      <c r="J3" s="73"/>
    </row>
    <row r="4" spans="1:11" ht="24.75" customHeight="1">
      <c r="A4" s="101" t="s">
        <v>30</v>
      </c>
      <c r="B4" s="100" t="s">
        <v>3</v>
      </c>
      <c r="C4" s="100" t="s">
        <v>4</v>
      </c>
      <c r="D4" s="100" t="s">
        <v>5</v>
      </c>
      <c r="E4" s="100" t="s">
        <v>6</v>
      </c>
      <c r="F4" s="100" t="s">
        <v>7</v>
      </c>
      <c r="G4" s="100" t="s">
        <v>8</v>
      </c>
      <c r="H4" s="100" t="s">
        <v>9</v>
      </c>
    </row>
    <row r="5" spans="1:11" ht="12.75" customHeight="1">
      <c r="A5" s="84" t="s">
        <v>1</v>
      </c>
      <c r="B5" s="85">
        <f>SUM(C5+F5)</f>
        <v>9009094.0000000466</v>
      </c>
      <c r="C5" s="85">
        <f t="shared" ref="C5" si="0">SUM(C6:C17)</f>
        <v>950422.99465877085</v>
      </c>
      <c r="D5" s="85">
        <v>797077.25848663808</v>
      </c>
      <c r="E5" s="85">
        <v>153345.73617213286</v>
      </c>
      <c r="F5" s="85">
        <f>SUM(G5:H5)</f>
        <v>8058671.0053412765</v>
      </c>
      <c r="G5" s="85">
        <v>1327868.8671916355</v>
      </c>
      <c r="H5" s="85">
        <f>SUM(H6:H17)</f>
        <v>6730802.1381496415</v>
      </c>
      <c r="I5" s="89"/>
      <c r="K5" s="74"/>
    </row>
    <row r="6" spans="1:11" ht="12.75" customHeight="1">
      <c r="A6" s="86" t="s">
        <v>2</v>
      </c>
      <c r="B6" s="85">
        <v>779599.00000000105</v>
      </c>
      <c r="C6" s="85">
        <v>104849.14179013645</v>
      </c>
      <c r="D6" s="87">
        <v>87977.644876271908</v>
      </c>
      <c r="E6" s="87">
        <v>16871.496913864536</v>
      </c>
      <c r="F6" s="85">
        <v>674749.85820986587</v>
      </c>
      <c r="G6" s="87">
        <v>106208.54368383334</v>
      </c>
      <c r="H6" s="87">
        <v>568541.31452603254</v>
      </c>
      <c r="I6" s="89"/>
    </row>
    <row r="7" spans="1:11" ht="12.75" customHeight="1">
      <c r="A7" s="86" t="s">
        <v>11</v>
      </c>
      <c r="B7" s="85">
        <v>712054.99999999814</v>
      </c>
      <c r="C7" s="85">
        <v>50956.319435928192</v>
      </c>
      <c r="D7" s="87">
        <v>41821.680496361398</v>
      </c>
      <c r="E7" s="87">
        <v>9134.6389395667975</v>
      </c>
      <c r="F7" s="85">
        <v>661098.68056407117</v>
      </c>
      <c r="G7" s="87">
        <v>93144.145191102041</v>
      </c>
      <c r="H7" s="87">
        <v>567954.53537296911</v>
      </c>
      <c r="I7" s="89"/>
    </row>
    <row r="8" spans="1:11" ht="12.75" customHeight="1">
      <c r="A8" s="86" t="s">
        <v>12</v>
      </c>
      <c r="B8" s="85">
        <v>805511.00000000198</v>
      </c>
      <c r="C8" s="85">
        <v>65200.949613378114</v>
      </c>
      <c r="D8" s="87">
        <v>53692.220687547066</v>
      </c>
      <c r="E8" s="87">
        <v>11508.728925831047</v>
      </c>
      <c r="F8" s="85">
        <v>740310.05038662546</v>
      </c>
      <c r="G8" s="87">
        <v>99682.340096683707</v>
      </c>
      <c r="H8" s="87">
        <v>640627.71028994175</v>
      </c>
      <c r="I8" s="89"/>
    </row>
    <row r="9" spans="1:11" ht="12.75" customHeight="1">
      <c r="A9" s="86" t="s">
        <v>13</v>
      </c>
      <c r="B9" s="85">
        <v>756297.00000000128</v>
      </c>
      <c r="C9" s="85">
        <v>74722.635723975473</v>
      </c>
      <c r="D9" s="87">
        <v>61174.12230066066</v>
      </c>
      <c r="E9" s="87">
        <v>13548.513423314813</v>
      </c>
      <c r="F9" s="85">
        <v>681574.36427603522</v>
      </c>
      <c r="G9" s="87">
        <v>94100.762364330934</v>
      </c>
      <c r="H9" s="87">
        <v>587473.60191170429</v>
      </c>
      <c r="I9" s="89"/>
    </row>
    <row r="10" spans="1:11" ht="12.75" customHeight="1">
      <c r="A10" s="86" t="s">
        <v>15</v>
      </c>
      <c r="B10" s="85">
        <v>694581.99999999872</v>
      </c>
      <c r="C10" s="85">
        <v>72993.14551407336</v>
      </c>
      <c r="D10" s="87">
        <v>61036.204729796511</v>
      </c>
      <c r="E10" s="87">
        <v>11956.940784276847</v>
      </c>
      <c r="F10" s="85">
        <v>621588.85448592121</v>
      </c>
      <c r="G10" s="87">
        <v>102651.6482735288</v>
      </c>
      <c r="H10" s="87">
        <v>518937.20621239243</v>
      </c>
      <c r="I10" s="89"/>
    </row>
    <row r="11" spans="1:11" ht="12.75" customHeight="1">
      <c r="A11" s="86" t="s">
        <v>16</v>
      </c>
      <c r="B11" s="85">
        <v>773306.00000000093</v>
      </c>
      <c r="C11" s="85">
        <v>65991.016948418939</v>
      </c>
      <c r="D11" s="87">
        <v>54110.059561176655</v>
      </c>
      <c r="E11" s="87">
        <v>11880.957387242281</v>
      </c>
      <c r="F11" s="85">
        <v>707314.98305158922</v>
      </c>
      <c r="G11" s="87">
        <v>123839.90305247682</v>
      </c>
      <c r="H11" s="87">
        <v>583475.07999911241</v>
      </c>
      <c r="I11" s="89"/>
    </row>
    <row r="12" spans="1:11" ht="12.75" customHeight="1">
      <c r="A12" s="86" t="s">
        <v>17</v>
      </c>
      <c r="B12" s="85">
        <v>886683.99999999919</v>
      </c>
      <c r="C12" s="85">
        <v>93657.014334490581</v>
      </c>
      <c r="D12" s="87">
        <v>79236.912005240767</v>
      </c>
      <c r="E12" s="87">
        <v>14420.102329249819</v>
      </c>
      <c r="F12" s="85">
        <v>793026.98566551565</v>
      </c>
      <c r="G12" s="87">
        <v>140461.55964637059</v>
      </c>
      <c r="H12" s="87">
        <v>652565.42601914506</v>
      </c>
      <c r="I12" s="89"/>
    </row>
    <row r="13" spans="1:11" ht="12.75" customHeight="1">
      <c r="A13" s="86" t="s">
        <v>18</v>
      </c>
      <c r="B13" s="85">
        <v>769253.00000000163</v>
      </c>
      <c r="C13" s="85">
        <v>104128.50040828626</v>
      </c>
      <c r="D13" s="87">
        <v>88627.495587800513</v>
      </c>
      <c r="E13" s="87">
        <v>15501.004820485743</v>
      </c>
      <c r="F13" s="85">
        <v>665124.49959172087</v>
      </c>
      <c r="G13" s="87">
        <v>109900.48571729354</v>
      </c>
      <c r="H13" s="87">
        <v>555224.0138744273</v>
      </c>
      <c r="I13" s="89"/>
    </row>
    <row r="14" spans="1:11" ht="12.75" customHeight="1">
      <c r="A14" s="86" t="s">
        <v>19</v>
      </c>
      <c r="B14" s="85">
        <v>560223.00000000012</v>
      </c>
      <c r="C14" s="85">
        <v>81389.908814533817</v>
      </c>
      <c r="D14" s="87">
        <v>69503.76335235982</v>
      </c>
      <c r="E14" s="87">
        <v>11886.145462173994</v>
      </c>
      <c r="F14" s="85">
        <v>478833.091185464</v>
      </c>
      <c r="G14" s="87">
        <v>89475.723204769049</v>
      </c>
      <c r="H14" s="87">
        <v>389357.36798069533</v>
      </c>
      <c r="I14" s="89"/>
    </row>
    <row r="15" spans="1:11" ht="12.75" customHeight="1">
      <c r="A15" s="86" t="s">
        <v>20</v>
      </c>
      <c r="B15" s="85">
        <v>614202.00000000047</v>
      </c>
      <c r="C15" s="85">
        <v>83153.949803915704</v>
      </c>
      <c r="D15" s="87">
        <v>71174.652488328298</v>
      </c>
      <c r="E15" s="87">
        <v>11979.297315587404</v>
      </c>
      <c r="F15" s="85">
        <v>531048.05019608443</v>
      </c>
      <c r="G15" s="87">
        <v>89331.104789540637</v>
      </c>
      <c r="H15" s="87">
        <v>441716.94540654385</v>
      </c>
      <c r="I15" s="89"/>
    </row>
    <row r="16" spans="1:11" ht="12.75" customHeight="1">
      <c r="A16" s="86" t="s">
        <v>28</v>
      </c>
      <c r="B16" s="85">
        <v>720885.99999999942</v>
      </c>
      <c r="C16" s="85">
        <v>84454.81852182583</v>
      </c>
      <c r="D16" s="87">
        <v>71815.489909817261</v>
      </c>
      <c r="E16" s="87">
        <v>12639.328612008561</v>
      </c>
      <c r="F16" s="85">
        <v>636431.1814781836</v>
      </c>
      <c r="G16" s="87">
        <v>94193.653671193373</v>
      </c>
      <c r="H16" s="87">
        <v>542237.5278069902</v>
      </c>
      <c r="I16" s="89"/>
    </row>
    <row r="17" spans="1:9">
      <c r="A17" s="86" t="s">
        <v>22</v>
      </c>
      <c r="B17" s="88">
        <f>SUM(C17+F17)</f>
        <v>936496.00000000838</v>
      </c>
      <c r="C17" s="85">
        <v>68925.593749808191</v>
      </c>
      <c r="D17" s="87">
        <v>56907.012491277164</v>
      </c>
      <c r="E17" s="87">
        <v>12018.581258531027</v>
      </c>
      <c r="F17" s="85">
        <v>867570.40625020023</v>
      </c>
      <c r="G17" s="87">
        <v>184878.99750051269</v>
      </c>
      <c r="H17" s="87">
        <v>682691.40874968749</v>
      </c>
      <c r="I17" s="89"/>
    </row>
    <row r="18" spans="1:9">
      <c r="A18" s="12" t="s">
        <v>27</v>
      </c>
      <c r="B18" s="79"/>
      <c r="C18" s="79"/>
      <c r="D18" s="79"/>
      <c r="E18" s="79"/>
      <c r="F18" s="96"/>
      <c r="G18" s="79"/>
      <c r="H18" s="79"/>
      <c r="I18" s="3"/>
    </row>
    <row r="19" spans="1:9">
      <c r="A19" s="13" t="s">
        <v>29</v>
      </c>
      <c r="B19" s="13"/>
      <c r="C19" s="13"/>
      <c r="D19" s="13"/>
      <c r="E19" s="13"/>
      <c r="F19" s="13"/>
      <c r="G19" s="13"/>
      <c r="H19" s="13"/>
      <c r="I19" s="3"/>
    </row>
    <row r="20" spans="1:9" ht="15">
      <c r="B20" s="95"/>
      <c r="C20" s="95"/>
      <c r="D20" s="95"/>
      <c r="E20" s="94"/>
      <c r="F20" s="93"/>
      <c r="G20" s="94"/>
      <c r="H20" s="94"/>
    </row>
    <row r="21" spans="1:9" ht="15">
      <c r="B21" s="93"/>
      <c r="C21" s="93"/>
      <c r="D21" s="94"/>
      <c r="E21" s="94"/>
      <c r="F21" s="93"/>
      <c r="G21" s="94"/>
      <c r="H21" s="94"/>
    </row>
    <row r="22" spans="1:9" ht="15">
      <c r="B22" s="93"/>
      <c r="C22" s="93"/>
      <c r="D22" s="94"/>
      <c r="E22" s="94"/>
      <c r="F22" s="93"/>
      <c r="G22" s="94"/>
      <c r="H22" s="94"/>
    </row>
    <row r="23" spans="1:9" ht="15">
      <c r="B23" s="93"/>
      <c r="C23" s="93"/>
      <c r="D23" s="94"/>
      <c r="E23" s="94"/>
      <c r="F23" s="93"/>
      <c r="G23" s="94"/>
      <c r="H23" s="94"/>
    </row>
    <row r="24" spans="1:9" ht="15">
      <c r="B24" s="93"/>
      <c r="C24" s="93"/>
      <c r="D24" s="94"/>
      <c r="E24" s="94"/>
      <c r="F24" s="93"/>
      <c r="G24" s="94"/>
      <c r="H24" s="94"/>
    </row>
    <row r="25" spans="1:9" ht="15">
      <c r="B25" s="93"/>
      <c r="C25" s="93"/>
      <c r="D25" s="94"/>
      <c r="E25" s="94"/>
      <c r="F25" s="93"/>
      <c r="G25" s="94"/>
      <c r="H25" s="94"/>
    </row>
    <row r="26" spans="1:9" ht="15">
      <c r="B26" s="93"/>
      <c r="C26" s="93"/>
      <c r="D26" s="94"/>
      <c r="E26" s="94"/>
      <c r="F26" s="93"/>
      <c r="G26" s="94"/>
      <c r="H26" s="94"/>
    </row>
    <row r="27" spans="1:9" ht="15">
      <c r="B27" s="93"/>
      <c r="C27" s="93"/>
      <c r="D27" s="94"/>
      <c r="E27" s="94"/>
      <c r="F27" s="93"/>
      <c r="G27" s="94"/>
      <c r="H27" s="94"/>
    </row>
    <row r="28" spans="1:9" ht="15">
      <c r="B28" s="93"/>
      <c r="C28" s="93"/>
      <c r="D28" s="94"/>
      <c r="E28" s="94"/>
      <c r="F28" s="93"/>
      <c r="G28" s="94"/>
      <c r="H28" s="94"/>
    </row>
    <row r="29" spans="1:9" ht="15">
      <c r="B29" s="93"/>
      <c r="C29" s="93"/>
      <c r="D29" s="94"/>
      <c r="E29" s="94"/>
      <c r="F29" s="93"/>
      <c r="G29" s="94"/>
      <c r="H29" s="94"/>
    </row>
    <row r="30" spans="1:9" ht="15">
      <c r="B30" s="93"/>
      <c r="C30" s="93"/>
      <c r="D30" s="94"/>
      <c r="E30" s="94"/>
      <c r="F30" s="93"/>
      <c r="G30" s="94"/>
      <c r="H30" s="94"/>
    </row>
    <row r="31" spans="1:9" ht="15">
      <c r="B31" s="93"/>
      <c r="C31" s="93"/>
      <c r="D31" s="94"/>
      <c r="E31" s="94"/>
      <c r="F31" s="93"/>
      <c r="G31" s="94"/>
      <c r="H31" s="94"/>
    </row>
    <row r="32" spans="1:9" ht="15">
      <c r="B32" s="93"/>
      <c r="C32" s="93"/>
      <c r="D32" s="94"/>
      <c r="E32" s="94"/>
      <c r="F32" s="93"/>
      <c r="G32" s="94"/>
      <c r="H32" s="94"/>
    </row>
    <row r="34" spans="2:8">
      <c r="B34" s="89"/>
      <c r="C34" s="89"/>
      <c r="D34" s="89"/>
      <c r="E34" s="89"/>
      <c r="F34" s="89"/>
      <c r="G34" s="89"/>
      <c r="H34" s="89"/>
    </row>
    <row r="35" spans="2:8">
      <c r="B35" s="89"/>
      <c r="C35" s="89"/>
      <c r="D35" s="89"/>
      <c r="E35" s="89"/>
      <c r="F35" s="89"/>
      <c r="G35" s="89"/>
      <c r="H35" s="89"/>
    </row>
    <row r="36" spans="2:8">
      <c r="B36" s="89"/>
      <c r="C36" s="89"/>
      <c r="D36" s="89"/>
      <c r="E36" s="89"/>
      <c r="F36" s="89"/>
      <c r="G36" s="89"/>
      <c r="H36" s="89"/>
    </row>
    <row r="37" spans="2:8">
      <c r="B37" s="89"/>
      <c r="C37" s="89"/>
      <c r="D37" s="89"/>
      <c r="E37" s="89"/>
      <c r="F37" s="89"/>
      <c r="G37" s="89"/>
      <c r="H37" s="89"/>
    </row>
    <row r="38" spans="2:8">
      <c r="B38" s="89"/>
      <c r="C38" s="89"/>
      <c r="D38" s="89"/>
      <c r="E38" s="89"/>
      <c r="F38" s="89"/>
      <c r="G38" s="89"/>
      <c r="H38" s="89"/>
    </row>
    <row r="39" spans="2:8">
      <c r="B39" s="89"/>
      <c r="C39" s="89"/>
      <c r="D39" s="89"/>
      <c r="E39" s="89"/>
      <c r="F39" s="89"/>
      <c r="G39" s="89"/>
      <c r="H39" s="89"/>
    </row>
    <row r="40" spans="2:8">
      <c r="B40" s="89"/>
      <c r="C40" s="89"/>
      <c r="D40" s="89"/>
      <c r="E40" s="89"/>
      <c r="F40" s="89"/>
      <c r="G40" s="89"/>
      <c r="H40" s="89"/>
    </row>
    <row r="41" spans="2:8">
      <c r="B41" s="89"/>
      <c r="C41" s="89"/>
      <c r="D41" s="89"/>
      <c r="E41" s="89"/>
      <c r="F41" s="89"/>
      <c r="G41" s="89"/>
      <c r="H41" s="89"/>
    </row>
    <row r="42" spans="2:8">
      <c r="B42" s="89"/>
      <c r="C42" s="89"/>
      <c r="D42" s="89"/>
      <c r="E42" s="89"/>
      <c r="F42" s="89"/>
      <c r="G42" s="89"/>
      <c r="H42" s="89"/>
    </row>
    <row r="43" spans="2:8">
      <c r="B43" s="89"/>
      <c r="C43" s="89"/>
      <c r="D43" s="89"/>
      <c r="E43" s="89"/>
      <c r="F43" s="89"/>
      <c r="G43" s="89"/>
      <c r="H43" s="89"/>
    </row>
    <row r="44" spans="2:8">
      <c r="B44" s="89"/>
      <c r="C44" s="89"/>
      <c r="D44" s="89"/>
      <c r="E44" s="89"/>
      <c r="F44" s="89"/>
      <c r="G44" s="89"/>
      <c r="H44" s="89"/>
    </row>
    <row r="45" spans="2:8">
      <c r="B45" s="89"/>
      <c r="C45" s="89"/>
      <c r="D45" s="89"/>
      <c r="E45" s="89"/>
      <c r="F45" s="89"/>
      <c r="G45" s="89"/>
      <c r="H45" s="89"/>
    </row>
    <row r="46" spans="2:8">
      <c r="B46" s="89"/>
      <c r="C46" s="89"/>
      <c r="D46" s="89"/>
      <c r="E46" s="89"/>
      <c r="F46" s="89"/>
      <c r="G46" s="89"/>
      <c r="H46" s="89"/>
    </row>
    <row r="62" spans="2:2">
      <c r="B62" s="89"/>
    </row>
    <row r="63" spans="2:2">
      <c r="B63" s="89"/>
    </row>
    <row r="64" spans="2:2">
      <c r="B64" s="89"/>
    </row>
    <row r="65" spans="2:2">
      <c r="B65" s="89"/>
    </row>
    <row r="66" spans="2:2">
      <c r="B66" s="89"/>
    </row>
    <row r="67" spans="2:2">
      <c r="B67" s="89"/>
    </row>
    <row r="68" spans="2:2">
      <c r="B68" s="89"/>
    </row>
    <row r="69" spans="2:2">
      <c r="B69" s="89"/>
    </row>
    <row r="70" spans="2:2">
      <c r="B70" s="89"/>
    </row>
    <row r="71" spans="2:2">
      <c r="B71" s="89"/>
    </row>
    <row r="72" spans="2:2">
      <c r="B72" s="89"/>
    </row>
    <row r="73" spans="2:2">
      <c r="B73" s="89"/>
    </row>
    <row r="74" spans="2:2">
      <c r="B74" s="89"/>
    </row>
    <row r="75" spans="2:2">
      <c r="B75" s="89"/>
    </row>
    <row r="76" spans="2:2">
      <c r="B76" s="89"/>
    </row>
    <row r="77" spans="2:2">
      <c r="B77" s="89"/>
    </row>
  </sheetData>
  <mergeCells count="2">
    <mergeCell ref="A1:H1"/>
    <mergeCell ref="A2:H2"/>
  </mergeCells>
  <pageMargins left="0.7" right="0.7" top="0.75" bottom="0.75" header="0.3" footer="0.3"/>
  <pageSetup orientation="portrait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37"/>
  <sheetViews>
    <sheetView showGridLines="0" workbookViewId="0">
      <selection activeCell="G34" sqref="G34"/>
    </sheetView>
  </sheetViews>
  <sheetFormatPr baseColWidth="10" defaultColWidth="11.42578125" defaultRowHeight="14.25"/>
  <cols>
    <col min="1" max="1" width="10.5703125" style="1" customWidth="1"/>
    <col min="2" max="2" width="20.140625" style="1" customWidth="1"/>
    <col min="3" max="3" width="14.7109375" style="1" customWidth="1"/>
    <col min="4" max="4" width="13.85546875" style="1" customWidth="1"/>
    <col min="5" max="5" width="12.28515625" style="1" customWidth="1"/>
    <col min="6" max="6" width="13.5703125" style="1" customWidth="1"/>
    <col min="7" max="7" width="14.28515625" style="1" customWidth="1"/>
    <col min="8" max="8" width="14" style="1" customWidth="1"/>
    <col min="9" max="16384" width="11.42578125" style="1"/>
  </cols>
  <sheetData>
    <row r="1" spans="1:11" ht="12.75" customHeight="1">
      <c r="A1" s="108"/>
      <c r="B1" s="108"/>
      <c r="C1" s="108"/>
      <c r="D1" s="108"/>
      <c r="E1" s="108"/>
      <c r="F1" s="108"/>
      <c r="G1" s="108"/>
      <c r="H1" s="108"/>
    </row>
    <row r="2" spans="1:11" ht="25.5" customHeight="1">
      <c r="A2" s="109" t="s">
        <v>32</v>
      </c>
      <c r="B2" s="109"/>
      <c r="C2" s="109"/>
      <c r="D2" s="109"/>
      <c r="E2" s="109"/>
      <c r="F2" s="109"/>
      <c r="G2" s="109"/>
      <c r="H2" s="109"/>
      <c r="I2" s="73"/>
      <c r="J2" s="73"/>
      <c r="K2" s="73"/>
    </row>
    <row r="3" spans="1:11" ht="9.1999999999999993" customHeight="1">
      <c r="A3" s="80"/>
      <c r="B3" s="80"/>
      <c r="C3" s="80"/>
      <c r="D3" s="80"/>
      <c r="E3" s="80"/>
      <c r="F3" s="80"/>
      <c r="G3" s="80"/>
      <c r="H3" s="80"/>
      <c r="I3" s="73"/>
      <c r="J3" s="73"/>
      <c r="K3" s="73"/>
    </row>
    <row r="4" spans="1:11" ht="12.75" customHeight="1">
      <c r="A4" s="2"/>
    </row>
    <row r="5" spans="1:11" ht="24.75" customHeight="1">
      <c r="A5" s="19" t="s">
        <v>0</v>
      </c>
      <c r="B5" s="20" t="s">
        <v>3</v>
      </c>
      <c r="C5" s="20" t="s">
        <v>4</v>
      </c>
      <c r="D5" s="20" t="s">
        <v>5</v>
      </c>
      <c r="E5" s="20" t="s">
        <v>6</v>
      </c>
      <c r="F5" s="20" t="s">
        <v>7</v>
      </c>
      <c r="G5" s="20" t="s">
        <v>8</v>
      </c>
      <c r="H5" s="20" t="s">
        <v>9</v>
      </c>
    </row>
    <row r="6" spans="1:11" ht="12.75" customHeight="1">
      <c r="A6" s="21" t="s">
        <v>1</v>
      </c>
      <c r="B6" s="22">
        <v>9519909.0000000056</v>
      </c>
      <c r="C6" s="22">
        <v>984208.27723726118</v>
      </c>
      <c r="D6" s="22">
        <f t="shared" ref="D6:E6" si="0">SUM(D7:D18)</f>
        <v>835752.82957113511</v>
      </c>
      <c r="E6" s="22">
        <f t="shared" si="0"/>
        <v>148455.4476661261</v>
      </c>
      <c r="F6" s="22">
        <v>8535700.7227627449</v>
      </c>
      <c r="G6" s="22">
        <v>1410338.2259370589</v>
      </c>
      <c r="H6" s="22">
        <v>7125362.4968256857</v>
      </c>
      <c r="J6" s="74"/>
    </row>
    <row r="7" spans="1:11" ht="12.75" customHeight="1">
      <c r="A7" s="86" t="s">
        <v>2</v>
      </c>
      <c r="B7" s="85">
        <v>859977.00000000047</v>
      </c>
      <c r="C7" s="22">
        <v>117748.18615387502</v>
      </c>
      <c r="D7" s="87">
        <v>98873.812784215625</v>
      </c>
      <c r="E7" s="87">
        <v>18874.373369659392</v>
      </c>
      <c r="F7" s="22">
        <v>742228.8138461255</v>
      </c>
      <c r="G7" s="87">
        <v>99233.757541217958</v>
      </c>
      <c r="H7" s="87">
        <v>642995.05630490638</v>
      </c>
      <c r="J7" s="74"/>
    </row>
    <row r="8" spans="1:11" ht="12.75" customHeight="1">
      <c r="A8" s="86" t="s">
        <v>11</v>
      </c>
      <c r="B8" s="85">
        <v>810976.99999999965</v>
      </c>
      <c r="C8" s="22">
        <v>55145.169559721253</v>
      </c>
      <c r="D8" s="87">
        <v>45460.009221717184</v>
      </c>
      <c r="E8" s="87">
        <v>9685.1603380040651</v>
      </c>
      <c r="F8" s="22">
        <v>755831.8304402784</v>
      </c>
      <c r="G8" s="87">
        <v>95178.895789698567</v>
      </c>
      <c r="H8" s="87">
        <v>660652.93465057923</v>
      </c>
      <c r="J8" s="74"/>
    </row>
    <row r="9" spans="1:11" ht="12.75" customHeight="1">
      <c r="A9" s="86" t="s">
        <v>12</v>
      </c>
      <c r="B9" s="85">
        <v>900481.00000000081</v>
      </c>
      <c r="C9" s="22">
        <v>63979.360254383493</v>
      </c>
      <c r="D9" s="87">
        <v>52440.417694006654</v>
      </c>
      <c r="E9" s="87">
        <v>11538.94256037684</v>
      </c>
      <c r="F9" s="22">
        <v>836501.63974561729</v>
      </c>
      <c r="G9" s="87">
        <v>110504.775349879</v>
      </c>
      <c r="H9" s="87">
        <v>725996.86439573916</v>
      </c>
      <c r="J9" s="74"/>
    </row>
    <row r="10" spans="1:11" ht="12.75" customHeight="1">
      <c r="A10" s="86" t="s">
        <v>13</v>
      </c>
      <c r="B10" s="85">
        <v>779871.00000000023</v>
      </c>
      <c r="C10" s="22">
        <v>75646.29123192234</v>
      </c>
      <c r="D10" s="87">
        <v>63612.709392952042</v>
      </c>
      <c r="E10" s="87">
        <v>12033.581838970296</v>
      </c>
      <c r="F10" s="22">
        <v>704224.70876807789</v>
      </c>
      <c r="G10" s="87">
        <v>96084.965911943727</v>
      </c>
      <c r="H10" s="87">
        <v>608139.74285613315</v>
      </c>
      <c r="J10" s="74"/>
    </row>
    <row r="11" spans="1:11" ht="12.75" customHeight="1">
      <c r="A11" s="86" t="s">
        <v>15</v>
      </c>
      <c r="B11" s="85">
        <v>745512.99999999953</v>
      </c>
      <c r="C11" s="22">
        <v>68037.662950868485</v>
      </c>
      <c r="D11" s="87">
        <v>57025.5304721262</v>
      </c>
      <c r="E11" s="87">
        <v>11012.132478742293</v>
      </c>
      <c r="F11" s="22">
        <v>677475.33704913105</v>
      </c>
      <c r="G11" s="87">
        <v>110659.29715669969</v>
      </c>
      <c r="H11" s="87">
        <v>566816.03989243158</v>
      </c>
      <c r="J11" s="74"/>
    </row>
    <row r="12" spans="1:11" ht="12.75" customHeight="1">
      <c r="A12" s="86" t="s">
        <v>16</v>
      </c>
      <c r="B12" s="85">
        <v>831826.00000000012</v>
      </c>
      <c r="C12" s="22">
        <v>72992.986052033535</v>
      </c>
      <c r="D12" s="87">
        <v>61326.365557302699</v>
      </c>
      <c r="E12" s="87">
        <v>11666.620494730842</v>
      </c>
      <c r="F12" s="22">
        <v>758833.01394796662</v>
      </c>
      <c r="G12" s="87">
        <v>133954.42158062683</v>
      </c>
      <c r="H12" s="87">
        <v>624878.59236734197</v>
      </c>
      <c r="J12" s="74"/>
    </row>
    <row r="13" spans="1:11" ht="12.75" customHeight="1">
      <c r="A13" s="86" t="s">
        <v>17</v>
      </c>
      <c r="B13" s="85">
        <v>914411.00000000012</v>
      </c>
      <c r="C13" s="22">
        <v>103223.02811856891</v>
      </c>
      <c r="D13" s="87">
        <v>89175.12058378107</v>
      </c>
      <c r="E13" s="87">
        <v>14047.907534787833</v>
      </c>
      <c r="F13" s="22">
        <v>811187.97188143118</v>
      </c>
      <c r="G13" s="87">
        <v>146262.64289078713</v>
      </c>
      <c r="H13" s="87">
        <v>664925.32899064524</v>
      </c>
      <c r="J13" s="74"/>
    </row>
    <row r="14" spans="1:11" ht="12.75" customHeight="1">
      <c r="A14" s="86" t="s">
        <v>18</v>
      </c>
      <c r="B14" s="85">
        <v>782145</v>
      </c>
      <c r="C14" s="22">
        <v>106948.65384400518</v>
      </c>
      <c r="D14" s="87">
        <v>92539.935456054736</v>
      </c>
      <c r="E14" s="87">
        <v>14408.718387950446</v>
      </c>
      <c r="F14" s="22">
        <v>675196.3461559948</v>
      </c>
      <c r="G14" s="87">
        <v>123563.93743511563</v>
      </c>
      <c r="H14" s="87">
        <v>551632.40872087888</v>
      </c>
      <c r="J14" s="74"/>
    </row>
    <row r="15" spans="1:11" ht="12.75" customHeight="1">
      <c r="A15" s="86" t="s">
        <v>19</v>
      </c>
      <c r="B15" s="85">
        <v>551263.99999999988</v>
      </c>
      <c r="C15" s="102">
        <v>82378.983347836023</v>
      </c>
      <c r="D15" s="87">
        <v>72204.766496496159</v>
      </c>
      <c r="E15" s="87">
        <v>10174.216851339866</v>
      </c>
      <c r="F15" s="102">
        <v>468885.01665216387</v>
      </c>
      <c r="G15" s="87">
        <v>89938.637982309796</v>
      </c>
      <c r="H15" s="87">
        <v>378946.37866985414</v>
      </c>
      <c r="J15" s="74"/>
    </row>
    <row r="16" spans="1:11" ht="12.75" customHeight="1">
      <c r="A16" s="86" t="s">
        <v>20</v>
      </c>
      <c r="B16" s="85">
        <v>631972</v>
      </c>
      <c r="C16" s="102">
        <v>77809.864369910385</v>
      </c>
      <c r="D16" s="87">
        <v>67136.120115434634</v>
      </c>
      <c r="E16" s="87">
        <v>10673.744254475752</v>
      </c>
      <c r="F16" s="102">
        <v>554162.13563008967</v>
      </c>
      <c r="G16" s="87">
        <v>98579.920888025328</v>
      </c>
      <c r="H16" s="87">
        <v>455582.21474206424</v>
      </c>
      <c r="J16" s="74"/>
    </row>
    <row r="17" spans="1:19" ht="12.75" customHeight="1">
      <c r="A17" s="86" t="s">
        <v>28</v>
      </c>
      <c r="B17" s="85">
        <v>747897.00000000023</v>
      </c>
      <c r="C17" s="102">
        <v>80852.356687016581</v>
      </c>
      <c r="D17" s="87">
        <v>69444.368785736675</v>
      </c>
      <c r="E17" s="87">
        <v>11407.987901279901</v>
      </c>
      <c r="F17" s="102">
        <v>667044.64331298368</v>
      </c>
      <c r="G17" s="87">
        <v>104413.97253809126</v>
      </c>
      <c r="H17" s="87">
        <v>562630.67077489384</v>
      </c>
      <c r="J17" s="74"/>
    </row>
    <row r="18" spans="1:19" ht="12" customHeight="1">
      <c r="A18" s="86" t="s">
        <v>22</v>
      </c>
      <c r="B18" s="85">
        <f>+C18+F18</f>
        <v>963575.00000000116</v>
      </c>
      <c r="C18" s="103">
        <v>79445.734667119963</v>
      </c>
      <c r="D18" s="87">
        <v>66513.673011311359</v>
      </c>
      <c r="E18" s="87">
        <v>12932.061655808599</v>
      </c>
      <c r="F18" s="103">
        <v>884129.26533288124</v>
      </c>
      <c r="G18" s="87">
        <v>201963.00087266392</v>
      </c>
      <c r="H18" s="87">
        <v>682166.26446021732</v>
      </c>
      <c r="J18" s="74"/>
    </row>
    <row r="19" spans="1:19" ht="12.75" hidden="1" customHeight="1">
      <c r="A19" s="21" t="s">
        <v>11</v>
      </c>
      <c r="B19" s="85">
        <f t="shared" ref="B19" si="1">SUM(C19+F19)</f>
        <v>0</v>
      </c>
      <c r="C19" s="22"/>
      <c r="D19" s="11"/>
      <c r="E19" s="98">
        <v>9685.1603380040651</v>
      </c>
      <c r="F19" s="22"/>
      <c r="G19" s="98">
        <v>95178.895789698567</v>
      </c>
      <c r="H19" s="99">
        <v>660652.9346505797</v>
      </c>
    </row>
    <row r="20" spans="1:19" ht="12.75" customHeight="1">
      <c r="A20" s="12" t="s">
        <v>27</v>
      </c>
      <c r="B20" s="79"/>
      <c r="C20" s="79"/>
      <c r="D20" s="79"/>
      <c r="E20" s="79"/>
      <c r="F20" s="79"/>
      <c r="G20" s="79"/>
      <c r="H20" s="79"/>
      <c r="I20" s="3"/>
      <c r="J20" s="3"/>
    </row>
    <row r="21" spans="1:19" ht="12.75" customHeight="1">
      <c r="A21" s="13" t="s">
        <v>10</v>
      </c>
      <c r="B21" s="13"/>
      <c r="C21" s="13"/>
      <c r="D21" s="13"/>
      <c r="E21" s="13"/>
      <c r="F21" s="13"/>
      <c r="G21" s="13"/>
      <c r="H21" s="13"/>
      <c r="I21" s="3"/>
      <c r="J21" s="3"/>
    </row>
    <row r="22" spans="1:19">
      <c r="C22" s="74"/>
      <c r="G22" s="3"/>
      <c r="I22" s="3"/>
    </row>
    <row r="23" spans="1:19">
      <c r="C23" s="15"/>
      <c r="D23" s="4"/>
      <c r="G23" s="3"/>
      <c r="I23" s="3"/>
    </row>
    <row r="24" spans="1:19" ht="15">
      <c r="B24" s="6"/>
      <c r="C24" s="15"/>
      <c r="D24" s="4"/>
      <c r="E24" s="3"/>
      <c r="F24" s="3"/>
      <c r="G24" s="3"/>
    </row>
    <row r="25" spans="1:19" ht="15">
      <c r="B25" s="6"/>
      <c r="C25" s="15"/>
      <c r="D25" s="4"/>
      <c r="E25" s="3"/>
      <c r="F25" s="11"/>
      <c r="G25" s="6"/>
      <c r="I25" s="11"/>
      <c r="J25" s="11"/>
      <c r="K25" s="11"/>
      <c r="L25" s="11"/>
      <c r="M25" s="11"/>
      <c r="N25" s="11"/>
      <c r="O25" s="11"/>
      <c r="P25" s="11"/>
      <c r="Q25" s="11"/>
      <c r="R25" s="11"/>
      <c r="S25" s="11"/>
    </row>
    <row r="26" spans="1:19" ht="15">
      <c r="B26" s="6"/>
      <c r="C26" s="15"/>
      <c r="D26" s="4"/>
      <c r="E26" s="3"/>
      <c r="F26" s="11"/>
      <c r="L26" s="1" t="s">
        <v>31</v>
      </c>
    </row>
    <row r="27" spans="1:19" ht="15">
      <c r="B27" s="6"/>
      <c r="C27" s="15"/>
      <c r="D27" s="4"/>
      <c r="E27" s="3"/>
      <c r="F27" s="11"/>
      <c r="G27" s="7"/>
      <c r="H27" s="7"/>
    </row>
    <row r="28" spans="1:19" ht="15">
      <c r="B28" s="6"/>
      <c r="C28" s="15"/>
      <c r="D28" s="4"/>
      <c r="E28" s="7"/>
      <c r="F28" s="11"/>
      <c r="G28" s="7"/>
      <c r="H28" s="7"/>
    </row>
    <row r="29" spans="1:19" ht="15">
      <c r="B29" s="6"/>
      <c r="C29" s="15"/>
      <c r="D29" s="4"/>
      <c r="E29" s="8"/>
      <c r="F29" s="11"/>
      <c r="G29" s="9"/>
      <c r="H29" s="9"/>
    </row>
    <row r="30" spans="1:19" ht="15">
      <c r="B30" s="6"/>
      <c r="C30" s="15"/>
      <c r="F30" s="11"/>
    </row>
    <row r="31" spans="1:19" ht="15">
      <c r="B31" s="6"/>
      <c r="C31" s="15"/>
      <c r="F31" s="11"/>
    </row>
    <row r="32" spans="1:19" ht="15">
      <c r="B32" s="6"/>
      <c r="C32" s="15"/>
      <c r="F32" s="11"/>
    </row>
    <row r="33" spans="2:6" ht="15">
      <c r="B33" s="6"/>
      <c r="F33" s="11"/>
    </row>
    <row r="34" spans="2:6" ht="15">
      <c r="B34" s="6"/>
      <c r="D34" s="74"/>
      <c r="F34" s="11"/>
    </row>
    <row r="35" spans="2:6" ht="15">
      <c r="B35" s="6"/>
      <c r="F35" s="11"/>
    </row>
    <row r="36" spans="2:6" ht="15">
      <c r="B36" s="6"/>
      <c r="F36" s="74"/>
    </row>
    <row r="37" spans="2:6" ht="15">
      <c r="B37" s="5"/>
    </row>
  </sheetData>
  <mergeCells count="2">
    <mergeCell ref="A1:H1"/>
    <mergeCell ref="A2:H2"/>
  </mergeCells>
  <pageMargins left="0.7" right="0.7" top="0.75" bottom="0.75" header="0.3" footer="0.3"/>
  <ignoredErrors>
    <ignoredError sqref="E6" formulaRange="1"/>
  </ignoredErrors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S28"/>
  <sheetViews>
    <sheetView tabSelected="1" workbookViewId="0">
      <selection activeCell="G22" sqref="G22"/>
    </sheetView>
  </sheetViews>
  <sheetFormatPr baseColWidth="10" defaultColWidth="11.42578125" defaultRowHeight="14.25"/>
  <cols>
    <col min="1" max="1" width="10.5703125" style="1" customWidth="1"/>
    <col min="2" max="2" width="20.140625" style="1" customWidth="1"/>
    <col min="3" max="3" width="14.7109375" style="1" customWidth="1"/>
    <col min="4" max="4" width="13.85546875" style="1" customWidth="1"/>
    <col min="5" max="5" width="12.28515625" style="1" customWidth="1"/>
    <col min="6" max="6" width="13.5703125" style="1" customWidth="1"/>
    <col min="7" max="7" width="14.28515625" style="1" customWidth="1"/>
    <col min="8" max="8" width="14" style="1" customWidth="1"/>
    <col min="9" max="16384" width="11.42578125" style="1"/>
  </cols>
  <sheetData>
    <row r="1" spans="1:19" ht="12.75" customHeight="1">
      <c r="A1" s="108"/>
      <c r="B1" s="108"/>
      <c r="C1" s="108"/>
      <c r="D1" s="108"/>
      <c r="E1" s="108"/>
      <c r="F1" s="108"/>
      <c r="G1" s="108"/>
      <c r="H1" s="108"/>
    </row>
    <row r="2" spans="1:19" ht="25.5" customHeight="1">
      <c r="A2" s="109" t="s">
        <v>38</v>
      </c>
      <c r="B2" s="109"/>
      <c r="C2" s="109"/>
      <c r="D2" s="109"/>
      <c r="E2" s="109"/>
      <c r="F2" s="109"/>
      <c r="G2" s="109"/>
      <c r="H2" s="109"/>
      <c r="I2" s="73"/>
      <c r="J2" s="73"/>
      <c r="K2" s="73"/>
    </row>
    <row r="3" spans="1:19" ht="9.1999999999999993" customHeight="1">
      <c r="A3" s="104"/>
      <c r="B3" s="104"/>
      <c r="C3" s="104"/>
      <c r="D3" s="104"/>
      <c r="E3" s="104"/>
      <c r="F3" s="104"/>
      <c r="G3" s="104"/>
      <c r="H3" s="104"/>
      <c r="I3" s="73"/>
      <c r="J3" s="73"/>
      <c r="K3" s="73"/>
    </row>
    <row r="4" spans="1:19" ht="12.75" customHeight="1">
      <c r="A4" s="2"/>
    </row>
    <row r="5" spans="1:19" ht="24.75" customHeight="1">
      <c r="A5" s="19" t="s">
        <v>0</v>
      </c>
      <c r="B5" s="20" t="s">
        <v>3</v>
      </c>
      <c r="C5" s="20" t="s">
        <v>4</v>
      </c>
      <c r="D5" s="20" t="s">
        <v>5</v>
      </c>
      <c r="E5" s="20" t="s">
        <v>6</v>
      </c>
      <c r="F5" s="20" t="s">
        <v>7</v>
      </c>
      <c r="G5" s="20" t="s">
        <v>8</v>
      </c>
      <c r="H5" s="20" t="s">
        <v>9</v>
      </c>
    </row>
    <row r="6" spans="1:19" ht="12.75" customHeight="1">
      <c r="A6" s="21" t="s">
        <v>1</v>
      </c>
      <c r="B6" s="22">
        <f>SUM(C6+F6)</f>
        <v>2560801.5607265858</v>
      </c>
      <c r="C6" s="22">
        <f>SUM(D6:E6)</f>
        <v>240247.04001430882</v>
      </c>
      <c r="D6" s="22">
        <f>SUM(D7:D9)</f>
        <v>202742.93432988058</v>
      </c>
      <c r="E6" s="22">
        <f t="shared" ref="E6:H6" si="0">SUM(E7:E9)</f>
        <v>37504.105684428258</v>
      </c>
      <c r="F6" s="22">
        <f>SUM(G6:H6)</f>
        <v>2320554.5207122769</v>
      </c>
      <c r="G6" s="22">
        <f t="shared" si="0"/>
        <v>311961.15880366351</v>
      </c>
      <c r="H6" s="22">
        <f t="shared" si="0"/>
        <v>2008593.3619086132</v>
      </c>
      <c r="J6" s="74"/>
    </row>
    <row r="7" spans="1:19" ht="12.75" customHeight="1">
      <c r="A7" s="86" t="s">
        <v>2</v>
      </c>
      <c r="B7" s="85">
        <f>SUM(C7+F7)</f>
        <v>878396.83254662016</v>
      </c>
      <c r="C7" s="22">
        <f t="shared" ref="C7:C9" si="1">SUM(D7:E7)</f>
        <v>118468.23111733125</v>
      </c>
      <c r="D7" s="87">
        <v>101793.71122438966</v>
      </c>
      <c r="E7" s="87">
        <v>16674.519892941596</v>
      </c>
      <c r="F7" s="22">
        <f t="shared" ref="F7:F9" si="2">SUM(G7:H7)</f>
        <v>759928.60142928897</v>
      </c>
      <c r="G7" s="87">
        <v>109053.49886832711</v>
      </c>
      <c r="H7" s="87">
        <v>650875.10256096185</v>
      </c>
      <c r="J7" s="74"/>
    </row>
    <row r="8" spans="1:19" ht="12.75" customHeight="1">
      <c r="A8" s="86" t="s">
        <v>11</v>
      </c>
      <c r="B8" s="85">
        <f t="shared" ref="B8:B9" si="3">SUM(C8+F8)</f>
        <v>795198.80510304216</v>
      </c>
      <c r="C8" s="22">
        <f t="shared" si="1"/>
        <v>54548.523212560875</v>
      </c>
      <c r="D8" s="87">
        <v>45225.282603456682</v>
      </c>
      <c r="E8" s="87">
        <v>9323.2406091041958</v>
      </c>
      <c r="F8" s="22">
        <f t="shared" si="2"/>
        <v>740650.28189048124</v>
      </c>
      <c r="G8" s="87">
        <v>98719.943474868473</v>
      </c>
      <c r="H8" s="87">
        <v>641930.33841561282</v>
      </c>
      <c r="J8" s="74"/>
    </row>
    <row r="9" spans="1:19" ht="12.75" customHeight="1">
      <c r="A9" s="86" t="s">
        <v>12</v>
      </c>
      <c r="B9" s="85">
        <f t="shared" si="3"/>
        <v>887205.92307692335</v>
      </c>
      <c r="C9" s="22">
        <f t="shared" si="1"/>
        <v>67230.285684416682</v>
      </c>
      <c r="D9" s="87">
        <v>55723.940502034224</v>
      </c>
      <c r="E9" s="87">
        <v>11506.345182382462</v>
      </c>
      <c r="F9" s="22">
        <f t="shared" si="2"/>
        <v>819975.6373925067</v>
      </c>
      <c r="G9" s="87">
        <v>104187.71646046794</v>
      </c>
      <c r="H9" s="87">
        <v>715787.9209320388</v>
      </c>
      <c r="J9" s="74"/>
    </row>
    <row r="10" spans="1:19" ht="12.75" hidden="1" customHeight="1">
      <c r="A10" s="21" t="s">
        <v>11</v>
      </c>
      <c r="B10" s="85">
        <f t="shared" ref="B10" si="4">SUM(C10+F10)</f>
        <v>0</v>
      </c>
      <c r="C10" s="22"/>
      <c r="D10" s="11"/>
      <c r="E10" s="98">
        <v>9685.1603380040651</v>
      </c>
      <c r="F10" s="22"/>
      <c r="G10" s="98">
        <v>95178.895789698567</v>
      </c>
      <c r="H10" s="99">
        <v>660652.9346505797</v>
      </c>
    </row>
    <row r="11" spans="1:19" ht="12.75" customHeight="1">
      <c r="A11" s="12" t="s">
        <v>27</v>
      </c>
      <c r="B11" s="79"/>
      <c r="C11" s="79"/>
      <c r="D11" s="79"/>
      <c r="E11" s="79"/>
      <c r="F11" s="79"/>
      <c r="G11" s="79"/>
      <c r="H11" s="79"/>
      <c r="I11" s="3"/>
      <c r="J11" s="3"/>
    </row>
    <row r="12" spans="1:19" ht="12.75" customHeight="1">
      <c r="A12" s="13" t="s">
        <v>10</v>
      </c>
      <c r="B12" s="13"/>
      <c r="C12" s="13"/>
      <c r="D12" s="13"/>
      <c r="E12" s="13"/>
      <c r="F12" s="13"/>
      <c r="G12" s="13"/>
      <c r="H12" s="13"/>
      <c r="I12" s="3"/>
      <c r="J12" s="3"/>
    </row>
    <row r="13" spans="1:19">
      <c r="C13" s="74"/>
      <c r="G13" s="3"/>
      <c r="I13" s="3"/>
    </row>
    <row r="14" spans="1:19">
      <c r="C14" s="15"/>
      <c r="D14" s="4"/>
      <c r="G14" s="3"/>
      <c r="I14" s="3"/>
    </row>
    <row r="15" spans="1:19" ht="15">
      <c r="B15" s="6"/>
      <c r="C15" s="15"/>
      <c r="D15" s="4"/>
      <c r="E15" s="3"/>
      <c r="F15" s="3"/>
      <c r="G15" s="3"/>
    </row>
    <row r="16" spans="1:19" ht="15">
      <c r="B16" s="6"/>
      <c r="C16" s="15"/>
      <c r="D16" s="4"/>
      <c r="E16" s="3"/>
      <c r="F16" s="11"/>
      <c r="G16" s="6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</row>
    <row r="17" spans="2:12" ht="15">
      <c r="B17" s="6"/>
      <c r="C17" s="15"/>
      <c r="D17" s="4"/>
      <c r="E17" s="3"/>
      <c r="F17" s="11"/>
      <c r="L17" s="1" t="s">
        <v>31</v>
      </c>
    </row>
    <row r="18" spans="2:12" ht="15">
      <c r="B18" s="6"/>
      <c r="C18" s="15"/>
      <c r="D18" s="4"/>
      <c r="E18" s="3"/>
      <c r="F18" s="11"/>
      <c r="G18" s="7"/>
      <c r="H18" s="7"/>
    </row>
    <row r="19" spans="2:12" ht="15">
      <c r="B19" s="6"/>
      <c r="C19" s="15"/>
      <c r="D19" s="4"/>
      <c r="E19" s="7"/>
      <c r="F19" s="11"/>
      <c r="G19" s="7"/>
      <c r="H19" s="7"/>
    </row>
    <row r="20" spans="2:12" ht="15">
      <c r="B20" s="6"/>
      <c r="C20" s="15"/>
      <c r="D20" s="4"/>
      <c r="E20" s="8"/>
      <c r="F20" s="11"/>
      <c r="G20" s="9"/>
      <c r="H20" s="9"/>
    </row>
    <row r="21" spans="2:12" ht="15">
      <c r="B21" s="6"/>
      <c r="C21" s="15"/>
      <c r="F21" s="11"/>
    </row>
    <row r="22" spans="2:12" ht="15">
      <c r="B22" s="6"/>
      <c r="C22" s="15"/>
      <c r="F22" s="11"/>
    </row>
    <row r="23" spans="2:12" ht="15">
      <c r="B23" s="6"/>
      <c r="C23" s="15"/>
      <c r="F23" s="11"/>
    </row>
    <row r="24" spans="2:12" ht="15">
      <c r="B24" s="6"/>
      <c r="F24" s="11"/>
    </row>
    <row r="25" spans="2:12" ht="15">
      <c r="B25" s="6"/>
      <c r="D25" s="74"/>
      <c r="F25" s="11"/>
    </row>
    <row r="26" spans="2:12" ht="15">
      <c r="B26" s="6"/>
      <c r="F26" s="11"/>
    </row>
    <row r="27" spans="2:12" ht="15">
      <c r="B27" s="6"/>
      <c r="F27" s="74"/>
    </row>
    <row r="28" spans="2:12" ht="15">
      <c r="B28" s="5"/>
    </row>
  </sheetData>
  <mergeCells count="2">
    <mergeCell ref="A1:H1"/>
    <mergeCell ref="A2:H2"/>
  </mergeCells>
  <pageMargins left="0.7" right="0.7" top="0.75" bottom="0.75" header="0.3" footer="0.3"/>
  <ignoredErrors>
    <ignoredError sqref="E6 G6:H6" formulaRange="1"/>
    <ignoredError sqref="F6" formula="1"/>
  </ignoredError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9</vt:i4>
      </vt:variant>
      <vt:variant>
        <vt:lpstr>Rangos con nombre</vt:lpstr>
      </vt:variant>
      <vt:variant>
        <vt:i4>6</vt:i4>
      </vt:variant>
    </vt:vector>
  </HeadingPairs>
  <TitlesOfParts>
    <vt:vector size="15" baseType="lpstr">
      <vt:lpstr>2017</vt:lpstr>
      <vt:lpstr>2018</vt:lpstr>
      <vt:lpstr>2019</vt:lpstr>
      <vt:lpstr>2020</vt:lpstr>
      <vt:lpstr>2021</vt:lpstr>
      <vt:lpstr>2022</vt:lpstr>
      <vt:lpstr>2023</vt:lpstr>
      <vt:lpstr>2024</vt:lpstr>
      <vt:lpstr>2025</vt:lpstr>
      <vt:lpstr>'2017'!Área_de_impresión</vt:lpstr>
      <vt:lpstr>'2018'!Área_de_impresión</vt:lpstr>
      <vt:lpstr>'2019'!Área_de_impresión</vt:lpstr>
      <vt:lpstr>'2020'!Área_de_impresión</vt:lpstr>
      <vt:lpstr>'2021'!Área_de_impresión</vt:lpstr>
      <vt:lpstr>'2022'!Área_de_impresión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cp:lastPrinted>2015-04-17T14:08:52Z</cp:lastPrinted>
  <dcterms:created xsi:type="dcterms:W3CDTF">2014-04-09T17:52:28Z</dcterms:created>
  <dcterms:modified xsi:type="dcterms:W3CDTF">2025-04-21T14:14:28Z</dcterms:modified>
</cp:coreProperties>
</file>