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3. Mensuales\"/>
    </mc:Choice>
  </mc:AlternateContent>
  <bookViews>
    <workbookView xWindow="-120" yWindow="-120" windowWidth="29040" windowHeight="15840" firstSheet="2" activeTab="8"/>
  </bookViews>
  <sheets>
    <sheet name="2017" sheetId="7" r:id="rId1"/>
    <sheet name="2018" sheetId="6" r:id="rId2"/>
    <sheet name="2019" sheetId="5" r:id="rId3"/>
    <sheet name="2020" sheetId="4" r:id="rId4"/>
    <sheet name="2021" sheetId="3" r:id="rId5"/>
    <sheet name="2022" sheetId="1" r:id="rId6"/>
    <sheet name="2023" sheetId="8" r:id="rId7"/>
    <sheet name="2024" sheetId="9" r:id="rId8"/>
    <sheet name="2025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'[10]333.02'!#REF!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'[11]333.05'!#REF!</definedName>
    <definedName name="aa_11">'[11]333.05'!#REF!</definedName>
    <definedName name="aaa">'[5]333.06'!$N$9</definedName>
    <definedName name="aaa98_10">'[11]344.13'!#REF!</definedName>
    <definedName name="aaa98_11">'[11]344.13'!#REF!</definedName>
    <definedName name="aaa99_10">'[11]344.13'!#REF!</definedName>
    <definedName name="aaa99_11">'[11]344.13'!#REF!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'[5]333.09'!$F$10</definedName>
    <definedName name="alan">'[13]1'!#REF!</definedName>
    <definedName name="ALL">#REF!</definedName>
    <definedName name="Año">[14]BD!$D$7:$AZ$7</definedName>
    <definedName name="AñoA">#REF!</definedName>
    <definedName name="AñoVE">#REF!</definedName>
    <definedName name="ap">'[5]331-04'!#REF!</definedName>
    <definedName name="ap_10">'[11]331-04'!#REF!</definedName>
    <definedName name="ap_11">'[11]331-04'!#REF!</definedName>
    <definedName name="_xlnm.Print_Area" localSheetId="0">'2017'!$A$1:$K$16</definedName>
    <definedName name="_xlnm.Print_Area" localSheetId="1">'2018'!$A$2:$K$7</definedName>
    <definedName name="_xlnm.Print_Area" localSheetId="2">'2019'!$A$1:$K$6</definedName>
    <definedName name="_xlnm.Print_Area" localSheetId="3">'2020'!$A$1:$K$9</definedName>
    <definedName name="_xlnm.Print_Area" localSheetId="4">'2021'!$A$3:$I$21</definedName>
    <definedName name="_xlnm.Print_Area" localSheetId="5">'2022'!$A$1:$I$4</definedName>
    <definedName name="Area1">'[15]Form AN01-46'!$A$2:$N$20027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'[5]333.09'!#REF!</definedName>
    <definedName name="b_10">'[11]333.09'!#REF!</definedName>
    <definedName name="b_11">'[11]333.09'!#REF!</definedName>
    <definedName name="BAL">#REF!</definedName>
    <definedName name="_xlnm.Database">#REF!</definedName>
    <definedName name="bb">#REF!</definedName>
    <definedName name="bb_10">'[11]333.05'!#REF!</definedName>
    <definedName name="bb_11">'[11]333.05'!#REF!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[14]BD!$D$10:$AZ$944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'[16]2'!$H$13</definedName>
    <definedName name="cc">'[12]8.03'!$E$9</definedName>
    <definedName name="ccentral">#REF!</definedName>
    <definedName name="ccentral.">'[17]3.23-10'!#REF!</definedName>
    <definedName name="ccentral1">'[17]3.23-10'!#REF!</definedName>
    <definedName name="ccentral2">#REF!</definedName>
    <definedName name="ccentral3">'[17]3.23-10'!#REF!</definedName>
    <definedName name="ccuu">#REF!</definedName>
    <definedName name="ccuu_10">#REF!</definedName>
    <definedName name="ccuu_11">#REF!</definedName>
    <definedName name="cerw">'[16]6'!$I$13</definedName>
    <definedName name="cibao">#REF!</definedName>
    <definedName name="cibao1.">'[17]3.23-10'!#REF!</definedName>
    <definedName name="cibao2">#REF!</definedName>
    <definedName name="cibao33">'[17]3.23-10'!#REF!</definedName>
    <definedName name="coccident">#REF!</definedName>
    <definedName name="coccident2">#REF!</definedName>
    <definedName name="Codigo">[14]BD!$B$10:$B$944</definedName>
    <definedName name="CodigoA">#REF!</definedName>
    <definedName name="CodigoVE">#REF!</definedName>
    <definedName name="Const">'[5]331-04'!#REF!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'[5]333.09'!#REF!</definedName>
    <definedName name="d_10">'[11]333.09'!#REF!</definedName>
    <definedName name="d_11">'[11]333.09'!#REF!</definedName>
    <definedName name="dd">'[5]333.05'!$B$9</definedName>
    <definedName name="ddd">#REF!</definedName>
    <definedName name="dddd">'[5]333.06'!$J$7</definedName>
    <definedName name="ddddd">#REF!</definedName>
    <definedName name="dfg">'[1]333.02'!#REF!</definedName>
    <definedName name="dfhd">'[16]2'!$B$13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'[11]333.02'!#REF!</definedName>
    <definedName name="di_11">'[11]333.02'!#REF!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'[16]5'!$B$13</definedName>
    <definedName name="ed">'[5]333.02'!$F$11</definedName>
    <definedName name="edc">#REF!</definedName>
    <definedName name="ee">'[5]333.06'!#REF!</definedName>
    <definedName name="ee_10">'[11]333.06'!#REF!</definedName>
    <definedName name="ee_11">'[11]333.06'!#REF!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ata">'[11]343-05'!#REF!</definedName>
    <definedName name="fds">'[1]333.02'!#REF!</definedName>
    <definedName name="ff">'[5]333.03'!$D$12</definedName>
    <definedName name="fff">'[5]333.06'!#REF!</definedName>
    <definedName name="fff_10">'[11]333.06'!#REF!</definedName>
    <definedName name="fff_11">'[11]333.06'!#REF!</definedName>
    <definedName name="ffff">'[12]5.03'!$B$10</definedName>
    <definedName name="fg">#REF!</definedName>
    <definedName name="fg_10">#REF!</definedName>
    <definedName name="fg_11">#REF!</definedName>
    <definedName name="fge">'[16]10'!$F$12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'[5]333.08'!$F$7</definedName>
    <definedName name="FUENTE">#REF!</definedName>
    <definedName name="g">'[5]333.02'!$B$11</definedName>
    <definedName name="gbfhhs">#REF!</definedName>
    <definedName name="gdgfds">'[2]4.03'!$B$10</definedName>
    <definedName name="gdsert">'[2]1.03'!$B$11</definedName>
    <definedName name="geb">'[16]8'!$P$13</definedName>
    <definedName name="gf">#REF!</definedName>
    <definedName name="gf_10">#REF!</definedName>
    <definedName name="gf_11">#REF!</definedName>
    <definedName name="gfd">#REF!</definedName>
    <definedName name="gfdgdgdgdg">'[5]333.10'!#REF!</definedName>
    <definedName name="gfdgdgdgdg_10">'[11]333.10'!#REF!</definedName>
    <definedName name="gfdgdgdgdg_11">'[11]333.10'!#REF!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>#REF!</definedName>
    <definedName name="gt">'[5]343-01'!#REF!</definedName>
    <definedName name="gt_10">'[11]343-01'!#REF!</definedName>
    <definedName name="gt_11">'[11]343-01'!#REF!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>'[16]1'!#REF!</definedName>
    <definedName name="hjk">#REF!</definedName>
    <definedName name="hp">#REF!</definedName>
    <definedName name="HTML_CodePage" hidden="1">1252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'[19]8.03'!$I$8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>#REF!</definedName>
    <definedName name="ijn">#REF!</definedName>
    <definedName name="ik">'[16]3'!$B$14</definedName>
    <definedName name="iki">#REF!</definedName>
    <definedName name="ikm">#REF!</definedName>
    <definedName name="io">'[5]333.08'!$B$7</definedName>
    <definedName name="iop">#REF!</definedName>
    <definedName name="iou">'[16]1'!$B$14</definedName>
    <definedName name="iuy">#REF!</definedName>
    <definedName name="j">#REF!</definedName>
    <definedName name="jhy">#REF!</definedName>
    <definedName name="jj">'[5]333.04'!#REF!</definedName>
    <definedName name="jj_10">'[11]333.04'!#REF!</definedName>
    <definedName name="jj_11">'[11]333.04'!#REF!</definedName>
    <definedName name="jjj">'[5]333.06'!#REF!</definedName>
    <definedName name="jjj_10">'[11]333.06'!#REF!</definedName>
    <definedName name="jjj_11">'[11]333.06'!#REF!</definedName>
    <definedName name="jkl">#REF!</definedName>
    <definedName name="jp">#REF!</definedName>
    <definedName name="jpp">#REF!</definedName>
    <definedName name="juan">'[20]3.20-02'!$J$9</definedName>
    <definedName name="juil">'[10]333.02'!#REF!</definedName>
    <definedName name="jul">'[5]333.02'!#REF!</definedName>
    <definedName name="jul_10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h">#REF!</definedName>
    <definedName name="kjkl">'[19]8.03'!$H$8</definedName>
    <definedName name="kk">'[5]333.06'!#REF!</definedName>
    <definedName name="kk_10">'[11]333.06'!#REF!</definedName>
    <definedName name="kk_11">'[11]333.06'!#REF!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klñ">#REF!</definedName>
    <definedName name="l">'[5]333.03'!#REF!</definedName>
    <definedName name="l_10">'[11]333.03'!#REF!</definedName>
    <definedName name="l_11">'[11]333.03'!#REF!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">#REF!</definedName>
    <definedName name="lkjh">#REF!</definedName>
    <definedName name="lkl">'[12]16.03'!$E$9</definedName>
    <definedName name="LL">#REF!</definedName>
    <definedName name="ll_10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>'[5]333.06'!#REF!</definedName>
    <definedName name="m_10">'[11]333.06'!#REF!</definedName>
    <definedName name="m_11">'[11]333.06'!#REF!</definedName>
    <definedName name="mali">'[5]333.07'!#REF!</definedName>
    <definedName name="mali_10">'[11]333.07'!#REF!</definedName>
    <definedName name="mali_11">'[11]333.07'!#REF!</definedName>
    <definedName name="mary">#REF!</definedName>
    <definedName name="mbnihfs">#REF!</definedName>
    <definedName name="mm">'[5]333.06'!#REF!</definedName>
    <definedName name="mm_10">'[11]333.06'!#REF!</definedName>
    <definedName name="mm_11">'[11]333.06'!#REF!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>'[5]333.06'!#REF!</definedName>
    <definedName name="mmmmm_10">'[11]333.06'!#REF!</definedName>
    <definedName name="mmmmm_11">'[11]333.06'!#REF!</definedName>
    <definedName name="mmmnmnb">'[2]2.03'!$H$11</definedName>
    <definedName name="mmnb">'[2]2.03'!$B$11</definedName>
    <definedName name="mn">'[21]13.1'!$B$7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'[11]333.10'!#REF!</definedName>
    <definedName name="nb_11">'[11]333.10'!#REF!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'[12]25.03'!$G$9</definedName>
    <definedName name="ñlk">#REF!</definedName>
    <definedName name="ññ">'[12]31.03'!$D$9</definedName>
    <definedName name="o">'[5]333.04'!$D$11</definedName>
    <definedName name="ocoa">'[11]333.04'!#REF!</definedName>
    <definedName name="OCTUBRE">#N/A</definedName>
    <definedName name="oiu">#REF!</definedName>
    <definedName name="okm">#REF!</definedName>
    <definedName name="ol">'[16]3'!$H$14</definedName>
    <definedName name="olm">'[1]333.02'!#REF!</definedName>
    <definedName name="oo">'[5]333.09'!$H$10</definedName>
    <definedName name="ooo">'[5]333.06'!#REF!</definedName>
    <definedName name="ooo_10">'[11]333.06'!#REF!</definedName>
    <definedName name="ooo_11">'[11]333.06'!#REF!</definedName>
    <definedName name="oooo">'[12]29.03'!$D$9</definedName>
    <definedName name="ooooo">#REF!</definedName>
    <definedName name="ooooooo">'[12]18.03'!#REF!</definedName>
    <definedName name="op">'[16]1'!$C$14</definedName>
    <definedName name="opa">#REF!</definedName>
    <definedName name="oppo">'[16]1'!$G$14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iodo">[14]BD!$D$8:$AZ$8</definedName>
    <definedName name="PeriodoA">#REF!</definedName>
    <definedName name="PeriodoVE">#REF!</definedName>
    <definedName name="perla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>'[5]331-04'!#REF!</definedName>
    <definedName name="PJ_10">'[11]331-04'!#REF!</definedName>
    <definedName name="PJ_11">'[11]331-04'!#REF!</definedName>
    <definedName name="pkk">#REF!</definedName>
    <definedName name="PL">'[5]331-04'!#REF!</definedName>
    <definedName name="PL_10">'[11]331-04'!#REF!</definedName>
    <definedName name="PL_11">'[11]331-04'!#REF!</definedName>
    <definedName name="pñm">#REF!</definedName>
    <definedName name="po">'[16]3'!$J$14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'[11]333.04'!#REF!</definedName>
    <definedName name="pop_11">'[11]333.04'!#REF!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>#REF!</definedName>
    <definedName name="ppp">#REF!</definedName>
    <definedName name="ppp_10">'[11]333.04'!#REF!</definedName>
    <definedName name="ppp_11">'[11]333.04'!#REF!</definedName>
    <definedName name="pppp">'[12]31.03'!$B$9</definedName>
    <definedName name="ppppp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'[11]333.02'!#REF!</definedName>
    <definedName name="r_11">'[11]333.02'!#REF!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'[16]8'!$B$13</definedName>
    <definedName name="rfv">#REF!</definedName>
    <definedName name="ROS">#N/A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'[16]5'!$D$13</definedName>
    <definedName name="rty">#REF!</definedName>
    <definedName name="rtyh">'[16]1'!#REF!</definedName>
    <definedName name="rvf">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">#REF!</definedName>
    <definedName name="sdfg">'[16]2'!$D$13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'[16]2'!$F$13</definedName>
    <definedName name="ss">'[5]343-01'!#REF!</definedName>
    <definedName name="ss_10">'[11]343-01'!#REF!</definedName>
    <definedName name="ss_11">'[11]343-01'!#REF!</definedName>
    <definedName name="sss">'[5]333.02'!#REF!</definedName>
    <definedName name="sss_10">'[11]333.02'!#REF!</definedName>
    <definedName name="sss_11">'[11]333.02'!#REF!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[22]A!$A$1:$T$54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>'[5]344.13'!#REF!</definedName>
    <definedName name="tt_10">'[11]344.13'!#REF!</definedName>
    <definedName name="tt_11">'[11]344.13'!#REF!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'[16]1'!$F$14</definedName>
    <definedName name="ujm">#REF!</definedName>
    <definedName name="umj">#REF!</definedName>
    <definedName name="utyu">'[16]6'!$B$13</definedName>
    <definedName name="uu">'[5]333.04'!#REF!</definedName>
    <definedName name="uu_10">'[11]333.04'!#REF!</definedName>
    <definedName name="uu_11">'[11]333.04'!#REF!</definedName>
    <definedName name="uuuu">'[23]344.13'!#REF!</definedName>
    <definedName name="uuuuu">'[5]333.04'!#REF!</definedName>
    <definedName name="uuuuu_10">'[11]333.04'!#REF!</definedName>
    <definedName name="uuuuu_11">'[11]333.04'!#REF!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'[24]3.22-11'!$B$7</definedName>
    <definedName name="vbn">#REF!</definedName>
    <definedName name="VBV">#REF!</definedName>
    <definedName name="VBV_10">#REF!</definedName>
    <definedName name="VBV_11">#REF!</definedName>
    <definedName name="vd">'[12]8.03'!$C$9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'[11]333.07'!#REF!</definedName>
    <definedName name="vfv_11">'[11]333.07'!#REF!</definedName>
    <definedName name="vfxv">'[5]333.07'!#REF!</definedName>
    <definedName name="vfxv_10">'[11]333.07'!#REF!</definedName>
    <definedName name="vfxv_11">'[11]333.07'!#REF!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'[16]6'!$P$13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'[12]24.03'!$D$20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>#REF!</definedName>
    <definedName name="yhn">#REF!</definedName>
    <definedName name="ynh">#REF!</definedName>
    <definedName name="yt">'[25]331-16'!#REF!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'[17]3.23-10'!#REF!</definedName>
    <definedName name="yuyu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'[5]333.03'!#REF!</definedName>
    <definedName name="z_10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" l="1"/>
  <c r="E6" i="10"/>
  <c r="C15" i="10"/>
  <c r="B16" i="10" l="1"/>
  <c r="B18" i="9" l="1"/>
  <c r="B19" i="9" l="1"/>
  <c r="E6" i="9" l="1"/>
  <c r="D6" i="9" l="1"/>
  <c r="H5" i="8" l="1"/>
  <c r="F5" i="8" s="1"/>
  <c r="C5" i="8" l="1"/>
  <c r="B17" i="8" l="1"/>
  <c r="B5" i="8" l="1"/>
  <c r="F18" i="7"/>
  <c r="C18" i="7"/>
  <c r="F17" i="7"/>
  <c r="C17" i="7"/>
  <c r="F16" i="7"/>
  <c r="C16" i="7"/>
  <c r="F15" i="7"/>
  <c r="C15" i="7"/>
  <c r="F14" i="7"/>
  <c r="C14" i="7"/>
  <c r="B14" i="7" s="1"/>
  <c r="F13" i="7"/>
  <c r="C13" i="7"/>
  <c r="F12" i="7"/>
  <c r="C12" i="7"/>
  <c r="F11" i="7"/>
  <c r="C11" i="7"/>
  <c r="F10" i="7"/>
  <c r="C10" i="7"/>
  <c r="F9" i="7"/>
  <c r="C9" i="7"/>
  <c r="C8" i="7"/>
  <c r="B8" i="7"/>
  <c r="C7" i="7"/>
  <c r="B7" i="7" s="1"/>
  <c r="H6" i="7"/>
  <c r="G6" i="7"/>
  <c r="E6" i="7"/>
  <c r="D6" i="7"/>
  <c r="B16" i="7" l="1"/>
  <c r="B18" i="7"/>
  <c r="B11" i="7"/>
  <c r="B17" i="7"/>
  <c r="B12" i="7"/>
  <c r="B15" i="7"/>
  <c r="B9" i="7"/>
  <c r="B10" i="7"/>
  <c r="B13" i="7"/>
  <c r="F6" i="7"/>
  <c r="C6" i="7"/>
  <c r="B6" i="7" l="1"/>
  <c r="B18" i="6"/>
  <c r="B16" i="6"/>
  <c r="B9" i="6"/>
  <c r="H6" i="6"/>
  <c r="G6" i="6"/>
  <c r="E6" i="6"/>
  <c r="D6" i="6"/>
  <c r="B17" i="6" l="1"/>
  <c r="B13" i="6"/>
  <c r="C6" i="6"/>
  <c r="B10" i="6"/>
  <c r="B8" i="6"/>
  <c r="B11" i="6"/>
  <c r="B7" i="6"/>
  <c r="B14" i="6"/>
  <c r="B12" i="6"/>
  <c r="B15" i="6"/>
  <c r="F6" i="6"/>
  <c r="F17" i="5"/>
  <c r="C17" i="5"/>
  <c r="F16" i="5"/>
  <c r="C16" i="5"/>
  <c r="F15" i="5"/>
  <c r="C15" i="5"/>
  <c r="F14" i="5"/>
  <c r="C14" i="5"/>
  <c r="F13" i="5"/>
  <c r="C13" i="5"/>
  <c r="F12" i="5"/>
  <c r="C12" i="5"/>
  <c r="F11" i="5"/>
  <c r="C11" i="5"/>
  <c r="F10" i="5"/>
  <c r="C10" i="5"/>
  <c r="F9" i="5"/>
  <c r="C9" i="5"/>
  <c r="F8" i="5"/>
  <c r="C8" i="5"/>
  <c r="F7" i="5"/>
  <c r="C7" i="5"/>
  <c r="F6" i="5"/>
  <c r="C6" i="5"/>
  <c r="H5" i="5"/>
  <c r="G5" i="5"/>
  <c r="E5" i="5"/>
  <c r="D5" i="5"/>
  <c r="B13" i="5" l="1"/>
  <c r="B16" i="5"/>
  <c r="B9" i="5"/>
  <c r="B11" i="5"/>
  <c r="B6" i="5"/>
  <c r="B6" i="6"/>
  <c r="B8" i="5"/>
  <c r="B12" i="5"/>
  <c r="C5" i="5"/>
  <c r="F5" i="5"/>
  <c r="B15" i="5"/>
  <c r="B10" i="5"/>
  <c r="B17" i="5"/>
  <c r="B7" i="5"/>
  <c r="B14" i="5"/>
  <c r="B5" i="5" l="1"/>
  <c r="F18" i="3"/>
  <c r="C18" i="3"/>
  <c r="F17" i="3"/>
  <c r="C17" i="3"/>
  <c r="F16" i="3"/>
  <c r="C16" i="3"/>
  <c r="B16" i="3" s="1"/>
  <c r="F15" i="3"/>
  <c r="C15" i="3"/>
  <c r="F14" i="3"/>
  <c r="C14" i="3"/>
  <c r="F13" i="3"/>
  <c r="C13" i="3"/>
  <c r="F12" i="3"/>
  <c r="C12" i="3"/>
  <c r="F11" i="3"/>
  <c r="C11" i="3"/>
  <c r="F10" i="3"/>
  <c r="C10" i="3"/>
  <c r="F9" i="3"/>
  <c r="C9" i="3"/>
  <c r="F8" i="3"/>
  <c r="C8" i="3"/>
  <c r="F7" i="3"/>
  <c r="C7" i="3"/>
  <c r="E6" i="3"/>
  <c r="D6" i="3"/>
  <c r="B18" i="3" l="1"/>
  <c r="B17" i="3"/>
  <c r="B15" i="3"/>
</calcChain>
</file>

<file path=xl/sharedStrings.xml><?xml version="1.0" encoding="utf-8"?>
<sst xmlns="http://schemas.openxmlformats.org/spreadsheetml/2006/main" count="217" uniqueCount="39">
  <si>
    <t xml:space="preserve">    Mes</t>
  </si>
  <si>
    <t>Total</t>
  </si>
  <si>
    <t>Enero</t>
  </si>
  <si>
    <t>Total residentes</t>
  </si>
  <si>
    <t>Dominicanos residentes</t>
  </si>
  <si>
    <t>Extranjeros residentes</t>
  </si>
  <si>
    <t>Total no residentes</t>
  </si>
  <si>
    <t>Dominicanos no residentes</t>
  </si>
  <si>
    <t>Extranjeros no residentes</t>
  </si>
  <si>
    <t>Febrero</t>
  </si>
  <si>
    <t>Marzo</t>
  </si>
  <si>
    <t>Abril</t>
  </si>
  <si>
    <t xml:space="preserve">Total 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</si>
  <si>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</si>
  <si>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</si>
  <si>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</si>
  <si>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</si>
  <si>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</si>
  <si>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</si>
  <si>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</si>
  <si>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</si>
  <si>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*Cifras sujetas a rectificación.</t>
  </si>
  <si>
    <t xml:space="preserve">Noviiembre </t>
  </si>
  <si>
    <t xml:space="preserve"> *Cifras sujetas a rectificación</t>
  </si>
  <si>
    <t>Noviembre</t>
  </si>
  <si>
    <t>Mes</t>
  </si>
  <si>
    <t xml:space="preserve"> </t>
  </si>
  <si>
    <r>
      <rPr>
        <b/>
        <sz val="9"/>
        <rFont val="Roboto regular"/>
      </rPr>
      <t>Cuadro 6.2.</t>
    </r>
    <r>
      <rPr>
        <sz val="9"/>
        <rFont val="Roboto regular"/>
      </rPr>
      <t xml:space="preserve"> REPÚBLICA DOMINICANA: Llegada de pasajeros vía aérea por residencia, según mes, 2019*</t>
    </r>
  </si>
  <si>
    <t>Fuentes: Banco Central de la República Dominicana  (BCRD)</t>
  </si>
  <si>
    <t>Fuentes: Banco Central de la República Dominicana (BCRD)</t>
  </si>
  <si>
    <r>
      <rPr>
        <b/>
        <sz val="9"/>
        <rFont val="Roboto regular"/>
      </rPr>
      <t>Cuadro 6.2.</t>
    </r>
    <r>
      <rPr>
        <sz val="9"/>
        <rFont val="Roboto regular"/>
      </rPr>
      <t xml:space="preserve"> REPÚBLICA DOMINICANA: Llegada de pasajeros vía aérea por residencia, según mes, 2021*</t>
    </r>
  </si>
  <si>
    <r>
      <rPr>
        <b/>
        <sz val="9"/>
        <rFont val="Roboto regular"/>
      </rPr>
      <t>Cuadro 6.2.</t>
    </r>
    <r>
      <rPr>
        <sz val="9"/>
        <rFont val="Roboto regular"/>
      </rPr>
      <t xml:space="preserve"> REPÚBLICA DOMINICANA: Llegada de pasajeros vía aérea  por residencia, según mes, 2020*</t>
    </r>
  </si>
  <si>
    <r>
      <rPr>
        <b/>
        <sz val="9"/>
        <rFont val="Roboto regular"/>
      </rPr>
      <t>Cuadro 6.2</t>
    </r>
    <r>
      <rPr>
        <sz val="9"/>
        <rFont val="Roboto regular"/>
      </rPr>
      <t>. REPÚBLICA DOMINICANA: Llegada de pasajeros vía aérea por residencia, según  mes, 2022*</t>
    </r>
  </si>
  <si>
    <r>
      <rPr>
        <b/>
        <sz val="9"/>
        <rFont val="Roboto regular"/>
      </rPr>
      <t>Cuadro 6.2</t>
    </r>
    <r>
      <rPr>
        <sz val="9"/>
        <rFont val="Roboto regular"/>
      </rPr>
      <t>. REPÚBLICA DOMINICANA: Llegada de pasajeros vía aérea por residencia, según mes, 2023*</t>
    </r>
  </si>
  <si>
    <t>Fuente:  Banco Central de la República Dominicana  (BCRD)</t>
  </si>
  <si>
    <r>
      <rPr>
        <b/>
        <sz val="9"/>
        <rFont val="Roboto regular"/>
      </rPr>
      <t>Cuadro 6.2</t>
    </r>
    <r>
      <rPr>
        <sz val="9"/>
        <rFont val="Roboto regular"/>
      </rPr>
      <t>. REPÚBLICA DOMINICANA: Llegada de pasajeros vía aérea por residencia, según mes, 2024*</t>
    </r>
  </si>
  <si>
    <r>
      <rPr>
        <b/>
        <sz val="9"/>
        <rFont val="Roboto regular"/>
      </rPr>
      <t>Cuadro 6.2.</t>
    </r>
    <r>
      <rPr>
        <sz val="9"/>
        <rFont val="Roboto regular"/>
      </rPr>
      <t xml:space="preserve"> REPÚBLICA DOMINICANA: Llegada de pasajeros vía aérea por residencia, según mes, 2017*</t>
    </r>
  </si>
  <si>
    <r>
      <rPr>
        <b/>
        <sz val="9"/>
        <rFont val="Roboto regular"/>
      </rPr>
      <t>Cuadro 6.2.</t>
    </r>
    <r>
      <rPr>
        <sz val="9"/>
        <rFont val="Roboto regular"/>
      </rPr>
      <t xml:space="preserve"> REPÚBLICA DOMINICANA: Llegada de pasajeros vía aérea por residencia, según mes,2018*</t>
    </r>
  </si>
  <si>
    <r>
      <rPr>
        <b/>
        <sz val="9"/>
        <rFont val="Roboto regular"/>
      </rPr>
      <t>Cuadro 6.2</t>
    </r>
    <r>
      <rPr>
        <sz val="9"/>
        <rFont val="Roboto regular"/>
      </rPr>
      <t>. REPÚBLICA DOMINICANA: Llegada de pasajeros vía aérea por residencia, según mes,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</si>
</sst>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_);_(* \(#,##0\);_(* \-??_);_(@_)"/>
    <numFmt numFmtId="165" formatCode="_(* #,##0_);_(* \(#,##0\);_(* &quot;-&quot;??_);_(@_)"/>
    <numFmt numFmtId="166" formatCode="&quot;   &quot;@"/>
    <numFmt numFmtId="167" formatCode="General_)"/>
    <numFmt numFmtId="168" formatCode="_([$€-2]* #,##0.00_);_([$€-2]* \(#,##0.00\);_([$€-2]* &quot;-&quot;??_)"/>
    <numFmt numFmtId="169" formatCode="#,##0;[Red]#,##0"/>
    <numFmt numFmtId="170" formatCode="0.0%"/>
    <numFmt numFmtId="171" formatCode="#,##0.0;[Red]#,##0.0"/>
    <numFmt numFmtId="172" formatCode="0.00_)"/>
    <numFmt numFmtId="173" formatCode="#,##0.0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name val="Roboto"/>
    </font>
    <font>
      <b/>
      <sz val="11"/>
      <name val="Roboto"/>
    </font>
    <font>
      <sz val="9"/>
      <name val="Roboto regular"/>
    </font>
    <font>
      <sz val="8"/>
      <name val="Franklin Gothic Book"/>
      <family val="2"/>
    </font>
    <font>
      <sz val="7"/>
      <name val="Roboto regular"/>
    </font>
    <font>
      <b/>
      <sz val="9"/>
      <name val="Roboto regular"/>
    </font>
    <font>
      <sz val="9"/>
      <name val="Roboto"/>
    </font>
    <font>
      <b/>
      <sz val="9"/>
      <name val="Roboto Black"/>
    </font>
    <font>
      <b/>
      <sz val="9"/>
      <color theme="1"/>
      <name val="Roboto Black"/>
    </font>
    <font>
      <sz val="7"/>
      <name val="Roboto"/>
    </font>
    <font>
      <sz val="8"/>
      <name val="Franklin Gothic Demi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9"/>
      <name val="Arial"/>
      <family val="2"/>
    </font>
    <font>
      <sz val="10"/>
      <name val="Franklin Gothic Demi"/>
      <family val="2"/>
    </font>
    <font>
      <sz val="7"/>
      <name val="Franklin Gothic Book"/>
      <family val="2"/>
    </font>
    <font>
      <b/>
      <sz val="10"/>
      <name val="tahoma"/>
      <family val="2"/>
    </font>
    <font>
      <sz val="10"/>
      <name val="Tahoma"/>
      <family val="2"/>
    </font>
    <font>
      <sz val="7"/>
      <name val="Franklin Gothic Demi"/>
      <family val="2"/>
    </font>
    <font>
      <sz val="9"/>
      <color indexed="8"/>
      <name val="Roboto"/>
    </font>
    <font>
      <b/>
      <sz val="9"/>
      <color indexed="8"/>
      <name val="Roboto"/>
    </font>
    <font>
      <b/>
      <sz val="9"/>
      <name val="Roboto"/>
    </font>
    <font>
      <b/>
      <sz val="9"/>
      <color theme="1"/>
      <name val="Roboto regular"/>
    </font>
    <font>
      <sz val="10"/>
      <name val="Arial"/>
      <family val="2"/>
    </font>
    <font>
      <b/>
      <sz val="9"/>
      <color theme="1"/>
      <name val="Roboto"/>
    </font>
    <font>
      <sz val="12"/>
      <name val="Arial MT"/>
    </font>
    <font>
      <b/>
      <sz val="12"/>
      <color indexed="8"/>
      <name val="Tahoma"/>
      <family val="2"/>
    </font>
    <font>
      <b/>
      <sz val="12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49">
    <xf numFmtId="0" fontId="0" fillId="0" borderId="0"/>
    <xf numFmtId="164" fontId="3" fillId="0" borderId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18" borderId="2" applyNumberFormat="0" applyAlignment="0" applyProtection="0"/>
    <xf numFmtId="0" fontId="7" fillId="18" borderId="2" applyNumberFormat="0" applyAlignment="0" applyProtection="0"/>
    <xf numFmtId="0" fontId="7" fillId="18" borderId="2" applyNumberFormat="0" applyAlignment="0" applyProtection="0"/>
    <xf numFmtId="0" fontId="8" fillId="19" borderId="3" applyNumberFormat="0" applyAlignment="0" applyProtection="0"/>
    <xf numFmtId="0" fontId="8" fillId="19" borderId="3" applyNumberFormat="0" applyAlignment="0" applyProtection="0"/>
    <xf numFmtId="0" fontId="8" fillId="19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1" fillId="9" borderId="2" applyNumberFormat="0" applyAlignment="0" applyProtection="0"/>
    <xf numFmtId="0" fontId="11" fillId="9" borderId="2" applyNumberFormat="0" applyAlignment="0" applyProtection="0"/>
    <xf numFmtId="0" fontId="11" fillId="9" borderId="2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3" fillId="0" borderId="0"/>
    <xf numFmtId="0" fontId="3" fillId="0" borderId="0"/>
    <xf numFmtId="0" fontId="3" fillId="25" borderId="5" applyNumberFormat="0" applyFont="0" applyAlignment="0" applyProtection="0"/>
    <xf numFmtId="0" fontId="3" fillId="25" borderId="5" applyNumberFormat="0" applyFont="0" applyAlignment="0" applyProtection="0"/>
    <xf numFmtId="0" fontId="3" fillId="25" borderId="5" applyNumberFormat="0" applyFont="0" applyAlignment="0" applyProtection="0"/>
    <xf numFmtId="0" fontId="14" fillId="18" borderId="6" applyNumberFormat="0" applyAlignment="0" applyProtection="0"/>
    <xf numFmtId="0" fontId="14" fillId="18" borderId="6" applyNumberFormat="0" applyAlignment="0" applyProtection="0"/>
    <xf numFmtId="0" fontId="14" fillId="18" borderId="6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1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45" fillId="0" borderId="0" applyFont="0" applyFill="0" applyBorder="0" applyAlignment="0" applyProtection="0"/>
    <xf numFmtId="172" fontId="47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22" fillId="2" borderId="0" xfId="0" applyFont="1" applyFill="1"/>
    <xf numFmtId="0" fontId="22" fillId="2" borderId="0" xfId="0" applyFont="1" applyFill="1" applyAlignment="1">
      <alignment horizontal="left"/>
    </xf>
    <xf numFmtId="164" fontId="22" fillId="2" borderId="0" xfId="136" applyFont="1" applyFill="1" applyBorder="1" applyAlignment="1" applyProtection="1">
      <alignment horizontal="right" vertical="justify" wrapText="1" indent="1"/>
    </xf>
    <xf numFmtId="164" fontId="22" fillId="2" borderId="0" xfId="0" applyNumberFormat="1" applyFont="1" applyFill="1"/>
    <xf numFmtId="165" fontId="23" fillId="0" borderId="0" xfId="99" applyNumberFormat="1" applyFont="1" applyFill="1" applyBorder="1"/>
    <xf numFmtId="165" fontId="23" fillId="26" borderId="0" xfId="99" applyNumberFormat="1" applyFont="1" applyFill="1" applyBorder="1"/>
    <xf numFmtId="165" fontId="22" fillId="3" borderId="0" xfId="99" applyNumberFormat="1" applyFont="1" applyFill="1" applyBorder="1"/>
    <xf numFmtId="165" fontId="22" fillId="2" borderId="0" xfId="0" applyNumberFormat="1" applyFont="1" applyFill="1"/>
    <xf numFmtId="165" fontId="23" fillId="3" borderId="0" xfId="99" applyNumberFormat="1" applyFont="1" applyFill="1" applyBorder="1"/>
    <xf numFmtId="0" fontId="24" fillId="27" borderId="0" xfId="141" applyFont="1" applyFill="1" applyAlignment="1">
      <alignment horizontal="left"/>
    </xf>
    <xf numFmtId="3" fontId="24" fillId="26" borderId="0" xfId="142" applyNumberFormat="1" applyFont="1" applyFill="1" applyBorder="1" applyAlignment="1">
      <alignment horizontal="right" vertical="center"/>
    </xf>
    <xf numFmtId="49" fontId="26" fillId="26" borderId="11" xfId="99" applyNumberFormat="1" applyFont="1" applyFill="1" applyBorder="1" applyAlignment="1"/>
    <xf numFmtId="49" fontId="26" fillId="26" borderId="0" xfId="99" applyNumberFormat="1" applyFont="1" applyFill="1" applyAlignment="1"/>
    <xf numFmtId="3" fontId="27" fillId="26" borderId="0" xfId="142" applyNumberFormat="1" applyFont="1" applyFill="1" applyBorder="1" applyAlignment="1">
      <alignment horizontal="right" vertical="center"/>
    </xf>
    <xf numFmtId="3" fontId="22" fillId="2" borderId="0" xfId="0" applyNumberFormat="1" applyFont="1" applyFill="1"/>
    <xf numFmtId="0" fontId="28" fillId="2" borderId="0" xfId="107" applyFont="1" applyFill="1"/>
    <xf numFmtId="0" fontId="22" fillId="2" borderId="0" xfId="143" applyFont="1" applyFill="1" applyAlignment="1">
      <alignment horizontal="left"/>
    </xf>
    <xf numFmtId="169" fontId="22" fillId="2" borderId="0" xfId="143" applyNumberFormat="1" applyFont="1" applyFill="1"/>
    <xf numFmtId="0" fontId="29" fillId="2" borderId="1" xfId="138" applyFont="1" applyFill="1" applyBorder="1" applyAlignment="1">
      <alignment horizontal="center" vertical="center" wrapText="1"/>
    </xf>
    <xf numFmtId="169" fontId="30" fillId="27" borderId="1" xfId="140" applyNumberFormat="1" applyFont="1" applyFill="1" applyBorder="1" applyAlignment="1">
      <alignment horizontal="center" vertical="center" wrapText="1"/>
    </xf>
    <xf numFmtId="49" fontId="29" fillId="26" borderId="0" xfId="99" applyNumberFormat="1" applyFont="1" applyFill="1" applyBorder="1" applyAlignment="1">
      <alignment horizontal="left"/>
    </xf>
    <xf numFmtId="169" fontId="30" fillId="27" borderId="0" xfId="140" applyNumberFormat="1" applyFont="1" applyFill="1" applyAlignment="1">
      <alignment horizontal="right" vertical="center" wrapText="1"/>
    </xf>
    <xf numFmtId="169" fontId="28" fillId="2" borderId="0" xfId="107" applyNumberFormat="1" applyFont="1" applyFill="1"/>
    <xf numFmtId="164" fontId="28" fillId="2" borderId="0" xfId="136" applyFont="1" applyFill="1" applyBorder="1" applyAlignment="1" applyProtection="1">
      <alignment horizontal="right" vertical="justify" wrapText="1" indent="1"/>
    </xf>
    <xf numFmtId="170" fontId="26" fillId="26" borderId="11" xfId="144" applyNumberFormat="1" applyFont="1" applyFill="1" applyBorder="1" applyAlignment="1"/>
    <xf numFmtId="0" fontId="31" fillId="2" borderId="0" xfId="107" applyFont="1" applyFill="1"/>
    <xf numFmtId="0" fontId="32" fillId="2" borderId="0" xfId="0" applyFont="1" applyFill="1"/>
    <xf numFmtId="0" fontId="0" fillId="2" borderId="0" xfId="0" applyFill="1"/>
    <xf numFmtId="0" fontId="25" fillId="2" borderId="0" xfId="0" applyFont="1" applyFill="1"/>
    <xf numFmtId="0" fontId="35" fillId="2" borderId="0" xfId="0" applyFont="1" applyFill="1" applyAlignment="1">
      <alignment horizontal="left"/>
    </xf>
    <xf numFmtId="0" fontId="35" fillId="2" borderId="0" xfId="0" applyFont="1" applyFill="1"/>
    <xf numFmtId="0" fontId="36" fillId="2" borderId="0" xfId="0" applyFont="1" applyFill="1"/>
    <xf numFmtId="164" fontId="0" fillId="2" borderId="0" xfId="0" applyNumberFormat="1" applyFill="1"/>
    <xf numFmtId="164" fontId="34" fillId="2" borderId="0" xfId="136" applyFont="1" applyFill="1" applyBorder="1" applyAlignment="1" applyProtection="1">
      <alignment horizontal="right" vertical="justify" wrapText="1" indent="1"/>
    </xf>
    <xf numFmtId="0" fontId="37" fillId="2" borderId="0" xfId="0" applyFont="1" applyFill="1"/>
    <xf numFmtId="164" fontId="33" fillId="2" borderId="0" xfId="136" applyFont="1" applyFill="1" applyBorder="1" applyAlignment="1" applyProtection="1">
      <alignment horizontal="right" vertical="justify" wrapText="1" indent="1"/>
    </xf>
    <xf numFmtId="165" fontId="38" fillId="0" borderId="0" xfId="99" applyNumberFormat="1" applyFont="1" applyBorder="1" applyAlignment="1">
      <alignment horizontal="right"/>
    </xf>
    <xf numFmtId="164" fontId="3" fillId="2" borderId="0" xfId="0" applyNumberFormat="1" applyFont="1" applyFill="1"/>
    <xf numFmtId="165" fontId="39" fillId="3" borderId="0" xfId="99" applyNumberFormat="1" applyFont="1" applyFill="1" applyBorder="1"/>
    <xf numFmtId="165" fontId="3" fillId="3" borderId="0" xfId="99" applyNumberFormat="1" applyFont="1" applyFill="1" applyBorder="1"/>
    <xf numFmtId="165" fontId="0" fillId="2" borderId="0" xfId="0" applyNumberFormat="1" applyFill="1"/>
    <xf numFmtId="165" fontId="38" fillId="3" borderId="0" xfId="99" applyNumberFormat="1" applyFont="1" applyFill="1" applyBorder="1"/>
    <xf numFmtId="0" fontId="3" fillId="2" borderId="0" xfId="0" applyFont="1" applyFill="1"/>
    <xf numFmtId="0" fontId="40" fillId="2" borderId="0" xfId="0" applyFont="1" applyFill="1"/>
    <xf numFmtId="165" fontId="38" fillId="0" borderId="0" xfId="99" applyNumberFormat="1" applyFont="1" applyFill="1" applyBorder="1"/>
    <xf numFmtId="165" fontId="38" fillId="26" borderId="0" xfId="99" applyNumberFormat="1" applyFont="1" applyFill="1" applyBorder="1"/>
    <xf numFmtId="0" fontId="28" fillId="2" borderId="0" xfId="0" applyFont="1" applyFill="1" applyAlignment="1">
      <alignment horizontal="left"/>
    </xf>
    <xf numFmtId="0" fontId="41" fillId="26" borderId="0" xfId="139" applyFont="1" applyFill="1"/>
    <xf numFmtId="0" fontId="41" fillId="0" borderId="12" xfId="139" applyFont="1" applyBorder="1"/>
    <xf numFmtId="0" fontId="42" fillId="2" borderId="1" xfId="138" applyFont="1" applyFill="1" applyBorder="1" applyAlignment="1">
      <alignment horizontal="left" vertical="center" wrapText="1"/>
    </xf>
    <xf numFmtId="164" fontId="43" fillId="2" borderId="1" xfId="136" applyFont="1" applyFill="1" applyBorder="1" applyAlignment="1" applyProtection="1">
      <alignment horizontal="center" vertical="center" wrapText="1"/>
    </xf>
    <xf numFmtId="0" fontId="43" fillId="2" borderId="0" xfId="0" applyFont="1" applyFill="1" applyAlignment="1">
      <alignment horizontal="left" vertical="center" wrapText="1"/>
    </xf>
    <xf numFmtId="0" fontId="32" fillId="2" borderId="0" xfId="140" applyFont="1" applyFill="1" applyAlignment="1">
      <alignment horizontal="left"/>
    </xf>
    <xf numFmtId="0" fontId="32" fillId="2" borderId="0" xfId="140" applyFont="1" applyFill="1"/>
    <xf numFmtId="0" fontId="3" fillId="2" borderId="0" xfId="140" applyFill="1"/>
    <xf numFmtId="0" fontId="35" fillId="2" borderId="0" xfId="140" applyFont="1" applyFill="1" applyAlignment="1">
      <alignment horizontal="left"/>
    </xf>
    <xf numFmtId="0" fontId="35" fillId="2" borderId="0" xfId="140" applyFont="1" applyFill="1"/>
    <xf numFmtId="0" fontId="36" fillId="2" borderId="0" xfId="140" applyFont="1" applyFill="1"/>
    <xf numFmtId="164" fontId="3" fillId="2" borderId="0" xfId="140" applyNumberFormat="1" applyFill="1"/>
    <xf numFmtId="0" fontId="37" fillId="2" borderId="0" xfId="140" applyFont="1" applyFill="1"/>
    <xf numFmtId="165" fontId="3" fillId="2" borderId="0" xfId="140" applyNumberFormat="1" applyFill="1"/>
    <xf numFmtId="0" fontId="28" fillId="2" borderId="0" xfId="140" applyFont="1" applyFill="1" applyAlignment="1">
      <alignment horizontal="left"/>
    </xf>
    <xf numFmtId="0" fontId="43" fillId="2" borderId="0" xfId="140" applyFont="1" applyFill="1" applyAlignment="1">
      <alignment horizontal="left" vertical="center" wrapText="1"/>
    </xf>
    <xf numFmtId="164" fontId="43" fillId="2" borderId="0" xfId="136" applyFont="1" applyFill="1" applyBorder="1" applyAlignment="1" applyProtection="1">
      <alignment vertical="justify" wrapText="1"/>
    </xf>
    <xf numFmtId="164" fontId="28" fillId="2" borderId="0" xfId="136" applyFont="1" applyFill="1" applyBorder="1" applyAlignment="1" applyProtection="1">
      <alignment vertical="justify" wrapText="1"/>
    </xf>
    <xf numFmtId="164" fontId="43" fillId="2" borderId="12" xfId="136" applyFont="1" applyFill="1" applyBorder="1" applyAlignment="1" applyProtection="1">
      <alignment vertical="justify" wrapText="1"/>
    </xf>
    <xf numFmtId="164" fontId="28" fillId="2" borderId="12" xfId="136" applyFont="1" applyFill="1" applyBorder="1" applyAlignment="1" applyProtection="1">
      <alignment vertical="justify" wrapText="1"/>
    </xf>
    <xf numFmtId="164" fontId="43" fillId="2" borderId="0" xfId="136" applyFont="1" applyFill="1" applyBorder="1" applyAlignment="1" applyProtection="1">
      <alignment horizontal="right" vertical="justify" wrapText="1"/>
    </xf>
    <xf numFmtId="164" fontId="28" fillId="2" borderId="0" xfId="136" applyFont="1" applyFill="1" applyBorder="1" applyAlignment="1" applyProtection="1">
      <alignment horizontal="right" vertical="justify" wrapText="1"/>
    </xf>
    <xf numFmtId="164" fontId="43" fillId="2" borderId="12" xfId="136" applyFont="1" applyFill="1" applyBorder="1" applyAlignment="1" applyProtection="1">
      <alignment horizontal="right" vertical="justify" wrapText="1"/>
    </xf>
    <xf numFmtId="164" fontId="28" fillId="2" borderId="12" xfId="136" applyFont="1" applyFill="1" applyBorder="1" applyAlignment="1" applyProtection="1">
      <alignment horizontal="right" vertical="justify" wrapText="1"/>
    </xf>
    <xf numFmtId="0" fontId="24" fillId="26" borderId="0" xfId="0" applyFont="1" applyFill="1" applyAlignment="1">
      <alignment horizontal="left" vertical="center"/>
    </xf>
    <xf numFmtId="169" fontId="22" fillId="2" borderId="0" xfId="0" applyNumberFormat="1" applyFont="1" applyFill="1"/>
    <xf numFmtId="0" fontId="27" fillId="2" borderId="1" xfId="138" applyFont="1" applyFill="1" applyBorder="1" applyAlignment="1">
      <alignment horizontal="center" vertical="center" wrapText="1"/>
    </xf>
    <xf numFmtId="169" fontId="44" fillId="27" borderId="1" xfId="140" applyNumberFormat="1" applyFont="1" applyFill="1" applyBorder="1" applyAlignment="1">
      <alignment horizontal="center" vertical="center" wrapText="1"/>
    </xf>
    <xf numFmtId="49" fontId="27" fillId="26" borderId="0" xfId="99" applyNumberFormat="1" applyFont="1" applyFill="1" applyBorder="1" applyAlignment="1">
      <alignment horizontal="left"/>
    </xf>
    <xf numFmtId="169" fontId="44" fillId="27" borderId="0" xfId="140" applyNumberFormat="1" applyFont="1" applyFill="1" applyAlignment="1">
      <alignment horizontal="right" vertical="center" wrapText="1"/>
    </xf>
    <xf numFmtId="169" fontId="26" fillId="26" borderId="11" xfId="99" applyNumberFormat="1" applyFont="1" applyFill="1" applyBorder="1" applyAlignment="1"/>
    <xf numFmtId="0" fontId="24" fillId="26" borderId="0" xfId="0" applyFont="1" applyFill="1" applyAlignment="1">
      <alignment horizontal="left" vertical="center" wrapText="1"/>
    </xf>
    <xf numFmtId="9" fontId="22" fillId="2" borderId="0" xfId="146" applyFont="1" applyFill="1" applyBorder="1" applyAlignment="1" applyProtection="1">
      <alignment horizontal="right" vertical="justify" wrapText="1" indent="1"/>
    </xf>
    <xf numFmtId="0" fontId="43" fillId="2" borderId="1" xfId="138" applyFont="1" applyFill="1" applyBorder="1" applyAlignment="1">
      <alignment horizontal="center" vertical="center" wrapText="1"/>
    </xf>
    <xf numFmtId="169" fontId="46" fillId="27" borderId="1" xfId="140" applyNumberFormat="1" applyFont="1" applyFill="1" applyBorder="1" applyAlignment="1">
      <alignment horizontal="center" vertical="center" wrapText="1"/>
    </xf>
    <xf numFmtId="49" fontId="43" fillId="26" borderId="0" xfId="99" applyNumberFormat="1" applyFont="1" applyFill="1" applyBorder="1" applyAlignment="1">
      <alignment horizontal="left"/>
    </xf>
    <xf numFmtId="169" fontId="46" fillId="27" borderId="0" xfId="140" applyNumberFormat="1" applyFont="1" applyFill="1" applyAlignment="1">
      <alignment horizontal="right" vertical="center" wrapText="1"/>
    </xf>
    <xf numFmtId="49" fontId="28" fillId="26" borderId="0" xfId="99" applyNumberFormat="1" applyFont="1" applyFill="1" applyBorder="1" applyAlignment="1">
      <alignment horizontal="left"/>
    </xf>
    <xf numFmtId="3" fontId="28" fillId="26" borderId="0" xfId="142" applyNumberFormat="1" applyFont="1" applyFill="1" applyBorder="1" applyAlignment="1">
      <alignment horizontal="right" vertical="center"/>
    </xf>
    <xf numFmtId="3" fontId="43" fillId="26" borderId="0" xfId="142" applyNumberFormat="1" applyFont="1" applyFill="1" applyBorder="1" applyAlignment="1">
      <alignment horizontal="right" vertical="center"/>
    </xf>
    <xf numFmtId="171" fontId="22" fillId="2" borderId="0" xfId="0" applyNumberFormat="1" applyFont="1" applyFill="1"/>
    <xf numFmtId="0" fontId="28" fillId="27" borderId="0" xfId="141" applyFont="1" applyFill="1" applyAlignment="1">
      <alignment horizontal="left"/>
    </xf>
    <xf numFmtId="0" fontId="28" fillId="27" borderId="12" xfId="141" applyFont="1" applyFill="1" applyBorder="1" applyAlignment="1">
      <alignment horizontal="left"/>
    </xf>
    <xf numFmtId="3" fontId="28" fillId="26" borderId="12" xfId="142" applyNumberFormat="1" applyFont="1" applyFill="1" applyBorder="1" applyAlignment="1">
      <alignment horizontal="right" vertical="center"/>
    </xf>
    <xf numFmtId="3" fontId="48" fillId="0" borderId="0" xfId="147" applyNumberFormat="1" applyFont="1"/>
    <xf numFmtId="3" fontId="49" fillId="0" borderId="0" xfId="147" applyNumberFormat="1" applyFont="1"/>
    <xf numFmtId="173" fontId="48" fillId="0" borderId="0" xfId="147" applyNumberFormat="1" applyFont="1"/>
    <xf numFmtId="171" fontId="26" fillId="26" borderId="11" xfId="99" applyNumberFormat="1" applyFont="1" applyFill="1" applyBorder="1" applyAlignment="1"/>
    <xf numFmtId="164" fontId="33" fillId="2" borderId="0" xfId="136" applyFont="1" applyFill="1" applyBorder="1" applyAlignment="1" applyProtection="1">
      <alignment horizontal="left" vertical="justify" wrapText="1" indent="1"/>
    </xf>
    <xf numFmtId="165" fontId="39" fillId="0" borderId="0" xfId="145" applyNumberFormat="1" applyFont="1" applyFill="1" applyBorder="1"/>
    <xf numFmtId="165" fontId="38" fillId="0" borderId="0" xfId="145" applyNumberFormat="1" applyFont="1" applyFill="1" applyBorder="1"/>
    <xf numFmtId="169" fontId="46" fillId="27" borderId="1" xfId="140" applyNumberFormat="1" applyFont="1" applyFill="1" applyBorder="1" applyAlignment="1">
      <alignment horizontal="right" vertical="center" wrapText="1"/>
    </xf>
    <xf numFmtId="0" fontId="43" fillId="2" borderId="1" xfId="138" applyFont="1" applyFill="1" applyBorder="1" applyAlignment="1">
      <alignment vertical="center" wrapText="1"/>
    </xf>
    <xf numFmtId="169" fontId="46" fillId="27" borderId="12" xfId="140" applyNumberFormat="1" applyFont="1" applyFill="1" applyBorder="1" applyAlignment="1">
      <alignment horizontal="right" vertical="center" wrapText="1"/>
    </xf>
    <xf numFmtId="0" fontId="43" fillId="2" borderId="13" xfId="138" applyFont="1" applyFill="1" applyBorder="1" applyAlignment="1">
      <alignment horizontal="center" vertical="center" wrapText="1"/>
    </xf>
    <xf numFmtId="169" fontId="46" fillId="27" borderId="13" xfId="140" applyNumberFormat="1" applyFont="1" applyFill="1" applyBorder="1" applyAlignment="1">
      <alignment horizontal="center" vertical="center" wrapText="1"/>
    </xf>
    <xf numFmtId="49" fontId="43" fillId="26" borderId="0" xfId="148" applyNumberFormat="1" applyFont="1" applyFill="1" applyBorder="1" applyAlignment="1">
      <alignment horizontal="left"/>
    </xf>
    <xf numFmtId="169" fontId="46" fillId="27" borderId="0" xfId="140" applyNumberFormat="1" applyFont="1" applyFill="1" applyAlignment="1">
      <alignment horizontal="left" vertical="center" wrapText="1"/>
    </xf>
    <xf numFmtId="0" fontId="29" fillId="2" borderId="13" xfId="138" applyFont="1" applyFill="1" applyBorder="1" applyAlignment="1">
      <alignment horizontal="center" vertical="center" wrapText="1"/>
    </xf>
    <xf numFmtId="0" fontId="24" fillId="26" borderId="0" xfId="143" applyFont="1" applyFill="1" applyAlignment="1">
      <alignment vertical="center"/>
    </xf>
    <xf numFmtId="0" fontId="33" fillId="2" borderId="0" xfId="140" applyFont="1" applyFill="1" applyAlignment="1">
      <alignment horizontal="center"/>
    </xf>
    <xf numFmtId="0" fontId="24" fillId="26" borderId="0" xfId="143" applyFont="1" applyFill="1" applyAlignment="1">
      <alignment horizontal="left" vertical="center"/>
    </xf>
    <xf numFmtId="0" fontId="33" fillId="2" borderId="0" xfId="0" applyFont="1" applyFill="1" applyAlignment="1">
      <alignment horizontal="center" vertical="center"/>
    </xf>
    <xf numFmtId="0" fontId="24" fillId="26" borderId="0" xfId="143" applyFont="1" applyFill="1" applyAlignment="1">
      <alignment horizontal="left" vertical="center" wrapText="1"/>
    </xf>
    <xf numFmtId="49" fontId="26" fillId="26" borderId="0" xfId="99" applyNumberFormat="1" applyFont="1" applyFill="1" applyAlignment="1">
      <alignment horizontal="left"/>
    </xf>
    <xf numFmtId="0" fontId="22" fillId="2" borderId="0" xfId="107" applyFont="1" applyFill="1" applyAlignment="1">
      <alignment horizontal="center"/>
    </xf>
    <xf numFmtId="0" fontId="24" fillId="26" borderId="0" xfId="0" applyFont="1" applyFill="1" applyAlignment="1">
      <alignment horizontal="left" vertical="center" wrapText="1"/>
    </xf>
  </cellXfs>
  <cellStyles count="149">
    <cellStyle name="20% - Énfasis1 2" xfId="2"/>
    <cellStyle name="20% - Énfasis1 3" xfId="3"/>
    <cellStyle name="20% - Énfasis1 4" xfId="4"/>
    <cellStyle name="20% - Énfasis2 2" xfId="5"/>
    <cellStyle name="20% - Énfasis2 3" xfId="6"/>
    <cellStyle name="20% - Énfasis2 4" xfId="7"/>
    <cellStyle name="20% - Énfasis3 2" xfId="8"/>
    <cellStyle name="20% - Énfasis3 3" xfId="9"/>
    <cellStyle name="20% - Énfasis3 4" xfId="10"/>
    <cellStyle name="20% - Énfasis4 2" xfId="11"/>
    <cellStyle name="20% - Énfasis4 3" xfId="12"/>
    <cellStyle name="20% - Énfasis4 4" xfId="13"/>
    <cellStyle name="20% - Énfasis5 2" xfId="14"/>
    <cellStyle name="20% - Énfasis5 3" xfId="15"/>
    <cellStyle name="20% - Énfasis5 4" xfId="16"/>
    <cellStyle name="20% - Énfasis6 2" xfId="17"/>
    <cellStyle name="20% - Énfasis6 3" xfId="18"/>
    <cellStyle name="20% - Énfasis6 4" xfId="19"/>
    <cellStyle name="40% - Énfasis1 2" xfId="20"/>
    <cellStyle name="40% - Énfasis1 3" xfId="21"/>
    <cellStyle name="40% - Énfasis1 4" xfId="22"/>
    <cellStyle name="40% - Énfasis2 2" xfId="23"/>
    <cellStyle name="40% - Énfasis2 3" xfId="24"/>
    <cellStyle name="40% - Énfasis2 4" xfId="25"/>
    <cellStyle name="40% - Énfasis3 2" xfId="26"/>
    <cellStyle name="40% - Énfasis3 3" xfId="27"/>
    <cellStyle name="40% - Énfasis3 4" xfId="28"/>
    <cellStyle name="40% - Énfasis4 2" xfId="29"/>
    <cellStyle name="40% - Énfasis4 3" xfId="30"/>
    <cellStyle name="40% - Énfasis4 4" xfId="31"/>
    <cellStyle name="40% - Énfasis5 2" xfId="32"/>
    <cellStyle name="40% - Énfasis5 3" xfId="33"/>
    <cellStyle name="40% - Énfasis5 4" xfId="34"/>
    <cellStyle name="40% - Énfasis6 2" xfId="35"/>
    <cellStyle name="40% - Énfasis6 3" xfId="36"/>
    <cellStyle name="40% - Énfasis6 4" xfId="37"/>
    <cellStyle name="60% - Énfasis1 2" xfId="38"/>
    <cellStyle name="60% - Énfasis1 3" xfId="39"/>
    <cellStyle name="60% - Énfasis1 4" xfId="40"/>
    <cellStyle name="60% - Énfasis2 2" xfId="41"/>
    <cellStyle name="60% - Énfasis2 3" xfId="42"/>
    <cellStyle name="60% - Énfasis2 4" xfId="43"/>
    <cellStyle name="60% - Énfasis3 2" xfId="44"/>
    <cellStyle name="60% - Énfasis3 3" xfId="45"/>
    <cellStyle name="60% - Énfasis3 4" xfId="46"/>
    <cellStyle name="60% - Énfasis4 2" xfId="47"/>
    <cellStyle name="60% - Énfasis4 3" xfId="48"/>
    <cellStyle name="60% - Énfasis4 4" xfId="49"/>
    <cellStyle name="60% - Énfasis5 2" xfId="50"/>
    <cellStyle name="60% - Énfasis5 3" xfId="51"/>
    <cellStyle name="60% - Énfasis5 4" xfId="52"/>
    <cellStyle name="60% - Énfasis6 2" xfId="53"/>
    <cellStyle name="60% - Énfasis6 3" xfId="54"/>
    <cellStyle name="60% - Énfasis6 4" xfId="55"/>
    <cellStyle name="Buena 2" xfId="56"/>
    <cellStyle name="Buena 3" xfId="57"/>
    <cellStyle name="Buena 4" xfId="58"/>
    <cellStyle name="Cálculo 2" xfId="59"/>
    <cellStyle name="Cálculo 3" xfId="60"/>
    <cellStyle name="Cálculo 4" xfId="61"/>
    <cellStyle name="Celda de comprobación 2" xfId="62"/>
    <cellStyle name="Celda de comprobación 3" xfId="63"/>
    <cellStyle name="Celda de comprobación 4" xfId="64"/>
    <cellStyle name="Celda vinculada 2" xfId="65"/>
    <cellStyle name="Celda vinculada 3" xfId="66"/>
    <cellStyle name="Celda vinculada 4" xfId="67"/>
    <cellStyle name="Comma 10" xfId="1"/>
    <cellStyle name="Comma 10 2" xfId="136"/>
    <cellStyle name="Comma 15" xfId="68"/>
    <cellStyle name="Comma 2" xfId="145"/>
    <cellStyle name="Comma 2 2 2" xfId="137"/>
    <cellStyle name="Comma_TURISMO 2005" xfId="69"/>
    <cellStyle name="Encabezado 4 2" xfId="70"/>
    <cellStyle name="Encabezado 4 3" xfId="71"/>
    <cellStyle name="Encabezado 4 4" xfId="72"/>
    <cellStyle name="Énfasis1 2" xfId="73"/>
    <cellStyle name="Énfasis1 3" xfId="74"/>
    <cellStyle name="Énfasis1 4" xfId="75"/>
    <cellStyle name="Énfasis2 2" xfId="76"/>
    <cellStyle name="Énfasis2 3" xfId="77"/>
    <cellStyle name="Énfasis2 4" xfId="78"/>
    <cellStyle name="Énfasis3 2" xfId="79"/>
    <cellStyle name="Énfasis3 3" xfId="80"/>
    <cellStyle name="Énfasis3 4" xfId="81"/>
    <cellStyle name="Énfasis4 2" xfId="82"/>
    <cellStyle name="Énfasis4 3" xfId="83"/>
    <cellStyle name="Énfasis4 4" xfId="84"/>
    <cellStyle name="Énfasis5 2" xfId="85"/>
    <cellStyle name="Énfasis5 3" xfId="86"/>
    <cellStyle name="Énfasis5 4" xfId="87"/>
    <cellStyle name="Énfasis6 2" xfId="88"/>
    <cellStyle name="Énfasis6 3" xfId="89"/>
    <cellStyle name="Énfasis6 4" xfId="90"/>
    <cellStyle name="Entrada 2" xfId="91"/>
    <cellStyle name="Entrada 3" xfId="92"/>
    <cellStyle name="Entrada 4" xfId="93"/>
    <cellStyle name="Euro" xfId="94"/>
    <cellStyle name="Euro 2" xfId="95"/>
    <cellStyle name="Incorrecto 2" xfId="96"/>
    <cellStyle name="Incorrecto 3" xfId="97"/>
    <cellStyle name="Incorrecto 4" xfId="98"/>
    <cellStyle name="Millares 2" xfId="99"/>
    <cellStyle name="Millares 2 10 2" xfId="148"/>
    <cellStyle name="Millares 2 2" xfId="100"/>
    <cellStyle name="Millares 2 3" xfId="101"/>
    <cellStyle name="Millares 2 4" xfId="102"/>
    <cellStyle name="Millares 5" xfId="103"/>
    <cellStyle name="Millares_3.10-070 Número de vuelos charter internacionales por aeropuerto, según mes, 2007-2008" xfId="142"/>
    <cellStyle name="Neutral 2" xfId="104"/>
    <cellStyle name="Neutral 3" xfId="105"/>
    <cellStyle name="Neutral 4" xfId="106"/>
    <cellStyle name="Normal" xfId="0" builtinId="0"/>
    <cellStyle name="Normal 124 2" xfId="140"/>
    <cellStyle name="Normal 2" xfId="143"/>
    <cellStyle name="Normal 2 2" xfId="107"/>
    <cellStyle name="Normal 3" xfId="108"/>
    <cellStyle name="Normal 4 2 2" xfId="141"/>
    <cellStyle name="Normal_335-06" xfId="138"/>
    <cellStyle name="Normal_TECHO_LLEGA_2006" xfId="147"/>
    <cellStyle name="Notas 2" xfId="109"/>
    <cellStyle name="Notas 3" xfId="110"/>
    <cellStyle name="Notas 4" xfId="111"/>
    <cellStyle name="Porcentaje" xfId="146" builtinId="5"/>
    <cellStyle name="Porcentaje 2" xfId="144"/>
    <cellStyle name="Porcentual_97-98_4.1" xfId="139"/>
    <cellStyle name="Salida 2" xfId="112"/>
    <cellStyle name="Salida 3" xfId="113"/>
    <cellStyle name="Salida 4" xfId="114"/>
    <cellStyle name="Texto de advertencia 2" xfId="115"/>
    <cellStyle name="Texto de advertencia 3" xfId="116"/>
    <cellStyle name="Texto de advertencia 4" xfId="117"/>
    <cellStyle name="Texto explicativo 2" xfId="118"/>
    <cellStyle name="Texto explicativo 3" xfId="119"/>
    <cellStyle name="Texto explicativo 4" xfId="120"/>
    <cellStyle name="Título 1 2" xfId="121"/>
    <cellStyle name="Título 1 3" xfId="122"/>
    <cellStyle name="Título 1 4" xfId="123"/>
    <cellStyle name="Título 2 2" xfId="124"/>
    <cellStyle name="Título 2 3" xfId="125"/>
    <cellStyle name="Título 2 4" xfId="126"/>
    <cellStyle name="Título 3 2" xfId="127"/>
    <cellStyle name="Título 3 3" xfId="128"/>
    <cellStyle name="Título 3 4" xfId="129"/>
    <cellStyle name="Título 4" xfId="130"/>
    <cellStyle name="Título 5" xfId="131"/>
    <cellStyle name="Título 6" xfId="132"/>
    <cellStyle name="Total 2" xfId="133"/>
    <cellStyle name="Total 3" xfId="134"/>
    <cellStyle name="Total 4" xfId="1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</xdr:colOff>
      <xdr:row>2</xdr:row>
      <xdr:rowOff>238125</xdr:rowOff>
    </xdr:from>
    <xdr:to>
      <xdr:col>7</xdr:col>
      <xdr:colOff>695324</xdr:colOff>
      <xdr:row>3</xdr:row>
      <xdr:rowOff>88057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86424" y="685800"/>
          <a:ext cx="561975" cy="24998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219074</xdr:colOff>
      <xdr:row>2</xdr:row>
      <xdr:rowOff>209550</xdr:rowOff>
    </xdr:from>
    <xdr:to>
      <xdr:col>7</xdr:col>
      <xdr:colOff>800099</xdr:colOff>
      <xdr:row>3</xdr:row>
      <xdr:rowOff>153681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2149" y="542925"/>
          <a:ext cx="581025" cy="25845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</xdr:colOff>
      <xdr:row>1</xdr:row>
      <xdr:rowOff>133350</xdr:rowOff>
    </xdr:from>
    <xdr:to>
      <xdr:col>7</xdr:col>
      <xdr:colOff>704849</xdr:colOff>
      <xdr:row>2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1699" y="304800"/>
          <a:ext cx="600075" cy="2571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142874</xdr:colOff>
      <xdr:row>0</xdr:row>
      <xdr:rowOff>142875</xdr:rowOff>
    </xdr:from>
    <xdr:to>
      <xdr:col>7</xdr:col>
      <xdr:colOff>857249</xdr:colOff>
      <xdr:row>1</xdr:row>
      <xdr:rowOff>289198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5999" y="142875"/>
          <a:ext cx="714375" cy="317773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1</xdr:row>
      <xdr:rowOff>133350</xdr:rowOff>
    </xdr:from>
    <xdr:to>
      <xdr:col>7</xdr:col>
      <xdr:colOff>1042582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05700" y="285750"/>
          <a:ext cx="471082" cy="209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92425" y="161925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9050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9050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9050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9050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9050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9050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9050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1</xdr:row>
      <xdr:rowOff>161925</xdr:rowOff>
    </xdr:from>
    <xdr:to>
      <xdr:col>8</xdr:col>
      <xdr:colOff>95250</xdr:colOff>
      <xdr:row>2</xdr:row>
      <xdr:rowOff>142875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638175"/>
          <a:ext cx="657225" cy="2762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1</xdr:row>
      <xdr:rowOff>246542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4084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103667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6086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809625</xdr:colOff>
      <xdr:row>0</xdr:row>
      <xdr:rowOff>0</xdr:rowOff>
    </xdr:from>
    <xdr:to>
      <xdr:col>17</xdr:col>
      <xdr:colOff>42742</xdr:colOff>
      <xdr:row>2</xdr:row>
      <xdr:rowOff>84617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0"/>
          <a:ext cx="804742" cy="5418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64943</xdr:colOff>
      <xdr:row>1</xdr:row>
      <xdr:rowOff>189635</xdr:rowOff>
    </xdr:from>
    <xdr:to>
      <xdr:col>7</xdr:col>
      <xdr:colOff>693593</xdr:colOff>
      <xdr:row>2</xdr:row>
      <xdr:rowOff>142010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9534" y="354158"/>
          <a:ext cx="628650" cy="246784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</xdr:row>
      <xdr:rowOff>200025</xdr:rowOff>
    </xdr:from>
    <xdr:to>
      <xdr:col>7</xdr:col>
      <xdr:colOff>647700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8450" y="361950"/>
          <a:ext cx="628650" cy="2571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209550</xdr:rowOff>
    </xdr:from>
    <xdr:to>
      <xdr:col>7</xdr:col>
      <xdr:colOff>876300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371475"/>
          <a:ext cx="628650" cy="285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9"/>
  <sheetViews>
    <sheetView workbookViewId="0">
      <selection activeCell="A3" sqref="A3:H3"/>
    </sheetView>
  </sheetViews>
  <sheetFormatPr baseColWidth="10" defaultColWidth="11.42578125" defaultRowHeight="12.75"/>
  <cols>
    <col min="1" max="1" width="10.5703125" style="55" customWidth="1"/>
    <col min="2" max="2" width="13.5703125" style="55" customWidth="1"/>
    <col min="3" max="3" width="11.28515625" style="55" customWidth="1"/>
    <col min="4" max="4" width="11.5703125" style="55" customWidth="1"/>
    <col min="5" max="5" width="10.28515625" style="55" customWidth="1"/>
    <col min="6" max="6" width="13.5703125" style="55" customWidth="1"/>
    <col min="7" max="7" width="12.42578125" style="55" customWidth="1"/>
    <col min="8" max="8" width="13.85546875" style="55" customWidth="1"/>
    <col min="9" max="9" width="10.28515625" style="55" customWidth="1"/>
    <col min="10" max="16384" width="11.42578125" style="55"/>
  </cols>
  <sheetData>
    <row r="1" spans="1:13" ht="21.75" customHeight="1">
      <c r="A1" s="53"/>
      <c r="B1" s="54"/>
      <c r="C1" s="54"/>
      <c r="D1" s="54"/>
      <c r="E1" s="54"/>
      <c r="F1" s="54"/>
      <c r="G1" s="54"/>
      <c r="H1" s="54"/>
      <c r="I1" s="54"/>
    </row>
    <row r="2" spans="1:13" ht="13.5">
      <c r="A2" s="108"/>
      <c r="B2" s="108"/>
      <c r="C2" s="108"/>
      <c r="D2" s="108"/>
      <c r="E2" s="108"/>
      <c r="F2" s="108"/>
      <c r="G2" s="108"/>
      <c r="H2" s="108"/>
      <c r="I2" s="54"/>
    </row>
    <row r="3" spans="1:13" ht="31.5" customHeight="1">
      <c r="A3" s="109" t="s">
        <v>36</v>
      </c>
      <c r="B3" s="109"/>
      <c r="C3" s="109"/>
      <c r="D3" s="109"/>
      <c r="E3" s="109"/>
      <c r="F3" s="109"/>
      <c r="G3" s="109"/>
      <c r="H3" s="109"/>
      <c r="I3" s="107"/>
      <c r="J3" s="107"/>
      <c r="K3" s="107"/>
      <c r="L3" s="107"/>
    </row>
    <row r="4" spans="1:13" ht="9.1999999999999993" customHeight="1">
      <c r="A4" s="56"/>
      <c r="B4" s="57"/>
      <c r="C4" s="57"/>
      <c r="D4" s="57"/>
      <c r="E4" s="57"/>
      <c r="F4" s="57"/>
      <c r="G4" s="57"/>
      <c r="H4" s="57"/>
    </row>
    <row r="5" spans="1:13" s="58" customFormat="1" ht="36.75" customHeight="1">
      <c r="A5" s="50" t="s">
        <v>0</v>
      </c>
      <c r="B5" s="51" t="s">
        <v>12</v>
      </c>
      <c r="C5" s="51" t="s">
        <v>3</v>
      </c>
      <c r="D5" s="51" t="s">
        <v>4</v>
      </c>
      <c r="E5" s="51" t="s">
        <v>5</v>
      </c>
      <c r="F5" s="51" t="s">
        <v>6</v>
      </c>
      <c r="G5" s="51" t="s">
        <v>7</v>
      </c>
      <c r="H5" s="51" t="s">
        <v>8</v>
      </c>
      <c r="K5" s="55"/>
    </row>
    <row r="6" spans="1:13" ht="12.75" customHeight="1">
      <c r="A6" s="63" t="s">
        <v>1</v>
      </c>
      <c r="B6" s="68">
        <f t="shared" ref="B6:H6" si="0">SUM(B7:B18)</f>
        <v>6831883</v>
      </c>
      <c r="C6" s="68">
        <f t="shared" si="0"/>
        <v>644341</v>
      </c>
      <c r="D6" s="68">
        <f t="shared" si="0"/>
        <v>604197</v>
      </c>
      <c r="E6" s="68">
        <f t="shared" si="0"/>
        <v>40144</v>
      </c>
      <c r="F6" s="68">
        <f t="shared" si="0"/>
        <v>6187542</v>
      </c>
      <c r="G6" s="68">
        <f t="shared" si="0"/>
        <v>833525</v>
      </c>
      <c r="H6" s="68">
        <f t="shared" si="0"/>
        <v>5354017</v>
      </c>
    </row>
    <row r="7" spans="1:13" ht="12.75" customHeight="1">
      <c r="A7" s="62" t="s">
        <v>2</v>
      </c>
      <c r="B7" s="68">
        <f>SUM(C7+F7)</f>
        <v>618313</v>
      </c>
      <c r="C7" s="68">
        <f>D7+E7</f>
        <v>72686</v>
      </c>
      <c r="D7" s="69">
        <v>67291</v>
      </c>
      <c r="E7" s="69">
        <v>5395</v>
      </c>
      <c r="F7" s="68">
        <v>545627</v>
      </c>
      <c r="G7" s="69">
        <v>59889</v>
      </c>
      <c r="H7" s="69">
        <v>485738</v>
      </c>
      <c r="I7" s="59"/>
      <c r="J7" s="34"/>
      <c r="K7" s="34"/>
    </row>
    <row r="8" spans="1:13" ht="12.75" customHeight="1">
      <c r="A8" s="62" t="s">
        <v>9</v>
      </c>
      <c r="B8" s="68">
        <f t="shared" ref="B8:B18" si="1">SUM(C8+F8)</f>
        <v>573550</v>
      </c>
      <c r="C8" s="68">
        <f t="shared" ref="C8:C18" si="2">D8+E8</f>
        <v>35431</v>
      </c>
      <c r="D8" s="69">
        <v>32974</v>
      </c>
      <c r="E8" s="69">
        <v>2457</v>
      </c>
      <c r="F8" s="68">
        <v>538119</v>
      </c>
      <c r="G8" s="69">
        <v>52657</v>
      </c>
      <c r="H8" s="69">
        <v>485462</v>
      </c>
      <c r="J8" s="34"/>
      <c r="K8" s="34"/>
      <c r="L8" s="36"/>
    </row>
    <row r="9" spans="1:13" ht="12.75" customHeight="1">
      <c r="A9" s="62" t="s">
        <v>10</v>
      </c>
      <c r="B9" s="68">
        <f t="shared" si="1"/>
        <v>624271</v>
      </c>
      <c r="C9" s="68">
        <f t="shared" si="2"/>
        <v>42410</v>
      </c>
      <c r="D9" s="69">
        <v>39285</v>
      </c>
      <c r="E9" s="69">
        <v>3125</v>
      </c>
      <c r="F9" s="68">
        <f>SUM(G9:H9)</f>
        <v>581861</v>
      </c>
      <c r="G9" s="69">
        <v>57812</v>
      </c>
      <c r="H9" s="69">
        <v>524049</v>
      </c>
      <c r="J9" s="34"/>
      <c r="K9" s="34"/>
      <c r="L9" s="36"/>
    </row>
    <row r="10" spans="1:13" ht="12.75" customHeight="1">
      <c r="A10" s="62" t="s">
        <v>11</v>
      </c>
      <c r="B10" s="68">
        <f t="shared" si="1"/>
        <v>606325</v>
      </c>
      <c r="C10" s="68">
        <f t="shared" si="2"/>
        <v>48806</v>
      </c>
      <c r="D10" s="69">
        <v>45632</v>
      </c>
      <c r="E10" s="69">
        <v>3174</v>
      </c>
      <c r="F10" s="68">
        <f>SUM(G10:H10)</f>
        <v>557519</v>
      </c>
      <c r="G10" s="69">
        <v>62324</v>
      </c>
      <c r="H10" s="69">
        <v>495195</v>
      </c>
      <c r="J10" s="36"/>
      <c r="K10" s="34"/>
      <c r="L10" s="34"/>
      <c r="M10" s="34"/>
    </row>
    <row r="11" spans="1:13" ht="12.75" customHeight="1">
      <c r="A11" s="62" t="s">
        <v>13</v>
      </c>
      <c r="B11" s="68">
        <f t="shared" si="1"/>
        <v>520978</v>
      </c>
      <c r="C11" s="68">
        <f t="shared" si="2"/>
        <v>48090</v>
      </c>
      <c r="D11" s="69">
        <v>44386</v>
      </c>
      <c r="E11" s="69">
        <v>3704</v>
      </c>
      <c r="F11" s="68">
        <f>SUM(G11:H11)</f>
        <v>472888</v>
      </c>
      <c r="G11" s="69">
        <v>61698</v>
      </c>
      <c r="H11" s="69">
        <v>411190</v>
      </c>
      <c r="J11" s="36"/>
      <c r="K11" s="34"/>
      <c r="L11" s="34"/>
      <c r="M11" s="34"/>
    </row>
    <row r="12" spans="1:13" ht="12.75" customHeight="1">
      <c r="A12" s="62" t="s">
        <v>14</v>
      </c>
      <c r="B12" s="68">
        <f t="shared" si="1"/>
        <v>592789</v>
      </c>
      <c r="C12" s="68">
        <f t="shared" si="2"/>
        <v>47132</v>
      </c>
      <c r="D12" s="69">
        <v>44291</v>
      </c>
      <c r="E12" s="69">
        <v>2841</v>
      </c>
      <c r="F12" s="68">
        <f>+G12+H12</f>
        <v>545657</v>
      </c>
      <c r="G12" s="69">
        <v>76980</v>
      </c>
      <c r="H12" s="69">
        <v>468677</v>
      </c>
      <c r="J12" s="36"/>
      <c r="K12" s="34"/>
      <c r="L12" s="34"/>
      <c r="M12" s="34"/>
    </row>
    <row r="13" spans="1:13" ht="12.75" customHeight="1">
      <c r="A13" s="62" t="s">
        <v>15</v>
      </c>
      <c r="B13" s="68">
        <f t="shared" si="1"/>
        <v>702855</v>
      </c>
      <c r="C13" s="68">
        <f t="shared" si="2"/>
        <v>65192</v>
      </c>
      <c r="D13" s="69">
        <v>61639</v>
      </c>
      <c r="E13" s="69">
        <v>3553</v>
      </c>
      <c r="F13" s="68">
        <f t="shared" ref="F13:F18" si="3">+G13+H13</f>
        <v>637663</v>
      </c>
      <c r="G13" s="69">
        <v>91644</v>
      </c>
      <c r="H13" s="69">
        <v>546019</v>
      </c>
      <c r="J13" s="36"/>
      <c r="K13" s="34"/>
      <c r="L13" s="34"/>
    </row>
    <row r="14" spans="1:13" ht="12.75" customHeight="1">
      <c r="A14" s="62" t="s">
        <v>16</v>
      </c>
      <c r="B14" s="68">
        <f t="shared" si="1"/>
        <v>593636</v>
      </c>
      <c r="C14" s="68">
        <f t="shared" si="2"/>
        <v>72846</v>
      </c>
      <c r="D14" s="69">
        <v>68735</v>
      </c>
      <c r="E14" s="69">
        <v>4111</v>
      </c>
      <c r="F14" s="68">
        <f t="shared" si="3"/>
        <v>520790</v>
      </c>
      <c r="G14" s="69">
        <v>75346</v>
      </c>
      <c r="H14" s="69">
        <v>445444</v>
      </c>
      <c r="J14" s="34"/>
      <c r="K14" s="34"/>
      <c r="L14" s="34"/>
    </row>
    <row r="15" spans="1:13" ht="12.75" customHeight="1">
      <c r="A15" s="62" t="s">
        <v>17</v>
      </c>
      <c r="B15" s="68">
        <f t="shared" si="1"/>
        <v>360458</v>
      </c>
      <c r="C15" s="68">
        <f t="shared" si="2"/>
        <v>49096</v>
      </c>
      <c r="D15" s="69">
        <v>46035</v>
      </c>
      <c r="E15" s="69">
        <v>3061</v>
      </c>
      <c r="F15" s="68">
        <f t="shared" si="3"/>
        <v>311362</v>
      </c>
      <c r="G15" s="69">
        <v>52774</v>
      </c>
      <c r="H15" s="69">
        <v>258588</v>
      </c>
      <c r="J15" s="34"/>
      <c r="K15" s="34"/>
      <c r="L15" s="34"/>
    </row>
    <row r="16" spans="1:13" ht="12.75" customHeight="1">
      <c r="A16" s="48" t="s">
        <v>18</v>
      </c>
      <c r="B16" s="68">
        <f t="shared" si="1"/>
        <v>449234</v>
      </c>
      <c r="C16" s="68">
        <f t="shared" si="2"/>
        <v>53568</v>
      </c>
      <c r="D16" s="69">
        <v>50219</v>
      </c>
      <c r="E16" s="69">
        <v>3349</v>
      </c>
      <c r="F16" s="68">
        <f t="shared" si="3"/>
        <v>395666</v>
      </c>
      <c r="G16" s="69">
        <v>58200</v>
      </c>
      <c r="H16" s="69">
        <v>337466</v>
      </c>
      <c r="J16" s="34"/>
    </row>
    <row r="17" spans="1:11">
      <c r="A17" s="48" t="s">
        <v>22</v>
      </c>
      <c r="B17" s="68">
        <f t="shared" si="1"/>
        <v>507429</v>
      </c>
      <c r="C17" s="68">
        <f t="shared" si="2"/>
        <v>53794</v>
      </c>
      <c r="D17" s="69">
        <v>51002</v>
      </c>
      <c r="E17" s="69">
        <v>2792</v>
      </c>
      <c r="F17" s="68">
        <f t="shared" si="3"/>
        <v>453635</v>
      </c>
      <c r="G17" s="69">
        <v>60669</v>
      </c>
      <c r="H17" s="69">
        <v>392966</v>
      </c>
      <c r="J17" s="34"/>
    </row>
    <row r="18" spans="1:11" ht="12.75" customHeight="1">
      <c r="A18" s="49" t="s">
        <v>20</v>
      </c>
      <c r="B18" s="70">
        <f t="shared" si="1"/>
        <v>682045</v>
      </c>
      <c r="C18" s="70">
        <f t="shared" si="2"/>
        <v>55290</v>
      </c>
      <c r="D18" s="71">
        <v>52708</v>
      </c>
      <c r="E18" s="71">
        <v>2582</v>
      </c>
      <c r="F18" s="70">
        <f t="shared" si="3"/>
        <v>626755</v>
      </c>
      <c r="G18" s="71">
        <v>123532</v>
      </c>
      <c r="H18" s="71">
        <v>503223</v>
      </c>
      <c r="J18" s="34"/>
      <c r="K18" s="34"/>
    </row>
    <row r="19" spans="1:11" ht="12.75" customHeight="1">
      <c r="A19" s="12" t="s">
        <v>21</v>
      </c>
      <c r="B19" s="12"/>
      <c r="C19" s="12"/>
      <c r="D19" s="12"/>
      <c r="E19" s="12"/>
      <c r="F19" s="12"/>
      <c r="G19" s="12"/>
      <c r="H19" s="12"/>
      <c r="J19" s="34"/>
      <c r="K19" s="34"/>
    </row>
    <row r="20" spans="1:11" ht="12.75" customHeight="1">
      <c r="A20" s="13" t="s">
        <v>28</v>
      </c>
      <c r="B20" s="13"/>
      <c r="C20" s="13"/>
      <c r="D20" s="13"/>
      <c r="E20" s="13"/>
      <c r="F20" s="13"/>
      <c r="G20" s="13"/>
      <c r="H20" s="13"/>
      <c r="I20" s="60"/>
      <c r="J20" s="34"/>
      <c r="K20" s="36"/>
    </row>
    <row r="21" spans="1:11">
      <c r="D21" s="59"/>
      <c r="E21" s="59"/>
      <c r="I21" s="37"/>
      <c r="J21" s="34"/>
      <c r="K21" s="34"/>
    </row>
    <row r="22" spans="1:11">
      <c r="G22" s="34"/>
      <c r="J22" s="34"/>
    </row>
    <row r="23" spans="1:11">
      <c r="D23" s="59"/>
      <c r="G23" s="34"/>
      <c r="J23" s="34"/>
    </row>
    <row r="24" spans="1:11">
      <c r="B24" s="45"/>
      <c r="C24" s="36"/>
      <c r="D24" s="36"/>
      <c r="E24" s="34"/>
      <c r="F24" s="36"/>
      <c r="G24" s="34"/>
    </row>
    <row r="25" spans="1:11">
      <c r="C25" s="36"/>
      <c r="D25" s="36"/>
      <c r="E25" s="34"/>
      <c r="F25" s="36"/>
      <c r="G25" s="46"/>
    </row>
    <row r="26" spans="1:11">
      <c r="C26" s="36"/>
      <c r="D26" s="36"/>
      <c r="E26" s="34"/>
      <c r="F26" s="36"/>
    </row>
    <row r="27" spans="1:11">
      <c r="D27" s="36"/>
      <c r="E27" s="34"/>
      <c r="F27" s="34"/>
      <c r="G27" s="39"/>
      <c r="H27" s="39"/>
    </row>
    <row r="28" spans="1:11">
      <c r="E28" s="39"/>
      <c r="F28" s="39"/>
      <c r="G28" s="40"/>
      <c r="H28" s="40"/>
    </row>
    <row r="29" spans="1:11">
      <c r="E29" s="61"/>
      <c r="F29" s="61"/>
      <c r="G29" s="42"/>
      <c r="H29" s="42"/>
    </row>
  </sheetData>
  <mergeCells count="2">
    <mergeCell ref="A2:H2"/>
    <mergeCell ref="A3:H3"/>
  </mergeCells>
  <pageMargins left="0.7" right="0.7" top="0.75" bottom="0.75" header="0.3" footer="0.3"/>
  <pageSetup scale="7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M30"/>
  <sheetViews>
    <sheetView workbookViewId="0">
      <selection activeCell="N21" sqref="N21"/>
    </sheetView>
  </sheetViews>
  <sheetFormatPr baseColWidth="10" defaultColWidth="11.42578125" defaultRowHeight="12.75"/>
  <cols>
    <col min="1" max="1" width="10.5703125" style="28" customWidth="1"/>
    <col min="2" max="2" width="13.5703125" style="28" customWidth="1"/>
    <col min="3" max="3" width="11.28515625" style="28" customWidth="1"/>
    <col min="4" max="4" width="11.5703125" style="28" customWidth="1"/>
    <col min="5" max="5" width="10.28515625" style="28" customWidth="1"/>
    <col min="6" max="6" width="13.5703125" style="28" customWidth="1"/>
    <col min="7" max="7" width="12.42578125" style="28" customWidth="1"/>
    <col min="8" max="8" width="13.85546875" style="28" customWidth="1"/>
    <col min="9" max="9" width="10.28515625" style="28" customWidth="1"/>
    <col min="10" max="16384" width="11.42578125" style="28"/>
  </cols>
  <sheetData>
    <row r="2" spans="1:13" ht="13.5">
      <c r="A2" s="110"/>
      <c r="B2" s="110"/>
      <c r="C2" s="110"/>
      <c r="D2" s="110"/>
      <c r="E2" s="110"/>
      <c r="F2" s="110"/>
      <c r="G2" s="110"/>
      <c r="H2" s="110"/>
      <c r="I2" s="27"/>
    </row>
    <row r="3" spans="1:13" ht="24.75" customHeight="1">
      <c r="A3" s="111" t="s">
        <v>37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3" ht="18.75" customHeight="1">
      <c r="A4" s="30"/>
      <c r="B4" s="31"/>
      <c r="C4" s="31"/>
      <c r="D4" s="31"/>
      <c r="E4" s="31"/>
      <c r="F4" s="31"/>
      <c r="G4" s="31"/>
      <c r="H4" s="31"/>
    </row>
    <row r="5" spans="1:13" s="32" customFormat="1" ht="36.75" customHeight="1">
      <c r="A5" s="50" t="s">
        <v>0</v>
      </c>
      <c r="B5" s="51" t="s">
        <v>1</v>
      </c>
      <c r="C5" s="51" t="s">
        <v>3</v>
      </c>
      <c r="D5" s="51" t="s">
        <v>4</v>
      </c>
      <c r="E5" s="51" t="s">
        <v>5</v>
      </c>
      <c r="F5" s="51" t="s">
        <v>6</v>
      </c>
      <c r="G5" s="51" t="s">
        <v>7</v>
      </c>
      <c r="H5" s="51" t="s">
        <v>8</v>
      </c>
      <c r="K5" s="28"/>
    </row>
    <row r="6" spans="1:13" ht="12.75" customHeight="1">
      <c r="A6" s="52" t="s">
        <v>1</v>
      </c>
      <c r="B6" s="64">
        <f>SUM(B7:B18)</f>
        <v>7220334</v>
      </c>
      <c r="C6" s="64">
        <f>SUM(C7:C18)</f>
        <v>651446</v>
      </c>
      <c r="D6" s="64">
        <f t="shared" ref="D6:H6" si="0">SUM(D7:D18)</f>
        <v>609107</v>
      </c>
      <c r="E6" s="64">
        <f t="shared" si="0"/>
        <v>42339</v>
      </c>
      <c r="F6" s="64">
        <f t="shared" si="0"/>
        <v>6568888</v>
      </c>
      <c r="G6" s="64">
        <f t="shared" si="0"/>
        <v>950327</v>
      </c>
      <c r="H6" s="64">
        <f t="shared" si="0"/>
        <v>5618561</v>
      </c>
    </row>
    <row r="7" spans="1:13" ht="12.75" customHeight="1">
      <c r="A7" s="47" t="s">
        <v>2</v>
      </c>
      <c r="B7" s="64">
        <f t="shared" ref="B7:B18" si="1">SUM(C7+F7)</f>
        <v>644561</v>
      </c>
      <c r="C7" s="64">
        <v>77764</v>
      </c>
      <c r="D7" s="65">
        <v>72061</v>
      </c>
      <c r="E7" s="65">
        <v>5703</v>
      </c>
      <c r="F7" s="64">
        <v>566797</v>
      </c>
      <c r="G7" s="65">
        <v>65432</v>
      </c>
      <c r="H7" s="65">
        <v>501365</v>
      </c>
      <c r="I7" s="33"/>
      <c r="J7" s="34"/>
      <c r="K7" s="34"/>
    </row>
    <row r="8" spans="1:13" ht="12.75" customHeight="1">
      <c r="A8" s="47" t="s">
        <v>9</v>
      </c>
      <c r="B8" s="64">
        <f t="shared" si="1"/>
        <v>594850</v>
      </c>
      <c r="C8" s="64">
        <v>34871</v>
      </c>
      <c r="D8" s="65">
        <v>32330</v>
      </c>
      <c r="E8" s="65">
        <v>2541</v>
      </c>
      <c r="F8" s="64">
        <v>559979</v>
      </c>
      <c r="G8" s="65">
        <v>58872</v>
      </c>
      <c r="H8" s="65">
        <v>501107</v>
      </c>
      <c r="J8" s="34"/>
      <c r="K8" s="34"/>
      <c r="L8" s="36"/>
    </row>
    <row r="9" spans="1:13" ht="12.75" customHeight="1">
      <c r="A9" s="47" t="s">
        <v>10</v>
      </c>
      <c r="B9" s="64">
        <f t="shared" si="1"/>
        <v>707114</v>
      </c>
      <c r="C9" s="64">
        <v>39569</v>
      </c>
      <c r="D9" s="65">
        <v>36392</v>
      </c>
      <c r="E9" s="65">
        <v>3177</v>
      </c>
      <c r="F9" s="64">
        <v>667545</v>
      </c>
      <c r="G9" s="65">
        <v>78302</v>
      </c>
      <c r="H9" s="65">
        <v>589243</v>
      </c>
      <c r="J9" s="34"/>
      <c r="K9" s="34"/>
      <c r="L9" s="96"/>
    </row>
    <row r="10" spans="1:13" ht="12.75" customHeight="1">
      <c r="A10" s="47" t="s">
        <v>11</v>
      </c>
      <c r="B10" s="64">
        <f t="shared" si="1"/>
        <v>602291</v>
      </c>
      <c r="C10" s="64">
        <v>48792</v>
      </c>
      <c r="D10" s="65">
        <v>45127</v>
      </c>
      <c r="E10" s="65">
        <v>3665</v>
      </c>
      <c r="F10" s="64">
        <v>553499</v>
      </c>
      <c r="G10" s="65">
        <v>64010</v>
      </c>
      <c r="H10" s="65">
        <v>489489</v>
      </c>
      <c r="J10" s="36"/>
      <c r="K10" s="34"/>
      <c r="L10" s="34"/>
      <c r="M10" s="34"/>
    </row>
    <row r="11" spans="1:13" ht="12.75" customHeight="1">
      <c r="A11" s="47" t="s">
        <v>13</v>
      </c>
      <c r="B11" s="64">
        <f t="shared" si="1"/>
        <v>553661</v>
      </c>
      <c r="C11" s="64">
        <v>47483</v>
      </c>
      <c r="D11" s="65">
        <v>44519</v>
      </c>
      <c r="E11" s="65">
        <v>2964</v>
      </c>
      <c r="F11" s="64">
        <v>506178</v>
      </c>
      <c r="G11" s="65">
        <v>70121</v>
      </c>
      <c r="H11" s="65">
        <v>436057</v>
      </c>
      <c r="J11" s="36"/>
      <c r="K11" s="34"/>
      <c r="L11" s="34"/>
      <c r="M11" s="34"/>
    </row>
    <row r="12" spans="1:13">
      <c r="A12" s="47" t="s">
        <v>14</v>
      </c>
      <c r="B12" s="64">
        <f t="shared" si="1"/>
        <v>632854</v>
      </c>
      <c r="C12" s="64">
        <v>46047</v>
      </c>
      <c r="D12" s="65">
        <v>42970</v>
      </c>
      <c r="E12" s="65">
        <v>3077</v>
      </c>
      <c r="F12" s="64">
        <v>586807</v>
      </c>
      <c r="G12" s="65">
        <v>88810</v>
      </c>
      <c r="H12" s="65">
        <v>497997</v>
      </c>
      <c r="I12" s="34"/>
      <c r="J12" s="36"/>
      <c r="K12" s="34"/>
      <c r="L12" s="34"/>
      <c r="M12" s="34"/>
    </row>
    <row r="13" spans="1:13" ht="12.75" customHeight="1">
      <c r="A13" s="47" t="s">
        <v>15</v>
      </c>
      <c r="B13" s="64">
        <f t="shared" si="1"/>
        <v>731822</v>
      </c>
      <c r="C13" s="64">
        <v>66153</v>
      </c>
      <c r="D13" s="65">
        <v>62261</v>
      </c>
      <c r="E13" s="65">
        <v>3892</v>
      </c>
      <c r="F13" s="64">
        <v>665669</v>
      </c>
      <c r="G13" s="65">
        <v>104534</v>
      </c>
      <c r="H13" s="65">
        <v>561135</v>
      </c>
      <c r="J13" s="36"/>
      <c r="K13" s="34"/>
      <c r="L13" s="34"/>
    </row>
    <row r="14" spans="1:13" ht="12.75" customHeight="1">
      <c r="A14" s="47" t="s">
        <v>16</v>
      </c>
      <c r="B14" s="64">
        <f t="shared" si="1"/>
        <v>608474</v>
      </c>
      <c r="C14" s="64">
        <v>70899</v>
      </c>
      <c r="D14" s="65">
        <v>66782</v>
      </c>
      <c r="E14" s="65">
        <v>4117</v>
      </c>
      <c r="F14" s="64">
        <v>537575</v>
      </c>
      <c r="G14" s="65">
        <v>86348</v>
      </c>
      <c r="H14" s="65">
        <v>451227</v>
      </c>
      <c r="J14" s="34"/>
      <c r="K14" s="34"/>
      <c r="L14" s="34"/>
    </row>
    <row r="15" spans="1:13" ht="12.75" customHeight="1">
      <c r="A15" s="47" t="s">
        <v>17</v>
      </c>
      <c r="B15" s="64">
        <f t="shared" si="1"/>
        <v>422153</v>
      </c>
      <c r="C15" s="64">
        <v>56785</v>
      </c>
      <c r="D15" s="65">
        <v>53454</v>
      </c>
      <c r="E15" s="65">
        <v>3331</v>
      </c>
      <c r="F15" s="64">
        <v>365368</v>
      </c>
      <c r="G15" s="65">
        <v>64452</v>
      </c>
      <c r="H15" s="65">
        <v>300916</v>
      </c>
      <c r="J15" s="34"/>
      <c r="K15" s="34"/>
      <c r="L15" s="34"/>
    </row>
    <row r="16" spans="1:13" ht="12.75" customHeight="1">
      <c r="A16" s="48" t="s">
        <v>18</v>
      </c>
      <c r="B16" s="64">
        <f t="shared" si="1"/>
        <v>469228</v>
      </c>
      <c r="C16" s="64">
        <v>54246</v>
      </c>
      <c r="D16" s="65">
        <v>51042</v>
      </c>
      <c r="E16" s="65">
        <v>3204</v>
      </c>
      <c r="F16" s="64">
        <v>414982</v>
      </c>
      <c r="G16" s="65">
        <v>64161</v>
      </c>
      <c r="H16" s="65">
        <v>350821</v>
      </c>
      <c r="J16" s="34"/>
    </row>
    <row r="17" spans="1:11" ht="12.75" customHeight="1">
      <c r="A17" s="48" t="s">
        <v>19</v>
      </c>
      <c r="B17" s="64">
        <f t="shared" si="1"/>
        <v>539571</v>
      </c>
      <c r="C17" s="64">
        <v>54090</v>
      </c>
      <c r="D17" s="65">
        <v>50209</v>
      </c>
      <c r="E17" s="65">
        <v>3881</v>
      </c>
      <c r="F17" s="64">
        <v>485481</v>
      </c>
      <c r="G17" s="65">
        <v>68527</v>
      </c>
      <c r="H17" s="65">
        <v>416954</v>
      </c>
      <c r="J17" s="34"/>
    </row>
    <row r="18" spans="1:11" ht="12.75" customHeight="1">
      <c r="A18" s="49" t="s">
        <v>20</v>
      </c>
      <c r="B18" s="66">
        <f t="shared" si="1"/>
        <v>713755</v>
      </c>
      <c r="C18" s="66">
        <v>54747</v>
      </c>
      <c r="D18" s="67">
        <v>51960</v>
      </c>
      <c r="E18" s="67">
        <v>2787</v>
      </c>
      <c r="F18" s="66">
        <v>659008</v>
      </c>
      <c r="G18" s="67">
        <v>136758</v>
      </c>
      <c r="H18" s="67">
        <v>522250</v>
      </c>
      <c r="J18" s="34"/>
      <c r="K18" s="34"/>
    </row>
    <row r="19" spans="1:11" ht="12.75" customHeight="1">
      <c r="A19" s="12" t="s">
        <v>21</v>
      </c>
      <c r="B19" s="44"/>
      <c r="C19" s="34"/>
      <c r="D19" s="34"/>
      <c r="E19" s="34"/>
      <c r="F19" s="36"/>
      <c r="G19" s="34"/>
      <c r="H19" s="34"/>
      <c r="J19" s="34"/>
      <c r="K19" s="34"/>
    </row>
    <row r="20" spans="1:11" ht="12.75" customHeight="1">
      <c r="A20" s="112" t="s">
        <v>28</v>
      </c>
      <c r="B20" s="112"/>
      <c r="C20" s="112"/>
      <c r="D20" s="112"/>
      <c r="E20" s="112"/>
      <c r="F20" s="112"/>
      <c r="G20" s="112"/>
      <c r="H20" s="112"/>
      <c r="I20" s="35"/>
      <c r="J20" s="34"/>
      <c r="K20" s="36"/>
    </row>
    <row r="21" spans="1:11">
      <c r="D21" s="33"/>
      <c r="E21" s="33"/>
      <c r="I21" s="37"/>
      <c r="J21" s="34"/>
      <c r="K21" s="34"/>
    </row>
    <row r="22" spans="1:11">
      <c r="G22" s="34"/>
      <c r="J22" s="34"/>
    </row>
    <row r="23" spans="1:11">
      <c r="C23" s="43"/>
      <c r="D23" s="38"/>
      <c r="G23" s="34"/>
      <c r="J23" s="34"/>
    </row>
    <row r="24" spans="1:11">
      <c r="B24" s="45"/>
      <c r="C24" s="43"/>
      <c r="D24" s="38"/>
      <c r="E24" s="34"/>
      <c r="F24" s="36"/>
      <c r="G24" s="34"/>
    </row>
    <row r="25" spans="1:11">
      <c r="C25" s="36"/>
      <c r="D25" s="38"/>
      <c r="E25" s="34"/>
      <c r="F25" s="36"/>
      <c r="G25" s="46"/>
    </row>
    <row r="26" spans="1:11">
      <c r="C26" s="36"/>
      <c r="D26" s="38"/>
      <c r="E26" s="34"/>
      <c r="F26" s="36"/>
    </row>
    <row r="27" spans="1:11">
      <c r="D27" s="38"/>
      <c r="E27" s="34"/>
      <c r="F27" s="34"/>
      <c r="G27" s="39"/>
      <c r="H27" s="39"/>
    </row>
    <row r="28" spans="1:11">
      <c r="D28" s="38"/>
      <c r="E28" s="39"/>
      <c r="F28" s="39"/>
      <c r="G28" s="40"/>
      <c r="H28" s="40"/>
    </row>
    <row r="29" spans="1:11">
      <c r="D29" s="38"/>
      <c r="E29" s="41"/>
      <c r="F29" s="41"/>
      <c r="G29" s="42"/>
      <c r="H29" s="42"/>
    </row>
    <row r="30" spans="1:11">
      <c r="D30" s="43"/>
    </row>
  </sheetData>
  <mergeCells count="4">
    <mergeCell ref="A2:H2"/>
    <mergeCell ref="A3:H3"/>
    <mergeCell ref="I3:L3"/>
    <mergeCell ref="A20:H20"/>
  </mergeCells>
  <pageMargins left="0.7" right="0.7" top="0.75" bottom="0.75" header="0.3" footer="0.3"/>
  <pageSetup scale="7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9"/>
  <sheetViews>
    <sheetView workbookViewId="0">
      <selection activeCell="N18" sqref="N18"/>
    </sheetView>
  </sheetViews>
  <sheetFormatPr baseColWidth="10" defaultColWidth="11.42578125" defaultRowHeight="12.75" customHeight="1"/>
  <cols>
    <col min="1" max="1" width="10.5703125" style="28" customWidth="1"/>
    <col min="2" max="2" width="13.85546875" style="28" customWidth="1"/>
    <col min="3" max="3" width="14.28515625" style="28" customWidth="1"/>
    <col min="4" max="4" width="13.140625" style="28" customWidth="1"/>
    <col min="5" max="5" width="10.28515625" style="28" customWidth="1"/>
    <col min="6" max="6" width="13.5703125" style="28" customWidth="1"/>
    <col min="7" max="7" width="12.42578125" style="28" customWidth="1"/>
    <col min="8" max="8" width="13.85546875" style="28" customWidth="1"/>
    <col min="9" max="9" width="10.28515625" style="28" customWidth="1"/>
    <col min="10" max="16384" width="11.42578125" style="28"/>
  </cols>
  <sheetData>
    <row r="1" spans="1:13" ht="13.5">
      <c r="A1" s="110"/>
      <c r="B1" s="110"/>
      <c r="C1" s="110"/>
      <c r="D1" s="110"/>
      <c r="E1" s="110"/>
      <c r="F1" s="110"/>
      <c r="G1" s="110"/>
      <c r="H1" s="110"/>
      <c r="I1" s="27"/>
    </row>
    <row r="2" spans="1:13" ht="24.75" customHeight="1">
      <c r="A2" s="111" t="s">
        <v>27</v>
      </c>
      <c r="B2" s="111"/>
      <c r="C2" s="111"/>
      <c r="D2" s="111"/>
      <c r="E2" s="111"/>
      <c r="F2" s="111"/>
      <c r="G2" s="111"/>
      <c r="H2" s="111"/>
      <c r="I2" s="29"/>
    </row>
    <row r="3" spans="1:13" ht="16.5" customHeight="1">
      <c r="A3" s="30"/>
      <c r="B3" s="31"/>
      <c r="C3" s="31"/>
      <c r="D3" s="31"/>
      <c r="E3" s="31"/>
      <c r="F3" s="31"/>
      <c r="G3" s="31"/>
      <c r="H3" s="31"/>
    </row>
    <row r="4" spans="1:13" s="32" customFormat="1" ht="38.25" customHeight="1">
      <c r="A4" s="50" t="s">
        <v>0</v>
      </c>
      <c r="B4" s="51" t="s">
        <v>12</v>
      </c>
      <c r="C4" s="51" t="s">
        <v>3</v>
      </c>
      <c r="D4" s="51" t="s">
        <v>4</v>
      </c>
      <c r="E4" s="51" t="s">
        <v>5</v>
      </c>
      <c r="F4" s="51" t="s">
        <v>6</v>
      </c>
      <c r="G4" s="51" t="s">
        <v>7</v>
      </c>
      <c r="H4" s="51" t="s">
        <v>8</v>
      </c>
      <c r="K4" s="28"/>
    </row>
    <row r="5" spans="1:13" ht="12.75" customHeight="1">
      <c r="A5" s="52" t="s">
        <v>1</v>
      </c>
      <c r="B5" s="84">
        <f>SUM(B6:B17)</f>
        <v>7126857</v>
      </c>
      <c r="C5" s="64">
        <f>SUM(C6:C17)</f>
        <v>680821</v>
      </c>
      <c r="D5" s="64">
        <f t="shared" ref="D5:H5" si="0">SUM(D6:D17)</f>
        <v>636167</v>
      </c>
      <c r="E5" s="64">
        <f t="shared" si="0"/>
        <v>44654</v>
      </c>
      <c r="F5" s="64">
        <f t="shared" si="0"/>
        <v>6446036</v>
      </c>
      <c r="G5" s="64">
        <f t="shared" si="0"/>
        <v>1088417</v>
      </c>
      <c r="H5" s="64">
        <f t="shared" si="0"/>
        <v>5357619</v>
      </c>
    </row>
    <row r="6" spans="1:13" ht="12.75" customHeight="1">
      <c r="A6" s="47" t="s">
        <v>2</v>
      </c>
      <c r="B6" s="84">
        <f t="shared" ref="B6:B17" si="1">SUM(C6+F6)</f>
        <v>678169</v>
      </c>
      <c r="C6" s="64">
        <f t="shared" ref="C6:C17" si="2">D6+E6</f>
        <v>79971</v>
      </c>
      <c r="D6" s="65">
        <v>74346</v>
      </c>
      <c r="E6" s="65">
        <v>5625</v>
      </c>
      <c r="F6" s="64">
        <f t="shared" ref="F6:F17" si="3">SUM(G6:H6)</f>
        <v>598198</v>
      </c>
      <c r="G6" s="65">
        <v>75566</v>
      </c>
      <c r="H6" s="65">
        <v>522632</v>
      </c>
      <c r="I6" s="33"/>
      <c r="J6" s="34"/>
      <c r="K6" s="34"/>
    </row>
    <row r="7" spans="1:13" ht="12.75" customHeight="1">
      <c r="A7" s="47" t="s">
        <v>9</v>
      </c>
      <c r="B7" s="84">
        <f t="shared" si="1"/>
        <v>641168</v>
      </c>
      <c r="C7" s="64">
        <f t="shared" si="2"/>
        <v>36191</v>
      </c>
      <c r="D7" s="65">
        <v>33528</v>
      </c>
      <c r="E7" s="65">
        <v>2663</v>
      </c>
      <c r="F7" s="64">
        <f t="shared" si="3"/>
        <v>604977</v>
      </c>
      <c r="G7" s="65">
        <v>69656</v>
      </c>
      <c r="H7" s="65">
        <v>535321</v>
      </c>
      <c r="J7" s="34"/>
      <c r="K7" s="34"/>
      <c r="L7" s="36"/>
    </row>
    <row r="8" spans="1:13" ht="12.75" customHeight="1">
      <c r="A8" s="47" t="s">
        <v>10</v>
      </c>
      <c r="B8" s="84">
        <f t="shared" si="1"/>
        <v>714085</v>
      </c>
      <c r="C8" s="64">
        <f t="shared" si="2"/>
        <v>41116</v>
      </c>
      <c r="D8" s="65">
        <v>37834</v>
      </c>
      <c r="E8" s="65">
        <v>3282</v>
      </c>
      <c r="F8" s="64">
        <f t="shared" si="3"/>
        <v>672969</v>
      </c>
      <c r="G8" s="65">
        <v>77369</v>
      </c>
      <c r="H8" s="65">
        <v>595600</v>
      </c>
      <c r="J8" s="34"/>
      <c r="K8" s="34"/>
      <c r="L8" s="36"/>
    </row>
    <row r="9" spans="1:13" ht="12.75" customHeight="1">
      <c r="A9" s="47" t="s">
        <v>11</v>
      </c>
      <c r="B9" s="84">
        <f t="shared" si="1"/>
        <v>637263</v>
      </c>
      <c r="C9" s="64">
        <f t="shared" si="2"/>
        <v>52984</v>
      </c>
      <c r="D9" s="65">
        <v>49316</v>
      </c>
      <c r="E9" s="65">
        <v>3668</v>
      </c>
      <c r="F9" s="64">
        <f t="shared" si="3"/>
        <v>584279</v>
      </c>
      <c r="G9" s="65">
        <v>79956</v>
      </c>
      <c r="H9" s="65">
        <v>504323</v>
      </c>
      <c r="J9" s="36"/>
      <c r="K9" s="34"/>
      <c r="L9" s="34"/>
      <c r="M9" s="34"/>
    </row>
    <row r="10" spans="1:13" ht="12.75" customHeight="1">
      <c r="A10" s="47" t="s">
        <v>13</v>
      </c>
      <c r="B10" s="84">
        <f t="shared" si="1"/>
        <v>574462</v>
      </c>
      <c r="C10" s="64">
        <f t="shared" si="2"/>
        <v>46730</v>
      </c>
      <c r="D10" s="65">
        <v>43323</v>
      </c>
      <c r="E10" s="65">
        <v>3407</v>
      </c>
      <c r="F10" s="64">
        <f t="shared" si="3"/>
        <v>527732</v>
      </c>
      <c r="G10" s="65">
        <v>81389</v>
      </c>
      <c r="H10" s="65">
        <v>446343</v>
      </c>
      <c r="J10" s="36"/>
      <c r="K10" s="34"/>
      <c r="L10" s="34"/>
      <c r="M10" s="34"/>
    </row>
    <row r="11" spans="1:13" ht="12.75" customHeight="1">
      <c r="A11" s="47" t="s">
        <v>14</v>
      </c>
      <c r="B11" s="84">
        <f t="shared" si="1"/>
        <v>636105</v>
      </c>
      <c r="C11" s="64">
        <f t="shared" si="2"/>
        <v>48962</v>
      </c>
      <c r="D11" s="65">
        <v>45745</v>
      </c>
      <c r="E11" s="65">
        <v>3217</v>
      </c>
      <c r="F11" s="64">
        <f t="shared" si="3"/>
        <v>587143</v>
      </c>
      <c r="G11" s="65">
        <v>101712</v>
      </c>
      <c r="H11" s="65">
        <v>485431</v>
      </c>
      <c r="I11" s="34"/>
      <c r="J11" s="36"/>
      <c r="K11" s="34"/>
      <c r="L11" s="34"/>
      <c r="M11" s="34"/>
    </row>
    <row r="12" spans="1:13" ht="12.75" customHeight="1">
      <c r="A12" s="47" t="s">
        <v>15</v>
      </c>
      <c r="B12" s="84">
        <f t="shared" si="1"/>
        <v>660763</v>
      </c>
      <c r="C12" s="64">
        <f t="shared" si="2"/>
        <v>69415</v>
      </c>
      <c r="D12" s="65">
        <v>65358</v>
      </c>
      <c r="E12" s="65">
        <v>4057</v>
      </c>
      <c r="F12" s="64">
        <f t="shared" si="3"/>
        <v>591348</v>
      </c>
      <c r="G12" s="65">
        <v>120786</v>
      </c>
      <c r="H12" s="65">
        <v>470562</v>
      </c>
      <c r="J12" s="36"/>
      <c r="K12" s="34"/>
      <c r="L12" s="34"/>
    </row>
    <row r="13" spans="1:13" ht="12.75" customHeight="1">
      <c r="A13" s="47" t="s">
        <v>16</v>
      </c>
      <c r="B13" s="84">
        <f t="shared" si="1"/>
        <v>576085</v>
      </c>
      <c r="C13" s="64">
        <f t="shared" si="2"/>
        <v>78695</v>
      </c>
      <c r="D13" s="65">
        <v>74132</v>
      </c>
      <c r="E13" s="65">
        <v>4563</v>
      </c>
      <c r="F13" s="64">
        <f t="shared" si="3"/>
        <v>497390</v>
      </c>
      <c r="G13" s="65">
        <v>101136</v>
      </c>
      <c r="H13" s="65">
        <v>396254</v>
      </c>
      <c r="J13" s="34"/>
      <c r="K13" s="34"/>
      <c r="L13" s="34"/>
    </row>
    <row r="14" spans="1:13" ht="12.75" customHeight="1">
      <c r="A14" s="47" t="s">
        <v>17</v>
      </c>
      <c r="B14" s="84">
        <f t="shared" si="1"/>
        <v>385025</v>
      </c>
      <c r="C14" s="64">
        <f t="shared" si="2"/>
        <v>61363</v>
      </c>
      <c r="D14" s="65">
        <v>57569</v>
      </c>
      <c r="E14" s="65">
        <v>3794</v>
      </c>
      <c r="F14" s="64">
        <f t="shared" si="3"/>
        <v>323662</v>
      </c>
      <c r="G14" s="65">
        <v>72808</v>
      </c>
      <c r="H14" s="65">
        <v>250854</v>
      </c>
      <c r="J14" s="34"/>
      <c r="K14" s="34"/>
      <c r="L14" s="34"/>
    </row>
    <row r="15" spans="1:13" ht="12.75" customHeight="1">
      <c r="A15" s="48" t="s">
        <v>18</v>
      </c>
      <c r="B15" s="84">
        <f t="shared" si="1"/>
        <v>425903</v>
      </c>
      <c r="C15" s="64">
        <f t="shared" si="2"/>
        <v>53698</v>
      </c>
      <c r="D15" s="65">
        <v>50143</v>
      </c>
      <c r="E15" s="65">
        <v>3555</v>
      </c>
      <c r="F15" s="64">
        <f t="shared" si="3"/>
        <v>372205</v>
      </c>
      <c r="G15" s="65">
        <v>77879</v>
      </c>
      <c r="H15" s="65">
        <v>294326</v>
      </c>
      <c r="J15" s="34"/>
    </row>
    <row r="16" spans="1:13" ht="12.75" customHeight="1">
      <c r="A16" s="48" t="s">
        <v>19</v>
      </c>
      <c r="B16" s="84">
        <f t="shared" si="1"/>
        <v>515166</v>
      </c>
      <c r="C16" s="64">
        <f t="shared" si="2"/>
        <v>53301</v>
      </c>
      <c r="D16" s="65">
        <v>49328</v>
      </c>
      <c r="E16" s="65">
        <v>3973</v>
      </c>
      <c r="F16" s="64">
        <f t="shared" si="3"/>
        <v>461865</v>
      </c>
      <c r="G16" s="65">
        <v>79067</v>
      </c>
      <c r="H16" s="65">
        <v>382798</v>
      </c>
      <c r="J16" s="34"/>
    </row>
    <row r="17" spans="1:11" ht="12.75" customHeight="1">
      <c r="A17" s="49" t="s">
        <v>20</v>
      </c>
      <c r="B17" s="101">
        <f t="shared" si="1"/>
        <v>682663</v>
      </c>
      <c r="C17" s="66">
        <f t="shared" si="2"/>
        <v>58395</v>
      </c>
      <c r="D17" s="67">
        <v>55545</v>
      </c>
      <c r="E17" s="67">
        <v>2850</v>
      </c>
      <c r="F17" s="66">
        <f t="shared" si="3"/>
        <v>624268</v>
      </c>
      <c r="G17" s="67">
        <v>151093</v>
      </c>
      <c r="H17" s="67">
        <v>473175</v>
      </c>
      <c r="J17" s="34"/>
      <c r="K17" s="34"/>
    </row>
    <row r="18" spans="1:11" ht="12.75" customHeight="1">
      <c r="A18" s="12" t="s">
        <v>21</v>
      </c>
      <c r="B18" s="44"/>
      <c r="C18" s="34"/>
      <c r="D18" s="34"/>
      <c r="E18" s="34"/>
      <c r="F18" s="36"/>
      <c r="G18" s="34"/>
      <c r="H18" s="34"/>
      <c r="J18" s="34"/>
      <c r="K18" s="34"/>
    </row>
    <row r="19" spans="1:11" ht="12.75" customHeight="1">
      <c r="A19" s="13" t="s">
        <v>28</v>
      </c>
      <c r="B19" s="35"/>
      <c r="C19" s="35"/>
      <c r="D19" s="36"/>
      <c r="E19" s="35"/>
      <c r="F19" s="35"/>
      <c r="G19" s="35"/>
      <c r="H19" s="35"/>
      <c r="I19" s="35"/>
      <c r="J19" s="34"/>
      <c r="K19" s="36"/>
    </row>
    <row r="20" spans="1:11">
      <c r="D20" s="33"/>
      <c r="E20" s="33"/>
      <c r="I20" s="37"/>
      <c r="J20" s="34"/>
      <c r="K20" s="34"/>
    </row>
    <row r="21" spans="1:11">
      <c r="G21" s="34"/>
      <c r="J21" s="34"/>
    </row>
    <row r="22" spans="1:11">
      <c r="C22" s="43"/>
      <c r="D22" s="38"/>
      <c r="G22" s="34"/>
      <c r="J22" s="34"/>
    </row>
    <row r="23" spans="1:11">
      <c r="B23" s="45"/>
      <c r="C23" s="43"/>
      <c r="D23" s="38"/>
      <c r="E23" s="34"/>
      <c r="F23" s="36"/>
      <c r="G23" s="34"/>
    </row>
    <row r="24" spans="1:11">
      <c r="C24" s="36"/>
      <c r="D24" s="38"/>
      <c r="E24" s="34"/>
      <c r="F24" s="36"/>
      <c r="G24" s="46"/>
    </row>
    <row r="25" spans="1:11">
      <c r="C25" s="36"/>
      <c r="D25" s="38"/>
      <c r="E25" s="34"/>
      <c r="F25" s="36"/>
    </row>
    <row r="26" spans="1:11">
      <c r="D26" s="38"/>
      <c r="E26" s="34"/>
      <c r="F26" s="34"/>
      <c r="G26" s="39"/>
      <c r="H26" s="39"/>
    </row>
    <row r="27" spans="1:11">
      <c r="D27" s="38"/>
      <c r="E27" s="39"/>
      <c r="F27" s="39"/>
      <c r="G27" s="40"/>
      <c r="H27" s="40"/>
    </row>
    <row r="28" spans="1:11">
      <c r="D28" s="38"/>
      <c r="E28" s="41"/>
      <c r="F28" s="41"/>
      <c r="G28" s="42"/>
      <c r="H28" s="42"/>
    </row>
    <row r="29" spans="1:11">
      <c r="D29" s="43"/>
    </row>
  </sheetData>
  <mergeCells count="2">
    <mergeCell ref="A1:H1"/>
    <mergeCell ref="A2:H2"/>
  </mergeCells>
  <pageMargins left="0.7" right="0.7" top="0.75" bottom="0.75" header="0.3" footer="0.3"/>
  <pageSetup scale="7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1"/>
  <sheetViews>
    <sheetView workbookViewId="0">
      <selection activeCell="K6" sqref="K6"/>
    </sheetView>
  </sheetViews>
  <sheetFormatPr baseColWidth="10" defaultColWidth="11.42578125" defaultRowHeight="12.75" customHeight="1"/>
  <cols>
    <col min="1" max="1" width="10.5703125" style="28" customWidth="1"/>
    <col min="2" max="2" width="13.5703125" style="28" customWidth="1"/>
    <col min="3" max="3" width="17.28515625" style="28" customWidth="1"/>
    <col min="4" max="4" width="11.5703125" style="28" customWidth="1"/>
    <col min="5" max="5" width="10.28515625" style="28" customWidth="1"/>
    <col min="6" max="6" width="13.5703125" style="28" customWidth="1"/>
    <col min="7" max="7" width="12.42578125" style="28" customWidth="1"/>
    <col min="8" max="8" width="13.85546875" style="28" customWidth="1"/>
    <col min="9" max="9" width="10.28515625" style="28" customWidth="1"/>
    <col min="10" max="16384" width="11.42578125" style="28"/>
  </cols>
  <sheetData>
    <row r="1" spans="1:13" ht="13.5">
      <c r="A1" s="110"/>
      <c r="B1" s="110"/>
      <c r="C1" s="110"/>
      <c r="D1" s="110"/>
      <c r="E1" s="110"/>
      <c r="F1" s="110"/>
      <c r="G1" s="110"/>
      <c r="H1" s="110"/>
      <c r="I1" s="27"/>
    </row>
    <row r="2" spans="1:13" ht="24.75" customHeight="1">
      <c r="A2" s="111" t="s">
        <v>31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s="32" customFormat="1" ht="36.75" customHeight="1">
      <c r="A3" s="102" t="s">
        <v>0</v>
      </c>
      <c r="B3" s="103" t="s">
        <v>1</v>
      </c>
      <c r="C3" s="103" t="s">
        <v>3</v>
      </c>
      <c r="D3" s="103" t="s">
        <v>4</v>
      </c>
      <c r="E3" s="103" t="s">
        <v>5</v>
      </c>
      <c r="F3" s="103" t="s">
        <v>6</v>
      </c>
      <c r="G3" s="103" t="s">
        <v>7</v>
      </c>
      <c r="H3" s="103" t="s">
        <v>8</v>
      </c>
      <c r="K3" s="28"/>
    </row>
    <row r="4" spans="1:13" ht="12.75" customHeight="1">
      <c r="A4" s="52" t="s">
        <v>1</v>
      </c>
      <c r="B4" s="64">
        <v>2707423</v>
      </c>
      <c r="C4" s="64">
        <v>302108</v>
      </c>
      <c r="D4" s="64">
        <v>284910</v>
      </c>
      <c r="E4" s="64">
        <v>17198</v>
      </c>
      <c r="F4" s="64">
        <v>2405315</v>
      </c>
      <c r="G4" s="64">
        <v>706121</v>
      </c>
      <c r="H4" s="64">
        <v>1699194</v>
      </c>
    </row>
    <row r="5" spans="1:13" ht="12.75" customHeight="1">
      <c r="A5" s="47" t="s">
        <v>2</v>
      </c>
      <c r="B5" s="64">
        <v>636879</v>
      </c>
      <c r="C5" s="64">
        <v>79648</v>
      </c>
      <c r="D5" s="65">
        <v>73797</v>
      </c>
      <c r="E5" s="65">
        <v>5851</v>
      </c>
      <c r="F5" s="64">
        <v>557231</v>
      </c>
      <c r="G5" s="65">
        <v>83079</v>
      </c>
      <c r="H5" s="65">
        <v>474152</v>
      </c>
    </row>
    <row r="6" spans="1:13" ht="12.75" customHeight="1">
      <c r="A6" s="47" t="s">
        <v>9</v>
      </c>
      <c r="B6" s="64">
        <v>599152</v>
      </c>
      <c r="C6" s="64">
        <v>33973</v>
      </c>
      <c r="D6" s="65">
        <v>31238</v>
      </c>
      <c r="E6" s="65">
        <v>2735</v>
      </c>
      <c r="F6" s="64">
        <v>565179</v>
      </c>
      <c r="G6" s="65">
        <v>76951</v>
      </c>
      <c r="H6" s="65">
        <v>488228</v>
      </c>
    </row>
    <row r="7" spans="1:13" ht="12.75" customHeight="1">
      <c r="A7" s="47" t="s">
        <v>10</v>
      </c>
      <c r="B7" s="64">
        <v>296283</v>
      </c>
      <c r="C7" s="64">
        <v>26234</v>
      </c>
      <c r="D7" s="65">
        <v>24503</v>
      </c>
      <c r="E7" s="65">
        <v>1731</v>
      </c>
      <c r="F7" s="64">
        <v>270049</v>
      </c>
      <c r="G7" s="65">
        <v>43484</v>
      </c>
      <c r="H7" s="65">
        <v>226565</v>
      </c>
    </row>
    <row r="8" spans="1:13" ht="12.75" customHeight="1">
      <c r="A8" s="47" t="s">
        <v>11</v>
      </c>
      <c r="B8" s="64">
        <v>1378</v>
      </c>
      <c r="C8" s="64">
        <v>1161</v>
      </c>
      <c r="D8" s="65">
        <v>1138</v>
      </c>
      <c r="E8" s="65">
        <v>23</v>
      </c>
      <c r="F8" s="64">
        <v>217</v>
      </c>
      <c r="G8" s="65">
        <v>115</v>
      </c>
      <c r="H8" s="65">
        <v>102</v>
      </c>
    </row>
    <row r="9" spans="1:13" ht="12.75" customHeight="1">
      <c r="A9" s="47" t="s">
        <v>13</v>
      </c>
      <c r="B9" s="64">
        <v>1536</v>
      </c>
      <c r="C9" s="64">
        <v>1142</v>
      </c>
      <c r="D9" s="65">
        <v>1107</v>
      </c>
      <c r="E9" s="65">
        <v>35</v>
      </c>
      <c r="F9" s="64">
        <v>394</v>
      </c>
      <c r="G9" s="65">
        <v>321</v>
      </c>
      <c r="H9" s="65">
        <v>73</v>
      </c>
      <c r="I9" s="33"/>
      <c r="J9" s="34"/>
      <c r="K9" s="34"/>
    </row>
    <row r="10" spans="1:13" ht="12.75" customHeight="1">
      <c r="A10" s="47" t="s">
        <v>14</v>
      </c>
      <c r="B10" s="64">
        <v>2404</v>
      </c>
      <c r="C10" s="64">
        <v>1383</v>
      </c>
      <c r="D10" s="65">
        <v>1313</v>
      </c>
      <c r="E10" s="65">
        <v>70</v>
      </c>
      <c r="F10" s="64">
        <v>1021</v>
      </c>
      <c r="G10" s="65">
        <v>664</v>
      </c>
      <c r="H10" s="65">
        <v>357</v>
      </c>
      <c r="J10" s="34"/>
      <c r="K10" s="34"/>
    </row>
    <row r="11" spans="1:13" ht="12.75" customHeight="1">
      <c r="A11" s="47" t="s">
        <v>15</v>
      </c>
      <c r="B11" s="64">
        <v>156291</v>
      </c>
      <c r="C11" s="64">
        <v>21128</v>
      </c>
      <c r="D11" s="65">
        <v>20535</v>
      </c>
      <c r="E11" s="65">
        <v>593</v>
      </c>
      <c r="F11" s="64">
        <v>135163</v>
      </c>
      <c r="G11" s="65">
        <v>81058</v>
      </c>
      <c r="H11" s="65">
        <v>54105</v>
      </c>
      <c r="I11" s="35"/>
      <c r="J11" s="34"/>
      <c r="K11" s="36"/>
    </row>
    <row r="12" spans="1:13">
      <c r="A12" s="47" t="s">
        <v>16</v>
      </c>
      <c r="B12" s="64">
        <v>127423</v>
      </c>
      <c r="C12" s="64">
        <v>17139</v>
      </c>
      <c r="D12" s="65">
        <v>16158</v>
      </c>
      <c r="E12" s="65">
        <v>981</v>
      </c>
      <c r="F12" s="64">
        <v>110284</v>
      </c>
      <c r="G12" s="65">
        <v>60216</v>
      </c>
      <c r="H12" s="65">
        <v>50068</v>
      </c>
      <c r="I12" s="37"/>
      <c r="J12" s="34"/>
      <c r="K12" s="34"/>
    </row>
    <row r="13" spans="1:13">
      <c r="A13" s="47" t="s">
        <v>17</v>
      </c>
      <c r="B13" s="64">
        <v>122145</v>
      </c>
      <c r="C13" s="64">
        <v>18203</v>
      </c>
      <c r="D13" s="65">
        <v>17175</v>
      </c>
      <c r="E13" s="65">
        <v>1028</v>
      </c>
      <c r="F13" s="64">
        <v>103942</v>
      </c>
      <c r="G13" s="65">
        <v>57065</v>
      </c>
      <c r="H13" s="65">
        <v>46877</v>
      </c>
      <c r="J13" s="34"/>
    </row>
    <row r="14" spans="1:13">
      <c r="A14" s="48" t="s">
        <v>18</v>
      </c>
      <c r="B14" s="64">
        <v>162414</v>
      </c>
      <c r="C14" s="64">
        <v>24138</v>
      </c>
      <c r="D14" s="65">
        <v>22926</v>
      </c>
      <c r="E14" s="65">
        <v>1212</v>
      </c>
      <c r="F14" s="64">
        <v>138276</v>
      </c>
      <c r="G14" s="65">
        <v>67375</v>
      </c>
      <c r="H14" s="65">
        <v>70901</v>
      </c>
      <c r="J14" s="34"/>
    </row>
    <row r="15" spans="1:13">
      <c r="A15" s="48" t="s">
        <v>19</v>
      </c>
      <c r="B15" s="64">
        <v>207773</v>
      </c>
      <c r="C15" s="64">
        <v>32678</v>
      </c>
      <c r="D15" s="65">
        <v>31239</v>
      </c>
      <c r="E15" s="65">
        <v>1439</v>
      </c>
      <c r="F15" s="64">
        <v>175095</v>
      </c>
      <c r="G15" s="65">
        <v>73261</v>
      </c>
      <c r="H15" s="65">
        <v>101834</v>
      </c>
    </row>
    <row r="16" spans="1:13">
      <c r="A16" s="49" t="s">
        <v>20</v>
      </c>
      <c r="B16" s="66">
        <v>393745</v>
      </c>
      <c r="C16" s="66">
        <v>45281</v>
      </c>
      <c r="D16" s="67">
        <v>43781</v>
      </c>
      <c r="E16" s="67">
        <v>1500</v>
      </c>
      <c r="F16" s="66">
        <v>348464</v>
      </c>
      <c r="G16" s="67">
        <v>162532</v>
      </c>
      <c r="H16" s="67">
        <v>185932</v>
      </c>
    </row>
    <row r="17" spans="1:8">
      <c r="A17" s="12" t="s">
        <v>21</v>
      </c>
      <c r="C17" s="36"/>
      <c r="D17" s="38"/>
      <c r="E17" s="34"/>
      <c r="F17" s="36"/>
    </row>
    <row r="18" spans="1:8">
      <c r="A18" s="13" t="s">
        <v>29</v>
      </c>
      <c r="D18" s="38"/>
      <c r="E18" s="34"/>
      <c r="F18" s="34"/>
      <c r="G18" s="39"/>
      <c r="H18" s="39"/>
    </row>
    <row r="19" spans="1:8">
      <c r="D19" s="38"/>
      <c r="E19" s="39"/>
      <c r="F19" s="39"/>
      <c r="G19" s="40"/>
      <c r="H19" s="40"/>
    </row>
    <row r="20" spans="1:8">
      <c r="D20" s="38"/>
      <c r="E20" s="41"/>
      <c r="F20" s="41"/>
      <c r="G20" s="42"/>
      <c r="H20" s="42"/>
    </row>
    <row r="21" spans="1:8">
      <c r="D21" s="43"/>
    </row>
  </sheetData>
  <mergeCells count="3">
    <mergeCell ref="A1:H1"/>
    <mergeCell ref="A2:H2"/>
    <mergeCell ref="I2:M2"/>
  </mergeCells>
  <pageMargins left="0.7" right="0.7" top="0.75" bottom="0.75" header="0.3" footer="0.3"/>
  <pageSetup scale="70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K21"/>
  <sheetViews>
    <sheetView workbookViewId="0">
      <selection activeCell="D23" sqref="D23"/>
    </sheetView>
  </sheetViews>
  <sheetFormatPr baseColWidth="10" defaultColWidth="11.42578125" defaultRowHeight="12"/>
  <cols>
    <col min="1" max="1" width="10.5703125" style="16" customWidth="1"/>
    <col min="2" max="7" width="15.5703125" style="16" customWidth="1"/>
    <col min="8" max="8" width="17.85546875" style="16" customWidth="1"/>
    <col min="9" max="16384" width="11.42578125" style="16"/>
  </cols>
  <sheetData>
    <row r="3" spans="1:11" ht="12" customHeight="1">
      <c r="A3" s="111" t="s">
        <v>30</v>
      </c>
      <c r="B3" s="111"/>
      <c r="C3" s="111"/>
      <c r="D3" s="111"/>
      <c r="E3" s="111"/>
      <c r="F3" s="111"/>
      <c r="G3" s="111"/>
      <c r="H3" s="111"/>
    </row>
    <row r="4" spans="1:11" ht="14.25" customHeight="1">
      <c r="A4" s="17"/>
      <c r="C4" s="18"/>
      <c r="D4" s="18"/>
      <c r="E4" s="18"/>
      <c r="F4" s="18"/>
      <c r="G4" s="18"/>
      <c r="H4" s="18"/>
    </row>
    <row r="5" spans="1:11" ht="22.5" customHeight="1">
      <c r="A5" s="81" t="s">
        <v>0</v>
      </c>
      <c r="B5" s="103" t="s">
        <v>1</v>
      </c>
      <c r="C5" s="82" t="s">
        <v>3</v>
      </c>
      <c r="D5" s="82" t="s">
        <v>4</v>
      </c>
      <c r="E5" s="82" t="s">
        <v>5</v>
      </c>
      <c r="F5" s="82" t="s">
        <v>6</v>
      </c>
      <c r="G5" s="82" t="s">
        <v>7</v>
      </c>
      <c r="H5" s="82" t="s">
        <v>8</v>
      </c>
    </row>
    <row r="6" spans="1:11" ht="15" customHeight="1">
      <c r="A6" s="83" t="s">
        <v>1</v>
      </c>
      <c r="B6" s="84">
        <v>5590124</v>
      </c>
      <c r="C6" s="84">
        <v>595815</v>
      </c>
      <c r="D6" s="84">
        <f>SUM(D7:D18)</f>
        <v>529214</v>
      </c>
      <c r="E6" s="84">
        <f>SUM(E7:E18)</f>
        <v>66601</v>
      </c>
      <c r="F6" s="84">
        <v>4994309</v>
      </c>
      <c r="G6" s="84">
        <v>1339092</v>
      </c>
      <c r="H6" s="84">
        <v>3655217</v>
      </c>
      <c r="I6" s="23"/>
    </row>
    <row r="7" spans="1:11" ht="12.75" customHeight="1">
      <c r="A7" s="89" t="s">
        <v>2</v>
      </c>
      <c r="B7" s="87">
        <v>251352</v>
      </c>
      <c r="C7" s="87">
        <f>+D7+E7</f>
        <v>46041</v>
      </c>
      <c r="D7" s="86">
        <v>44091</v>
      </c>
      <c r="E7" s="86">
        <v>1950</v>
      </c>
      <c r="F7" s="87">
        <f t="shared" ref="F7:F13" si="0">+G7+H7</f>
        <v>205311</v>
      </c>
      <c r="G7" s="86">
        <v>75218</v>
      </c>
      <c r="H7" s="86">
        <v>130093</v>
      </c>
      <c r="I7" s="23"/>
    </row>
    <row r="8" spans="1:11" ht="12.75" customHeight="1">
      <c r="A8" s="89" t="s">
        <v>9</v>
      </c>
      <c r="B8" s="87">
        <v>224001</v>
      </c>
      <c r="C8" s="87">
        <f t="shared" ref="C8:C18" si="1">+D8+E8</f>
        <v>25516</v>
      </c>
      <c r="D8" s="86">
        <v>24569</v>
      </c>
      <c r="E8" s="86">
        <v>947</v>
      </c>
      <c r="F8" s="87">
        <f t="shared" si="0"/>
        <v>198485</v>
      </c>
      <c r="G8" s="86">
        <v>71796</v>
      </c>
      <c r="H8" s="86">
        <v>126689</v>
      </c>
      <c r="I8" s="23"/>
    </row>
    <row r="9" spans="1:11" ht="12.75" customHeight="1">
      <c r="A9" s="89" t="s">
        <v>10</v>
      </c>
      <c r="B9" s="87">
        <v>342544</v>
      </c>
      <c r="C9" s="87">
        <f t="shared" si="1"/>
        <v>29255</v>
      </c>
      <c r="D9" s="86">
        <v>27377</v>
      </c>
      <c r="E9" s="86">
        <v>1878</v>
      </c>
      <c r="F9" s="87">
        <f t="shared" si="0"/>
        <v>313289</v>
      </c>
      <c r="G9" s="86">
        <v>104660</v>
      </c>
      <c r="H9" s="86">
        <v>208629</v>
      </c>
      <c r="I9" s="23"/>
      <c r="J9" s="24"/>
    </row>
    <row r="10" spans="1:11" ht="12.75" customHeight="1">
      <c r="A10" s="89" t="s">
        <v>11</v>
      </c>
      <c r="B10" s="87">
        <v>368716</v>
      </c>
      <c r="C10" s="87">
        <f t="shared" si="1"/>
        <v>41642</v>
      </c>
      <c r="D10" s="86">
        <v>38295</v>
      </c>
      <c r="E10" s="86">
        <v>3347</v>
      </c>
      <c r="F10" s="87">
        <f t="shared" si="0"/>
        <v>327074</v>
      </c>
      <c r="G10" s="86">
        <v>101259</v>
      </c>
      <c r="H10" s="86">
        <v>225815</v>
      </c>
      <c r="I10" s="23"/>
      <c r="J10" s="24"/>
    </row>
    <row r="11" spans="1:11" ht="12.75" customHeight="1">
      <c r="A11" s="89" t="s">
        <v>13</v>
      </c>
      <c r="B11" s="87">
        <v>433953</v>
      </c>
      <c r="C11" s="87">
        <f t="shared" si="1"/>
        <v>43005</v>
      </c>
      <c r="D11" s="86">
        <v>38802</v>
      </c>
      <c r="E11" s="86">
        <v>4203</v>
      </c>
      <c r="F11" s="87">
        <f t="shared" si="0"/>
        <v>390948</v>
      </c>
      <c r="G11" s="86">
        <v>117578</v>
      </c>
      <c r="H11" s="86">
        <v>273370</v>
      </c>
      <c r="I11" s="23"/>
      <c r="J11" s="24"/>
      <c r="K11" s="24"/>
    </row>
    <row r="12" spans="1:11" ht="12.75" customHeight="1">
      <c r="A12" s="89" t="s">
        <v>14</v>
      </c>
      <c r="B12" s="87">
        <v>504431</v>
      </c>
      <c r="C12" s="87">
        <f t="shared" si="1"/>
        <v>41895</v>
      </c>
      <c r="D12" s="86">
        <v>37536</v>
      </c>
      <c r="E12" s="86">
        <v>4359</v>
      </c>
      <c r="F12" s="87">
        <f t="shared" si="0"/>
        <v>462536</v>
      </c>
      <c r="G12" s="86">
        <v>129488</v>
      </c>
      <c r="H12" s="86">
        <v>333048</v>
      </c>
      <c r="I12" s="23"/>
      <c r="J12" s="24"/>
      <c r="K12" s="24"/>
    </row>
    <row r="13" spans="1:11" ht="12.75" customHeight="1">
      <c r="A13" s="89" t="s">
        <v>15</v>
      </c>
      <c r="B13" s="87">
        <v>616737</v>
      </c>
      <c r="C13" s="87">
        <f t="shared" si="1"/>
        <v>52750</v>
      </c>
      <c r="D13" s="86">
        <v>47315</v>
      </c>
      <c r="E13" s="86">
        <v>5435</v>
      </c>
      <c r="F13" s="87">
        <f t="shared" si="0"/>
        <v>563987</v>
      </c>
      <c r="G13" s="86">
        <v>151797</v>
      </c>
      <c r="H13" s="86">
        <v>412190</v>
      </c>
      <c r="I13" s="23"/>
      <c r="J13" s="24"/>
      <c r="K13" s="24"/>
    </row>
    <row r="14" spans="1:11" ht="12.75" customHeight="1">
      <c r="A14" s="89" t="s">
        <v>16</v>
      </c>
      <c r="B14" s="87">
        <v>544654</v>
      </c>
      <c r="C14" s="87">
        <f t="shared" si="1"/>
        <v>68079</v>
      </c>
      <c r="D14" s="86">
        <v>61366</v>
      </c>
      <c r="E14" s="86">
        <v>6713</v>
      </c>
      <c r="F14" s="87">
        <f>+G14+H14</f>
        <v>476575</v>
      </c>
      <c r="G14" s="86">
        <v>118513</v>
      </c>
      <c r="H14" s="86">
        <v>358062</v>
      </c>
      <c r="I14" s="23"/>
      <c r="J14" s="24"/>
    </row>
    <row r="15" spans="1:11" ht="12.75" customHeight="1">
      <c r="A15" s="89" t="s">
        <v>17</v>
      </c>
      <c r="B15" s="87">
        <f>+C15+F15</f>
        <v>427479</v>
      </c>
      <c r="C15" s="87">
        <f t="shared" si="1"/>
        <v>61939</v>
      </c>
      <c r="D15" s="86">
        <v>54099</v>
      </c>
      <c r="E15" s="86">
        <v>7840</v>
      </c>
      <c r="F15" s="87">
        <f>+G15+H15</f>
        <v>365540</v>
      </c>
      <c r="G15" s="86">
        <v>88038</v>
      </c>
      <c r="H15" s="86">
        <v>277502</v>
      </c>
      <c r="I15" s="23"/>
      <c r="J15" s="24"/>
    </row>
    <row r="16" spans="1:11" ht="12.75" customHeight="1">
      <c r="A16" s="89" t="s">
        <v>18</v>
      </c>
      <c r="B16" s="87">
        <f t="shared" ref="B16:B17" si="2">+C16+F16</f>
        <v>503919</v>
      </c>
      <c r="C16" s="87">
        <f t="shared" si="1"/>
        <v>60903</v>
      </c>
      <c r="D16" s="86">
        <v>51873</v>
      </c>
      <c r="E16" s="86">
        <v>9030</v>
      </c>
      <c r="F16" s="87">
        <f t="shared" ref="F16:F18" si="3">+G16+H16</f>
        <v>443016</v>
      </c>
      <c r="G16" s="86">
        <v>93637</v>
      </c>
      <c r="H16" s="86">
        <v>349379</v>
      </c>
      <c r="I16" s="23"/>
      <c r="J16" s="24"/>
    </row>
    <row r="17" spans="1:9" ht="12.75" customHeight="1">
      <c r="A17" s="89" t="s">
        <v>19</v>
      </c>
      <c r="B17" s="87">
        <f t="shared" si="2"/>
        <v>583923</v>
      </c>
      <c r="C17" s="87">
        <f t="shared" si="1"/>
        <v>64709</v>
      </c>
      <c r="D17" s="86">
        <v>54663</v>
      </c>
      <c r="E17" s="86">
        <v>10046</v>
      </c>
      <c r="F17" s="87">
        <f t="shared" si="3"/>
        <v>519214</v>
      </c>
      <c r="G17" s="86">
        <v>94774</v>
      </c>
      <c r="H17" s="86">
        <v>424440</v>
      </c>
      <c r="I17" s="23"/>
    </row>
    <row r="18" spans="1:9" ht="12.75" customHeight="1">
      <c r="A18" s="90" t="s">
        <v>20</v>
      </c>
      <c r="B18" s="87">
        <f>+C18+F18</f>
        <v>788415</v>
      </c>
      <c r="C18" s="87">
        <f t="shared" si="1"/>
        <v>60081</v>
      </c>
      <c r="D18" s="91">
        <v>49228</v>
      </c>
      <c r="E18" s="91">
        <v>10853</v>
      </c>
      <c r="F18" s="87">
        <f t="shared" si="3"/>
        <v>728334</v>
      </c>
      <c r="G18" s="86">
        <v>192334</v>
      </c>
      <c r="H18" s="86">
        <v>536000</v>
      </c>
      <c r="I18" s="23"/>
    </row>
    <row r="19" spans="1:9" ht="12.75" customHeight="1">
      <c r="A19" s="12" t="s">
        <v>21</v>
      </c>
      <c r="B19" s="12"/>
      <c r="C19" s="25"/>
      <c r="D19" s="25"/>
      <c r="E19" s="25"/>
      <c r="F19" s="25"/>
      <c r="G19" s="25"/>
      <c r="H19" s="25"/>
      <c r="I19" s="24"/>
    </row>
    <row r="20" spans="1:9" ht="12.75" customHeight="1">
      <c r="A20" s="13" t="s">
        <v>28</v>
      </c>
      <c r="B20" s="13"/>
      <c r="C20" s="13"/>
      <c r="D20" s="13"/>
      <c r="E20" s="13"/>
      <c r="F20" s="13"/>
      <c r="G20" s="13"/>
      <c r="H20" s="13"/>
      <c r="I20" s="24"/>
    </row>
    <row r="21" spans="1:9" ht="12.75" customHeight="1">
      <c r="A21" s="26"/>
      <c r="D21" s="24"/>
      <c r="I21" s="24"/>
    </row>
  </sheetData>
  <mergeCells count="1">
    <mergeCell ref="A3:H3"/>
  </mergeCells>
  <pageMargins left="0.7" right="0.7" top="0.75" bottom="0.75" header="0.3" footer="0.3"/>
  <pageSetup scale="70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5"/>
  <sheetViews>
    <sheetView topLeftCell="A2" workbookViewId="0">
      <selection activeCell="F21" sqref="F21"/>
    </sheetView>
  </sheetViews>
  <sheetFormatPr baseColWidth="10" defaultColWidth="11.42578125" defaultRowHeight="14.25"/>
  <cols>
    <col min="1" max="1" width="10.5703125" style="1" customWidth="1"/>
    <col min="2" max="2" width="20.140625" style="1" customWidth="1"/>
    <col min="3" max="3" width="14.7109375" style="1" customWidth="1"/>
    <col min="4" max="4" width="13.85546875" style="1" customWidth="1"/>
    <col min="5" max="5" width="12.28515625" style="1" customWidth="1"/>
    <col min="6" max="6" width="13.5703125" style="1" customWidth="1"/>
    <col min="7" max="7" width="14.28515625" style="1" customWidth="1"/>
    <col min="8" max="8" width="14" style="1" customWidth="1"/>
    <col min="9" max="16384" width="11.42578125" style="1"/>
  </cols>
  <sheetData>
    <row r="1" spans="1:11" ht="12.75" customHeight="1">
      <c r="A1" s="113"/>
      <c r="B1" s="113"/>
      <c r="C1" s="113"/>
      <c r="D1" s="113"/>
      <c r="E1" s="113"/>
      <c r="F1" s="113"/>
      <c r="G1" s="113"/>
      <c r="H1" s="113"/>
    </row>
    <row r="2" spans="1:11" ht="23.25" customHeight="1">
      <c r="A2" s="114" t="s">
        <v>32</v>
      </c>
      <c r="B2" s="114"/>
      <c r="C2" s="114"/>
      <c r="D2" s="114"/>
      <c r="E2" s="114"/>
      <c r="F2" s="114"/>
      <c r="G2" s="114"/>
      <c r="H2" s="114"/>
      <c r="I2" s="72"/>
      <c r="J2" s="72"/>
    </row>
    <row r="3" spans="1:11" ht="12.75" customHeight="1">
      <c r="A3" s="2"/>
    </row>
    <row r="4" spans="1:11" ht="24.75" customHeight="1">
      <c r="A4" s="74" t="s">
        <v>0</v>
      </c>
      <c r="B4" s="75" t="s">
        <v>1</v>
      </c>
      <c r="C4" s="75" t="s">
        <v>3</v>
      </c>
      <c r="D4" s="75" t="s">
        <v>4</v>
      </c>
      <c r="E4" s="75" t="s">
        <v>5</v>
      </c>
      <c r="F4" s="75" t="s">
        <v>6</v>
      </c>
      <c r="G4" s="75" t="s">
        <v>7</v>
      </c>
      <c r="H4" s="75" t="s">
        <v>8</v>
      </c>
    </row>
    <row r="5" spans="1:11" ht="12.75" customHeight="1">
      <c r="A5" s="76" t="s">
        <v>1</v>
      </c>
      <c r="B5" s="77">
        <v>7942713</v>
      </c>
      <c r="C5" s="77">
        <v>779319</v>
      </c>
      <c r="D5" s="77">
        <v>647106</v>
      </c>
      <c r="E5" s="77">
        <v>132213</v>
      </c>
      <c r="F5" s="77">
        <v>7163394</v>
      </c>
      <c r="G5" s="77">
        <v>1358045</v>
      </c>
      <c r="H5" s="77">
        <v>5805349</v>
      </c>
    </row>
    <row r="6" spans="1:11">
      <c r="A6" s="10" t="s">
        <v>2</v>
      </c>
      <c r="B6" s="14">
        <v>617445</v>
      </c>
      <c r="C6" s="14">
        <v>86488</v>
      </c>
      <c r="D6" s="11">
        <v>72752</v>
      </c>
      <c r="E6" s="11">
        <v>13736</v>
      </c>
      <c r="F6" s="14">
        <v>530957</v>
      </c>
      <c r="G6" s="11">
        <v>94276</v>
      </c>
      <c r="H6" s="11">
        <v>436681</v>
      </c>
      <c r="I6" s="3"/>
    </row>
    <row r="7" spans="1:11">
      <c r="A7" s="10" t="s">
        <v>9</v>
      </c>
      <c r="B7" s="14">
        <v>607398</v>
      </c>
      <c r="C7" s="14">
        <v>41163</v>
      </c>
      <c r="D7" s="11">
        <v>32764</v>
      </c>
      <c r="E7" s="11">
        <v>8399</v>
      </c>
      <c r="F7" s="14">
        <v>566235</v>
      </c>
      <c r="G7" s="11">
        <v>91822</v>
      </c>
      <c r="H7" s="11">
        <v>474413</v>
      </c>
      <c r="I7" s="3"/>
      <c r="J7" s="3"/>
    </row>
    <row r="8" spans="1:11">
      <c r="A8" s="10" t="s">
        <v>10</v>
      </c>
      <c r="B8" s="14">
        <v>664372</v>
      </c>
      <c r="C8" s="14">
        <v>46616</v>
      </c>
      <c r="D8" s="11">
        <v>37481</v>
      </c>
      <c r="E8" s="11">
        <v>9135</v>
      </c>
      <c r="F8" s="14">
        <v>617756</v>
      </c>
      <c r="G8" s="11">
        <v>98552</v>
      </c>
      <c r="H8" s="11">
        <v>519204</v>
      </c>
      <c r="I8" s="3"/>
      <c r="J8" s="3"/>
    </row>
    <row r="9" spans="1:11">
      <c r="A9" s="10" t="s">
        <v>11</v>
      </c>
      <c r="B9" s="14">
        <v>690161</v>
      </c>
      <c r="C9" s="14">
        <v>64150</v>
      </c>
      <c r="D9" s="11">
        <v>53385</v>
      </c>
      <c r="E9" s="11">
        <v>10765</v>
      </c>
      <c r="F9" s="14">
        <v>626011</v>
      </c>
      <c r="G9" s="11">
        <v>112814</v>
      </c>
      <c r="H9" s="11">
        <v>513197</v>
      </c>
      <c r="I9" s="3"/>
      <c r="J9" s="3"/>
      <c r="K9" s="3"/>
    </row>
    <row r="10" spans="1:11">
      <c r="A10" s="10" t="s">
        <v>13</v>
      </c>
      <c r="B10" s="14">
        <v>622999</v>
      </c>
      <c r="C10" s="14">
        <v>61677</v>
      </c>
      <c r="D10" s="11">
        <v>50981</v>
      </c>
      <c r="E10" s="11">
        <v>10696</v>
      </c>
      <c r="F10" s="14">
        <v>561322</v>
      </c>
      <c r="G10" s="11">
        <v>107953</v>
      </c>
      <c r="H10" s="11">
        <v>453369</v>
      </c>
      <c r="I10" s="3"/>
      <c r="J10" s="3"/>
      <c r="K10" s="3"/>
    </row>
    <row r="11" spans="1:11">
      <c r="A11" s="10" t="s">
        <v>14</v>
      </c>
      <c r="B11" s="14">
        <v>699523</v>
      </c>
      <c r="C11" s="14">
        <v>54659</v>
      </c>
      <c r="D11" s="11">
        <v>44523</v>
      </c>
      <c r="E11" s="11">
        <v>10136</v>
      </c>
      <c r="F11" s="14">
        <v>644864</v>
      </c>
      <c r="G11" s="11">
        <v>130654</v>
      </c>
      <c r="H11" s="11">
        <v>514210</v>
      </c>
      <c r="I11" s="3"/>
      <c r="J11" s="3"/>
      <c r="K11" s="3"/>
    </row>
    <row r="12" spans="1:11">
      <c r="A12" s="10" t="s">
        <v>15</v>
      </c>
      <c r="B12" s="14">
        <v>800942</v>
      </c>
      <c r="C12" s="14">
        <v>65878</v>
      </c>
      <c r="D12" s="11">
        <v>53278</v>
      </c>
      <c r="E12" s="11">
        <v>12600</v>
      </c>
      <c r="F12" s="14">
        <v>735064</v>
      </c>
      <c r="G12" s="11">
        <v>143986</v>
      </c>
      <c r="H12" s="11">
        <v>591078</v>
      </c>
      <c r="I12" s="3"/>
      <c r="J12" s="3"/>
      <c r="K12" s="3"/>
    </row>
    <row r="13" spans="1:11">
      <c r="A13" s="10" t="s">
        <v>16</v>
      </c>
      <c r="B13" s="14">
        <v>707236</v>
      </c>
      <c r="C13" s="14">
        <v>85283</v>
      </c>
      <c r="D13" s="11">
        <v>72231</v>
      </c>
      <c r="E13" s="11">
        <v>13052</v>
      </c>
      <c r="F13" s="14">
        <v>621953</v>
      </c>
      <c r="G13" s="11">
        <v>119674</v>
      </c>
      <c r="H13" s="11">
        <v>502279</v>
      </c>
      <c r="I13" s="3"/>
      <c r="J13" s="3"/>
      <c r="K13" s="3"/>
    </row>
    <row r="14" spans="1:11" ht="12.75" customHeight="1">
      <c r="A14" s="10" t="s">
        <v>17</v>
      </c>
      <c r="B14" s="14">
        <v>502838</v>
      </c>
      <c r="C14" s="14">
        <v>72707</v>
      </c>
      <c r="D14" s="11">
        <v>62600</v>
      </c>
      <c r="E14" s="11">
        <v>10107</v>
      </c>
      <c r="F14" s="14">
        <v>430131</v>
      </c>
      <c r="G14" s="11">
        <v>88414</v>
      </c>
      <c r="H14" s="11">
        <v>341717</v>
      </c>
      <c r="I14" s="3"/>
      <c r="J14" s="3"/>
      <c r="K14" s="3"/>
    </row>
    <row r="15" spans="1:11" ht="12.75" customHeight="1">
      <c r="A15" s="10" t="s">
        <v>18</v>
      </c>
      <c r="B15" s="14">
        <v>559931</v>
      </c>
      <c r="C15" s="14">
        <v>68138</v>
      </c>
      <c r="D15" s="11">
        <v>56902</v>
      </c>
      <c r="E15" s="11">
        <v>11236</v>
      </c>
      <c r="F15" s="14">
        <v>491793</v>
      </c>
      <c r="G15" s="11">
        <v>91424</v>
      </c>
      <c r="H15" s="11">
        <v>400369</v>
      </c>
      <c r="I15" s="3"/>
      <c r="J15" s="3"/>
      <c r="K15" s="3"/>
    </row>
    <row r="16" spans="1:11">
      <c r="A16" s="10" t="s">
        <v>24</v>
      </c>
      <c r="B16" s="14">
        <v>642172</v>
      </c>
      <c r="C16" s="14">
        <v>70792</v>
      </c>
      <c r="D16" s="11">
        <v>59317</v>
      </c>
      <c r="E16" s="11">
        <v>11475</v>
      </c>
      <c r="F16" s="14">
        <v>571380</v>
      </c>
      <c r="G16" s="11">
        <v>94674</v>
      </c>
      <c r="H16" s="11">
        <v>476706</v>
      </c>
      <c r="I16" s="3"/>
      <c r="J16" s="3"/>
      <c r="K16" s="3"/>
    </row>
    <row r="17" spans="1:10">
      <c r="A17" s="10" t="s">
        <v>20</v>
      </c>
      <c r="B17" s="14">
        <v>827696</v>
      </c>
      <c r="C17" s="14">
        <v>61768</v>
      </c>
      <c r="D17" s="11">
        <v>50892</v>
      </c>
      <c r="E17" s="11">
        <v>10876</v>
      </c>
      <c r="F17" s="14">
        <v>765928</v>
      </c>
      <c r="G17" s="11">
        <v>183802</v>
      </c>
      <c r="H17" s="11">
        <v>582126</v>
      </c>
      <c r="I17" s="3"/>
      <c r="J17" s="3"/>
    </row>
    <row r="18" spans="1:10">
      <c r="A18" s="12" t="s">
        <v>23</v>
      </c>
      <c r="B18" s="78"/>
      <c r="C18" s="78"/>
      <c r="D18" s="78"/>
      <c r="E18" s="78"/>
      <c r="F18" s="78"/>
      <c r="G18" s="78"/>
      <c r="H18" s="78"/>
      <c r="I18" s="3"/>
    </row>
    <row r="19" spans="1:10">
      <c r="A19" s="13" t="s">
        <v>28</v>
      </c>
      <c r="B19" s="13"/>
      <c r="C19" s="13"/>
      <c r="D19" s="13"/>
      <c r="E19" s="13"/>
      <c r="F19" s="13"/>
      <c r="G19" s="13"/>
      <c r="H19" s="13"/>
      <c r="I19" s="3"/>
    </row>
    <row r="20" spans="1:10">
      <c r="C20" s="73"/>
      <c r="G20" s="3"/>
    </row>
    <row r="21" spans="1:10">
      <c r="C21" s="15"/>
      <c r="D21" s="4"/>
      <c r="G21" s="80"/>
    </row>
    <row r="22" spans="1:10" ht="15">
      <c r="B22" s="6"/>
      <c r="C22" s="15"/>
      <c r="D22" s="4"/>
      <c r="E22" s="3"/>
      <c r="F22" s="3"/>
      <c r="G22" s="3"/>
    </row>
    <row r="23" spans="1:10" ht="15">
      <c r="B23" s="6"/>
      <c r="C23" s="15"/>
      <c r="D23" s="4"/>
      <c r="E23" s="3"/>
      <c r="F23" s="3"/>
      <c r="G23" s="6"/>
    </row>
    <row r="24" spans="1:10" ht="15">
      <c r="B24" s="6"/>
      <c r="C24" s="15"/>
      <c r="D24" s="4"/>
      <c r="E24" s="3"/>
      <c r="F24" s="3"/>
    </row>
    <row r="25" spans="1:10" ht="15">
      <c r="B25" s="6"/>
      <c r="C25" s="15"/>
      <c r="D25" s="4"/>
      <c r="E25" s="3"/>
      <c r="F25" s="3"/>
      <c r="G25" s="7"/>
      <c r="H25" s="7"/>
    </row>
    <row r="26" spans="1:10" ht="15">
      <c r="B26" s="6"/>
      <c r="C26" s="15"/>
      <c r="D26" s="4"/>
      <c r="E26" s="7"/>
      <c r="F26" s="7"/>
      <c r="G26" s="7"/>
      <c r="H26" s="7"/>
    </row>
    <row r="27" spans="1:10" ht="15">
      <c r="B27" s="6"/>
      <c r="C27" s="15"/>
      <c r="D27" s="4"/>
      <c r="E27" s="8"/>
      <c r="F27" s="8"/>
      <c r="G27" s="9"/>
      <c r="H27" s="9"/>
    </row>
    <row r="28" spans="1:10" ht="15">
      <c r="B28" s="6"/>
      <c r="C28" s="15"/>
    </row>
    <row r="29" spans="1:10" ht="15">
      <c r="B29" s="6"/>
      <c r="C29" s="15"/>
    </row>
    <row r="30" spans="1:10" ht="15">
      <c r="B30" s="6"/>
      <c r="C30" s="15"/>
    </row>
    <row r="31" spans="1:10" ht="15">
      <c r="B31" s="6"/>
    </row>
    <row r="32" spans="1:10" ht="15">
      <c r="B32" s="6"/>
    </row>
    <row r="33" spans="2:2" ht="15">
      <c r="B33" s="6"/>
    </row>
    <row r="34" spans="2:2" ht="15">
      <c r="B34" s="6"/>
    </row>
    <row r="35" spans="2:2" ht="15">
      <c r="B35" s="5"/>
    </row>
  </sheetData>
  <mergeCells count="2">
    <mergeCell ref="A1:H1"/>
    <mergeCell ref="A2:H2"/>
  </mergeCells>
  <pageMargins left="0.7" right="0.7" top="0.75" bottom="0.75" header="0.3" footer="0.3"/>
  <pageSetup scale="70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7"/>
  <sheetViews>
    <sheetView showGridLines="0" zoomScale="110" zoomScaleNormal="110" workbookViewId="0">
      <selection activeCell="D19" sqref="D19"/>
    </sheetView>
  </sheetViews>
  <sheetFormatPr baseColWidth="10" defaultColWidth="11.42578125" defaultRowHeight="14.25"/>
  <cols>
    <col min="1" max="1" width="10.5703125" style="1" customWidth="1"/>
    <col min="2" max="2" width="20.140625" style="1" customWidth="1"/>
    <col min="3" max="3" width="14.7109375" style="1" customWidth="1"/>
    <col min="4" max="5" width="15" style="1" bestFit="1" customWidth="1"/>
    <col min="6" max="6" width="13.5703125" style="1" customWidth="1"/>
    <col min="7" max="8" width="15" style="1" bestFit="1" customWidth="1"/>
    <col min="9" max="9" width="14" style="1" bestFit="1" customWidth="1"/>
    <col min="10" max="16384" width="11.42578125" style="1"/>
  </cols>
  <sheetData>
    <row r="1" spans="1:11" ht="12.75" customHeight="1">
      <c r="A1" s="113"/>
      <c r="B1" s="113"/>
      <c r="C1" s="113"/>
      <c r="D1" s="113"/>
      <c r="E1" s="113"/>
      <c r="F1" s="113"/>
      <c r="G1" s="113"/>
      <c r="H1" s="113"/>
    </row>
    <row r="2" spans="1:11" ht="23.25" customHeight="1">
      <c r="A2" s="114" t="s">
        <v>33</v>
      </c>
      <c r="B2" s="114"/>
      <c r="C2" s="114"/>
      <c r="D2" s="114"/>
      <c r="E2" s="114"/>
      <c r="F2" s="114"/>
      <c r="G2" s="114"/>
      <c r="H2" s="114"/>
      <c r="I2" s="72"/>
      <c r="J2" s="72"/>
    </row>
    <row r="3" spans="1:11" ht="23.25" customHeight="1">
      <c r="A3" s="79"/>
      <c r="B3" s="79"/>
      <c r="C3" s="79"/>
      <c r="D3" s="79"/>
      <c r="E3" s="79"/>
      <c r="F3" s="79"/>
      <c r="G3" s="79"/>
      <c r="H3" s="79"/>
      <c r="I3" s="72"/>
      <c r="J3" s="72"/>
    </row>
    <row r="4" spans="1:11" ht="24.75" customHeight="1">
      <c r="A4" s="100" t="s">
        <v>25</v>
      </c>
      <c r="B4" s="103" t="s">
        <v>12</v>
      </c>
      <c r="C4" s="99" t="s">
        <v>3</v>
      </c>
      <c r="D4" s="99" t="s">
        <v>4</v>
      </c>
      <c r="E4" s="99" t="s">
        <v>5</v>
      </c>
      <c r="F4" s="99" t="s">
        <v>6</v>
      </c>
      <c r="G4" s="99" t="s">
        <v>7</v>
      </c>
      <c r="H4" s="99" t="s">
        <v>8</v>
      </c>
    </row>
    <row r="5" spans="1:11" ht="12.75" customHeight="1">
      <c r="A5" s="83" t="s">
        <v>1</v>
      </c>
      <c r="B5" s="84">
        <f>SUM(C5+F5)</f>
        <v>9009094.0000000466</v>
      </c>
      <c r="C5" s="84">
        <f t="shared" ref="C5" si="0">SUM(C6:C17)</f>
        <v>950422.99465877085</v>
      </c>
      <c r="D5" s="84">
        <v>797077.25848663808</v>
      </c>
      <c r="E5" s="84">
        <v>153345.73617213286</v>
      </c>
      <c r="F5" s="84">
        <f>SUM(G5:H5)</f>
        <v>8058671.0053412765</v>
      </c>
      <c r="G5" s="84">
        <v>1327868.8671916355</v>
      </c>
      <c r="H5" s="84">
        <f>SUM(H6:H17)</f>
        <v>6730802.1381496415</v>
      </c>
      <c r="I5" s="88"/>
      <c r="K5" s="73"/>
    </row>
    <row r="6" spans="1:11" ht="12.75" customHeight="1">
      <c r="A6" s="85" t="s">
        <v>2</v>
      </c>
      <c r="B6" s="84">
        <v>779599.00000000105</v>
      </c>
      <c r="C6" s="84">
        <v>104849.14179013645</v>
      </c>
      <c r="D6" s="86">
        <v>87977.644876271908</v>
      </c>
      <c r="E6" s="86">
        <v>16871.496913864536</v>
      </c>
      <c r="F6" s="84">
        <v>674749.85820986587</v>
      </c>
      <c r="G6" s="86">
        <v>106208.54368383334</v>
      </c>
      <c r="H6" s="86">
        <v>568541.31452603254</v>
      </c>
      <c r="I6" s="88"/>
    </row>
    <row r="7" spans="1:11" ht="12.75" customHeight="1">
      <c r="A7" s="85" t="s">
        <v>9</v>
      </c>
      <c r="B7" s="84">
        <v>712054.99999999814</v>
      </c>
      <c r="C7" s="84">
        <v>50956.319435928192</v>
      </c>
      <c r="D7" s="86">
        <v>41821.680496361398</v>
      </c>
      <c r="E7" s="86">
        <v>9134.6389395667975</v>
      </c>
      <c r="F7" s="84">
        <v>661098.68056407117</v>
      </c>
      <c r="G7" s="86">
        <v>93144.145191102041</v>
      </c>
      <c r="H7" s="86">
        <v>567954.53537296911</v>
      </c>
      <c r="I7" s="88"/>
    </row>
    <row r="8" spans="1:11" ht="12.75" customHeight="1">
      <c r="A8" s="85" t="s">
        <v>10</v>
      </c>
      <c r="B8" s="84">
        <v>805511.00000000198</v>
      </c>
      <c r="C8" s="84">
        <v>65200.949613378114</v>
      </c>
      <c r="D8" s="86">
        <v>53692.220687547066</v>
      </c>
      <c r="E8" s="86">
        <v>11508.728925831047</v>
      </c>
      <c r="F8" s="84">
        <v>740310.05038662546</v>
      </c>
      <c r="G8" s="86">
        <v>99682.340096683707</v>
      </c>
      <c r="H8" s="86">
        <v>640627.71028994175</v>
      </c>
      <c r="I8" s="88"/>
    </row>
    <row r="9" spans="1:11" ht="12.75" customHeight="1">
      <c r="A9" s="85" t="s">
        <v>11</v>
      </c>
      <c r="B9" s="84">
        <v>756297.00000000128</v>
      </c>
      <c r="C9" s="84">
        <v>74722.635723975473</v>
      </c>
      <c r="D9" s="86">
        <v>61174.12230066066</v>
      </c>
      <c r="E9" s="86">
        <v>13548.513423314813</v>
      </c>
      <c r="F9" s="84">
        <v>681574.36427603522</v>
      </c>
      <c r="G9" s="86">
        <v>94100.762364330934</v>
      </c>
      <c r="H9" s="86">
        <v>587473.60191170429</v>
      </c>
      <c r="I9" s="88"/>
    </row>
    <row r="10" spans="1:11" ht="12.75" customHeight="1">
      <c r="A10" s="85" t="s">
        <v>13</v>
      </c>
      <c r="B10" s="84">
        <v>694581.99999999872</v>
      </c>
      <c r="C10" s="84">
        <v>72993.14551407336</v>
      </c>
      <c r="D10" s="86">
        <v>61036.204729796511</v>
      </c>
      <c r="E10" s="86">
        <v>11956.940784276847</v>
      </c>
      <c r="F10" s="84">
        <v>621588.85448592121</v>
      </c>
      <c r="G10" s="86">
        <v>102651.6482735288</v>
      </c>
      <c r="H10" s="86">
        <v>518937.20621239243</v>
      </c>
      <c r="I10" s="88"/>
    </row>
    <row r="11" spans="1:11" ht="12.75" customHeight="1">
      <c r="A11" s="85" t="s">
        <v>14</v>
      </c>
      <c r="B11" s="84">
        <v>773306.00000000093</v>
      </c>
      <c r="C11" s="84">
        <v>65991.016948418939</v>
      </c>
      <c r="D11" s="86">
        <v>54110.059561176655</v>
      </c>
      <c r="E11" s="86">
        <v>11880.957387242281</v>
      </c>
      <c r="F11" s="84">
        <v>707314.98305158922</v>
      </c>
      <c r="G11" s="86">
        <v>123839.90305247682</v>
      </c>
      <c r="H11" s="86">
        <v>583475.07999911241</v>
      </c>
      <c r="I11" s="88"/>
    </row>
    <row r="12" spans="1:11" ht="12.75" customHeight="1">
      <c r="A12" s="85" t="s">
        <v>15</v>
      </c>
      <c r="B12" s="84">
        <v>886683.99999999919</v>
      </c>
      <c r="C12" s="84">
        <v>93657.014334490581</v>
      </c>
      <c r="D12" s="86">
        <v>79236.912005240767</v>
      </c>
      <c r="E12" s="86">
        <v>14420.102329249819</v>
      </c>
      <c r="F12" s="84">
        <v>793026.98566551565</v>
      </c>
      <c r="G12" s="86">
        <v>140461.55964637059</v>
      </c>
      <c r="H12" s="86">
        <v>652565.42601914506</v>
      </c>
      <c r="I12" s="88"/>
    </row>
    <row r="13" spans="1:11" ht="12.75" customHeight="1">
      <c r="A13" s="85" t="s">
        <v>16</v>
      </c>
      <c r="B13" s="84">
        <v>769253.00000000163</v>
      </c>
      <c r="C13" s="84">
        <v>104128.50040828626</v>
      </c>
      <c r="D13" s="86">
        <v>88627.495587800513</v>
      </c>
      <c r="E13" s="86">
        <v>15501.004820485743</v>
      </c>
      <c r="F13" s="84">
        <v>665124.49959172087</v>
      </c>
      <c r="G13" s="86">
        <v>109900.48571729354</v>
      </c>
      <c r="H13" s="86">
        <v>555224.0138744273</v>
      </c>
      <c r="I13" s="88"/>
    </row>
    <row r="14" spans="1:11" ht="12.75" customHeight="1">
      <c r="A14" s="85" t="s">
        <v>17</v>
      </c>
      <c r="B14" s="84">
        <v>560223.00000000012</v>
      </c>
      <c r="C14" s="84">
        <v>81389.908814533817</v>
      </c>
      <c r="D14" s="86">
        <v>69503.76335235982</v>
      </c>
      <c r="E14" s="86">
        <v>11886.145462173994</v>
      </c>
      <c r="F14" s="84">
        <v>478833.091185464</v>
      </c>
      <c r="G14" s="86">
        <v>89475.723204769049</v>
      </c>
      <c r="H14" s="86">
        <v>389357.36798069533</v>
      </c>
      <c r="I14" s="88"/>
    </row>
    <row r="15" spans="1:11" ht="12.75" customHeight="1">
      <c r="A15" s="85" t="s">
        <v>18</v>
      </c>
      <c r="B15" s="84">
        <v>614202.00000000047</v>
      </c>
      <c r="C15" s="84">
        <v>83153.949803915704</v>
      </c>
      <c r="D15" s="86">
        <v>71174.652488328298</v>
      </c>
      <c r="E15" s="86">
        <v>11979.297315587404</v>
      </c>
      <c r="F15" s="84">
        <v>531048.05019608443</v>
      </c>
      <c r="G15" s="86">
        <v>89331.104789540637</v>
      </c>
      <c r="H15" s="86">
        <v>441716.94540654385</v>
      </c>
      <c r="I15" s="88"/>
    </row>
    <row r="16" spans="1:11" ht="12.75" customHeight="1">
      <c r="A16" s="85" t="s">
        <v>24</v>
      </c>
      <c r="B16" s="84">
        <v>720885.99999999942</v>
      </c>
      <c r="C16" s="84">
        <v>84454.81852182583</v>
      </c>
      <c r="D16" s="86">
        <v>71815.489909817261</v>
      </c>
      <c r="E16" s="86">
        <v>12639.328612008561</v>
      </c>
      <c r="F16" s="84">
        <v>636431.1814781836</v>
      </c>
      <c r="G16" s="86">
        <v>94193.653671193373</v>
      </c>
      <c r="H16" s="86">
        <v>542237.5278069902</v>
      </c>
      <c r="I16" s="88"/>
    </row>
    <row r="17" spans="1:9">
      <c r="A17" s="85" t="s">
        <v>20</v>
      </c>
      <c r="B17" s="87">
        <f>SUM(C17+F17)</f>
        <v>936496.00000000838</v>
      </c>
      <c r="C17" s="84">
        <v>68925.593749808191</v>
      </c>
      <c r="D17" s="86">
        <v>56907.012491277164</v>
      </c>
      <c r="E17" s="86">
        <v>12018.581258531027</v>
      </c>
      <c r="F17" s="84">
        <v>867570.40625020023</v>
      </c>
      <c r="G17" s="86">
        <v>184878.99750051269</v>
      </c>
      <c r="H17" s="86">
        <v>682691.40874968749</v>
      </c>
      <c r="I17" s="88"/>
    </row>
    <row r="18" spans="1:9">
      <c r="A18" s="12" t="s">
        <v>23</v>
      </c>
      <c r="B18" s="78"/>
      <c r="C18" s="78"/>
      <c r="D18" s="78"/>
      <c r="E18" s="78"/>
      <c r="F18" s="95"/>
      <c r="G18" s="78"/>
      <c r="H18" s="78"/>
      <c r="I18" s="3"/>
    </row>
    <row r="19" spans="1:9">
      <c r="A19" s="13" t="s">
        <v>34</v>
      </c>
      <c r="B19" s="13"/>
      <c r="C19" s="13"/>
      <c r="D19" s="13"/>
      <c r="E19" s="13"/>
      <c r="F19" s="13"/>
      <c r="G19" s="13"/>
      <c r="H19" s="13"/>
      <c r="I19" s="3"/>
    </row>
    <row r="20" spans="1:9" ht="15">
      <c r="B20" s="94"/>
      <c r="C20" s="94"/>
      <c r="D20" s="94"/>
      <c r="E20" s="93"/>
      <c r="F20" s="92"/>
      <c r="G20" s="93"/>
      <c r="H20" s="93"/>
    </row>
    <row r="21" spans="1:9" ht="15">
      <c r="B21" s="92"/>
      <c r="C21" s="92"/>
      <c r="D21" s="93"/>
      <c r="E21" s="93"/>
      <c r="F21" s="92"/>
      <c r="G21" s="93"/>
      <c r="H21" s="93"/>
    </row>
    <row r="22" spans="1:9" ht="15">
      <c r="B22" s="92"/>
      <c r="C22" s="92"/>
      <c r="D22" s="93"/>
      <c r="E22" s="93"/>
      <c r="F22" s="92"/>
      <c r="G22" s="93"/>
      <c r="H22" s="93"/>
    </row>
    <row r="23" spans="1:9" ht="15">
      <c r="B23" s="92"/>
      <c r="C23" s="92"/>
      <c r="D23" s="93"/>
      <c r="E23" s="93"/>
      <c r="F23" s="92"/>
      <c r="G23" s="93"/>
      <c r="H23" s="93"/>
    </row>
    <row r="24" spans="1:9" ht="15">
      <c r="B24" s="92"/>
      <c r="C24" s="92"/>
      <c r="D24" s="93"/>
      <c r="E24" s="93"/>
      <c r="F24" s="92"/>
      <c r="G24" s="93"/>
      <c r="H24" s="93"/>
    </row>
    <row r="25" spans="1:9" ht="15">
      <c r="B25" s="92"/>
      <c r="C25" s="92"/>
      <c r="D25" s="93"/>
      <c r="E25" s="93"/>
      <c r="F25" s="92"/>
      <c r="G25" s="93"/>
      <c r="H25" s="93"/>
    </row>
    <row r="26" spans="1:9" ht="15">
      <c r="B26" s="92"/>
      <c r="C26" s="92"/>
      <c r="D26" s="93"/>
      <c r="E26" s="93"/>
      <c r="F26" s="92"/>
      <c r="G26" s="93"/>
      <c r="H26" s="93"/>
    </row>
    <row r="27" spans="1:9" ht="15">
      <c r="B27" s="92"/>
      <c r="C27" s="92"/>
      <c r="D27" s="93"/>
      <c r="E27" s="93"/>
      <c r="F27" s="92"/>
      <c r="G27" s="93"/>
      <c r="H27" s="93"/>
    </row>
    <row r="28" spans="1:9" ht="15">
      <c r="B28" s="92"/>
      <c r="C28" s="92"/>
      <c r="D28" s="93"/>
      <c r="E28" s="93"/>
      <c r="F28" s="92"/>
      <c r="G28" s="93"/>
      <c r="H28" s="93"/>
    </row>
    <row r="29" spans="1:9" ht="15">
      <c r="B29" s="92"/>
      <c r="C29" s="92"/>
      <c r="D29" s="93"/>
      <c r="E29" s="93"/>
      <c r="F29" s="92"/>
      <c r="G29" s="93"/>
      <c r="H29" s="93"/>
    </row>
    <row r="30" spans="1:9" ht="15">
      <c r="B30" s="92"/>
      <c r="C30" s="92"/>
      <c r="D30" s="93"/>
      <c r="E30" s="93"/>
      <c r="F30" s="92"/>
      <c r="G30" s="93"/>
      <c r="H30" s="93"/>
    </row>
    <row r="31" spans="1:9" ht="15">
      <c r="B31" s="92"/>
      <c r="C31" s="92"/>
      <c r="D31" s="93"/>
      <c r="E31" s="93"/>
      <c r="F31" s="92"/>
      <c r="G31" s="93"/>
      <c r="H31" s="93"/>
    </row>
    <row r="32" spans="1:9" ht="15">
      <c r="B32" s="92"/>
      <c r="C32" s="92"/>
      <c r="D32" s="93"/>
      <c r="E32" s="93"/>
      <c r="F32" s="92"/>
      <c r="G32" s="93"/>
      <c r="H32" s="93"/>
    </row>
    <row r="34" spans="2:8">
      <c r="B34" s="88"/>
      <c r="C34" s="88"/>
      <c r="D34" s="88"/>
      <c r="E34" s="88"/>
      <c r="F34" s="88"/>
      <c r="G34" s="88"/>
      <c r="H34" s="88"/>
    </row>
    <row r="35" spans="2:8">
      <c r="B35" s="88"/>
      <c r="C35" s="88"/>
      <c r="D35" s="88"/>
      <c r="E35" s="88"/>
      <c r="F35" s="88"/>
      <c r="G35" s="88"/>
      <c r="H35" s="88"/>
    </row>
    <row r="36" spans="2:8">
      <c r="B36" s="88"/>
      <c r="C36" s="88"/>
      <c r="D36" s="88"/>
      <c r="E36" s="88"/>
      <c r="F36" s="88"/>
      <c r="G36" s="88"/>
      <c r="H36" s="88"/>
    </row>
    <row r="37" spans="2:8">
      <c r="B37" s="88"/>
      <c r="C37" s="88"/>
      <c r="D37" s="88"/>
      <c r="E37" s="88"/>
      <c r="F37" s="88"/>
      <c r="G37" s="88"/>
      <c r="H37" s="88"/>
    </row>
    <row r="38" spans="2:8">
      <c r="B38" s="88"/>
      <c r="C38" s="88"/>
      <c r="D38" s="88"/>
      <c r="E38" s="88"/>
      <c r="F38" s="88"/>
      <c r="G38" s="88"/>
      <c r="H38" s="88"/>
    </row>
    <row r="39" spans="2:8">
      <c r="B39" s="88"/>
      <c r="C39" s="88"/>
      <c r="D39" s="88"/>
      <c r="E39" s="88"/>
      <c r="F39" s="88"/>
      <c r="G39" s="88"/>
      <c r="H39" s="88"/>
    </row>
    <row r="40" spans="2:8">
      <c r="B40" s="88"/>
      <c r="C40" s="88"/>
      <c r="D40" s="88"/>
      <c r="E40" s="88"/>
      <c r="F40" s="88"/>
      <c r="G40" s="88"/>
      <c r="H40" s="88"/>
    </row>
    <row r="41" spans="2:8">
      <c r="B41" s="88"/>
      <c r="C41" s="88"/>
      <c r="D41" s="88"/>
      <c r="E41" s="88"/>
      <c r="F41" s="88"/>
      <c r="G41" s="88"/>
      <c r="H41" s="88"/>
    </row>
    <row r="42" spans="2:8">
      <c r="B42" s="88"/>
      <c r="C42" s="88"/>
      <c r="D42" s="88"/>
      <c r="E42" s="88"/>
      <c r="F42" s="88"/>
      <c r="G42" s="88"/>
      <c r="H42" s="88"/>
    </row>
    <row r="43" spans="2:8">
      <c r="B43" s="88"/>
      <c r="C43" s="88"/>
      <c r="D43" s="88"/>
      <c r="E43" s="88"/>
      <c r="F43" s="88"/>
      <c r="G43" s="88"/>
      <c r="H43" s="88"/>
    </row>
    <row r="44" spans="2:8">
      <c r="B44" s="88"/>
      <c r="C44" s="88"/>
      <c r="D44" s="88"/>
      <c r="E44" s="88"/>
      <c r="F44" s="88"/>
      <c r="G44" s="88"/>
      <c r="H44" s="88"/>
    </row>
    <row r="45" spans="2:8">
      <c r="B45" s="88"/>
      <c r="C45" s="88"/>
      <c r="D45" s="88"/>
      <c r="E45" s="88"/>
      <c r="F45" s="88"/>
      <c r="G45" s="88"/>
      <c r="H45" s="88"/>
    </row>
    <row r="46" spans="2:8">
      <c r="B46" s="88"/>
      <c r="C46" s="88"/>
      <c r="D46" s="88"/>
      <c r="E46" s="88"/>
      <c r="F46" s="88"/>
      <c r="G46" s="88"/>
      <c r="H46" s="88"/>
    </row>
    <row r="62" spans="2:2">
      <c r="B62" s="88"/>
    </row>
    <row r="63" spans="2:2">
      <c r="B63" s="88"/>
    </row>
    <row r="64" spans="2:2">
      <c r="B64" s="88"/>
    </row>
    <row r="65" spans="2:2">
      <c r="B65" s="88"/>
    </row>
    <row r="66" spans="2:2">
      <c r="B66" s="88"/>
    </row>
    <row r="67" spans="2:2">
      <c r="B67" s="88"/>
    </row>
    <row r="68" spans="2:2">
      <c r="B68" s="88"/>
    </row>
    <row r="69" spans="2:2">
      <c r="B69" s="88"/>
    </row>
    <row r="70" spans="2:2">
      <c r="B70" s="88"/>
    </row>
    <row r="71" spans="2:2">
      <c r="B71" s="88"/>
    </row>
    <row r="72" spans="2:2">
      <c r="B72" s="88"/>
    </row>
    <row r="73" spans="2:2">
      <c r="B73" s="88"/>
    </row>
    <row r="74" spans="2:2">
      <c r="B74" s="88"/>
    </row>
    <row r="75" spans="2:2">
      <c r="B75" s="88"/>
    </row>
    <row r="76" spans="2:2">
      <c r="B76" s="88"/>
    </row>
    <row r="77" spans="2:2">
      <c r="B77" s="88"/>
    </row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7"/>
  <sheetViews>
    <sheetView showGridLines="0" workbookViewId="0">
      <selection activeCell="A21" sqref="A21"/>
    </sheetView>
  </sheetViews>
  <sheetFormatPr baseColWidth="10" defaultColWidth="11.42578125" defaultRowHeight="14.25"/>
  <cols>
    <col min="1" max="1" width="10.5703125" style="1" customWidth="1"/>
    <col min="2" max="2" width="20.140625" style="1" customWidth="1"/>
    <col min="3" max="3" width="14.7109375" style="1" customWidth="1"/>
    <col min="4" max="4" width="13.85546875" style="1" customWidth="1"/>
    <col min="5" max="5" width="12.28515625" style="1" customWidth="1"/>
    <col min="6" max="6" width="13.5703125" style="1" customWidth="1"/>
    <col min="7" max="7" width="14.28515625" style="1" customWidth="1"/>
    <col min="8" max="8" width="14" style="1" customWidth="1"/>
    <col min="9" max="16384" width="11.42578125" style="1"/>
  </cols>
  <sheetData>
    <row r="1" spans="1:11" ht="12.75" customHeight="1">
      <c r="A1" s="113"/>
      <c r="B1" s="113"/>
      <c r="C1" s="113"/>
      <c r="D1" s="113"/>
      <c r="E1" s="113"/>
      <c r="F1" s="113"/>
      <c r="G1" s="113"/>
      <c r="H1" s="113"/>
    </row>
    <row r="2" spans="1:11" ht="25.5" customHeight="1">
      <c r="A2" s="114" t="s">
        <v>35</v>
      </c>
      <c r="B2" s="114"/>
      <c r="C2" s="114"/>
      <c r="D2" s="114"/>
      <c r="E2" s="114"/>
      <c r="F2" s="114"/>
      <c r="G2" s="114"/>
      <c r="H2" s="114"/>
      <c r="I2" s="72"/>
      <c r="J2" s="72"/>
      <c r="K2" s="72"/>
    </row>
    <row r="3" spans="1:11" ht="9.1999999999999993" customHeight="1">
      <c r="A3" s="79"/>
      <c r="B3" s="79"/>
      <c r="C3" s="79"/>
      <c r="D3" s="79"/>
      <c r="E3" s="79"/>
      <c r="F3" s="79"/>
      <c r="G3" s="79"/>
      <c r="H3" s="79"/>
      <c r="I3" s="72"/>
      <c r="J3" s="72"/>
      <c r="K3" s="72"/>
    </row>
    <row r="4" spans="1:11" ht="12.75" customHeight="1">
      <c r="A4" s="2"/>
    </row>
    <row r="5" spans="1:11" ht="24.75" customHeight="1">
      <c r="A5" s="19" t="s">
        <v>0</v>
      </c>
      <c r="B5" s="20" t="s">
        <v>12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</row>
    <row r="6" spans="1:11" ht="12.75" customHeight="1">
      <c r="A6" s="104" t="s">
        <v>1</v>
      </c>
      <c r="B6" s="84">
        <v>9519909.0000000056</v>
      </c>
      <c r="C6" s="84">
        <v>984208.27723726118</v>
      </c>
      <c r="D6" s="22">
        <f t="shared" ref="D6:E6" si="0">SUM(D7:D18)</f>
        <v>835752.82957113511</v>
      </c>
      <c r="E6" s="22">
        <f t="shared" si="0"/>
        <v>148455.4476661261</v>
      </c>
      <c r="F6" s="84">
        <v>8535700.7227627449</v>
      </c>
      <c r="G6" s="22">
        <v>1410338.2259370589</v>
      </c>
      <c r="H6" s="84">
        <v>7125362.4968256857</v>
      </c>
      <c r="J6" s="73"/>
    </row>
    <row r="7" spans="1:11" ht="12.75" customHeight="1">
      <c r="A7" s="85" t="s">
        <v>2</v>
      </c>
      <c r="B7" s="84">
        <v>859977.00000000047</v>
      </c>
      <c r="C7" s="84">
        <v>117748.18615387502</v>
      </c>
      <c r="D7" s="86">
        <v>98873.812784215625</v>
      </c>
      <c r="E7" s="86">
        <v>18874.373369659392</v>
      </c>
      <c r="F7" s="84">
        <v>742228.8138461255</v>
      </c>
      <c r="G7" s="86">
        <v>99233.757541217958</v>
      </c>
      <c r="H7" s="86">
        <v>642995.05630490638</v>
      </c>
      <c r="J7" s="73"/>
    </row>
    <row r="8" spans="1:11" ht="12.75" customHeight="1">
      <c r="A8" s="85" t="s">
        <v>9</v>
      </c>
      <c r="B8" s="84">
        <v>810976.99999999965</v>
      </c>
      <c r="C8" s="84">
        <v>55145.169559721253</v>
      </c>
      <c r="D8" s="86">
        <v>45460.009221717184</v>
      </c>
      <c r="E8" s="86">
        <v>9685.1603380040651</v>
      </c>
      <c r="F8" s="84">
        <v>755831.8304402784</v>
      </c>
      <c r="G8" s="86">
        <v>95178.895789698567</v>
      </c>
      <c r="H8" s="86">
        <v>660652.93465057923</v>
      </c>
      <c r="J8" s="73"/>
    </row>
    <row r="9" spans="1:11" ht="12.75" customHeight="1">
      <c r="A9" s="85" t="s">
        <v>10</v>
      </c>
      <c r="B9" s="84">
        <v>900481.00000000081</v>
      </c>
      <c r="C9" s="84">
        <v>63979.360254383493</v>
      </c>
      <c r="D9" s="86">
        <v>52440.417694006654</v>
      </c>
      <c r="E9" s="86">
        <v>11538.94256037684</v>
      </c>
      <c r="F9" s="84">
        <v>836501.63974561729</v>
      </c>
      <c r="G9" s="86">
        <v>110504.775349879</v>
      </c>
      <c r="H9" s="86">
        <v>725996.86439573916</v>
      </c>
      <c r="J9" s="73"/>
    </row>
    <row r="10" spans="1:11" ht="12.75" customHeight="1">
      <c r="A10" s="85" t="s">
        <v>11</v>
      </c>
      <c r="B10" s="84">
        <v>779871.00000000023</v>
      </c>
      <c r="C10" s="84">
        <v>75646.29123192234</v>
      </c>
      <c r="D10" s="86">
        <v>63612.709392952042</v>
      </c>
      <c r="E10" s="86">
        <v>12033.581838970296</v>
      </c>
      <c r="F10" s="84">
        <v>704224.70876807789</v>
      </c>
      <c r="G10" s="86">
        <v>96084.965911943727</v>
      </c>
      <c r="H10" s="86">
        <v>608139.74285613315</v>
      </c>
      <c r="J10" s="73"/>
    </row>
    <row r="11" spans="1:11" ht="12.75" customHeight="1">
      <c r="A11" s="85" t="s">
        <v>13</v>
      </c>
      <c r="B11" s="84">
        <v>745512.99999999953</v>
      </c>
      <c r="C11" s="84">
        <v>68037.662950868485</v>
      </c>
      <c r="D11" s="86">
        <v>57025.5304721262</v>
      </c>
      <c r="E11" s="86">
        <v>11012.132478742293</v>
      </c>
      <c r="F11" s="84">
        <v>677475.33704913105</v>
      </c>
      <c r="G11" s="86">
        <v>110659.29715669969</v>
      </c>
      <c r="H11" s="86">
        <v>566816.03989243158</v>
      </c>
      <c r="J11" s="73"/>
    </row>
    <row r="12" spans="1:11" ht="12.75" customHeight="1">
      <c r="A12" s="85" t="s">
        <v>14</v>
      </c>
      <c r="B12" s="84">
        <v>831826.00000000012</v>
      </c>
      <c r="C12" s="84">
        <v>72992.986052033535</v>
      </c>
      <c r="D12" s="86">
        <v>61326.365557302699</v>
      </c>
      <c r="E12" s="86">
        <v>11666.620494730842</v>
      </c>
      <c r="F12" s="84">
        <v>758833.01394796662</v>
      </c>
      <c r="G12" s="86">
        <v>133954.42158062683</v>
      </c>
      <c r="H12" s="86">
        <v>624878.59236734197</v>
      </c>
      <c r="J12" s="73"/>
    </row>
    <row r="13" spans="1:11" ht="12.75" customHeight="1">
      <c r="A13" s="85" t="s">
        <v>15</v>
      </c>
      <c r="B13" s="84">
        <v>914411.00000000012</v>
      </c>
      <c r="C13" s="84">
        <v>103223.02811856891</v>
      </c>
      <c r="D13" s="86">
        <v>89175.12058378107</v>
      </c>
      <c r="E13" s="86">
        <v>14047.907534787833</v>
      </c>
      <c r="F13" s="84">
        <v>811187.97188143118</v>
      </c>
      <c r="G13" s="86">
        <v>146262.64289078713</v>
      </c>
      <c r="H13" s="86">
        <v>664925.32899064524</v>
      </c>
      <c r="J13" s="73"/>
    </row>
    <row r="14" spans="1:11" ht="12.75" customHeight="1">
      <c r="A14" s="85" t="s">
        <v>16</v>
      </c>
      <c r="B14" s="84">
        <v>782145</v>
      </c>
      <c r="C14" s="84">
        <v>106948.65384400518</v>
      </c>
      <c r="D14" s="86">
        <v>92539.935456054736</v>
      </c>
      <c r="E14" s="86">
        <v>14408.718387950446</v>
      </c>
      <c r="F14" s="84">
        <v>675196.3461559948</v>
      </c>
      <c r="G14" s="86">
        <v>123563.93743511563</v>
      </c>
      <c r="H14" s="86">
        <v>551632.40872087888</v>
      </c>
      <c r="J14" s="73"/>
    </row>
    <row r="15" spans="1:11" ht="12.75" customHeight="1">
      <c r="A15" s="85" t="s">
        <v>17</v>
      </c>
      <c r="B15" s="84">
        <v>551263.99999999988</v>
      </c>
      <c r="C15" s="84">
        <v>82378.983347836023</v>
      </c>
      <c r="D15" s="86">
        <v>72204.766496496159</v>
      </c>
      <c r="E15" s="86">
        <v>10174.216851339866</v>
      </c>
      <c r="F15" s="84">
        <v>468885.01665216387</v>
      </c>
      <c r="G15" s="86">
        <v>89938.637982309796</v>
      </c>
      <c r="H15" s="86">
        <v>378946.37866985414</v>
      </c>
      <c r="J15" s="73"/>
    </row>
    <row r="16" spans="1:11" ht="12.75" customHeight="1">
      <c r="A16" s="85" t="s">
        <v>18</v>
      </c>
      <c r="B16" s="84">
        <v>631972</v>
      </c>
      <c r="C16" s="84">
        <v>77809.864369910385</v>
      </c>
      <c r="D16" s="86">
        <v>67136.120115434634</v>
      </c>
      <c r="E16" s="86">
        <v>10673.744254475752</v>
      </c>
      <c r="F16" s="84">
        <v>554162.13563008967</v>
      </c>
      <c r="G16" s="86">
        <v>98579.920888025328</v>
      </c>
      <c r="H16" s="86">
        <v>455582.21474206424</v>
      </c>
      <c r="J16" s="73"/>
    </row>
    <row r="17" spans="1:19" ht="12.75" customHeight="1">
      <c r="A17" s="85" t="s">
        <v>24</v>
      </c>
      <c r="B17" s="84">
        <v>747897.00000000023</v>
      </c>
      <c r="C17" s="84">
        <v>80852.356687016581</v>
      </c>
      <c r="D17" s="86">
        <v>69444.368785736675</v>
      </c>
      <c r="E17" s="86">
        <v>11407.987901279901</v>
      </c>
      <c r="F17" s="84">
        <v>667044.64331298368</v>
      </c>
      <c r="G17" s="86">
        <v>104413.97253809126</v>
      </c>
      <c r="H17" s="86">
        <v>562630.67077489384</v>
      </c>
      <c r="J17" s="73"/>
    </row>
    <row r="18" spans="1:19" ht="12" customHeight="1">
      <c r="A18" s="85" t="s">
        <v>20</v>
      </c>
      <c r="B18" s="84">
        <f>+C18+F18</f>
        <v>963575.00000000116</v>
      </c>
      <c r="C18" s="101">
        <v>79445.734667119963</v>
      </c>
      <c r="D18" s="86">
        <v>66513.673011311359</v>
      </c>
      <c r="E18" s="86">
        <v>12932.061655808599</v>
      </c>
      <c r="F18" s="101">
        <v>884129.26533288124</v>
      </c>
      <c r="G18" s="86">
        <v>201963.00087266392</v>
      </c>
      <c r="H18" s="86">
        <v>682166.26446021732</v>
      </c>
      <c r="J18" s="73"/>
    </row>
    <row r="19" spans="1:19" ht="12.75" hidden="1" customHeight="1">
      <c r="A19" s="21" t="s">
        <v>9</v>
      </c>
      <c r="B19" s="84">
        <f t="shared" ref="B19" si="1">SUM(C19+F19)</f>
        <v>0</v>
      </c>
      <c r="C19" s="22"/>
      <c r="D19" s="11"/>
      <c r="E19" s="97">
        <v>9685.1603380040651</v>
      </c>
      <c r="F19" s="22"/>
      <c r="G19" s="97">
        <v>95178.895789698567</v>
      </c>
      <c r="H19" s="98">
        <v>660652.9346505797</v>
      </c>
    </row>
    <row r="20" spans="1:19" ht="12.75" customHeight="1">
      <c r="A20" s="12" t="s">
        <v>23</v>
      </c>
      <c r="B20" s="78"/>
      <c r="C20" s="78"/>
      <c r="D20" s="78"/>
      <c r="E20" s="78"/>
      <c r="F20" s="78"/>
      <c r="G20" s="78"/>
      <c r="H20" s="78"/>
      <c r="I20" s="3"/>
      <c r="J20" s="3"/>
    </row>
    <row r="21" spans="1:19" ht="12.75" customHeight="1">
      <c r="A21" s="13" t="s">
        <v>28</v>
      </c>
      <c r="B21" s="13"/>
      <c r="C21" s="13"/>
      <c r="D21" s="13"/>
      <c r="E21" s="13"/>
      <c r="F21" s="13"/>
      <c r="G21" s="13"/>
      <c r="H21" s="13"/>
      <c r="I21" s="3"/>
      <c r="J21" s="3"/>
    </row>
    <row r="22" spans="1:19">
      <c r="C22" s="73"/>
      <c r="G22" s="3"/>
      <c r="I22" s="3"/>
    </row>
    <row r="23" spans="1:19">
      <c r="C23" s="15"/>
      <c r="D23" s="4"/>
      <c r="G23" s="3"/>
      <c r="I23" s="3"/>
    </row>
    <row r="24" spans="1:19" ht="15">
      <c r="B24" s="6"/>
      <c r="C24" s="15"/>
      <c r="D24" s="4"/>
      <c r="E24" s="3"/>
      <c r="F24" s="3"/>
      <c r="G24" s="3"/>
    </row>
    <row r="25" spans="1:19" ht="15">
      <c r="B25" s="6"/>
      <c r="C25" s="15"/>
      <c r="D25" s="4"/>
      <c r="E25" s="3"/>
      <c r="F25" s="11"/>
      <c r="G25" s="6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5">
      <c r="B26" s="6"/>
      <c r="C26" s="15"/>
      <c r="D26" s="4"/>
      <c r="E26" s="3"/>
      <c r="F26" s="11"/>
      <c r="L26" s="1" t="s">
        <v>26</v>
      </c>
    </row>
    <row r="27" spans="1:19" ht="15">
      <c r="B27" s="6"/>
      <c r="C27" s="15"/>
      <c r="D27" s="4"/>
      <c r="E27" s="3"/>
      <c r="F27" s="11"/>
      <c r="G27" s="7"/>
      <c r="H27" s="7"/>
    </row>
    <row r="28" spans="1:19" ht="15">
      <c r="B28" s="6"/>
      <c r="C28" s="15"/>
      <c r="D28" s="4"/>
      <c r="E28" s="7"/>
      <c r="F28" s="11"/>
      <c r="G28" s="7"/>
      <c r="H28" s="7"/>
    </row>
    <row r="29" spans="1:19" ht="15">
      <c r="B29" s="6"/>
      <c r="C29" s="15"/>
      <c r="D29" s="4"/>
      <c r="E29" s="8"/>
      <c r="F29" s="11"/>
      <c r="G29" s="9"/>
      <c r="H29" s="9"/>
    </row>
    <row r="30" spans="1:19" ht="15">
      <c r="B30" s="6"/>
      <c r="C30" s="15"/>
      <c r="F30" s="11"/>
    </row>
    <row r="31" spans="1:19" ht="15">
      <c r="B31" s="6"/>
      <c r="C31" s="15"/>
      <c r="F31" s="11"/>
    </row>
    <row r="32" spans="1:19" ht="15">
      <c r="B32" s="6"/>
      <c r="C32" s="15"/>
      <c r="F32" s="11"/>
    </row>
    <row r="33" spans="2:6" ht="15">
      <c r="B33" s="6"/>
      <c r="F33" s="11"/>
    </row>
    <row r="34" spans="2:6" ht="15">
      <c r="B34" s="6"/>
      <c r="D34" s="73"/>
      <c r="F34" s="11"/>
    </row>
    <row r="35" spans="2:6" ht="15">
      <c r="B35" s="6"/>
      <c r="F35" s="11"/>
    </row>
    <row r="36" spans="2:6" ht="15">
      <c r="B36" s="6"/>
      <c r="F36" s="73"/>
    </row>
    <row r="37" spans="2:6" ht="15">
      <c r="B37" s="5"/>
    </row>
  </sheetData>
  <mergeCells count="2">
    <mergeCell ref="A1:H1"/>
    <mergeCell ref="A2:H2"/>
  </mergeCells>
  <pageMargins left="0.7" right="0.7" top="0.75" bottom="0.75" header="0.3" footer="0.3"/>
  <ignoredErrors>
    <ignoredError sqref="E6" formulaRange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tabSelected="1" workbookViewId="0">
      <selection activeCell="K9" sqref="K9"/>
    </sheetView>
  </sheetViews>
  <sheetFormatPr baseColWidth="10" defaultColWidth="11.42578125" defaultRowHeight="14.25"/>
  <cols>
    <col min="1" max="1" width="10.5703125" style="1" customWidth="1"/>
    <col min="2" max="2" width="20.140625" style="1" customWidth="1"/>
    <col min="3" max="3" width="14.7109375" style="1" customWidth="1"/>
    <col min="4" max="4" width="13.85546875" style="1" customWidth="1"/>
    <col min="5" max="5" width="12.28515625" style="1" customWidth="1"/>
    <col min="6" max="6" width="13.5703125" style="1" customWidth="1"/>
    <col min="7" max="7" width="14.28515625" style="1" customWidth="1"/>
    <col min="8" max="8" width="14" style="1" customWidth="1"/>
    <col min="9" max="16384" width="11.42578125" style="1"/>
  </cols>
  <sheetData>
    <row r="1" spans="1:11" ht="12.75" customHeight="1">
      <c r="A1" s="113"/>
      <c r="B1" s="113"/>
      <c r="C1" s="113"/>
      <c r="D1" s="113"/>
      <c r="E1" s="113"/>
      <c r="F1" s="113"/>
      <c r="G1" s="113"/>
      <c r="H1" s="113"/>
    </row>
    <row r="2" spans="1:11" ht="25.5" customHeight="1">
      <c r="A2" s="114" t="s">
        <v>38</v>
      </c>
      <c r="B2" s="114"/>
      <c r="C2" s="114"/>
      <c r="D2" s="114"/>
      <c r="E2" s="114"/>
      <c r="F2" s="114"/>
      <c r="G2" s="114"/>
      <c r="H2" s="114"/>
      <c r="I2" s="72"/>
      <c r="J2" s="72"/>
      <c r="K2" s="72"/>
    </row>
    <row r="3" spans="1:11" ht="9.1999999999999993" customHeight="1">
      <c r="A3" s="79"/>
      <c r="B3" s="79"/>
      <c r="C3" s="79"/>
      <c r="D3" s="79"/>
      <c r="E3" s="79"/>
      <c r="F3" s="79"/>
      <c r="G3" s="79"/>
      <c r="H3" s="79"/>
      <c r="I3" s="72"/>
      <c r="J3" s="72"/>
      <c r="K3" s="72"/>
    </row>
    <row r="4" spans="1:11" ht="12.75" customHeight="1">
      <c r="A4" s="2"/>
    </row>
    <row r="5" spans="1:11" ht="24.75" customHeight="1">
      <c r="A5" s="106" t="s">
        <v>0</v>
      </c>
      <c r="B5" s="20" t="s">
        <v>12</v>
      </c>
      <c r="C5" s="103" t="s">
        <v>3</v>
      </c>
      <c r="D5" s="103" t="s">
        <v>4</v>
      </c>
      <c r="E5" s="103" t="s">
        <v>5</v>
      </c>
      <c r="F5" s="103" t="s">
        <v>6</v>
      </c>
      <c r="G5" s="103" t="s">
        <v>7</v>
      </c>
      <c r="H5" s="103" t="s">
        <v>8</v>
      </c>
    </row>
    <row r="6" spans="1:11" ht="12.75" customHeight="1">
      <c r="A6" s="105" t="s">
        <v>1</v>
      </c>
      <c r="B6" s="84">
        <v>7357857.6366420789</v>
      </c>
      <c r="C6" s="84">
        <f>SUM(D6:E6)</f>
        <v>782784.94477386621</v>
      </c>
      <c r="D6" s="84">
        <v>668024.34429026581</v>
      </c>
      <c r="E6" s="84">
        <f>SUM(E7:E15)</f>
        <v>114760.60048360041</v>
      </c>
      <c r="F6" s="84">
        <v>6575072.691868213</v>
      </c>
      <c r="G6" s="84">
        <v>1084438.2322203806</v>
      </c>
      <c r="H6" s="84">
        <v>5490634.4596478324</v>
      </c>
      <c r="J6" s="73"/>
    </row>
    <row r="7" spans="1:11" ht="12.75" customHeight="1">
      <c r="A7" s="85" t="s">
        <v>2</v>
      </c>
      <c r="B7" s="84">
        <v>878396.93254662037</v>
      </c>
      <c r="C7" s="22">
        <v>118468.23111733123</v>
      </c>
      <c r="D7" s="86">
        <v>101793.71122438955</v>
      </c>
      <c r="E7" s="86">
        <v>16674.519892941651</v>
      </c>
      <c r="F7" s="22">
        <v>759928.70142928918</v>
      </c>
      <c r="G7" s="86">
        <v>109053.49886832731</v>
      </c>
      <c r="H7" s="86">
        <v>650875.20256096183</v>
      </c>
      <c r="J7" s="73"/>
    </row>
    <row r="8" spans="1:11" ht="12.75" customHeight="1">
      <c r="A8" s="85" t="s">
        <v>9</v>
      </c>
      <c r="B8" s="84">
        <v>795198.80510304216</v>
      </c>
      <c r="C8" s="22">
        <v>54548.523212560875</v>
      </c>
      <c r="D8" s="86">
        <v>45225.282603456682</v>
      </c>
      <c r="E8" s="86">
        <v>9323.2406091041958</v>
      </c>
      <c r="F8" s="22">
        <v>740650.28189048124</v>
      </c>
      <c r="G8" s="86">
        <v>98719.943474868473</v>
      </c>
      <c r="H8" s="86">
        <v>641930.33841561282</v>
      </c>
      <c r="J8" s="73"/>
    </row>
    <row r="9" spans="1:11" ht="12.75" customHeight="1">
      <c r="A9" s="85" t="s">
        <v>10</v>
      </c>
      <c r="B9" s="84">
        <v>887205.92307692324</v>
      </c>
      <c r="C9" s="22">
        <v>67230.285684416682</v>
      </c>
      <c r="D9" s="86">
        <v>55723.940502034224</v>
      </c>
      <c r="E9" s="86">
        <v>11506.345182382462</v>
      </c>
      <c r="F9" s="22">
        <v>819975.63739250659</v>
      </c>
      <c r="G9" s="86">
        <v>104187.71646046794</v>
      </c>
      <c r="H9" s="86">
        <v>715787.92093203869</v>
      </c>
      <c r="J9" s="73"/>
    </row>
    <row r="10" spans="1:11" ht="12.75" customHeight="1">
      <c r="A10" s="85" t="s">
        <v>11</v>
      </c>
      <c r="B10" s="84">
        <v>829886.99999999953</v>
      </c>
      <c r="C10" s="22">
        <v>80675.969622494973</v>
      </c>
      <c r="D10" s="86">
        <v>68340.143779385267</v>
      </c>
      <c r="E10" s="86">
        <v>12335.825843109698</v>
      </c>
      <c r="F10" s="22">
        <v>749211.03037750453</v>
      </c>
      <c r="G10" s="86">
        <v>114058.14913316024</v>
      </c>
      <c r="H10" s="86">
        <v>635152.88124434429</v>
      </c>
      <c r="J10" s="73"/>
    </row>
    <row r="11" spans="1:11" ht="12.75" customHeight="1">
      <c r="A11" s="85" t="s">
        <v>13</v>
      </c>
      <c r="B11" s="84">
        <v>747533.99999999988</v>
      </c>
      <c r="C11" s="22">
        <v>73828.736075484529</v>
      </c>
      <c r="D11" s="86">
        <v>62320.551185529934</v>
      </c>
      <c r="E11" s="86">
        <v>11508.1848899546</v>
      </c>
      <c r="F11" s="22">
        <v>673705.26392451534</v>
      </c>
      <c r="G11" s="86">
        <v>113155.77394843347</v>
      </c>
      <c r="H11" s="86">
        <v>560549.48997608188</v>
      </c>
      <c r="J11" s="73"/>
    </row>
    <row r="12" spans="1:11" ht="12.75" customHeight="1">
      <c r="A12" s="85" t="s">
        <v>14</v>
      </c>
      <c r="B12" s="84">
        <v>847033.97591549309</v>
      </c>
      <c r="C12" s="22">
        <v>76631.046036654967</v>
      </c>
      <c r="D12" s="86">
        <v>64375.001755867313</v>
      </c>
      <c r="E12" s="86">
        <v>12256.044280787652</v>
      </c>
      <c r="F12" s="22">
        <v>770402.92987883813</v>
      </c>
      <c r="G12" s="86">
        <v>146327.02982766955</v>
      </c>
      <c r="H12" s="86">
        <v>624075.90005116852</v>
      </c>
      <c r="J12" s="73"/>
    </row>
    <row r="13" spans="1:11" ht="12.75" customHeight="1">
      <c r="A13" s="85" t="s">
        <v>15</v>
      </c>
      <c r="B13" s="84">
        <v>973576.00000000012</v>
      </c>
      <c r="C13" s="22">
        <v>109795.99034918535</v>
      </c>
      <c r="D13" s="86">
        <v>95492.780567265116</v>
      </c>
      <c r="E13" s="86">
        <v>14303.209781920237</v>
      </c>
      <c r="F13" s="22">
        <v>863780.00965081481</v>
      </c>
      <c r="G13" s="86">
        <v>164372.33983904574</v>
      </c>
      <c r="H13" s="86">
        <v>699407.66981176904</v>
      </c>
      <c r="J13" s="73"/>
    </row>
    <row r="14" spans="1:11" ht="12.75" customHeight="1">
      <c r="A14" s="85" t="s">
        <v>16</v>
      </c>
      <c r="B14" s="84">
        <v>823371.00000000023</v>
      </c>
      <c r="C14" s="22">
        <v>116224.69155464524</v>
      </c>
      <c r="D14" s="86">
        <v>100664.36979809351</v>
      </c>
      <c r="E14" s="86">
        <v>15560.321756551726</v>
      </c>
      <c r="F14" s="22">
        <v>707146.30844535504</v>
      </c>
      <c r="G14" s="86">
        <v>137494.21350689197</v>
      </c>
      <c r="H14" s="86">
        <v>569652.09493846307</v>
      </c>
      <c r="J14" s="73"/>
    </row>
    <row r="15" spans="1:11" ht="12.75" customHeight="1">
      <c r="A15" s="85" t="s">
        <v>17</v>
      </c>
      <c r="B15" s="84">
        <v>575653.99999999988</v>
      </c>
      <c r="C15" s="22">
        <f>SUM(D15:E15)</f>
        <v>85381.471121092502</v>
      </c>
      <c r="D15" s="86">
        <v>74088.562874244308</v>
      </c>
      <c r="E15" s="86">
        <v>11292.908246848194</v>
      </c>
      <c r="F15" s="22">
        <v>490272.52887890738</v>
      </c>
      <c r="G15" s="86">
        <v>97069.567161515937</v>
      </c>
      <c r="H15" s="86">
        <v>393202.96171739144</v>
      </c>
      <c r="J15" s="73"/>
    </row>
    <row r="16" spans="1:11" ht="12.75" hidden="1" customHeight="1">
      <c r="A16" s="21" t="s">
        <v>9</v>
      </c>
      <c r="B16" s="84">
        <f t="shared" ref="B16" si="0">SUM(C16+F16)</f>
        <v>0</v>
      </c>
      <c r="C16" s="22"/>
      <c r="D16" s="11"/>
      <c r="E16" s="97">
        <v>9685.1603380040651</v>
      </c>
      <c r="F16" s="22"/>
      <c r="G16" s="97">
        <v>95178.895789698567</v>
      </c>
      <c r="H16" s="98">
        <v>660652.9346505797</v>
      </c>
    </row>
    <row r="17" spans="1:19" ht="12.75" customHeight="1">
      <c r="A17" s="12" t="s">
        <v>23</v>
      </c>
      <c r="B17" s="78"/>
      <c r="C17" s="78"/>
      <c r="D17" s="78"/>
      <c r="E17" s="78"/>
      <c r="F17" s="78"/>
      <c r="G17" s="78"/>
      <c r="H17" s="78"/>
      <c r="I17" s="3"/>
      <c r="J17" s="3"/>
    </row>
    <row r="18" spans="1:19" ht="12.75" customHeight="1">
      <c r="A18" s="112" t="s">
        <v>28</v>
      </c>
      <c r="B18" s="112"/>
      <c r="C18" s="112"/>
      <c r="D18" s="112"/>
      <c r="E18" s="112"/>
      <c r="F18" s="112"/>
      <c r="G18" s="112"/>
      <c r="H18" s="112"/>
      <c r="I18" s="3"/>
      <c r="J18" s="3"/>
    </row>
    <row r="19" spans="1:19">
      <c r="C19" s="73"/>
      <c r="G19" s="3"/>
      <c r="I19" s="3"/>
    </row>
    <row r="20" spans="1:19">
      <c r="C20" s="15"/>
      <c r="D20" s="4"/>
      <c r="G20" s="3"/>
      <c r="I20" s="3"/>
    </row>
    <row r="21" spans="1:19" ht="15">
      <c r="B21" s="6"/>
      <c r="C21" s="15"/>
      <c r="D21" s="4"/>
      <c r="E21" s="3"/>
      <c r="F21" s="3"/>
      <c r="G21" s="3"/>
    </row>
    <row r="22" spans="1:19" ht="15">
      <c r="B22" s="6"/>
      <c r="C22" s="15"/>
      <c r="D22" s="4"/>
      <c r="E22" s="3"/>
      <c r="F22" s="11"/>
      <c r="G22" s="6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5">
      <c r="B23" s="6"/>
      <c r="C23" s="15"/>
      <c r="D23" s="4"/>
      <c r="E23" s="3"/>
      <c r="F23" s="11"/>
      <c r="L23" s="1" t="s">
        <v>26</v>
      </c>
    </row>
    <row r="24" spans="1:19" ht="15">
      <c r="B24" s="6"/>
      <c r="C24" s="15"/>
      <c r="D24" s="4"/>
      <c r="E24" s="3"/>
      <c r="F24" s="11"/>
      <c r="G24" s="7"/>
      <c r="H24" s="7"/>
    </row>
    <row r="25" spans="1:19" ht="15">
      <c r="B25" s="6"/>
      <c r="C25" s="15"/>
      <c r="D25" s="4"/>
      <c r="E25" s="7"/>
      <c r="F25" s="11"/>
      <c r="G25" s="7"/>
      <c r="H25" s="7"/>
    </row>
    <row r="26" spans="1:19" ht="15">
      <c r="B26" s="6"/>
      <c r="C26" s="15"/>
      <c r="D26" s="4"/>
      <c r="E26" s="8"/>
      <c r="F26" s="11"/>
      <c r="G26" s="9"/>
      <c r="H26" s="9"/>
    </row>
    <row r="27" spans="1:19" ht="15">
      <c r="B27" s="6"/>
      <c r="C27" s="15"/>
      <c r="F27" s="11"/>
    </row>
    <row r="28" spans="1:19" ht="15">
      <c r="B28" s="6"/>
      <c r="C28" s="15"/>
      <c r="F28" s="11"/>
    </row>
    <row r="29" spans="1:19" ht="15">
      <c r="B29" s="6"/>
      <c r="C29" s="15"/>
      <c r="F29" s="11"/>
    </row>
    <row r="30" spans="1:19" ht="15">
      <c r="B30" s="6"/>
      <c r="F30" s="11"/>
    </row>
    <row r="31" spans="1:19" ht="15">
      <c r="B31" s="6"/>
      <c r="D31" s="73"/>
      <c r="F31" s="11"/>
    </row>
    <row r="32" spans="1:19" ht="15">
      <c r="B32" s="6"/>
      <c r="F32" s="11"/>
    </row>
    <row r="33" spans="2:6" ht="15">
      <c r="B33" s="6"/>
      <c r="F33" s="73"/>
    </row>
    <row r="34" spans="2:6" ht="15">
      <c r="B34" s="5"/>
    </row>
  </sheetData>
  <mergeCells count="3">
    <mergeCell ref="A1:H1"/>
    <mergeCell ref="A2:H2"/>
    <mergeCell ref="A18:H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cp:lastPrinted>2015-04-17T14:08:52Z</cp:lastPrinted>
  <dcterms:created xsi:type="dcterms:W3CDTF">2014-04-09T17:52:28Z</dcterms:created>
  <dcterms:modified xsi:type="dcterms:W3CDTF">2025-10-14T14:00:38Z</dcterms:modified>
</cp:coreProperties>
</file>