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WARCH06\Arch-Piso-9\Nomina Contraloria\NOMINAS SASP 2023\PORTAL DE TRANSPARENCIA 2023\AGOSTO 2023\"/>
    </mc:Choice>
  </mc:AlternateContent>
  <xr:revisionPtr revIDLastSave="0" documentId="13_ncr:1_{030017BA-591C-4BF9-9878-08F881F9C0B9}" xr6:coauthVersionLast="47" xr6:coauthVersionMax="47" xr10:uidLastSave="{00000000-0000-0000-0000-000000000000}"/>
  <bookViews>
    <workbookView xWindow="-120" yWindow="-120" windowWidth="29040" windowHeight="15840" tabRatio="204" xr2:uid="{00000000-000D-0000-FFFF-FFFF00000000}"/>
  </bookViews>
  <sheets>
    <sheet name="New Text Document" sheetId="1" r:id="rId1"/>
  </sheets>
  <definedNames>
    <definedName name="_xlnm._FilterDatabase" localSheetId="0" hidden="1">'New Text Document'!$B$9:$O$139</definedName>
    <definedName name="_xlnm.Print_Area" localSheetId="0">'New Text Document'!$B$1:$O$131</definedName>
    <definedName name="_xlnm.Print_Titles" localSheetId="0">'New Text Document'!$1:$8</definedName>
    <definedName name="Z_204BDDCD_F0EA_4D68_8827_ED13C8623E2D_.wvu.Cols" localSheetId="0" hidden="1">'New Text Document'!$BB:$BB</definedName>
    <definedName name="Z_204BDDCD_F0EA_4D68_8827_ED13C8623E2D_.wvu.FilterData" localSheetId="0" hidden="1">'New Text Document'!$B$9:$O$139</definedName>
    <definedName name="Z_204BDDCD_F0EA_4D68_8827_ED13C8623E2D_.wvu.PrintArea" localSheetId="0" hidden="1">'New Text Document'!$B$1:$O$131</definedName>
    <definedName name="Z_204BDDCD_F0EA_4D68_8827_ED13C8623E2D_.wvu.PrintTitles" localSheetId="0" hidden="1">'New Text Document'!$1:$8</definedName>
  </definedNames>
  <calcPr calcId="191029"/>
  <customWorkbookViews>
    <customWorkbookView name="68" guid="{204BDDCD-F0EA-4D68-8827-ED13C8623E2D}" maximized="1" xWindow="-8" yWindow="-8" windowWidth="1296" windowHeight="1000" tabRatio="20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08" i="1" l="1"/>
  <c r="M113" i="1"/>
  <c r="K113" i="1" l="1"/>
  <c r="I113" i="1"/>
  <c r="O30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9" i="1"/>
  <c r="O111" i="1"/>
  <c r="O112" i="1"/>
  <c r="N110" i="1" l="1"/>
  <c r="N113" i="1" s="1"/>
  <c r="O110" i="1" l="1"/>
  <c r="O113" i="1" s="1"/>
  <c r="L61" i="1"/>
  <c r="L113" i="1" s="1"/>
  <c r="J61" i="1"/>
  <c r="J1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tc={B11FD05D-32A8-48FC-B321-84946E4D62BC}</author>
  </authors>
  <commentList>
    <comment ref="A5" authorId="0" shapeId="0" xr:uid="{00000000-0006-0000-0000-000001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Nomina de Empleados de Nombramiento Temporal, así mismo debe decirlo en el titulo de la Nomina publicada</t>
      </text>
    </comment>
  </commentList>
</comments>
</file>

<file path=xl/sharedStrings.xml><?xml version="1.0" encoding="utf-8"?>
<sst xmlns="http://schemas.openxmlformats.org/spreadsheetml/2006/main" count="646" uniqueCount="213">
  <si>
    <t>Cargo</t>
  </si>
  <si>
    <t>AFP</t>
  </si>
  <si>
    <t>ISR</t>
  </si>
  <si>
    <t>SFS</t>
  </si>
  <si>
    <t>Otros Desc.</t>
  </si>
  <si>
    <t>Total Desc.</t>
  </si>
  <si>
    <t>Neto</t>
  </si>
  <si>
    <t>Sueldo Bruto</t>
  </si>
  <si>
    <t>OFICINA NACIONAL DE ESTADÍSTICA</t>
  </si>
  <si>
    <t>Santo Domingo, República Dominicana</t>
  </si>
  <si>
    <t>MINISTERIO DE ECONOMÍA, PLANIFICACIÓN Y DESARROLLO</t>
  </si>
  <si>
    <t>Fecha de Inicio</t>
  </si>
  <si>
    <t>Nombre</t>
  </si>
  <si>
    <t>ANALISTA</t>
  </si>
  <si>
    <t>TECNICO</t>
  </si>
  <si>
    <t>CHARINA RODRIGUEZ</t>
  </si>
  <si>
    <t>LIZZY ALEXANDRA FRIAS NUÑEZ</t>
  </si>
  <si>
    <t>ENCARGADO(A)</t>
  </si>
  <si>
    <t>EDILI PEREZ VALLEJO</t>
  </si>
  <si>
    <t>DEPARTAMENTO DE RECURSOS HUMANOS - ONE</t>
  </si>
  <si>
    <t>AMADA RAMONA MARTINEZ FERREIRAS</t>
  </si>
  <si>
    <t>CLARIBEL VIZCAINO PEGUERO</t>
  </si>
  <si>
    <t>YAJAIRA ANTONIA FELIZ RAMIREZ</t>
  </si>
  <si>
    <t>CRISTINA CABRERA PEREZ</t>
  </si>
  <si>
    <t>DIRECCION DE ESTADISTICAS ECONOMICAS- ONE</t>
  </si>
  <si>
    <t>DIRECTOR (A)</t>
  </si>
  <si>
    <t>RAUL EMILIO DESENA GALARZA</t>
  </si>
  <si>
    <t>PERLA MASSIEL ROSARIO FABIAN</t>
  </si>
  <si>
    <t>LEYDA ALTAGRACIA DAMBLAU</t>
  </si>
  <si>
    <t>DIOSMARY ELIZABETH VALLEJO ACOSTA</t>
  </si>
  <si>
    <t>ANALISTA CAPACITACION</t>
  </si>
  <si>
    <t>HANSEL ARMANDO DIAZ DIAZ</t>
  </si>
  <si>
    <t>CORINA DEL CARMEN MENA MENA</t>
  </si>
  <si>
    <t>TECNICO CONTABILIDAD</t>
  </si>
  <si>
    <t>NATHALIE GUZMAN BENCOSME</t>
  </si>
  <si>
    <t>FREIDY HINOJOSA SANCHEZ</t>
  </si>
  <si>
    <t>COORDINADOR</t>
  </si>
  <si>
    <t>DEPARTAMENTO DE PLANIFICACION Y DESARROLLO - ONE</t>
  </si>
  <si>
    <t>MADELIN DE LEON CONTRERAS</t>
  </si>
  <si>
    <t>DIVISION DE INVESTIGACIONES- ONE</t>
  </si>
  <si>
    <t>ANDRI MONTERO MONTERO</t>
  </si>
  <si>
    <t>MARIEL MEJIA GENAO</t>
  </si>
  <si>
    <t>LEIDY IVELISSE VENTURA DELBA</t>
  </si>
  <si>
    <t>ANDY RAFAEL PORTORREAL RODRIGUEZ</t>
  </si>
  <si>
    <t>ALISON OMAR GIL JIMENEZ</t>
  </si>
  <si>
    <t>DIVISION DE RECLUTAMIENTO Y SELECCIÓN Y ORGANIZACIÓN DEL TRABAJO- ONE</t>
  </si>
  <si>
    <t>KEDMAY TANIA KLINGER BALMASEDA</t>
  </si>
  <si>
    <t>ENCARGADO (A)</t>
  </si>
  <si>
    <t>DIVISION DE EVALUACION DEL DESEMPEÑO Y CAPACITACION- ONE</t>
  </si>
  <si>
    <t>DIVISION DE RELACIONES LABORALES Y SOCIALES- ONE</t>
  </si>
  <si>
    <t>ESCUELA NACIONAL DE ESTADISTICA- ONE</t>
  </si>
  <si>
    <t>DEPARTAMENTO ADMINISTRATIVO - ONE</t>
  </si>
  <si>
    <t>VIANKA ELIZABETH ABREU PEÑA</t>
  </si>
  <si>
    <t>TECNICO ADMINISTRATIVO</t>
  </si>
  <si>
    <t>DEPARTAMENTO DE COMPRAS Y CONTRATACIONES- ONE</t>
  </si>
  <si>
    <t>DIVISION DE CONTABILIDAD - ONE</t>
  </si>
  <si>
    <t>DEPARTAMENTO DE ESTADISTICAS AMBIENTALES- ONE</t>
  </si>
  <si>
    <t>DEPARTAMENTO DE ESTADISTICAS COYUNTURALES- ONE</t>
  </si>
  <si>
    <t>DEPARTAMENTO DE ESTADISTICAS ESTRUCTURALES- ONE</t>
  </si>
  <si>
    <t>DIVISION DE DIRECTORIOS- ONE</t>
  </si>
  <si>
    <t>JORGE LUIS VARGAS MARTINEZ</t>
  </si>
  <si>
    <t>COORDINADOR DE PROGRAMACION</t>
  </si>
  <si>
    <t>M</t>
  </si>
  <si>
    <t>F</t>
  </si>
  <si>
    <t>LUIS MANUEL PEÑA SEGURA</t>
  </si>
  <si>
    <t xml:space="preserve">LORENY TORRES KING </t>
  </si>
  <si>
    <t>ISMAEL BAUTISTA ROMERO</t>
  </si>
  <si>
    <t>TECNICO DE NOMINAS</t>
  </si>
  <si>
    <t>DIVINA ROSARIO BERNARD ESPINAL</t>
  </si>
  <si>
    <t>NANCY  MERCEDES MORA ALCANTARA</t>
  </si>
  <si>
    <t>DIVISION DE ESTADISTICAS DE COMERCIO EXTERIOR- ONE</t>
  </si>
  <si>
    <t>LUIS MANUEL ALBURQUERQUE SEGURA</t>
  </si>
  <si>
    <t>COORDINADOR  (A)</t>
  </si>
  <si>
    <t>DIVISION DE FORMULACION Y SEGUIMIENTO PLAN PRODUCCION ESTADISTICA-ONE</t>
  </si>
  <si>
    <t>DIVISION DE PRESUPUESTO-ONE</t>
  </si>
  <si>
    <t xml:space="preserve">DACHEL  ESTEFANY MONEGRO </t>
  </si>
  <si>
    <t>JACMAEL LINARES GOMEZ</t>
  </si>
  <si>
    <t>SOPORTE TECNICO</t>
  </si>
  <si>
    <t xml:space="preserve">JOSE ANTONIO DIAZ RAMIREZ </t>
  </si>
  <si>
    <t>RODOLFO GABRIEL JIMENEZ ARIAS</t>
  </si>
  <si>
    <t xml:space="preserve">SILL NATANAEL BATISTA PERDOMO </t>
  </si>
  <si>
    <t>Genero</t>
  </si>
  <si>
    <t>DIVISION DE ADMINISTRACION DE SERVICIOS TIC- ONE</t>
  </si>
  <si>
    <t>RAVEL ELIAS DOMINGUEZ MEDINA</t>
  </si>
  <si>
    <t>DIVISION DE OPERACIONES DE ENCUESTA-ONE</t>
  </si>
  <si>
    <t>EDUARDO MIGUEL CACERES ROQUE</t>
  </si>
  <si>
    <t>CESIMARLIN ALTAGRACIA PEÑA MEJIA</t>
  </si>
  <si>
    <t>CARLOS ALFREDO SOSA DE LA CRUZ</t>
  </si>
  <si>
    <t xml:space="preserve">ROSMEIRY PAMELA REYES DE JESUS </t>
  </si>
  <si>
    <t>N/A</t>
  </si>
  <si>
    <t xml:space="preserve">IDANNA SANCHEZ ENCARNACION </t>
  </si>
  <si>
    <t>TECNICO DE DATOS ESTADISTICOS</t>
  </si>
  <si>
    <t>DEPARTAMENTO DE DESARROLLO E IMPLEMENTACION DE SISTEMAS-ONE</t>
  </si>
  <si>
    <t xml:space="preserve">FERMIN ANTONIO AMADOR FELIZ </t>
  </si>
  <si>
    <t xml:space="preserve">LUIS ARIEL ALEJO APONTE </t>
  </si>
  <si>
    <t xml:space="preserve">DIRECCION DE TECNOLOGIAS DE LA INFORMACION Y COMUNICACIÓN-ONE </t>
  </si>
  <si>
    <t>DEPARTAMENTO DE ENCUESTAS-ONE</t>
  </si>
  <si>
    <t>CHARINA LIZBETH MORLA BATISTA</t>
  </si>
  <si>
    <t xml:space="preserve">EDWIN PEREZ BRITO </t>
  </si>
  <si>
    <t>DEPARTAMENTO JURIDICO-ONE</t>
  </si>
  <si>
    <t>ROSANNA COLON TORRES</t>
  </si>
  <si>
    <t>JOMAYRIS ROSARIO MEDINA</t>
  </si>
  <si>
    <t xml:space="preserve">DOMINGO ANTONIO CRUZ LIRIANO </t>
  </si>
  <si>
    <t>ALAN JEFRY YASMIL REYNOSO</t>
  </si>
  <si>
    <t>COORDINADOR (A)</t>
  </si>
  <si>
    <t xml:space="preserve">PERLA PALOMA CASTILLO PUJOLS </t>
  </si>
  <si>
    <t xml:space="preserve">MAFFEL BEATRIZ SANTANA GUZMAN </t>
  </si>
  <si>
    <t>YELUDY MONTERO MEDINA</t>
  </si>
  <si>
    <t>ANALISTA DE INVESTIGACION</t>
  </si>
  <si>
    <t xml:space="preserve">ALEXA CHANEL MARTINEZ GUERRERO </t>
  </si>
  <si>
    <t>RAMON GUILLERMO MENDOZA SANTOS</t>
  </si>
  <si>
    <t>DIMAS YAEL MATIAS APONTE</t>
  </si>
  <si>
    <t>ENCARGADO DIVISION</t>
  </si>
  <si>
    <t>ALEJANDRO DAVID CASTRO GONZALEZ</t>
  </si>
  <si>
    <t xml:space="preserve">DIVISION DE INDICES DE PRODUCCION- ONE </t>
  </si>
  <si>
    <t>YULEIKA INES BERIGUETE RAMIREZ</t>
  </si>
  <si>
    <t>LAURA INOEMA RODRIGUEZ CRUZ</t>
  </si>
  <si>
    <t xml:space="preserve">ANNIE MALBERIS PAULINO ADON </t>
  </si>
  <si>
    <t>ANALISTA DE METODOLOGIA</t>
  </si>
  <si>
    <t>DEPARTAMENTO DE CALIDAD DE LA PRODUCCION DE ESTADISTICA-ONE</t>
  </si>
  <si>
    <t xml:space="preserve">VICTOR AMBIORIS DIETSCH VARGAS </t>
  </si>
  <si>
    <t>JHAELVIS ALBERTO TERRERO FERNANDEZ</t>
  </si>
  <si>
    <t>PERLA ERIANNY LEONARDO BENAVIDEZ</t>
  </si>
  <si>
    <t xml:space="preserve">DARWIN JOSE BERROA LOPEZ </t>
  </si>
  <si>
    <t>TECNICO ESTADISTICA SECTOR</t>
  </si>
  <si>
    <t xml:space="preserve">LUISA MARIA GUZMAN VILLAR </t>
  </si>
  <si>
    <t>SECCION DE REGISTRO, CONTROL Y NÓMINAS- ONE</t>
  </si>
  <si>
    <t>DIVISION DE PROCESAMIENTO DE CENSOS Y ENCUESTAS- ONE</t>
  </si>
  <si>
    <t>MARIA VICTORIA DE LA ROSA PAULINO</t>
  </si>
  <si>
    <t>DIVISION DE DISEÑO Y ANALISIS- ONE</t>
  </si>
  <si>
    <t>YSABEL MARTINEZ MOREL</t>
  </si>
  <si>
    <t>ANALISTA DE DISEÑO CONCEPTUAL</t>
  </si>
  <si>
    <t>GABRIELA FIGUEREO RUDECINDO</t>
  </si>
  <si>
    <t xml:space="preserve">ANALISTA  </t>
  </si>
  <si>
    <t>SIMONE ALEXANDRA MORILLO PEREZ</t>
  </si>
  <si>
    <t>NIDIA KATYUSCA SANTANA HEREDIA</t>
  </si>
  <si>
    <t>KEINA CESARINA VIDAL OGANDO</t>
  </si>
  <si>
    <t>LUIS ALEJANDRO RODRIGUEZ CID</t>
  </si>
  <si>
    <t>PAOLA MINERVA FELIZ FELIZ</t>
  </si>
  <si>
    <t>DIVISION DE ESTADISTICAS SECTORIALES- ONE</t>
  </si>
  <si>
    <t>YUMIRCA ALTAGRACIA MATOS MELO</t>
  </si>
  <si>
    <t>ANALISTA SECTORIAL</t>
  </si>
  <si>
    <t>DIVISION DE LEVANTAMIENTO Y ANALISIS OPERACIONES ESTADISTICAS -ONE</t>
  </si>
  <si>
    <t>DEPARTAMENTO DE ARTICULACION DEL SISTEMA ESTADISTICO NACIONAL-ONE</t>
  </si>
  <si>
    <t>ANNEURYS MARMOLEJOS CORDERO</t>
  </si>
  <si>
    <t>CLAUDIA RAFAELINA PELEGRIN GARCIA</t>
  </si>
  <si>
    <t>JEISSY ELIZABETH PUELLO VASQUEZ</t>
  </si>
  <si>
    <t>DIOMY ALEXANDRA PEREYRA MORA</t>
  </si>
  <si>
    <t xml:space="preserve">OELYS GARCIA DIAZ </t>
  </si>
  <si>
    <t>PERLA MASSIEL ARIAS ARAGONES</t>
  </si>
  <si>
    <t xml:space="preserve">PAOLA MELISSA ORTEGA BURGOS </t>
  </si>
  <si>
    <t>MERCEDES INES DE LOS SANTOS DIAZ</t>
  </si>
  <si>
    <t>GABRIEL ANTONIO ASCENCIO SANTOS</t>
  </si>
  <si>
    <t>DEPARTAMENTO DE ESTADISTICAS DEMOGRAFICAS Y SOCIALES-ONE</t>
  </si>
  <si>
    <t>MANUELA GARCIA BALBUENA</t>
  </si>
  <si>
    <t xml:space="preserve">ALEXANDER RAMIREZ ARAUJO </t>
  </si>
  <si>
    <t>MARIA ANDREINA CUEVAS AUGUISTEN</t>
  </si>
  <si>
    <t>LEIDY DARIHANA ZABALA DE LOS SANTOS</t>
  </si>
  <si>
    <t>COORDINADORA ADMINISTRATIVA</t>
  </si>
  <si>
    <t xml:space="preserve">KATTY MATILDE REYES PEREZ </t>
  </si>
  <si>
    <t>COORDINADOR ADMINISTRATIVO</t>
  </si>
  <si>
    <t>WISMEYRI ALTAGRACIA RODIGUEZ MOTA</t>
  </si>
  <si>
    <t>DESARROLLADOR DE SISTEMAS II</t>
  </si>
  <si>
    <t xml:space="preserve">DIRECTOR DE TECNOLOGIA </t>
  </si>
  <si>
    <t>DIRECCION DE NORMATIVAS Y METODOLOGIA-ONE</t>
  </si>
  <si>
    <t>DIVISION DE CENTROS SERVICIO INFORMACION-ONE</t>
  </si>
  <si>
    <t>DIVISION DE CONGRUENCIA Y CALIDAD DE LA INFORMACION-ONE</t>
  </si>
  <si>
    <t xml:space="preserve">LAUDYS JERUSI ZAPATA </t>
  </si>
  <si>
    <t>FRANCISCO JOSE MEJIA CANELA</t>
  </si>
  <si>
    <t xml:space="preserve">NAURELSYS HERNANDEZ DURAN </t>
  </si>
  <si>
    <t>ALEXIS ESTEVAN DE JESUS GOMEZ</t>
  </si>
  <si>
    <t>DIVISION DE RELACIONES INTERNACIONALES -ONE</t>
  </si>
  <si>
    <t>Estatus</t>
  </si>
  <si>
    <t>NT</t>
  </si>
  <si>
    <t>DIVISION DE FORMULACION Y SEGUIMIENTO PEN-ONE</t>
  </si>
  <si>
    <t>ANABEL DIROCHE TEJADA</t>
  </si>
  <si>
    <t>JOSE RAMON VENTURA MEJIA</t>
  </si>
  <si>
    <t>DEPARTAMENTO FINANCIERO-ONE</t>
  </si>
  <si>
    <t>RAFAEL EUDYMAR DIAZ ARAUJO</t>
  </si>
  <si>
    <t>ANALISTA FINANCIERO</t>
  </si>
  <si>
    <t>DIVISION DE PROGRAMACION-ONE</t>
  </si>
  <si>
    <t>ANALISTA DE SERVICIO AL PERSONAL</t>
  </si>
  <si>
    <t>DIVISION DE COMUNICACIONES INTERNAS Y EXTERNAS-ONE</t>
  </si>
  <si>
    <t xml:space="preserve">JENNIFER MARIA JIMENEZ VASQUEZ </t>
  </si>
  <si>
    <t>GEORGE ALEXANDER OBJIO ACOSTA</t>
  </si>
  <si>
    <t>ANALISTA DE CALIDAD</t>
  </si>
  <si>
    <t>DIRECCION DE ESTADISTICAS DEMOGRAFICAS, SOCIALES Y AMBIENTALES- ONE</t>
  </si>
  <si>
    <t xml:space="preserve">YVAN ROBINSON PEREZ FAMILIA </t>
  </si>
  <si>
    <t>ERWIN LEONARDO BONIFACIO LUCAS</t>
  </si>
  <si>
    <t>ANALISTA DE RELACIONES INTERNACIONALES</t>
  </si>
  <si>
    <t>MERILAYNE DEL CARMEN COLLADO RODRIGUEZ</t>
  </si>
  <si>
    <t>TECNICO DE ACCESO A LA INFORMACION</t>
  </si>
  <si>
    <t>DIRECTORA ADMINISTRATIVA Y FINANCIERA</t>
  </si>
  <si>
    <t xml:space="preserve">ANALISTA DE REGISTRO Y CONTROL  </t>
  </si>
  <si>
    <t>ANALISTA DE ESTADISTICAS ESTRUCTURALES</t>
  </si>
  <si>
    <t>ANALISTA DE ESTADISTICA SECTORIAL</t>
  </si>
  <si>
    <t>ANALISTA DE RECLUTAMIENTO Y SELECCIÓN</t>
  </si>
  <si>
    <t>DEPARTAMENTO DE METODOLOGIAS- ONE</t>
  </si>
  <si>
    <t>Fecha  Término</t>
  </si>
  <si>
    <t>ANALISTA DE ESTADISTICAS AMBIENTALES</t>
  </si>
  <si>
    <t xml:space="preserve">    </t>
  </si>
  <si>
    <t xml:space="preserve">  </t>
  </si>
  <si>
    <t>COORDINADOR DE OPERACIONES DE CAMPO</t>
  </si>
  <si>
    <t>NO</t>
  </si>
  <si>
    <t>Departamento</t>
  </si>
  <si>
    <t xml:space="preserve">                              Nómina de Empleados Temporales</t>
  </si>
  <si>
    <t>SORILENNY CLARIBEL CUSTODIO</t>
  </si>
  <si>
    <t xml:space="preserve">                                   Mes de Agosto 2023</t>
  </si>
  <si>
    <t>DIRECCION ADMINISTRATIVA FINANCIERA - ONE</t>
  </si>
  <si>
    <t>DIVISION DE SERVICIOS GENERALES -ONE</t>
  </si>
  <si>
    <t>ARNALDO ANDRES CASTILLO MENDEZ</t>
  </si>
  <si>
    <t>CRISMAIRY MARLENNY JIMENEZ MENA</t>
  </si>
  <si>
    <t xml:space="preserve">KARMYGUERLHO ANTOINE CORPORAN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</si>
</sst>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/mm/yy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2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38" borderId="0" xfId="0" applyFill="1" applyAlignment="1">
      <alignment horizontal="center"/>
    </xf>
    <xf numFmtId="4" fontId="0" fillId="38" borderId="0" xfId="0" applyNumberFormat="1" applyFill="1" applyAlignment="1">
      <alignment horizontal="center" vertical="center"/>
    </xf>
    <xf numFmtId="164" fontId="19" fillId="35" borderId="0" xfId="1" applyFont="1" applyFill="1" applyAlignment="1"/>
    <xf numFmtId="164" fontId="24" fillId="0" borderId="0" xfId="1" applyFont="1" applyBorder="1" applyAlignment="1"/>
    <xf numFmtId="164" fontId="0" fillId="0" borderId="0" xfId="1" applyFont="1" applyFill="1" applyAlignment="1"/>
    <xf numFmtId="0" fontId="0" fillId="36" borderId="19" xfId="0" applyFill="1" applyBorder="1"/>
    <xf numFmtId="0" fontId="0" fillId="36" borderId="20" xfId="0" applyFill="1" applyBorder="1"/>
    <xf numFmtId="0" fontId="16" fillId="0" borderId="0" xfId="0" applyFont="1" applyAlignment="1">
      <alignment horizontal="left" vertical="center"/>
    </xf>
    <xf numFmtId="0" fontId="16" fillId="0" borderId="0" xfId="0" applyFont="1"/>
    <xf numFmtId="0" fontId="16" fillId="38" borderId="0" xfId="0" applyFont="1" applyFill="1"/>
    <xf numFmtId="0" fontId="0" fillId="38" borderId="0" xfId="0" applyFill="1"/>
    <xf numFmtId="0" fontId="23" fillId="38" borderId="0" xfId="0" applyFont="1" applyFill="1"/>
    <xf numFmtId="0" fontId="22" fillId="38" borderId="0" xfId="0" applyFont="1" applyFill="1"/>
    <xf numFmtId="0" fontId="19" fillId="0" borderId="0" xfId="0" applyFont="1"/>
    <xf numFmtId="0" fontId="0" fillId="37" borderId="0" xfId="0" applyFill="1"/>
    <xf numFmtId="14" fontId="0" fillId="0" borderId="0" xfId="0" applyNumberFormat="1"/>
    <xf numFmtId="164" fontId="0" fillId="0" borderId="0" xfId="1" applyFont="1" applyBorder="1" applyAlignment="1">
      <alignment horizontal="center" wrapText="1"/>
    </xf>
    <xf numFmtId="0" fontId="16" fillId="37" borderId="0" xfId="0" applyFont="1" applyFill="1"/>
    <xf numFmtId="0" fontId="0" fillId="33" borderId="0" xfId="0" applyFill="1"/>
    <xf numFmtId="164" fontId="0" fillId="0" borderId="0" xfId="1" applyFont="1" applyFill="1" applyAlignment="1">
      <alignment horizontal="center" wrapText="1"/>
    </xf>
    <xf numFmtId="0" fontId="0" fillId="33" borderId="0" xfId="0" applyFill="1" applyAlignment="1">
      <alignment horizontal="center"/>
    </xf>
    <xf numFmtId="0" fontId="19" fillId="38" borderId="0" xfId="0" applyFont="1" applyFill="1"/>
    <xf numFmtId="0" fontId="14" fillId="38" borderId="0" xfId="0" applyFont="1" applyFill="1"/>
    <xf numFmtId="164" fontId="0" fillId="38" borderId="0" xfId="1" applyFont="1" applyFill="1" applyAlignment="1">
      <alignment horizontal="center" wrapText="1"/>
    </xf>
    <xf numFmtId="14" fontId="0" fillId="38" borderId="0" xfId="1" applyNumberFormat="1" applyFont="1" applyFill="1" applyAlignment="1">
      <alignment horizontal="center" wrapText="1"/>
    </xf>
    <xf numFmtId="14" fontId="0" fillId="38" borderId="0" xfId="0" applyNumberFormat="1" applyFill="1" applyAlignment="1">
      <alignment horizontal="center" vertical="center"/>
    </xf>
    <xf numFmtId="0" fontId="0" fillId="38" borderId="0" xfId="0" applyFill="1" applyAlignment="1">
      <alignment horizontal="center" vertical="center"/>
    </xf>
    <xf numFmtId="164" fontId="25" fillId="35" borderId="0" xfId="1" applyFont="1" applyFill="1" applyAlignment="1"/>
    <xf numFmtId="0" fontId="25" fillId="35" borderId="0" xfId="1" applyNumberFormat="1" applyFont="1" applyFill="1" applyAlignment="1">
      <alignment horizontal="center"/>
    </xf>
    <xf numFmtId="0" fontId="0" fillId="38" borderId="0" xfId="0" applyFill="1" applyAlignment="1">
      <alignment vertical="center"/>
    </xf>
    <xf numFmtId="0" fontId="0" fillId="38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164" fontId="1" fillId="0" borderId="0" xfId="1" applyFont="1" applyFill="1" applyAlignment="1">
      <alignment vertical="top" wrapText="1"/>
    </xf>
    <xf numFmtId="164" fontId="1" fillId="38" borderId="0" xfId="1" applyFont="1" applyFill="1" applyAlignment="1">
      <alignment vertical="top" wrapText="1"/>
    </xf>
    <xf numFmtId="164" fontId="24" fillId="0" borderId="0" xfId="1" applyFont="1" applyBorder="1" applyAlignment="1">
      <alignment vertical="top"/>
    </xf>
    <xf numFmtId="164" fontId="0" fillId="0" borderId="0" xfId="1" applyFont="1" applyFill="1" applyAlignment="1">
      <alignment vertical="top"/>
    </xf>
    <xf numFmtId="164" fontId="0" fillId="0" borderId="0" xfId="1" applyFont="1" applyAlignment="1">
      <alignment vertical="top" wrapText="1"/>
    </xf>
    <xf numFmtId="164" fontId="25" fillId="35" borderId="0" xfId="1" applyFont="1" applyFill="1" applyAlignment="1">
      <alignment vertical="top" wrapText="1"/>
    </xf>
    <xf numFmtId="164" fontId="24" fillId="0" borderId="0" xfId="1" applyFont="1" applyBorder="1" applyAlignment="1">
      <alignment vertical="top" wrapText="1"/>
    </xf>
    <xf numFmtId="164" fontId="0" fillId="0" borderId="0" xfId="1" applyFont="1" applyFill="1" applyAlignment="1">
      <alignment vertical="top" wrapText="1"/>
    </xf>
    <xf numFmtId="164" fontId="16" fillId="0" borderId="0" xfId="1" applyFont="1" applyAlignment="1">
      <alignment vertical="top" wrapText="1"/>
    </xf>
    <xf numFmtId="164" fontId="16" fillId="0" borderId="0" xfId="1" applyFont="1" applyAlignment="1">
      <alignment vertical="top"/>
    </xf>
    <xf numFmtId="0" fontId="16" fillId="39" borderId="0" xfId="0" applyFont="1" applyFill="1"/>
    <xf numFmtId="164" fontId="0" fillId="38" borderId="0" xfId="1" applyFont="1" applyFill="1" applyAlignment="1">
      <alignment horizontal="center" vertical="center" wrapText="1"/>
    </xf>
    <xf numFmtId="0" fontId="14" fillId="0" borderId="0" xfId="0" applyFont="1"/>
    <xf numFmtId="14" fontId="0" fillId="38" borderId="0" xfId="1" applyNumberFormat="1" applyFont="1" applyFill="1" applyAlignment="1">
      <alignment horizontal="center" vertical="center" wrapText="1"/>
    </xf>
    <xf numFmtId="0" fontId="25" fillId="0" borderId="0" xfId="0" applyFont="1"/>
    <xf numFmtId="0" fontId="0" fillId="0" borderId="0" xfId="0" applyAlignment="1">
      <alignment vertical="center"/>
    </xf>
    <xf numFmtId="164" fontId="0" fillId="0" borderId="0" xfId="1" applyFont="1"/>
    <xf numFmtId="164" fontId="0" fillId="0" borderId="0" xfId="1" applyFont="1" applyAlignment="1">
      <alignment vertical="top"/>
    </xf>
    <xf numFmtId="164" fontId="0" fillId="38" borderId="0" xfId="1" applyFont="1" applyFill="1" applyAlignment="1">
      <alignment vertical="top"/>
    </xf>
    <xf numFmtId="164" fontId="0" fillId="38" borderId="0" xfId="1" applyFont="1" applyFill="1" applyAlignment="1">
      <alignment vertical="top" wrapText="1"/>
    </xf>
    <xf numFmtId="164" fontId="0" fillId="38" borderId="0" xfId="1" applyFont="1" applyFill="1"/>
    <xf numFmtId="164" fontId="0" fillId="36" borderId="20" xfId="1" applyFont="1" applyFill="1" applyBorder="1" applyAlignment="1">
      <alignment vertical="top"/>
    </xf>
    <xf numFmtId="164" fontId="0" fillId="36" borderId="20" xfId="1" applyFont="1" applyFill="1" applyBorder="1" applyAlignment="1">
      <alignment vertical="top" wrapText="1"/>
    </xf>
    <xf numFmtId="164" fontId="19" fillId="38" borderId="0" xfId="1" applyFont="1" applyFill="1"/>
    <xf numFmtId="164" fontId="0" fillId="36" borderId="21" xfId="1" applyFont="1" applyFill="1" applyBorder="1" applyAlignment="1">
      <alignment vertical="top" wrapText="1"/>
    </xf>
    <xf numFmtId="0" fontId="16" fillId="40" borderId="0" xfId="0" applyFont="1" applyFill="1"/>
    <xf numFmtId="0" fontId="25" fillId="38" borderId="0" xfId="0" applyFont="1" applyFill="1"/>
    <xf numFmtId="0" fontId="19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165" fontId="0" fillId="38" borderId="0" xfId="0" applyNumberFormat="1" applyFill="1" applyAlignment="1">
      <alignment horizontal="center"/>
    </xf>
    <xf numFmtId="165" fontId="0" fillId="0" borderId="0" xfId="1" applyNumberFormat="1" applyFont="1" applyBorder="1" applyAlignment="1">
      <alignment horizontal="center" wrapText="1"/>
    </xf>
    <xf numFmtId="165" fontId="0" fillId="38" borderId="0" xfId="1" applyNumberFormat="1" applyFont="1" applyFill="1" applyAlignment="1">
      <alignment horizontal="center" wrapText="1"/>
    </xf>
    <xf numFmtId="165" fontId="0" fillId="0" borderId="0" xfId="1" applyNumberFormat="1" applyFont="1" applyFill="1" applyAlignment="1">
      <alignment horizontal="center" wrapText="1"/>
    </xf>
    <xf numFmtId="165" fontId="1" fillId="38" borderId="0" xfId="1" applyNumberFormat="1" applyFont="1" applyFill="1" applyAlignment="1">
      <alignment horizontal="center" wrapText="1"/>
    </xf>
    <xf numFmtId="164" fontId="0" fillId="36" borderId="0" xfId="1" applyFont="1" applyFill="1" applyAlignment="1"/>
    <xf numFmtId="164" fontId="18" fillId="34" borderId="12" xfId="1" applyFont="1" applyFill="1" applyBorder="1" applyAlignment="1">
      <alignment horizontal="center" vertical="center"/>
    </xf>
    <xf numFmtId="164" fontId="18" fillId="34" borderId="16" xfId="1" applyFont="1" applyFill="1" applyBorder="1" applyAlignment="1">
      <alignment horizontal="center" vertical="center"/>
    </xf>
    <xf numFmtId="164" fontId="18" fillId="34" borderId="14" xfId="1" applyFont="1" applyFill="1" applyBorder="1" applyAlignment="1">
      <alignment horizontal="center" vertical="center" wrapText="1"/>
    </xf>
    <xf numFmtId="164" fontId="18" fillId="34" borderId="18" xfId="1" applyFont="1" applyFill="1" applyBorder="1" applyAlignment="1">
      <alignment horizontal="center" vertical="center" wrapText="1"/>
    </xf>
    <xf numFmtId="0" fontId="18" fillId="34" borderId="11" xfId="1" applyNumberFormat="1" applyFont="1" applyFill="1" applyBorder="1" applyAlignment="1">
      <alignment horizontal="center" vertical="center"/>
    </xf>
    <xf numFmtId="0" fontId="18" fillId="34" borderId="15" xfId="1" applyNumberFormat="1" applyFont="1" applyFill="1" applyBorder="1" applyAlignment="1">
      <alignment horizontal="center" vertical="center"/>
    </xf>
    <xf numFmtId="164" fontId="18" fillId="34" borderId="13" xfId="1" applyFont="1" applyFill="1" applyBorder="1" applyAlignment="1">
      <alignment horizontal="center" vertical="center"/>
    </xf>
    <xf numFmtId="164" fontId="18" fillId="34" borderId="17" xfId="1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Alignment="1">
      <alignment horizontal="center"/>
    </xf>
    <xf numFmtId="0" fontId="20" fillId="36" borderId="22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Alignment="1">
      <alignment horizontal="center"/>
    </xf>
    <xf numFmtId="0" fontId="21" fillId="36" borderId="22" xfId="0" applyFont="1" applyFill="1" applyBorder="1" applyAlignment="1">
      <alignment horizontal="center"/>
    </xf>
    <xf numFmtId="0" fontId="26" fillId="36" borderId="10" xfId="0" applyFont="1" applyFill="1" applyBorder="1" applyAlignment="1">
      <alignment horizontal="center"/>
    </xf>
    <xf numFmtId="0" fontId="26" fillId="36" borderId="0" xfId="0" applyFont="1" applyFill="1" applyAlignment="1">
      <alignment horizontal="center"/>
    </xf>
    <xf numFmtId="0" fontId="26" fillId="36" borderId="22" xfId="0" applyFont="1" applyFill="1" applyBorder="1" applyAlignment="1">
      <alignment horizontal="center"/>
    </xf>
    <xf numFmtId="0" fontId="21" fillId="36" borderId="23" xfId="0" applyFont="1" applyFill="1" applyBorder="1" applyAlignment="1">
      <alignment horizontal="center"/>
    </xf>
    <xf numFmtId="0" fontId="21" fillId="36" borderId="24" xfId="0" applyFont="1" applyFill="1" applyBorder="1" applyAlignment="1">
      <alignment horizontal="center"/>
    </xf>
    <xf numFmtId="0" fontId="21" fillId="36" borderId="25" xfId="0" applyFont="1" applyFill="1" applyBorder="1" applyAlignment="1">
      <alignment horizontal="center"/>
    </xf>
    <xf numFmtId="164" fontId="18" fillId="34" borderId="11" xfId="1" applyFont="1" applyFill="1" applyBorder="1" applyAlignment="1">
      <alignment horizontal="center" vertical="center"/>
    </xf>
    <xf numFmtId="164" fontId="18" fillId="34" borderId="15" xfId="1" applyFont="1" applyFill="1" applyBorder="1" applyAlignment="1">
      <alignment horizontal="center" vertical="center"/>
    </xf>
    <xf numFmtId="164" fontId="18" fillId="34" borderId="13" xfId="1" applyFont="1" applyFill="1" applyBorder="1" applyAlignment="1">
      <alignment horizontal="center" vertical="center" wrapText="1"/>
    </xf>
    <xf numFmtId="164" fontId="18" fillId="34" borderId="17" xfId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0</xdr:row>
      <xdr:rowOff>130969</xdr:rowOff>
    </xdr:from>
    <xdr:to>
      <xdr:col>1</xdr:col>
      <xdr:colOff>920005</xdr:colOff>
      <xdr:row>5</xdr:row>
      <xdr:rowOff>53764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" y="130969"/>
          <a:ext cx="1312912" cy="1303920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13</xdr:col>
      <xdr:colOff>147297</xdr:colOff>
      <xdr:row>1</xdr:row>
      <xdr:rowOff>94821</xdr:rowOff>
    </xdr:from>
    <xdr:to>
      <xdr:col>14</xdr:col>
      <xdr:colOff>1253256</xdr:colOff>
      <xdr:row>5</xdr:row>
      <xdr:rowOff>88500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26297" y="285321"/>
          <a:ext cx="2332303" cy="118430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1905000</xdr:colOff>
      <xdr:row>113</xdr:row>
      <xdr:rowOff>62037</xdr:rowOff>
    </xdr:from>
    <xdr:to>
      <xdr:col>12</xdr:col>
      <xdr:colOff>503620</xdr:colOff>
      <xdr:row>137</xdr:row>
      <xdr:rowOff>11905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19569" y="22692123"/>
          <a:ext cx="19542672" cy="4964179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eryira Josefina Durán Ortíz" id="{7CBF1DD8-51D9-46CC-BB13-DFDA6DFAA56C}" userId="S::Seryira.Duran@one.gob.do::77bd64cf-b1a6-4f18-bb4a-09c075b85b95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5" dT="2022-09-07T15:37:39.59" personId="{7CBF1DD8-51D9-46CC-BB13-DFDA6DFAA56C}" id="{B11FD05D-32A8-48FC-B321-84946E4D62BC}">
    <text>Nomina de Empleados de Nombramiento Temporal, así mismo debe decirlo en el titulo de la Nomina publicada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U492"/>
  <sheetViews>
    <sheetView showGridLines="0" tabSelected="1" showWhiteSpace="0" topLeftCell="C1" zoomScale="87" zoomScaleNormal="87" zoomScaleSheetLayoutView="57" zoomScalePageLayoutView="70" workbookViewId="0">
      <pane ySplit="8" topLeftCell="A9" activePane="bottomLeft" state="frozen"/>
      <selection pane="bottomLeft" activeCell="O127" sqref="O127"/>
    </sheetView>
  </sheetViews>
  <sheetFormatPr baseColWidth="10" defaultColWidth="11.42578125" defaultRowHeight="15" x14ac:dyDescent="0.25"/>
  <cols>
    <col min="1" max="1" width="7.7109375" style="15" customWidth="1"/>
    <col min="2" max="2" width="66" customWidth="1"/>
    <col min="3" max="3" width="80.140625" customWidth="1"/>
    <col min="4" max="4" width="40.28515625" style="2" customWidth="1"/>
    <col min="5" max="6" width="11.42578125" style="2" customWidth="1"/>
    <col min="7" max="7" width="19.140625" customWidth="1"/>
    <col min="8" max="8" width="16" customWidth="1"/>
    <col min="9" max="9" width="18.140625" style="56" customWidth="1"/>
    <col min="10" max="10" width="16.85546875" style="43" customWidth="1"/>
    <col min="11" max="11" width="17.42578125" style="56" customWidth="1"/>
    <col min="12" max="12" width="17.28515625" style="56" customWidth="1"/>
    <col min="13" max="13" width="16.42578125" style="56" customWidth="1"/>
    <col min="14" max="14" width="18.42578125" style="56" customWidth="1"/>
    <col min="15" max="15" width="19.85546875" style="43" customWidth="1"/>
    <col min="16" max="16" width="17.7109375" customWidth="1"/>
    <col min="44" max="53" width="11.42578125" customWidth="1"/>
    <col min="54" max="54" width="11.42578125" hidden="1" customWidth="1"/>
  </cols>
  <sheetData>
    <row r="1" spans="1:239" x14ac:dyDescent="0.25">
      <c r="A1" s="64"/>
      <c r="B1" s="12"/>
      <c r="C1" s="13"/>
      <c r="D1" s="13"/>
      <c r="E1" s="13"/>
      <c r="F1" s="13"/>
      <c r="G1" s="13"/>
      <c r="H1" s="13"/>
      <c r="I1" s="60"/>
      <c r="J1" s="61"/>
      <c r="K1" s="60"/>
      <c r="L1" s="60"/>
      <c r="M1" s="60"/>
      <c r="N1" s="60"/>
      <c r="O1" s="63"/>
    </row>
    <row r="2" spans="1:239" ht="26.25" x14ac:dyDescent="0.4">
      <c r="A2" s="64"/>
      <c r="B2" s="82" t="s">
        <v>10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4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</row>
    <row r="3" spans="1:239" ht="26.25" x14ac:dyDescent="0.4">
      <c r="A3" s="64"/>
      <c r="B3" s="82" t="s">
        <v>8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4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</row>
    <row r="4" spans="1:239" ht="20.25" x14ac:dyDescent="0.3">
      <c r="A4" s="64"/>
      <c r="B4" s="85" t="s">
        <v>9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7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</row>
    <row r="5" spans="1:239" ht="20.25" x14ac:dyDescent="0.3">
      <c r="A5" s="88" t="s">
        <v>205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90"/>
      <c r="O5" s="73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</row>
    <row r="6" spans="1:239" ht="21" thickBot="1" x14ac:dyDescent="0.35">
      <c r="A6" s="91" t="s">
        <v>207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3"/>
      <c r="O6" s="73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</row>
    <row r="7" spans="1:239" x14ac:dyDescent="0.25">
      <c r="A7" s="78" t="s">
        <v>203</v>
      </c>
      <c r="B7" s="94" t="s">
        <v>12</v>
      </c>
      <c r="C7" s="74" t="s">
        <v>204</v>
      </c>
      <c r="D7" s="74" t="s">
        <v>0</v>
      </c>
      <c r="E7" s="74" t="s">
        <v>81</v>
      </c>
      <c r="F7" s="80" t="s">
        <v>172</v>
      </c>
      <c r="G7" s="80" t="s">
        <v>11</v>
      </c>
      <c r="H7" s="80" t="s">
        <v>198</v>
      </c>
      <c r="I7" s="74" t="s">
        <v>7</v>
      </c>
      <c r="J7" s="96" t="s">
        <v>1</v>
      </c>
      <c r="K7" s="74" t="s">
        <v>2</v>
      </c>
      <c r="L7" s="80" t="s">
        <v>3</v>
      </c>
      <c r="M7" s="74" t="s">
        <v>4</v>
      </c>
      <c r="N7" s="74" t="s">
        <v>5</v>
      </c>
      <c r="O7" s="76" t="s">
        <v>6</v>
      </c>
      <c r="R7" s="15"/>
      <c r="S7" s="16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</row>
    <row r="8" spans="1:239" ht="15.75" thickBot="1" x14ac:dyDescent="0.3">
      <c r="A8" s="79"/>
      <c r="B8" s="95"/>
      <c r="C8" s="75"/>
      <c r="D8" s="75"/>
      <c r="E8" s="75"/>
      <c r="F8" s="81"/>
      <c r="G8" s="81"/>
      <c r="H8" s="81"/>
      <c r="I8" s="75"/>
      <c r="J8" s="97"/>
      <c r="K8" s="75"/>
      <c r="L8" s="81"/>
      <c r="M8" s="75"/>
      <c r="N8" s="75"/>
      <c r="O8" s="77"/>
      <c r="R8" s="15"/>
      <c r="S8" s="15"/>
    </row>
    <row r="9" spans="1:239" ht="15.75" x14ac:dyDescent="0.25">
      <c r="A9" s="6">
        <v>1</v>
      </c>
      <c r="B9" t="s">
        <v>100</v>
      </c>
      <c r="C9" s="66" t="s">
        <v>99</v>
      </c>
      <c r="D9" s="98" t="s">
        <v>47</v>
      </c>
      <c r="E9" s="3" t="s">
        <v>63</v>
      </c>
      <c r="F9" s="3" t="s">
        <v>173</v>
      </c>
      <c r="G9" s="67">
        <v>44409</v>
      </c>
      <c r="H9" s="1" t="s">
        <v>89</v>
      </c>
      <c r="I9" s="55">
        <v>133000</v>
      </c>
      <c r="J9" s="55">
        <v>3817.1</v>
      </c>
      <c r="K9" s="55">
        <v>19867.79</v>
      </c>
      <c r="L9" s="55">
        <v>4043.2</v>
      </c>
      <c r="M9" s="55">
        <v>21020.19</v>
      </c>
      <c r="N9" s="55">
        <v>48748.28</v>
      </c>
      <c r="O9" s="55">
        <f>I9-N9</f>
        <v>84251.72</v>
      </c>
      <c r="P9" s="1"/>
      <c r="Q9" s="1"/>
      <c r="R9" s="15"/>
      <c r="S9" s="15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</row>
    <row r="10" spans="1:239" ht="15.75" x14ac:dyDescent="0.25">
      <c r="A10" s="6">
        <v>2</v>
      </c>
      <c r="B10" t="s">
        <v>60</v>
      </c>
      <c r="C10" s="66" t="s">
        <v>37</v>
      </c>
      <c r="D10" s="98" t="s">
        <v>61</v>
      </c>
      <c r="E10" s="3" t="s">
        <v>62</v>
      </c>
      <c r="F10" s="3" t="s">
        <v>173</v>
      </c>
      <c r="G10" s="67">
        <v>44440</v>
      </c>
      <c r="H10" s="5" t="s">
        <v>89</v>
      </c>
      <c r="I10" s="55">
        <v>75000</v>
      </c>
      <c r="J10" s="55">
        <v>2152.5</v>
      </c>
      <c r="K10" s="55">
        <v>6309.38</v>
      </c>
      <c r="L10" s="55">
        <v>2280</v>
      </c>
      <c r="M10" s="55">
        <v>25</v>
      </c>
      <c r="N10" s="55">
        <v>10766.88</v>
      </c>
      <c r="O10" s="55">
        <f t="shared" ref="O10:O73" si="0">I10-N10</f>
        <v>64233.120000000003</v>
      </c>
      <c r="P10" s="1"/>
      <c r="Q10" s="1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</row>
    <row r="11" spans="1:239" s="1" customFormat="1" ht="11.25" customHeight="1" x14ac:dyDescent="0.25">
      <c r="A11" s="6">
        <v>3</v>
      </c>
      <c r="B11" t="s">
        <v>65</v>
      </c>
      <c r="C11" s="66" t="s">
        <v>37</v>
      </c>
      <c r="D11" s="98" t="s">
        <v>53</v>
      </c>
      <c r="E11" s="1" t="s">
        <v>63</v>
      </c>
      <c r="F11" s="1" t="s">
        <v>173</v>
      </c>
      <c r="G11" s="67">
        <v>44443</v>
      </c>
      <c r="H11" s="5" t="s">
        <v>89</v>
      </c>
      <c r="I11" s="55">
        <v>40000</v>
      </c>
      <c r="J11" s="55">
        <v>1148</v>
      </c>
      <c r="K11" s="55">
        <v>442.65</v>
      </c>
      <c r="L11" s="55">
        <v>1216</v>
      </c>
      <c r="M11" s="55">
        <v>5009</v>
      </c>
      <c r="N11" s="55">
        <v>7815.65</v>
      </c>
      <c r="O11" s="55">
        <f t="shared" si="0"/>
        <v>32184.35</v>
      </c>
      <c r="P11"/>
      <c r="Q11"/>
      <c r="R11"/>
      <c r="S11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</row>
    <row r="12" spans="1:239" s="1" customFormat="1" ht="11.25" customHeight="1" x14ac:dyDescent="0.25">
      <c r="A12" s="6">
        <v>4</v>
      </c>
      <c r="B12" t="s">
        <v>206</v>
      </c>
      <c r="C12" s="66" t="s">
        <v>37</v>
      </c>
      <c r="D12" s="98" t="s">
        <v>104</v>
      </c>
      <c r="E12" s="1" t="s">
        <v>63</v>
      </c>
      <c r="F12" s="1" t="s">
        <v>173</v>
      </c>
      <c r="G12" s="67">
        <v>44593</v>
      </c>
      <c r="H12" s="5" t="s">
        <v>89</v>
      </c>
      <c r="I12" s="55">
        <v>29166.67</v>
      </c>
      <c r="J12" s="55">
        <v>837.08</v>
      </c>
      <c r="K12" s="55">
        <v>0</v>
      </c>
      <c r="L12" s="55">
        <v>886.67</v>
      </c>
      <c r="M12" s="55">
        <v>10142.450000000001</v>
      </c>
      <c r="N12" s="55">
        <v>11866.2</v>
      </c>
      <c r="O12" s="55">
        <f t="shared" si="0"/>
        <v>17300.469999999998</v>
      </c>
      <c r="P12"/>
      <c r="Q12"/>
      <c r="R12"/>
      <c r="S12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</row>
    <row r="13" spans="1:239" ht="12.75" customHeight="1" x14ac:dyDescent="0.25">
      <c r="A13" s="6">
        <v>5</v>
      </c>
      <c r="B13" t="s">
        <v>94</v>
      </c>
      <c r="C13" s="66" t="s">
        <v>171</v>
      </c>
      <c r="D13" s="98" t="s">
        <v>189</v>
      </c>
      <c r="E13" s="3" t="s">
        <v>62</v>
      </c>
      <c r="F13" s="3" t="s">
        <v>173</v>
      </c>
      <c r="G13" s="67">
        <v>44542</v>
      </c>
      <c r="H13" s="5" t="s">
        <v>89</v>
      </c>
      <c r="I13" s="55">
        <v>60000</v>
      </c>
      <c r="J13" s="55">
        <v>1722</v>
      </c>
      <c r="K13" s="55">
        <v>3486.68</v>
      </c>
      <c r="L13" s="55">
        <v>1824</v>
      </c>
      <c r="M13" s="55">
        <v>2138.3000000000002</v>
      </c>
      <c r="N13" s="55">
        <v>9170.98</v>
      </c>
      <c r="O13" s="55">
        <f t="shared" si="0"/>
        <v>50829.020000000004</v>
      </c>
      <c r="P13" s="17"/>
      <c r="Q13" s="17"/>
      <c r="R13" s="17"/>
      <c r="S13" s="17"/>
    </row>
    <row r="14" spans="1:239" s="17" customFormat="1" ht="15.75" x14ac:dyDescent="0.25">
      <c r="A14" s="6">
        <v>6</v>
      </c>
      <c r="B14" t="s">
        <v>183</v>
      </c>
      <c r="C14" s="66" t="s">
        <v>182</v>
      </c>
      <c r="D14" s="98" t="s">
        <v>47</v>
      </c>
      <c r="E14" s="8" t="s">
        <v>63</v>
      </c>
      <c r="F14" s="8" t="s">
        <v>173</v>
      </c>
      <c r="G14" s="68">
        <v>44805</v>
      </c>
      <c r="H14" s="33" t="s">
        <v>89</v>
      </c>
      <c r="I14" s="55">
        <v>89500</v>
      </c>
      <c r="J14" s="55">
        <v>2568.65</v>
      </c>
      <c r="K14" s="55">
        <v>9635.51</v>
      </c>
      <c r="L14" s="55">
        <v>2720.8</v>
      </c>
      <c r="M14" s="55">
        <v>25</v>
      </c>
      <c r="N14" s="55">
        <v>14949.96</v>
      </c>
      <c r="O14" s="55">
        <f t="shared" si="0"/>
        <v>74550.040000000008</v>
      </c>
      <c r="R14" s="18"/>
      <c r="S14" s="18"/>
    </row>
    <row r="15" spans="1:239" s="17" customFormat="1" ht="15.75" x14ac:dyDescent="0.25">
      <c r="A15" s="6">
        <v>7</v>
      </c>
      <c r="B15" t="s">
        <v>46</v>
      </c>
      <c r="C15" s="66" t="s">
        <v>19</v>
      </c>
      <c r="D15" s="98" t="s">
        <v>47</v>
      </c>
      <c r="E15" s="8" t="s">
        <v>63</v>
      </c>
      <c r="F15" s="8" t="s">
        <v>173</v>
      </c>
      <c r="G15" s="67">
        <v>44244</v>
      </c>
      <c r="H15" s="4" t="s">
        <v>89</v>
      </c>
      <c r="I15" s="55">
        <v>133000</v>
      </c>
      <c r="J15" s="55">
        <v>3817.1</v>
      </c>
      <c r="K15" s="55">
        <v>19079.07</v>
      </c>
      <c r="L15" s="55">
        <v>4043.2</v>
      </c>
      <c r="M15" s="55">
        <v>24974.89</v>
      </c>
      <c r="N15" s="55">
        <v>51914.26</v>
      </c>
      <c r="O15" s="55">
        <f t="shared" si="0"/>
        <v>81085.739999999991</v>
      </c>
      <c r="P15" s="16"/>
      <c r="Q15" s="16"/>
      <c r="R15" s="16"/>
      <c r="S15" s="16"/>
    </row>
    <row r="16" spans="1:239" s="17" customFormat="1" ht="15.75" x14ac:dyDescent="0.25">
      <c r="A16" s="6">
        <v>8</v>
      </c>
      <c r="B16" t="s">
        <v>28</v>
      </c>
      <c r="C16" s="66" t="s">
        <v>126</v>
      </c>
      <c r="D16" s="98" t="s">
        <v>193</v>
      </c>
      <c r="E16" s="8" t="s">
        <v>63</v>
      </c>
      <c r="F16" s="8" t="s">
        <v>173</v>
      </c>
      <c r="G16" s="68">
        <v>44276</v>
      </c>
      <c r="H16" s="32" t="s">
        <v>89</v>
      </c>
      <c r="I16" s="55">
        <v>40000</v>
      </c>
      <c r="J16" s="55">
        <v>1148</v>
      </c>
      <c r="K16" s="55">
        <v>442.65</v>
      </c>
      <c r="L16" s="55">
        <v>1216</v>
      </c>
      <c r="M16" s="55">
        <v>2570</v>
      </c>
      <c r="N16" s="55">
        <v>5376.65</v>
      </c>
      <c r="O16" s="55">
        <f t="shared" si="0"/>
        <v>34623.35</v>
      </c>
      <c r="P16"/>
      <c r="Q16"/>
      <c r="R16"/>
      <c r="S16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</row>
    <row r="17" spans="1:671" s="16" customFormat="1" ht="15.75" x14ac:dyDescent="0.25">
      <c r="A17" s="6">
        <v>9</v>
      </c>
      <c r="B17" t="s">
        <v>75</v>
      </c>
      <c r="C17" s="66" t="s">
        <v>126</v>
      </c>
      <c r="D17" s="98" t="s">
        <v>193</v>
      </c>
      <c r="E17" s="33" t="s">
        <v>63</v>
      </c>
      <c r="F17" s="33" t="s">
        <v>173</v>
      </c>
      <c r="G17" s="68">
        <v>44348</v>
      </c>
      <c r="H17" s="32" t="s">
        <v>89</v>
      </c>
      <c r="I17" s="55">
        <v>40000</v>
      </c>
      <c r="J17" s="55">
        <v>1148</v>
      </c>
      <c r="K17" s="55">
        <v>442.65</v>
      </c>
      <c r="L17" s="55">
        <v>1216</v>
      </c>
      <c r="M17" s="55">
        <v>5558.5</v>
      </c>
      <c r="N17" s="55">
        <v>8365.15</v>
      </c>
      <c r="O17" s="55">
        <f t="shared" si="0"/>
        <v>31634.85</v>
      </c>
      <c r="P17" s="15"/>
      <c r="Q17" s="15"/>
      <c r="R17" s="19"/>
      <c r="S17" s="19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</row>
    <row r="18" spans="1:671" ht="15.75" x14ac:dyDescent="0.25">
      <c r="A18" s="6">
        <v>10</v>
      </c>
      <c r="B18" t="s">
        <v>66</v>
      </c>
      <c r="C18" s="66" t="s">
        <v>126</v>
      </c>
      <c r="D18" s="98" t="s">
        <v>67</v>
      </c>
      <c r="E18" s="3" t="s">
        <v>62</v>
      </c>
      <c r="F18" s="3" t="s">
        <v>173</v>
      </c>
      <c r="G18" s="67">
        <v>44287</v>
      </c>
      <c r="H18" s="5" t="s">
        <v>89</v>
      </c>
      <c r="I18" s="55">
        <v>44000</v>
      </c>
      <c r="J18" s="55">
        <v>1262.8</v>
      </c>
      <c r="K18" s="55">
        <v>1007.19</v>
      </c>
      <c r="L18" s="55">
        <v>1337.6</v>
      </c>
      <c r="M18" s="55">
        <v>25</v>
      </c>
      <c r="N18" s="55">
        <v>3632.59</v>
      </c>
      <c r="O18" s="55">
        <f t="shared" si="0"/>
        <v>40367.410000000003</v>
      </c>
      <c r="P18" s="15"/>
      <c r="Q18" s="15"/>
      <c r="R18" s="15"/>
      <c r="S18" s="15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</row>
    <row r="19" spans="1:671" s="15" customFormat="1" ht="15.75" x14ac:dyDescent="0.25">
      <c r="A19" s="6">
        <v>11</v>
      </c>
      <c r="B19" t="s">
        <v>31</v>
      </c>
      <c r="C19" s="66" t="s">
        <v>45</v>
      </c>
      <c r="D19" s="98" t="s">
        <v>196</v>
      </c>
      <c r="E19" s="3" t="s">
        <v>62</v>
      </c>
      <c r="F19" s="3" t="s">
        <v>173</v>
      </c>
      <c r="G19" s="67">
        <v>44276</v>
      </c>
      <c r="H19" s="5" t="s">
        <v>89</v>
      </c>
      <c r="I19" s="55">
        <v>40000</v>
      </c>
      <c r="J19" s="55">
        <v>1148</v>
      </c>
      <c r="K19" s="55">
        <v>442.65</v>
      </c>
      <c r="L19" s="55">
        <v>1216</v>
      </c>
      <c r="M19" s="55">
        <v>1157.5</v>
      </c>
      <c r="N19" s="55">
        <v>3964.15</v>
      </c>
      <c r="O19" s="55">
        <f t="shared" si="0"/>
        <v>36035.85</v>
      </c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</row>
    <row r="20" spans="1:671" s="15" customFormat="1" ht="15.75" x14ac:dyDescent="0.25">
      <c r="A20" s="6">
        <v>12</v>
      </c>
      <c r="B20" t="s">
        <v>29</v>
      </c>
      <c r="C20" s="66" t="s">
        <v>48</v>
      </c>
      <c r="D20" s="98" t="s">
        <v>30</v>
      </c>
      <c r="E20" s="3" t="s">
        <v>63</v>
      </c>
      <c r="F20" s="3" t="s">
        <v>173</v>
      </c>
      <c r="G20" s="67">
        <v>44276</v>
      </c>
      <c r="H20" s="5" t="s">
        <v>89</v>
      </c>
      <c r="I20" s="55">
        <v>40000</v>
      </c>
      <c r="J20" s="55">
        <v>1148</v>
      </c>
      <c r="K20" s="55">
        <v>206.03</v>
      </c>
      <c r="L20" s="55">
        <v>1216</v>
      </c>
      <c r="M20" s="55">
        <v>3432.47</v>
      </c>
      <c r="N20" s="55">
        <v>6002.5</v>
      </c>
      <c r="O20" s="55">
        <f t="shared" si="0"/>
        <v>33997.5</v>
      </c>
      <c r="R20"/>
      <c r="S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</row>
    <row r="21" spans="1:671" s="15" customFormat="1" ht="15.75" x14ac:dyDescent="0.25">
      <c r="A21" s="6">
        <v>13</v>
      </c>
      <c r="B21" t="s">
        <v>15</v>
      </c>
      <c r="C21" s="66" t="s">
        <v>49</v>
      </c>
      <c r="D21" s="98" t="s">
        <v>181</v>
      </c>
      <c r="E21" s="3" t="s">
        <v>63</v>
      </c>
      <c r="F21" s="3" t="s">
        <v>173</v>
      </c>
      <c r="G21" s="67">
        <v>44256</v>
      </c>
      <c r="H21" s="5" t="s">
        <v>89</v>
      </c>
      <c r="I21" s="55">
        <v>40000</v>
      </c>
      <c r="J21" s="55">
        <v>1148</v>
      </c>
      <c r="K21" s="55">
        <v>442.65</v>
      </c>
      <c r="L21" s="55">
        <v>1216</v>
      </c>
      <c r="M21" s="55">
        <v>9646.94</v>
      </c>
      <c r="N21" s="55">
        <v>12453.59</v>
      </c>
      <c r="O21" s="55">
        <f t="shared" si="0"/>
        <v>27546.41</v>
      </c>
      <c r="R21"/>
      <c r="S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</row>
    <row r="22" spans="1:671" s="15" customFormat="1" ht="15.75" x14ac:dyDescent="0.25">
      <c r="A22" s="6">
        <v>14</v>
      </c>
      <c r="B22" t="s">
        <v>20</v>
      </c>
      <c r="C22" s="66" t="s">
        <v>208</v>
      </c>
      <c r="D22" s="98" t="s">
        <v>192</v>
      </c>
      <c r="E22" s="3" t="s">
        <v>63</v>
      </c>
      <c r="F22" s="3" t="s">
        <v>173</v>
      </c>
      <c r="G22" s="67">
        <v>44245</v>
      </c>
      <c r="H22" s="5" t="s">
        <v>89</v>
      </c>
      <c r="I22" s="55">
        <v>165000</v>
      </c>
      <c r="J22" s="55">
        <v>4735.5</v>
      </c>
      <c r="K22" s="55">
        <v>27394.99</v>
      </c>
      <c r="L22" s="55">
        <v>5016</v>
      </c>
      <c r="M22" s="55">
        <v>25</v>
      </c>
      <c r="N22" s="55">
        <v>37171.49</v>
      </c>
      <c r="O22" s="55">
        <f t="shared" si="0"/>
        <v>127828.51000000001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</row>
    <row r="23" spans="1:671" s="15" customFormat="1" ht="15.75" x14ac:dyDescent="0.25">
      <c r="A23" s="6">
        <v>15</v>
      </c>
      <c r="B23" t="s">
        <v>21</v>
      </c>
      <c r="C23" s="66" t="s">
        <v>51</v>
      </c>
      <c r="D23" s="98" t="s">
        <v>17</v>
      </c>
      <c r="E23" s="3" t="s">
        <v>63</v>
      </c>
      <c r="F23" s="3" t="s">
        <v>173</v>
      </c>
      <c r="G23" s="67">
        <v>44268</v>
      </c>
      <c r="H23" s="5" t="s">
        <v>89</v>
      </c>
      <c r="I23" s="55">
        <v>133000</v>
      </c>
      <c r="J23" s="55">
        <v>3817.1</v>
      </c>
      <c r="K23" s="55">
        <v>19473.43</v>
      </c>
      <c r="L23" s="55">
        <v>4043.2</v>
      </c>
      <c r="M23" s="55">
        <v>4084.45</v>
      </c>
      <c r="N23" s="55">
        <v>31418.18</v>
      </c>
      <c r="O23" s="55">
        <f t="shared" si="0"/>
        <v>101581.82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</row>
    <row r="24" spans="1:671" s="15" customFormat="1" ht="15.75" x14ac:dyDescent="0.25">
      <c r="A24" s="6">
        <v>16</v>
      </c>
      <c r="B24" t="s">
        <v>52</v>
      </c>
      <c r="C24" s="66" t="s">
        <v>51</v>
      </c>
      <c r="D24" s="98" t="s">
        <v>53</v>
      </c>
      <c r="E24" s="3" t="s">
        <v>63</v>
      </c>
      <c r="F24" s="3" t="s">
        <v>173</v>
      </c>
      <c r="G24" s="67">
        <v>44242</v>
      </c>
      <c r="H24" s="5" t="s">
        <v>89</v>
      </c>
      <c r="I24" s="55">
        <v>37000</v>
      </c>
      <c r="J24" s="55">
        <v>1061.9000000000001</v>
      </c>
      <c r="K24" s="55">
        <v>19.25</v>
      </c>
      <c r="L24" s="55">
        <v>1124.8</v>
      </c>
      <c r="M24" s="55">
        <v>165</v>
      </c>
      <c r="N24" s="55">
        <v>2370.9499999999998</v>
      </c>
      <c r="O24" s="55">
        <f t="shared" si="0"/>
        <v>34629.050000000003</v>
      </c>
      <c r="P24" s="16"/>
      <c r="Q24" s="16"/>
      <c r="R24" s="17"/>
      <c r="S24" s="17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</row>
    <row r="25" spans="1:671" ht="18" customHeight="1" x14ac:dyDescent="0.25">
      <c r="A25" s="6">
        <v>17</v>
      </c>
      <c r="B25" t="s">
        <v>22</v>
      </c>
      <c r="C25" s="66" t="s">
        <v>209</v>
      </c>
      <c r="D25" s="98" t="s">
        <v>47</v>
      </c>
      <c r="E25" s="3" t="s">
        <v>63</v>
      </c>
      <c r="F25" s="3" t="s">
        <v>173</v>
      </c>
      <c r="G25" s="67">
        <v>44268</v>
      </c>
      <c r="H25" s="5" t="s">
        <v>89</v>
      </c>
      <c r="I25" s="55">
        <v>75000</v>
      </c>
      <c r="J25" s="55">
        <v>2152.5</v>
      </c>
      <c r="K25" s="55">
        <v>6309.38</v>
      </c>
      <c r="L25" s="55">
        <v>2280</v>
      </c>
      <c r="M25" s="55">
        <v>125</v>
      </c>
      <c r="N25" s="55">
        <v>10866.88</v>
      </c>
      <c r="O25" s="55">
        <f t="shared" si="0"/>
        <v>64133.120000000003</v>
      </c>
      <c r="P25" s="17"/>
      <c r="Q25" s="17"/>
      <c r="R25" s="17"/>
      <c r="S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</row>
    <row r="26" spans="1:671" s="16" customFormat="1" ht="15.75" x14ac:dyDescent="0.25">
      <c r="A26" s="6">
        <v>18</v>
      </c>
      <c r="B26" t="s">
        <v>16</v>
      </c>
      <c r="C26" s="66" t="s">
        <v>54</v>
      </c>
      <c r="D26" s="98" t="s">
        <v>17</v>
      </c>
      <c r="E26" s="3" t="s">
        <v>63</v>
      </c>
      <c r="F26" s="3" t="s">
        <v>173</v>
      </c>
      <c r="G26" s="67">
        <v>44256</v>
      </c>
      <c r="H26" s="5" t="s">
        <v>89</v>
      </c>
      <c r="I26" s="55">
        <v>133000</v>
      </c>
      <c r="J26" s="55">
        <v>3817.1</v>
      </c>
      <c r="K26" s="55">
        <v>19867.79</v>
      </c>
      <c r="L26" s="55">
        <v>4043.2</v>
      </c>
      <c r="M26" s="55">
        <v>25</v>
      </c>
      <c r="N26" s="55">
        <v>27753.09</v>
      </c>
      <c r="O26" s="55">
        <f t="shared" si="0"/>
        <v>105246.91</v>
      </c>
      <c r="P26"/>
      <c r="Q26"/>
      <c r="R26"/>
      <c r="S2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</row>
    <row r="27" spans="1:671" s="17" customFormat="1" ht="18" customHeight="1" x14ac:dyDescent="0.25">
      <c r="A27" s="6">
        <v>19</v>
      </c>
      <c r="B27" t="s">
        <v>178</v>
      </c>
      <c r="C27" s="66" t="s">
        <v>177</v>
      </c>
      <c r="D27" s="98" t="s">
        <v>179</v>
      </c>
      <c r="E27" s="3" t="s">
        <v>62</v>
      </c>
      <c r="F27" s="3" t="s">
        <v>173</v>
      </c>
      <c r="G27" s="67">
        <v>43617</v>
      </c>
      <c r="H27" s="2" t="s">
        <v>89</v>
      </c>
      <c r="I27" s="55">
        <v>57000</v>
      </c>
      <c r="J27" s="55">
        <v>1635.9</v>
      </c>
      <c r="K27" s="55">
        <v>2922.14</v>
      </c>
      <c r="L27" s="55">
        <v>1732.8</v>
      </c>
      <c r="M27" s="55">
        <v>1125</v>
      </c>
      <c r="N27" s="55">
        <v>7415.84</v>
      </c>
      <c r="O27" s="55">
        <f t="shared" si="0"/>
        <v>49584.160000000003</v>
      </c>
      <c r="P27" s="15"/>
      <c r="Q27" s="15"/>
      <c r="R27"/>
      <c r="S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 s="20"/>
      <c r="IE27" s="20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</row>
    <row r="28" spans="1:671" ht="12.75" customHeight="1" x14ac:dyDescent="0.25">
      <c r="A28" s="6">
        <v>20</v>
      </c>
      <c r="B28" t="s">
        <v>159</v>
      </c>
      <c r="C28" s="66" t="s">
        <v>177</v>
      </c>
      <c r="D28" s="98" t="s">
        <v>160</v>
      </c>
      <c r="E28" s="3" t="s">
        <v>63</v>
      </c>
      <c r="F28" s="3" t="s">
        <v>173</v>
      </c>
      <c r="G28" s="67">
        <v>44713</v>
      </c>
      <c r="H28" s="2" t="s">
        <v>89</v>
      </c>
      <c r="I28" s="55">
        <v>40000</v>
      </c>
      <c r="J28" s="55">
        <v>1148</v>
      </c>
      <c r="K28" s="55">
        <v>442.65</v>
      </c>
      <c r="L28" s="55">
        <v>1216</v>
      </c>
      <c r="M28" s="55">
        <v>25</v>
      </c>
      <c r="N28" s="55">
        <v>2831.65</v>
      </c>
      <c r="O28" s="55">
        <f t="shared" si="0"/>
        <v>37168.35</v>
      </c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ID28" s="20"/>
      <c r="IE28" s="20"/>
    </row>
    <row r="29" spans="1:671" s="15" customFormat="1" ht="15.75" x14ac:dyDescent="0.25">
      <c r="A29" s="6">
        <v>21</v>
      </c>
      <c r="B29" t="s">
        <v>68</v>
      </c>
      <c r="C29" s="66" t="s">
        <v>74</v>
      </c>
      <c r="D29" s="98" t="s">
        <v>17</v>
      </c>
      <c r="E29" s="8" t="s">
        <v>63</v>
      </c>
      <c r="F29" s="8" t="s">
        <v>173</v>
      </c>
      <c r="G29" s="68">
        <v>44348</v>
      </c>
      <c r="H29" s="5" t="s">
        <v>89</v>
      </c>
      <c r="I29" s="55">
        <v>110000</v>
      </c>
      <c r="J29" s="55">
        <v>3157</v>
      </c>
      <c r="K29" s="55">
        <v>14457.62</v>
      </c>
      <c r="L29" s="55">
        <v>3344</v>
      </c>
      <c r="M29" s="55">
        <v>25</v>
      </c>
      <c r="N29" s="55">
        <v>20983.62</v>
      </c>
      <c r="O29" s="55">
        <f t="shared" si="0"/>
        <v>89016.38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 s="20"/>
      <c r="IE29" s="20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</row>
    <row r="30" spans="1:671" ht="18" customHeight="1" x14ac:dyDescent="0.25">
      <c r="A30" s="6">
        <v>22</v>
      </c>
      <c r="B30" t="s">
        <v>32</v>
      </c>
      <c r="C30" s="66" t="s">
        <v>55</v>
      </c>
      <c r="D30" s="98" t="s">
        <v>33</v>
      </c>
      <c r="E30" s="3" t="s">
        <v>63</v>
      </c>
      <c r="F30" s="3" t="s">
        <v>173</v>
      </c>
      <c r="G30" s="67">
        <v>44286</v>
      </c>
      <c r="H30" s="5" t="s">
        <v>89</v>
      </c>
      <c r="I30" s="55">
        <v>50000</v>
      </c>
      <c r="J30" s="55">
        <v>1435</v>
      </c>
      <c r="K30" s="55">
        <v>1854</v>
      </c>
      <c r="L30" s="55">
        <v>1520</v>
      </c>
      <c r="M30" s="55">
        <v>125</v>
      </c>
      <c r="N30" s="55">
        <v>4934</v>
      </c>
      <c r="O30" s="55">
        <f>I30-N30</f>
        <v>45066</v>
      </c>
      <c r="P30" s="51"/>
      <c r="Q30" s="51"/>
      <c r="R30" s="51"/>
      <c r="S30" s="51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ID30" s="20"/>
      <c r="IE30" s="20"/>
    </row>
    <row r="31" spans="1:671" ht="12.75" customHeight="1" x14ac:dyDescent="0.25">
      <c r="A31" s="6">
        <v>23</v>
      </c>
      <c r="B31" t="s">
        <v>64</v>
      </c>
      <c r="C31" s="66" t="s">
        <v>55</v>
      </c>
      <c r="D31" s="98" t="s">
        <v>33</v>
      </c>
      <c r="E31" s="3" t="s">
        <v>62</v>
      </c>
      <c r="F31" s="3" t="s">
        <v>173</v>
      </c>
      <c r="G31" s="67">
        <v>44256</v>
      </c>
      <c r="H31" s="5" t="s">
        <v>89</v>
      </c>
      <c r="I31" s="55">
        <v>44000</v>
      </c>
      <c r="J31" s="55">
        <v>1262.8</v>
      </c>
      <c r="K31" s="55">
        <v>1007.19</v>
      </c>
      <c r="L31" s="55">
        <v>1337.6</v>
      </c>
      <c r="M31" s="55">
        <v>11555.21</v>
      </c>
      <c r="N31" s="55">
        <v>15162.8</v>
      </c>
      <c r="O31" s="55">
        <f t="shared" si="0"/>
        <v>28837.200000000001</v>
      </c>
      <c r="P31" s="17"/>
      <c r="Q31" s="17"/>
      <c r="R31" s="17"/>
      <c r="S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</row>
    <row r="32" spans="1:671" ht="15.75" x14ac:dyDescent="0.25">
      <c r="A32" s="6">
        <v>24</v>
      </c>
      <c r="B32" t="s">
        <v>83</v>
      </c>
      <c r="C32" s="66" t="s">
        <v>95</v>
      </c>
      <c r="D32" s="98" t="s">
        <v>163</v>
      </c>
      <c r="E32" s="3" t="s">
        <v>62</v>
      </c>
      <c r="F32" s="3" t="s">
        <v>173</v>
      </c>
      <c r="G32" s="67">
        <v>44440</v>
      </c>
      <c r="H32" s="5" t="s">
        <v>89</v>
      </c>
      <c r="I32" s="55">
        <v>165000</v>
      </c>
      <c r="J32" s="55">
        <v>4735.5</v>
      </c>
      <c r="K32" s="55">
        <v>27394.99</v>
      </c>
      <c r="L32" s="55">
        <v>5016</v>
      </c>
      <c r="M32" s="55">
        <v>25</v>
      </c>
      <c r="N32" s="55">
        <v>37171.49</v>
      </c>
      <c r="O32" s="55">
        <f t="shared" si="0"/>
        <v>127828.51000000001</v>
      </c>
      <c r="P32" s="17"/>
      <c r="Q32" s="17"/>
      <c r="R32" s="17"/>
      <c r="S32" s="17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</row>
    <row r="33" spans="1:671" s="17" customFormat="1" ht="12.75" customHeight="1" x14ac:dyDescent="0.25">
      <c r="A33" s="6">
        <v>25</v>
      </c>
      <c r="B33" t="s">
        <v>76</v>
      </c>
      <c r="C33" s="66" t="s">
        <v>82</v>
      </c>
      <c r="D33" s="98" t="s">
        <v>77</v>
      </c>
      <c r="E33" s="1" t="s">
        <v>62</v>
      </c>
      <c r="F33" s="1" t="s">
        <v>173</v>
      </c>
      <c r="G33" s="67">
        <v>44317</v>
      </c>
      <c r="H33" s="5" t="s">
        <v>89</v>
      </c>
      <c r="I33" s="55">
        <v>32000</v>
      </c>
      <c r="J33" s="55">
        <v>918.4</v>
      </c>
      <c r="K33" s="55">
        <v>0</v>
      </c>
      <c r="L33" s="55">
        <v>972.8</v>
      </c>
      <c r="M33" s="55">
        <v>25</v>
      </c>
      <c r="N33" s="55">
        <v>1916.2</v>
      </c>
      <c r="O33" s="55">
        <f t="shared" si="0"/>
        <v>30083.8</v>
      </c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</row>
    <row r="34" spans="1:671" s="17" customFormat="1" ht="17.25" customHeight="1" x14ac:dyDescent="0.25">
      <c r="A34" s="6">
        <v>26</v>
      </c>
      <c r="B34" t="s">
        <v>78</v>
      </c>
      <c r="C34" s="66" t="s">
        <v>82</v>
      </c>
      <c r="D34" s="98" t="s">
        <v>77</v>
      </c>
      <c r="E34" s="1" t="s">
        <v>62</v>
      </c>
      <c r="F34" s="1" t="s">
        <v>173</v>
      </c>
      <c r="G34" s="67">
        <v>44318</v>
      </c>
      <c r="H34" s="5" t="s">
        <v>89</v>
      </c>
      <c r="I34" s="55">
        <v>32000</v>
      </c>
      <c r="J34" s="55">
        <v>918.4</v>
      </c>
      <c r="K34" s="55">
        <v>0</v>
      </c>
      <c r="L34" s="55">
        <v>972.8</v>
      </c>
      <c r="M34" s="55">
        <v>25</v>
      </c>
      <c r="N34" s="55">
        <v>1916.2</v>
      </c>
      <c r="O34" s="55">
        <f t="shared" si="0"/>
        <v>30083.8</v>
      </c>
      <c r="P34" s="29"/>
      <c r="Q34" s="29"/>
      <c r="R34" s="29"/>
      <c r="S34" s="29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</row>
    <row r="35" spans="1:671" ht="12.75" customHeight="1" x14ac:dyDescent="0.25">
      <c r="A35" s="6">
        <v>27</v>
      </c>
      <c r="B35" t="s">
        <v>79</v>
      </c>
      <c r="C35" s="66" t="s">
        <v>82</v>
      </c>
      <c r="D35" s="98" t="s">
        <v>77</v>
      </c>
      <c r="E35" s="1" t="s">
        <v>62</v>
      </c>
      <c r="F35" s="1" t="s">
        <v>173</v>
      </c>
      <c r="G35" s="67">
        <v>44317</v>
      </c>
      <c r="H35" s="5" t="s">
        <v>89</v>
      </c>
      <c r="I35" s="55">
        <v>32000</v>
      </c>
      <c r="J35" s="55">
        <v>918.4</v>
      </c>
      <c r="K35" s="55">
        <v>0</v>
      </c>
      <c r="L35" s="55">
        <v>972.8</v>
      </c>
      <c r="M35" s="55">
        <v>175</v>
      </c>
      <c r="N35" s="55">
        <v>2066.1999999999998</v>
      </c>
      <c r="O35" s="55">
        <f t="shared" si="0"/>
        <v>29933.8</v>
      </c>
      <c r="R35" s="20"/>
      <c r="S35" s="20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</row>
    <row r="36" spans="1:671" ht="15.75" x14ac:dyDescent="0.25">
      <c r="A36" s="6">
        <v>28</v>
      </c>
      <c r="B36" t="s">
        <v>93</v>
      </c>
      <c r="C36" s="66" t="s">
        <v>92</v>
      </c>
      <c r="D36" s="98" t="s">
        <v>162</v>
      </c>
      <c r="E36" s="8" t="s">
        <v>62</v>
      </c>
      <c r="F36" s="8" t="s">
        <v>173</v>
      </c>
      <c r="G36" s="68">
        <v>44487</v>
      </c>
      <c r="H36" s="7" t="s">
        <v>89</v>
      </c>
      <c r="I36" s="55">
        <v>90000</v>
      </c>
      <c r="J36" s="55">
        <v>2583</v>
      </c>
      <c r="K36" s="55">
        <v>9753.1200000000008</v>
      </c>
      <c r="L36" s="55">
        <v>2736</v>
      </c>
      <c r="M36" s="55">
        <v>25</v>
      </c>
      <c r="N36" s="55">
        <v>15097.12</v>
      </c>
      <c r="O36" s="55">
        <f t="shared" si="0"/>
        <v>74902.880000000005</v>
      </c>
      <c r="P36" s="15"/>
      <c r="Q36" s="15"/>
      <c r="R36" s="15"/>
      <c r="S36" s="15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  <c r="IV36" s="20"/>
      <c r="IW36" s="20"/>
      <c r="IX36" s="20"/>
      <c r="IY36" s="20"/>
      <c r="IZ36" s="20"/>
      <c r="JA36" s="20"/>
      <c r="JB36" s="20"/>
      <c r="JC36" s="20"/>
      <c r="JD36" s="20"/>
      <c r="JE36" s="20"/>
      <c r="JF36" s="20"/>
      <c r="JG36" s="20"/>
      <c r="JH36" s="20"/>
      <c r="JI36" s="20"/>
      <c r="JJ36" s="20"/>
      <c r="JK36" s="20"/>
      <c r="JL36" s="20"/>
      <c r="JM36" s="20"/>
      <c r="JN36" s="20"/>
      <c r="JO36" s="20"/>
      <c r="JP36" s="20"/>
      <c r="JQ36" s="20"/>
      <c r="JR36" s="20"/>
      <c r="JS36" s="20"/>
      <c r="JT36" s="20"/>
      <c r="JU36" s="20"/>
      <c r="JV36" s="20"/>
      <c r="JW36" s="20"/>
      <c r="JX36" s="20"/>
      <c r="JY36" s="20"/>
      <c r="JZ36" s="20"/>
      <c r="KA36" s="20"/>
      <c r="KB36" s="20"/>
      <c r="KC36" s="20"/>
      <c r="KD36" s="20"/>
      <c r="KE36" s="20"/>
      <c r="KF36" s="20"/>
      <c r="KG36" s="20"/>
      <c r="KH36" s="20"/>
      <c r="KI36" s="20"/>
      <c r="KJ36" s="20"/>
      <c r="KK36" s="20"/>
      <c r="KL36" s="20"/>
      <c r="KM36" s="20"/>
      <c r="KN36" s="20"/>
      <c r="KO36" s="20"/>
      <c r="KP36" s="20"/>
      <c r="KQ36" s="20"/>
      <c r="KR36" s="20"/>
      <c r="KS36" s="20"/>
      <c r="KT36" s="20"/>
      <c r="KU36" s="20"/>
      <c r="KV36" s="20"/>
      <c r="KW36" s="20"/>
      <c r="KX36" s="20"/>
      <c r="KY36" s="20"/>
      <c r="KZ36" s="20"/>
      <c r="LA36" s="20"/>
      <c r="LB36" s="20"/>
      <c r="LC36" s="20"/>
      <c r="LD36" s="20"/>
      <c r="LE36" s="20"/>
      <c r="LF36" s="20"/>
      <c r="LG36" s="20"/>
      <c r="LH36" s="20"/>
      <c r="LI36" s="20"/>
      <c r="LJ36" s="20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20"/>
      <c r="LZ36" s="20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0"/>
      <c r="NC36" s="20"/>
      <c r="ND36" s="20"/>
      <c r="NE36" s="20"/>
      <c r="NF36" s="20"/>
      <c r="NG36" s="20"/>
      <c r="NH36" s="20"/>
      <c r="NI36" s="20"/>
      <c r="NJ36" s="20"/>
      <c r="NK36" s="20"/>
      <c r="NL36" s="20"/>
      <c r="NM36" s="20"/>
      <c r="NN36" s="20"/>
      <c r="NO36" s="20"/>
      <c r="NP36" s="20"/>
      <c r="NQ36" s="20"/>
      <c r="NR36" s="20"/>
      <c r="NS36" s="20"/>
      <c r="NT36" s="20"/>
      <c r="NU36" s="20"/>
      <c r="NV36" s="20"/>
      <c r="NW36" s="20"/>
      <c r="NX36" s="20"/>
      <c r="NY36" s="20"/>
      <c r="NZ36" s="20"/>
      <c r="OA36" s="20"/>
      <c r="OB36" s="20"/>
      <c r="OC36" s="20"/>
      <c r="OD36" s="20"/>
      <c r="OE36" s="20"/>
      <c r="OF36" s="20"/>
      <c r="OG36" s="20"/>
      <c r="OH36" s="20"/>
      <c r="OI36" s="20"/>
      <c r="OJ36" s="20"/>
      <c r="OK36" s="20"/>
      <c r="OL36" s="20"/>
      <c r="OM36" s="20"/>
      <c r="ON36" s="20"/>
      <c r="OO36" s="20"/>
      <c r="OP36" s="20"/>
      <c r="OQ36" s="20"/>
      <c r="OR36" s="20"/>
      <c r="OS36" s="20"/>
      <c r="OT36" s="20"/>
      <c r="OU36" s="20"/>
      <c r="OV36" s="20"/>
      <c r="OW36" s="20"/>
      <c r="OX36" s="20"/>
      <c r="OY36" s="20"/>
      <c r="OZ36" s="20"/>
      <c r="PA36" s="20"/>
      <c r="PB36" s="20"/>
      <c r="PC36" s="20"/>
      <c r="PD36" s="20"/>
      <c r="PE36" s="20"/>
      <c r="PF36" s="20"/>
      <c r="PG36" s="20"/>
      <c r="PH36" s="20"/>
      <c r="PI36" s="20"/>
      <c r="PJ36" s="20"/>
      <c r="PK36" s="20"/>
      <c r="PL36" s="20"/>
      <c r="PM36" s="20"/>
      <c r="PN36" s="20"/>
      <c r="PO36" s="20"/>
      <c r="PP36" s="20"/>
      <c r="PQ36" s="20"/>
      <c r="PR36" s="20"/>
      <c r="PS36" s="20"/>
      <c r="PT36" s="20"/>
      <c r="PU36" s="20"/>
      <c r="PV36" s="20"/>
      <c r="PW36" s="20"/>
      <c r="PX36" s="20"/>
      <c r="PY36" s="20"/>
      <c r="PZ36" s="20"/>
      <c r="QA36" s="20"/>
      <c r="QB36" s="20"/>
      <c r="QC36" s="20"/>
      <c r="QD36" s="20"/>
      <c r="QE36" s="20"/>
      <c r="QF36" s="20"/>
      <c r="QG36" s="20"/>
      <c r="QH36" s="20"/>
      <c r="QI36" s="20"/>
      <c r="QJ36" s="20"/>
      <c r="QK36" s="20"/>
      <c r="QL36" s="20"/>
      <c r="QM36" s="20"/>
      <c r="QN36" s="20"/>
      <c r="QO36" s="20"/>
      <c r="QP36" s="20"/>
      <c r="QQ36" s="20"/>
      <c r="QR36" s="20"/>
      <c r="QS36" s="20"/>
      <c r="QT36" s="20"/>
      <c r="QU36" s="20"/>
      <c r="QV36" s="20"/>
      <c r="QW36" s="20"/>
      <c r="QX36" s="20"/>
      <c r="QY36" s="20"/>
      <c r="QZ36" s="20"/>
      <c r="RA36" s="20"/>
      <c r="RB36" s="20"/>
      <c r="RC36" s="20"/>
      <c r="RD36" s="20"/>
      <c r="RE36" s="20"/>
      <c r="RF36" s="20"/>
      <c r="RG36" s="20"/>
      <c r="RH36" s="20"/>
      <c r="RI36" s="20"/>
      <c r="RJ36" s="20"/>
      <c r="RK36" s="20"/>
      <c r="RL36" s="20"/>
      <c r="RM36" s="20"/>
      <c r="RN36" s="20"/>
      <c r="RO36" s="20"/>
      <c r="RP36" s="20"/>
      <c r="RQ36" s="20"/>
      <c r="RR36" s="20"/>
      <c r="RS36" s="20"/>
      <c r="RT36" s="20"/>
      <c r="RU36" s="20"/>
      <c r="RV36" s="20"/>
      <c r="RW36" s="20"/>
      <c r="RX36" s="20"/>
      <c r="RY36" s="20"/>
      <c r="RZ36" s="20"/>
      <c r="SA36" s="20"/>
      <c r="SB36" s="20"/>
      <c r="SC36" s="20"/>
      <c r="SD36" s="20"/>
      <c r="SE36" s="20"/>
      <c r="SF36" s="20"/>
      <c r="SG36" s="20"/>
      <c r="SH36" s="20"/>
      <c r="SI36" s="20"/>
      <c r="SJ36" s="20"/>
      <c r="SK36" s="20"/>
      <c r="SL36" s="20"/>
      <c r="SM36" s="20"/>
      <c r="SN36" s="20"/>
      <c r="SO36" s="20"/>
      <c r="SP36" s="20"/>
      <c r="SQ36" s="20"/>
      <c r="SR36" s="20"/>
      <c r="SS36" s="20"/>
      <c r="ST36" s="20"/>
      <c r="SU36" s="20"/>
      <c r="SV36" s="20"/>
      <c r="SW36" s="20"/>
      <c r="SX36" s="20"/>
      <c r="SY36" s="20"/>
      <c r="SZ36" s="20"/>
      <c r="TA36" s="20"/>
      <c r="TB36" s="20"/>
      <c r="TC36" s="20"/>
      <c r="TD36" s="20"/>
      <c r="TE36" s="20"/>
      <c r="TF36" s="20"/>
      <c r="TG36" s="20"/>
      <c r="TH36" s="20"/>
      <c r="TI36" s="20"/>
      <c r="TJ36" s="20"/>
      <c r="TK36" s="20"/>
      <c r="TL36" s="20"/>
      <c r="TM36" s="20"/>
      <c r="TN36" s="20"/>
      <c r="TO36" s="20"/>
      <c r="TP36" s="20"/>
      <c r="TQ36" s="20"/>
      <c r="TR36" s="20"/>
      <c r="TS36" s="20"/>
      <c r="TT36" s="20"/>
      <c r="TU36" s="20"/>
      <c r="TV36" s="20"/>
      <c r="TW36" s="20"/>
      <c r="TX36" s="20"/>
      <c r="TY36" s="20"/>
      <c r="TZ36" s="20"/>
      <c r="UA36" s="20"/>
      <c r="UB36" s="20"/>
      <c r="UC36" s="20"/>
      <c r="UD36" s="20"/>
      <c r="UE36" s="20"/>
      <c r="UF36" s="20"/>
      <c r="UG36" s="20"/>
      <c r="UH36" s="20"/>
      <c r="UI36" s="20"/>
      <c r="UJ36" s="20"/>
      <c r="UK36" s="20"/>
      <c r="UL36" s="20"/>
      <c r="UM36" s="20"/>
      <c r="UN36" s="20"/>
      <c r="UO36" s="20"/>
      <c r="UP36" s="20"/>
      <c r="UQ36" s="20"/>
      <c r="UR36" s="20"/>
      <c r="US36" s="20"/>
      <c r="UT36" s="20"/>
      <c r="UU36" s="20"/>
      <c r="UV36" s="20"/>
      <c r="UW36" s="20"/>
      <c r="UX36" s="20"/>
      <c r="UY36" s="20"/>
      <c r="UZ36" s="20"/>
      <c r="VA36" s="20"/>
      <c r="VB36" s="20"/>
      <c r="VC36" s="20"/>
      <c r="VD36" s="20"/>
      <c r="VE36" s="20"/>
      <c r="VF36" s="20"/>
      <c r="VG36" s="20"/>
      <c r="VH36" s="20"/>
      <c r="VI36" s="20"/>
      <c r="VJ36" s="20"/>
      <c r="VK36" s="20"/>
      <c r="VL36" s="20"/>
      <c r="VM36" s="20"/>
      <c r="VN36" s="20"/>
      <c r="VO36" s="20"/>
      <c r="VP36" s="20"/>
      <c r="VQ36" s="20"/>
      <c r="VR36" s="20"/>
      <c r="VS36" s="20"/>
      <c r="VT36" s="20"/>
      <c r="VU36" s="20"/>
      <c r="VV36" s="20"/>
      <c r="VW36" s="20"/>
      <c r="VX36" s="20"/>
      <c r="VY36" s="20"/>
      <c r="VZ36" s="20"/>
      <c r="WA36" s="20"/>
      <c r="WB36" s="20"/>
      <c r="WC36" s="20"/>
      <c r="WD36" s="20"/>
      <c r="WE36" s="20"/>
      <c r="WF36" s="20"/>
      <c r="WG36" s="20"/>
      <c r="WH36" s="20"/>
      <c r="WI36" s="20"/>
      <c r="WJ36" s="20"/>
      <c r="WK36" s="20"/>
      <c r="WL36" s="20"/>
      <c r="WM36" s="20"/>
      <c r="WN36" s="20"/>
      <c r="WO36" s="20"/>
      <c r="WP36" s="20"/>
      <c r="WQ36" s="20"/>
      <c r="WR36" s="20"/>
      <c r="WS36" s="20"/>
      <c r="WT36" s="20"/>
      <c r="WU36" s="20"/>
      <c r="WV36" s="20"/>
      <c r="WW36" s="20"/>
      <c r="WX36" s="20"/>
      <c r="WY36" s="20"/>
      <c r="WZ36" s="20"/>
      <c r="XA36" s="20"/>
      <c r="XB36" s="20"/>
      <c r="XC36" s="20"/>
      <c r="XD36" s="20"/>
      <c r="XE36" s="20"/>
      <c r="XF36" s="20"/>
      <c r="XG36" s="20"/>
      <c r="XH36" s="20"/>
      <c r="XI36" s="20"/>
      <c r="XJ36" s="20"/>
      <c r="XK36" s="20"/>
      <c r="XL36" s="20"/>
      <c r="XM36" s="20"/>
      <c r="XN36" s="20"/>
      <c r="XO36" s="20"/>
      <c r="XP36" s="20"/>
      <c r="XQ36" s="20"/>
      <c r="XR36" s="20"/>
      <c r="XS36" s="20"/>
      <c r="XT36" s="20"/>
      <c r="XU36" s="20"/>
      <c r="XV36" s="20"/>
      <c r="XW36" s="20"/>
      <c r="XX36" s="20"/>
      <c r="XY36" s="20"/>
      <c r="XZ36" s="20"/>
      <c r="YA36" s="20"/>
      <c r="YB36" s="20"/>
      <c r="YC36" s="20"/>
      <c r="YD36" s="20"/>
      <c r="YE36" s="20"/>
      <c r="YF36" s="20"/>
      <c r="YG36" s="20"/>
      <c r="YH36" s="20"/>
      <c r="YI36" s="20"/>
      <c r="YJ36" s="20"/>
      <c r="YK36" s="20"/>
      <c r="YL36" s="20"/>
      <c r="YM36" s="20"/>
      <c r="YN36" s="20"/>
      <c r="YO36" s="20"/>
      <c r="YP36" s="20"/>
      <c r="YQ36" s="20"/>
      <c r="YR36" s="20"/>
      <c r="YS36" s="20"/>
      <c r="YT36" s="20"/>
      <c r="YU36" s="20"/>
    </row>
    <row r="37" spans="1:671" ht="12.75" customHeight="1" x14ac:dyDescent="0.25">
      <c r="A37" s="6">
        <v>29</v>
      </c>
      <c r="B37" t="s">
        <v>26</v>
      </c>
      <c r="C37" s="66" t="s">
        <v>180</v>
      </c>
      <c r="D37" s="98" t="s">
        <v>14</v>
      </c>
      <c r="E37" s="8" t="s">
        <v>62</v>
      </c>
      <c r="F37" s="8" t="s">
        <v>173</v>
      </c>
      <c r="G37" s="68">
        <v>41275</v>
      </c>
      <c r="H37" s="7" t="s">
        <v>89</v>
      </c>
      <c r="I37" s="55">
        <v>42500</v>
      </c>
      <c r="J37" s="55">
        <v>1219.75</v>
      </c>
      <c r="K37" s="55">
        <v>795.49</v>
      </c>
      <c r="L37" s="55">
        <v>1292</v>
      </c>
      <c r="M37" s="55">
        <v>937.5</v>
      </c>
      <c r="N37" s="55">
        <v>4244.74</v>
      </c>
      <c r="O37" s="55">
        <f t="shared" si="0"/>
        <v>38255.26</v>
      </c>
      <c r="P37" s="17"/>
      <c r="Q37" s="17"/>
      <c r="R37" s="17"/>
      <c r="S37" s="17"/>
    </row>
    <row r="38" spans="1:671" s="24" customFormat="1" ht="18.75" customHeight="1" x14ac:dyDescent="0.25">
      <c r="A38" s="6">
        <v>30</v>
      </c>
      <c r="B38" t="s">
        <v>111</v>
      </c>
      <c r="C38" s="66" t="s">
        <v>127</v>
      </c>
      <c r="D38" s="98" t="s">
        <v>112</v>
      </c>
      <c r="E38" s="3" t="s">
        <v>62</v>
      </c>
      <c r="F38" s="3" t="s">
        <v>173</v>
      </c>
      <c r="G38" s="67">
        <v>44593</v>
      </c>
      <c r="H38" s="5" t="s">
        <v>89</v>
      </c>
      <c r="I38" s="55">
        <v>110000</v>
      </c>
      <c r="J38" s="55">
        <v>3157</v>
      </c>
      <c r="K38" s="55">
        <v>14457.62</v>
      </c>
      <c r="L38" s="55">
        <v>3344</v>
      </c>
      <c r="M38" s="55">
        <v>6625</v>
      </c>
      <c r="N38" s="55">
        <v>27583.62</v>
      </c>
      <c r="O38" s="55">
        <f t="shared" si="0"/>
        <v>82416.38</v>
      </c>
      <c r="P38" s="17"/>
      <c r="Q38" s="17"/>
      <c r="R38" s="20"/>
      <c r="S38" s="20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  <c r="IW38" s="15"/>
      <c r="IX38" s="15"/>
      <c r="IY38" s="15"/>
      <c r="IZ38" s="15"/>
      <c r="JA38" s="15"/>
      <c r="JB38" s="15"/>
      <c r="JC38" s="15"/>
      <c r="JD38" s="15"/>
      <c r="JE38" s="15"/>
      <c r="JF38" s="15"/>
      <c r="JG38" s="15"/>
      <c r="JH38" s="15"/>
      <c r="JI38" s="15"/>
      <c r="JJ38" s="15"/>
      <c r="JK38" s="15"/>
      <c r="JL38" s="15"/>
      <c r="JM38" s="15"/>
      <c r="JN38" s="15"/>
      <c r="JO38" s="15"/>
      <c r="JP38" s="15"/>
      <c r="JQ38" s="15"/>
      <c r="JR38" s="15"/>
      <c r="JS38" s="15"/>
      <c r="JT38" s="15"/>
      <c r="JU38" s="15"/>
      <c r="JV38" s="15"/>
      <c r="JW38" s="15"/>
      <c r="JX38" s="15"/>
      <c r="JY38" s="15"/>
      <c r="JZ38" s="15"/>
      <c r="KA38" s="15"/>
      <c r="KB38" s="15"/>
      <c r="KC38" s="15"/>
      <c r="KD38" s="15"/>
      <c r="KE38" s="15"/>
      <c r="KF38" s="15"/>
      <c r="KG38" s="15"/>
      <c r="KH38" s="15"/>
      <c r="KI38" s="15"/>
      <c r="KJ38" s="15"/>
      <c r="KK38" s="15"/>
      <c r="KL38" s="15"/>
      <c r="KM38" s="15"/>
      <c r="KN38" s="15"/>
      <c r="KO38" s="15"/>
      <c r="KP38" s="15"/>
      <c r="KQ38" s="15"/>
      <c r="KR38" s="15"/>
      <c r="KS38" s="15"/>
      <c r="KT38" s="15"/>
      <c r="KU38" s="15"/>
      <c r="KV38" s="15"/>
      <c r="KW38" s="15"/>
      <c r="KX38" s="15"/>
      <c r="KY38" s="15"/>
      <c r="KZ38" s="15"/>
      <c r="LA38" s="15"/>
      <c r="LB38" s="15"/>
      <c r="LC38" s="15"/>
      <c r="LD38" s="15"/>
      <c r="LE38" s="15"/>
      <c r="LF38" s="15"/>
      <c r="LG38" s="15"/>
      <c r="LH38" s="15"/>
      <c r="LI38" s="15"/>
      <c r="LJ38" s="15"/>
      <c r="LK38" s="15"/>
      <c r="LL38" s="15"/>
      <c r="LM38" s="15"/>
      <c r="LN38" s="15"/>
      <c r="LO38" s="15"/>
      <c r="LP38" s="15"/>
      <c r="LQ38" s="15"/>
      <c r="LR38" s="15"/>
      <c r="LS38" s="15"/>
      <c r="LT38" s="15"/>
      <c r="LU38" s="15"/>
      <c r="LV38" s="15"/>
      <c r="LW38" s="15"/>
      <c r="LX38" s="15"/>
      <c r="LY38" s="15"/>
      <c r="LZ38" s="15"/>
      <c r="MA38" s="15"/>
      <c r="MB38" s="15"/>
      <c r="MC38" s="15"/>
      <c r="MD38" s="15"/>
      <c r="ME38" s="15"/>
      <c r="MF38" s="15"/>
      <c r="MG38" s="15"/>
      <c r="MH38" s="15"/>
      <c r="MI38" s="15"/>
      <c r="MJ38" s="15"/>
      <c r="MK38" s="15"/>
      <c r="ML38" s="15"/>
      <c r="MM38" s="15"/>
      <c r="MN38" s="15"/>
      <c r="MO38" s="15"/>
      <c r="MP38" s="15"/>
      <c r="MQ38" s="15"/>
      <c r="MR38" s="15"/>
      <c r="MS38" s="15"/>
      <c r="MT38" s="15"/>
      <c r="MU38" s="15"/>
      <c r="MV38" s="15"/>
      <c r="MW38" s="15"/>
      <c r="MX38" s="15"/>
      <c r="MY38" s="15"/>
      <c r="MZ38" s="15"/>
      <c r="NA38" s="15"/>
      <c r="NB38" s="15"/>
      <c r="NC38" s="15"/>
      <c r="ND38" s="15"/>
      <c r="NE38" s="15"/>
      <c r="NF38" s="15"/>
      <c r="NG38" s="15"/>
      <c r="NH38" s="15"/>
      <c r="NI38" s="15"/>
      <c r="NJ38" s="15"/>
      <c r="NK38" s="15"/>
      <c r="NL38" s="15"/>
      <c r="NM38" s="15"/>
      <c r="NN38" s="15"/>
      <c r="NO38" s="15"/>
      <c r="NP38" s="15"/>
      <c r="NQ38" s="15"/>
      <c r="NR38" s="15"/>
      <c r="NS38" s="15"/>
      <c r="NT38" s="15"/>
      <c r="NU38" s="15"/>
      <c r="NV38" s="15"/>
      <c r="NW38" s="15"/>
      <c r="NX38" s="15"/>
      <c r="NY38" s="15"/>
      <c r="NZ38" s="15"/>
      <c r="OA38" s="15"/>
      <c r="OB38" s="15"/>
      <c r="OC38" s="15"/>
      <c r="OD38" s="15"/>
      <c r="OE38" s="15"/>
      <c r="OF38" s="15"/>
      <c r="OG38" s="15"/>
      <c r="OH38" s="15"/>
      <c r="OI38" s="15"/>
      <c r="OJ38" s="15"/>
      <c r="OK38" s="15"/>
      <c r="OL38" s="15"/>
      <c r="OM38" s="15"/>
      <c r="ON38" s="15"/>
      <c r="OO38" s="15"/>
      <c r="OP38" s="15"/>
      <c r="OQ38" s="15"/>
      <c r="OR38" s="15"/>
      <c r="OS38" s="15"/>
      <c r="OT38" s="15"/>
      <c r="OU38" s="15"/>
      <c r="OV38" s="15"/>
      <c r="OW38" s="15"/>
      <c r="OX38" s="15"/>
      <c r="OY38" s="15"/>
      <c r="OZ38" s="15"/>
      <c r="PA38" s="15"/>
      <c r="PB38" s="15"/>
      <c r="PC38" s="15"/>
      <c r="PD38" s="15"/>
      <c r="PE38" s="15"/>
      <c r="PF38" s="15"/>
      <c r="PG38" s="15"/>
      <c r="PH38" s="15"/>
      <c r="PI38" s="15"/>
      <c r="PJ38" s="15"/>
      <c r="PK38" s="15"/>
      <c r="PL38" s="15"/>
      <c r="PM38" s="15"/>
      <c r="PN38" s="15"/>
      <c r="PO38" s="15"/>
      <c r="PP38" s="15"/>
      <c r="PQ38" s="15"/>
      <c r="PR38" s="15"/>
      <c r="PS38" s="15"/>
      <c r="PT38" s="15"/>
      <c r="PU38" s="15"/>
      <c r="PV38" s="15"/>
      <c r="PW38" s="15"/>
      <c r="PX38" s="15"/>
      <c r="PY38" s="15"/>
      <c r="PZ38" s="15"/>
      <c r="QA38" s="15"/>
      <c r="QB38" s="15"/>
      <c r="QC38" s="15"/>
      <c r="QD38" s="15"/>
      <c r="QE38" s="15"/>
      <c r="QF38" s="15"/>
      <c r="QG38" s="15"/>
      <c r="QH38" s="15"/>
      <c r="QI38" s="15"/>
      <c r="QJ38" s="15"/>
      <c r="QK38" s="15"/>
      <c r="QL38" s="15"/>
      <c r="QM38" s="15"/>
      <c r="QN38" s="15"/>
      <c r="QO38" s="15"/>
      <c r="QP38" s="15"/>
      <c r="QQ38" s="15"/>
      <c r="QR38" s="15"/>
      <c r="QS38" s="15"/>
      <c r="QT38" s="15"/>
      <c r="QU38" s="15"/>
      <c r="QV38" s="15"/>
      <c r="QW38" s="15"/>
      <c r="QX38" s="15"/>
      <c r="QY38" s="15"/>
      <c r="QZ38" s="15"/>
      <c r="RA38" s="15"/>
      <c r="RB38" s="15"/>
      <c r="RC38" s="15"/>
      <c r="RD38" s="15"/>
      <c r="RE38" s="15"/>
      <c r="RF38" s="15"/>
      <c r="RG38" s="15"/>
      <c r="RH38" s="15"/>
      <c r="RI38" s="15"/>
      <c r="RJ38" s="15"/>
      <c r="RK38" s="15"/>
      <c r="RL38" s="15"/>
      <c r="RM38" s="15"/>
      <c r="RN38" s="15"/>
      <c r="RO38" s="15"/>
      <c r="RP38" s="15"/>
      <c r="RQ38" s="15"/>
      <c r="RR38" s="15"/>
      <c r="RS38" s="15"/>
      <c r="RT38" s="15"/>
      <c r="RU38" s="15"/>
      <c r="RV38" s="15"/>
      <c r="RW38" s="15"/>
      <c r="RX38" s="15"/>
      <c r="RY38" s="15"/>
      <c r="RZ38" s="15"/>
      <c r="SA38" s="15"/>
      <c r="SB38" s="15"/>
      <c r="SC38" s="15"/>
      <c r="SD38" s="15"/>
      <c r="SE38" s="15"/>
      <c r="SF38" s="15"/>
      <c r="SG38" s="15"/>
      <c r="SH38" s="15"/>
      <c r="SI38" s="15"/>
      <c r="SJ38" s="15"/>
      <c r="SK38" s="15"/>
      <c r="SL38" s="15"/>
      <c r="SM38" s="15"/>
      <c r="SN38" s="15"/>
      <c r="SO38" s="15"/>
      <c r="SP38" s="15"/>
      <c r="SQ38" s="15"/>
      <c r="SR38" s="15"/>
      <c r="SS38" s="15"/>
      <c r="ST38" s="15"/>
      <c r="SU38" s="15"/>
      <c r="SV38" s="15"/>
      <c r="SW38" s="15"/>
      <c r="SX38" s="15"/>
      <c r="SY38" s="15"/>
      <c r="SZ38" s="15"/>
      <c r="TA38" s="15"/>
      <c r="TB38" s="15"/>
      <c r="TC38" s="15"/>
      <c r="TD38" s="15"/>
      <c r="TE38" s="15"/>
      <c r="TF38" s="15"/>
      <c r="TG38" s="15"/>
      <c r="TH38" s="15"/>
      <c r="TI38" s="15"/>
      <c r="TJ38" s="15"/>
      <c r="TK38" s="15"/>
      <c r="TL38" s="15"/>
      <c r="TM38" s="15"/>
      <c r="TN38" s="15"/>
      <c r="TO38" s="15"/>
      <c r="TP38" s="15"/>
      <c r="TQ38" s="15"/>
      <c r="TR38" s="15"/>
      <c r="TS38" s="15"/>
      <c r="TT38" s="15"/>
      <c r="TU38" s="15"/>
      <c r="TV38" s="15"/>
      <c r="TW38" s="15"/>
      <c r="TX38" s="15"/>
      <c r="TY38" s="15"/>
      <c r="TZ38" s="15"/>
    </row>
    <row r="39" spans="1:671" s="21" customFormat="1" ht="18" customHeight="1" x14ac:dyDescent="0.25">
      <c r="A39" s="6">
        <v>31</v>
      </c>
      <c r="B39" t="s">
        <v>97</v>
      </c>
      <c r="C39" s="66" t="s">
        <v>96</v>
      </c>
      <c r="D39" s="98" t="s">
        <v>14</v>
      </c>
      <c r="E39" s="3" t="s">
        <v>63</v>
      </c>
      <c r="F39" s="3" t="s">
        <v>173</v>
      </c>
      <c r="G39" s="67">
        <v>44562</v>
      </c>
      <c r="H39" s="5" t="s">
        <v>89</v>
      </c>
      <c r="I39" s="55">
        <v>40000</v>
      </c>
      <c r="J39" s="55">
        <v>1148</v>
      </c>
      <c r="K39" s="55">
        <v>442.65</v>
      </c>
      <c r="L39" s="55">
        <v>1216</v>
      </c>
      <c r="M39" s="55">
        <v>25</v>
      </c>
      <c r="N39" s="55">
        <v>2831.65</v>
      </c>
      <c r="O39" s="55">
        <f t="shared" si="0"/>
        <v>37168.35</v>
      </c>
      <c r="P39"/>
      <c r="Q39"/>
      <c r="R39"/>
      <c r="S39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  <c r="IV39" s="20"/>
      <c r="IW39" s="20"/>
      <c r="IX39" s="20"/>
      <c r="IY39" s="20"/>
      <c r="IZ39" s="20"/>
      <c r="JA39" s="20"/>
      <c r="JB39" s="20"/>
      <c r="JC39" s="20"/>
      <c r="JD39" s="20"/>
      <c r="JE39" s="20"/>
      <c r="JF39" s="20"/>
      <c r="JG39" s="20"/>
      <c r="JH39" s="20"/>
      <c r="JI39" s="20"/>
      <c r="JJ39" s="20"/>
      <c r="JK39" s="20"/>
      <c r="JL39" s="20"/>
      <c r="JM39" s="20"/>
      <c r="JN39" s="20"/>
      <c r="JO39" s="20"/>
      <c r="JP39" s="20"/>
      <c r="JQ39" s="20"/>
      <c r="JR39" s="20"/>
      <c r="JS39" s="20"/>
      <c r="JT39" s="20"/>
      <c r="JU39" s="20"/>
      <c r="JV39" s="20"/>
      <c r="JW39" s="20"/>
      <c r="JX39" s="20"/>
      <c r="JY39" s="20"/>
      <c r="JZ39" s="20"/>
      <c r="KA39" s="20"/>
      <c r="KB39" s="20"/>
      <c r="KC39" s="20"/>
      <c r="KD39" s="20"/>
      <c r="KE39" s="20"/>
      <c r="KF39" s="20"/>
      <c r="KG39" s="20"/>
      <c r="KH39" s="20"/>
      <c r="KI39" s="20"/>
      <c r="KJ39" s="20"/>
      <c r="KK39" s="20"/>
      <c r="KL39" s="20"/>
      <c r="KM39" s="20"/>
      <c r="KN39" s="20"/>
      <c r="KO39" s="20"/>
      <c r="KP39" s="20"/>
      <c r="KQ39" s="20"/>
      <c r="KR39" s="20"/>
      <c r="KS39" s="20"/>
      <c r="KT39" s="20"/>
      <c r="KU39" s="20"/>
      <c r="KV39" s="20"/>
      <c r="KW39" s="20"/>
      <c r="KX39" s="20"/>
      <c r="KY39" s="20"/>
      <c r="KZ39" s="20"/>
      <c r="LA39" s="20"/>
      <c r="LB39" s="20"/>
      <c r="LC39" s="20"/>
      <c r="LD39" s="20"/>
      <c r="LE39" s="20"/>
      <c r="LF39" s="20"/>
      <c r="LG39" s="20"/>
      <c r="LH39" s="20"/>
      <c r="LI39" s="20"/>
      <c r="LJ39" s="20"/>
      <c r="LK39" s="20"/>
      <c r="LL39" s="20"/>
      <c r="LM39" s="20"/>
      <c r="LN39" s="20"/>
      <c r="LO39" s="20"/>
      <c r="LP39" s="20"/>
      <c r="LQ39" s="20"/>
      <c r="LR39" s="20"/>
      <c r="LS39" s="20"/>
      <c r="LT39" s="20"/>
      <c r="LU39" s="20"/>
      <c r="LV39" s="20"/>
      <c r="LW39" s="20"/>
      <c r="LX39" s="20"/>
      <c r="LY39" s="20"/>
      <c r="LZ39" s="20"/>
      <c r="MA39" s="20"/>
      <c r="MB39" s="20"/>
      <c r="MC39" s="20"/>
      <c r="MD39" s="20"/>
      <c r="ME39" s="20"/>
      <c r="MF39" s="20"/>
      <c r="MG39" s="20"/>
      <c r="MH39" s="20"/>
      <c r="MI39" s="20"/>
      <c r="MJ39" s="20"/>
      <c r="MK39" s="20"/>
      <c r="ML39" s="20"/>
      <c r="MM39" s="20"/>
      <c r="MN39" s="20"/>
      <c r="MO39" s="20"/>
      <c r="MP39" s="20"/>
      <c r="MQ39" s="20"/>
      <c r="MR39" s="20"/>
      <c r="MS39" s="20"/>
      <c r="MT39" s="20"/>
      <c r="MU39" s="20"/>
      <c r="MV39" s="20"/>
      <c r="MW39" s="20"/>
      <c r="MX39" s="20"/>
      <c r="MY39" s="20"/>
      <c r="MZ39" s="20"/>
      <c r="NA39" s="20"/>
      <c r="NB39" s="20"/>
      <c r="NC39" s="20"/>
      <c r="ND39" s="20"/>
      <c r="NE39" s="20"/>
      <c r="NF39" s="20"/>
      <c r="NG39" s="20"/>
      <c r="NH39" s="20"/>
      <c r="NI39" s="20"/>
      <c r="NJ39" s="20"/>
      <c r="NK39" s="20"/>
      <c r="NL39" s="20"/>
      <c r="NM39" s="20"/>
      <c r="NN39" s="20"/>
      <c r="NO39" s="20"/>
      <c r="NP39" s="20"/>
      <c r="NQ39" s="20"/>
      <c r="NR39" s="20"/>
      <c r="NS39" s="20"/>
      <c r="NT39" s="20"/>
      <c r="NU39" s="20"/>
      <c r="NV39" s="20"/>
      <c r="NW39" s="20"/>
      <c r="NX39" s="20"/>
      <c r="NY39" s="20"/>
      <c r="NZ39" s="20"/>
      <c r="OA39" s="20"/>
      <c r="OB39" s="20"/>
      <c r="OC39" s="20"/>
      <c r="OD39" s="20"/>
      <c r="OE39" s="20"/>
      <c r="OF39" s="20"/>
      <c r="OG39" s="20"/>
      <c r="OH39" s="20"/>
      <c r="OI39" s="20"/>
      <c r="OJ39" s="20"/>
      <c r="OK39" s="20"/>
      <c r="OL39" s="20"/>
      <c r="OM39" s="20"/>
      <c r="ON39" s="20"/>
      <c r="OO39" s="20"/>
      <c r="OP39" s="20"/>
      <c r="OQ39" s="20"/>
      <c r="OR39" s="20"/>
      <c r="OS39" s="20"/>
      <c r="OT39" s="20"/>
      <c r="OU39" s="20"/>
      <c r="OV39" s="20"/>
      <c r="OW39" s="20"/>
      <c r="OX39" s="20"/>
      <c r="OY39" s="20"/>
      <c r="OZ39" s="20"/>
      <c r="PA39" s="20"/>
      <c r="PB39" s="20"/>
      <c r="PC39" s="20"/>
      <c r="PD39" s="20"/>
      <c r="PE39" s="20"/>
      <c r="PF39" s="20"/>
      <c r="PG39" s="20"/>
      <c r="PH39" s="20"/>
      <c r="PI39" s="20"/>
      <c r="PJ39" s="20"/>
      <c r="PK39" s="20"/>
      <c r="PL39" s="20"/>
      <c r="PM39" s="20"/>
      <c r="PN39" s="20"/>
      <c r="PO39" s="20"/>
      <c r="PP39" s="20"/>
      <c r="PQ39" s="20"/>
      <c r="PR39" s="20"/>
      <c r="PS39" s="20"/>
      <c r="PT39" s="20"/>
      <c r="PU39" s="20"/>
      <c r="PV39" s="20"/>
      <c r="PW39" s="20"/>
      <c r="PX39" s="20"/>
      <c r="PY39" s="20"/>
      <c r="PZ39" s="20"/>
      <c r="QA39" s="20"/>
      <c r="QB39" s="20"/>
      <c r="QC39" s="20"/>
      <c r="QD39" s="20"/>
      <c r="QE39" s="20"/>
      <c r="QF39" s="20"/>
      <c r="QG39" s="20"/>
      <c r="QH39" s="20"/>
      <c r="QI39" s="20"/>
      <c r="QJ39" s="20"/>
      <c r="QK39" s="20"/>
      <c r="QL39" s="20"/>
      <c r="QM39" s="20"/>
      <c r="QN39" s="20"/>
      <c r="QO39" s="20"/>
      <c r="QP39" s="20"/>
      <c r="QQ39" s="20"/>
      <c r="QR39" s="20"/>
      <c r="QS39" s="20"/>
      <c r="QT39" s="20"/>
      <c r="QU39" s="20"/>
      <c r="QV39" s="20"/>
      <c r="QW39" s="20"/>
      <c r="QX39" s="20"/>
      <c r="QY39" s="20"/>
      <c r="QZ39" s="20"/>
      <c r="RA39" s="20"/>
      <c r="RB39" s="20"/>
      <c r="RC39" s="20"/>
      <c r="RD39" s="20"/>
      <c r="RE39" s="20"/>
      <c r="RF39" s="20"/>
      <c r="RG39" s="20"/>
      <c r="RH39" s="20"/>
      <c r="RI39" s="20"/>
      <c r="RJ39" s="20"/>
      <c r="RK39" s="20"/>
      <c r="RL39" s="20"/>
      <c r="RM39" s="20"/>
      <c r="RN39" s="20"/>
      <c r="RO39" s="20"/>
      <c r="RP39" s="20"/>
      <c r="RQ39" s="20"/>
      <c r="RR39" s="20"/>
      <c r="RS39" s="20"/>
      <c r="RT39" s="20"/>
      <c r="RU39" s="20"/>
      <c r="RV39" s="20"/>
      <c r="RW39" s="20"/>
      <c r="RX39" s="20"/>
      <c r="RY39" s="20"/>
      <c r="RZ39" s="20"/>
      <c r="SA39" s="20"/>
      <c r="SB39" s="20"/>
      <c r="SC39" s="20"/>
      <c r="SD39" s="20"/>
      <c r="SE39" s="20"/>
      <c r="SF39" s="20"/>
      <c r="SG39" s="20"/>
      <c r="SH39" s="20"/>
      <c r="SI39" s="20"/>
      <c r="SJ39" s="20"/>
      <c r="SK39" s="20"/>
      <c r="SL39" s="20"/>
      <c r="SM39" s="20"/>
      <c r="SN39" s="20"/>
      <c r="SO39" s="20"/>
      <c r="SP39" s="20"/>
      <c r="SQ39" s="20"/>
      <c r="SR39" s="20"/>
      <c r="SS39" s="20"/>
      <c r="ST39" s="20"/>
      <c r="SU39" s="20"/>
      <c r="SV39" s="20"/>
      <c r="SW39" s="20"/>
      <c r="SX39" s="20"/>
      <c r="SY39" s="20"/>
      <c r="SZ39" s="20"/>
      <c r="TA39" s="20"/>
      <c r="TB39" s="20"/>
      <c r="TC39" s="20"/>
      <c r="TD39" s="20"/>
      <c r="TE39" s="20"/>
      <c r="TF39" s="20"/>
      <c r="TG39" s="20"/>
      <c r="TH39" s="20"/>
      <c r="TI39" s="20"/>
      <c r="TJ39" s="20"/>
      <c r="TK39" s="20"/>
      <c r="TL39" s="20"/>
      <c r="TM39" s="20"/>
      <c r="TN39" s="20"/>
      <c r="TO39" s="20"/>
      <c r="TP39" s="20"/>
      <c r="TQ39" s="20"/>
      <c r="TR39" s="20"/>
      <c r="TS39" s="20"/>
      <c r="TT39" s="20"/>
      <c r="TU39" s="20"/>
      <c r="TV39" s="20"/>
      <c r="TW39" s="20"/>
      <c r="TX39" s="20"/>
      <c r="TY39" s="20"/>
      <c r="TZ39" s="20"/>
      <c r="UA39" s="20"/>
      <c r="UB39" s="20"/>
      <c r="UC39" s="20"/>
      <c r="UD39" s="20"/>
      <c r="UE39" s="20"/>
      <c r="UF39" s="20"/>
      <c r="UG39" s="20"/>
      <c r="UH39" s="20"/>
      <c r="UI39" s="20"/>
      <c r="UJ39" s="20"/>
      <c r="UK39" s="20"/>
      <c r="UL39" s="20"/>
      <c r="UM39" s="20"/>
      <c r="UN39" s="20"/>
      <c r="UO39" s="20"/>
      <c r="UP39" s="20"/>
      <c r="UQ39" s="20"/>
      <c r="UR39" s="20"/>
      <c r="US39" s="20"/>
      <c r="UT39" s="20"/>
      <c r="UU39" s="20"/>
      <c r="UV39" s="20"/>
      <c r="UW39" s="20"/>
      <c r="UX39" s="20"/>
      <c r="UY39" s="20"/>
      <c r="UZ39" s="20"/>
      <c r="VA39" s="20"/>
      <c r="VB39" s="20"/>
      <c r="VC39" s="20"/>
      <c r="VD39" s="20"/>
      <c r="VE39" s="20"/>
      <c r="VF39" s="20"/>
      <c r="VG39" s="20"/>
      <c r="VH39" s="20"/>
      <c r="VI39" s="20"/>
      <c r="VJ39" s="20"/>
      <c r="VK39" s="20"/>
      <c r="VL39" s="20"/>
      <c r="VM39" s="20"/>
      <c r="VN39" s="20"/>
      <c r="VO39" s="20"/>
      <c r="VP39" s="20"/>
      <c r="VQ39" s="20"/>
      <c r="VR39" s="20"/>
      <c r="VS39" s="20"/>
      <c r="VT39" s="20"/>
      <c r="VU39" s="20"/>
      <c r="VV39" s="20"/>
      <c r="VW39" s="20"/>
      <c r="VX39" s="20"/>
      <c r="VY39" s="20"/>
      <c r="VZ39" s="20"/>
      <c r="WA39" s="20"/>
      <c r="WB39" s="20"/>
      <c r="WC39" s="20"/>
      <c r="WD39" s="20"/>
      <c r="WE39" s="20"/>
      <c r="WF39" s="20"/>
      <c r="WG39" s="20"/>
      <c r="WH39" s="20"/>
      <c r="WI39" s="20"/>
      <c r="WJ39" s="20"/>
      <c r="WK39" s="20"/>
      <c r="WL39" s="20"/>
      <c r="WM39" s="20"/>
      <c r="WN39" s="20"/>
      <c r="WO39" s="20"/>
      <c r="WP39" s="20"/>
      <c r="WQ39" s="20"/>
      <c r="WR39" s="20"/>
      <c r="WS39" s="20"/>
      <c r="WT39" s="20"/>
      <c r="WU39" s="20"/>
      <c r="WV39" s="20"/>
      <c r="WW39" s="20"/>
      <c r="WX39" s="20"/>
      <c r="WY39" s="20"/>
      <c r="WZ39" s="20"/>
      <c r="XA39" s="20"/>
      <c r="XB39" s="20"/>
      <c r="XC39" s="20"/>
      <c r="XD39" s="20"/>
      <c r="XE39" s="20"/>
      <c r="XF39" s="20"/>
      <c r="XG39" s="20"/>
      <c r="XH39" s="20"/>
      <c r="XI39" s="20"/>
      <c r="XJ39" s="20"/>
      <c r="XK39" s="20"/>
      <c r="XL39" s="20"/>
      <c r="XM39" s="20"/>
      <c r="XN39" s="20"/>
      <c r="XO39" s="20"/>
      <c r="XP39" s="20"/>
      <c r="XQ39" s="20"/>
      <c r="XR39" s="20"/>
      <c r="XS39" s="20"/>
      <c r="XT39" s="20"/>
      <c r="XU39" s="20"/>
      <c r="XV39" s="20"/>
      <c r="XW39" s="20"/>
      <c r="XX39" s="20"/>
      <c r="XY39" s="20"/>
      <c r="XZ39" s="20"/>
      <c r="YA39" s="20"/>
      <c r="YB39" s="20"/>
      <c r="YC39" s="20"/>
      <c r="YD39" s="20"/>
      <c r="YE39" s="20"/>
      <c r="YF39" s="20"/>
      <c r="YG39" s="20"/>
      <c r="YH39" s="20"/>
      <c r="YI39" s="20"/>
      <c r="YJ39" s="20"/>
      <c r="YK39" s="20"/>
      <c r="YL39" s="20"/>
      <c r="YM39" s="20"/>
      <c r="YN39" s="20"/>
      <c r="YO39" s="20"/>
      <c r="YP39" s="20"/>
      <c r="YQ39" s="20"/>
      <c r="YR39" s="20"/>
      <c r="YS39" s="20"/>
      <c r="YT39" s="20"/>
      <c r="YU39" s="20"/>
    </row>
    <row r="40" spans="1:671" ht="18" customHeight="1" x14ac:dyDescent="0.25">
      <c r="A40" s="6">
        <v>32</v>
      </c>
      <c r="B40" t="s">
        <v>110</v>
      </c>
      <c r="C40" s="66" t="s">
        <v>96</v>
      </c>
      <c r="D40" s="98" t="s">
        <v>91</v>
      </c>
      <c r="E40" s="3" t="s">
        <v>62</v>
      </c>
      <c r="F40" s="3" t="s">
        <v>173</v>
      </c>
      <c r="G40" s="67">
        <v>44593</v>
      </c>
      <c r="H40" s="5" t="s">
        <v>89</v>
      </c>
      <c r="I40" s="55">
        <v>40000</v>
      </c>
      <c r="J40" s="55">
        <v>1148</v>
      </c>
      <c r="K40" s="55">
        <v>442.65</v>
      </c>
      <c r="L40" s="55">
        <v>1216</v>
      </c>
      <c r="M40" s="55">
        <v>25</v>
      </c>
      <c r="N40" s="55">
        <v>2831.65</v>
      </c>
      <c r="O40" s="55">
        <f t="shared" si="0"/>
        <v>37168.35</v>
      </c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T40" s="20"/>
      <c r="IU40" s="20"/>
      <c r="IV40" s="20"/>
      <c r="IW40" s="20"/>
      <c r="IX40" s="20"/>
      <c r="IY40" s="20"/>
      <c r="IZ40" s="20"/>
      <c r="JA40" s="20"/>
      <c r="JB40" s="20"/>
      <c r="JC40" s="20"/>
      <c r="JD40" s="20"/>
      <c r="JE40" s="20"/>
      <c r="JF40" s="20"/>
      <c r="JG40" s="20"/>
      <c r="JH40" s="20"/>
      <c r="JI40" s="20"/>
      <c r="JJ40" s="20"/>
      <c r="JK40" s="20"/>
      <c r="JL40" s="20"/>
      <c r="JM40" s="20"/>
      <c r="JN40" s="20"/>
      <c r="JO40" s="20"/>
      <c r="JP40" s="20"/>
      <c r="JQ40" s="20"/>
      <c r="JR40" s="20"/>
      <c r="JS40" s="20"/>
      <c r="JT40" s="20"/>
      <c r="JU40" s="20"/>
      <c r="JV40" s="20"/>
      <c r="JW40" s="20"/>
      <c r="JX40" s="20"/>
      <c r="JY40" s="20"/>
      <c r="JZ40" s="20"/>
      <c r="KA40" s="20"/>
      <c r="KB40" s="20"/>
      <c r="KC40" s="20"/>
      <c r="KD40" s="20"/>
      <c r="KE40" s="20"/>
      <c r="KF40" s="20"/>
      <c r="KG40" s="20"/>
      <c r="KH40" s="20"/>
      <c r="KI40" s="20"/>
      <c r="KJ40" s="20"/>
      <c r="KK40" s="20"/>
      <c r="KL40" s="20"/>
      <c r="KM40" s="20"/>
      <c r="KN40" s="20"/>
      <c r="KO40" s="20"/>
      <c r="KP40" s="20"/>
      <c r="KQ40" s="20"/>
      <c r="KR40" s="20"/>
      <c r="KS40" s="20"/>
      <c r="KT40" s="20"/>
      <c r="KU40" s="20"/>
      <c r="KV40" s="20"/>
      <c r="KW40" s="20"/>
      <c r="KX40" s="20"/>
      <c r="KY40" s="20"/>
      <c r="KZ40" s="20"/>
      <c r="LA40" s="20"/>
      <c r="LB40" s="20"/>
      <c r="LC40" s="20"/>
      <c r="LD40" s="20"/>
      <c r="LE40" s="20"/>
      <c r="LF40" s="20"/>
      <c r="LG40" s="20"/>
      <c r="LH40" s="20"/>
      <c r="LI40" s="20"/>
      <c r="LJ40" s="20"/>
      <c r="LK40" s="20"/>
      <c r="LL40" s="20"/>
      <c r="LM40" s="20"/>
      <c r="LN40" s="20"/>
      <c r="LO40" s="20"/>
      <c r="LP40" s="20"/>
      <c r="LQ40" s="20"/>
      <c r="LR40" s="20"/>
      <c r="LS40" s="20"/>
      <c r="LT40" s="20"/>
      <c r="LU40" s="20"/>
      <c r="LV40" s="20"/>
      <c r="LW40" s="20"/>
      <c r="LX40" s="20"/>
      <c r="LY40" s="20"/>
      <c r="LZ40" s="20"/>
      <c r="MA40" s="20"/>
      <c r="MB40" s="20"/>
      <c r="MC40" s="20"/>
      <c r="MD40" s="20"/>
      <c r="ME40" s="20"/>
      <c r="MF40" s="20"/>
      <c r="MG40" s="20"/>
      <c r="MH40" s="20"/>
      <c r="MI40" s="20"/>
      <c r="MJ40" s="20"/>
      <c r="MK40" s="20"/>
      <c r="ML40" s="20"/>
      <c r="MM40" s="20"/>
      <c r="MN40" s="20"/>
      <c r="MO40" s="20"/>
      <c r="MP40" s="20"/>
      <c r="MQ40" s="20"/>
      <c r="MR40" s="20"/>
      <c r="MS40" s="20"/>
      <c r="MT40" s="20"/>
      <c r="MU40" s="20"/>
      <c r="MV40" s="20"/>
      <c r="MW40" s="20"/>
      <c r="MX40" s="20"/>
      <c r="MY40" s="20"/>
      <c r="MZ40" s="20"/>
      <c r="NA40" s="20"/>
      <c r="NB40" s="20"/>
      <c r="NC40" s="20"/>
      <c r="ND40" s="20"/>
      <c r="NE40" s="20"/>
      <c r="NF40" s="20"/>
      <c r="NG40" s="20"/>
      <c r="NH40" s="20"/>
      <c r="NI40" s="20"/>
      <c r="NJ40" s="20"/>
      <c r="NK40" s="20"/>
      <c r="NL40" s="20"/>
      <c r="NM40" s="20"/>
      <c r="NN40" s="20"/>
      <c r="NO40" s="20"/>
      <c r="NP40" s="20"/>
      <c r="NQ40" s="20"/>
      <c r="NR40" s="20"/>
      <c r="NS40" s="20"/>
      <c r="NT40" s="20"/>
      <c r="NU40" s="20"/>
      <c r="NV40" s="20"/>
      <c r="NW40" s="20"/>
      <c r="NX40" s="20"/>
      <c r="NY40" s="20"/>
      <c r="NZ40" s="20"/>
      <c r="OA40" s="20"/>
      <c r="OB40" s="20"/>
      <c r="OC40" s="20"/>
      <c r="OD40" s="20"/>
      <c r="OE40" s="20"/>
      <c r="OF40" s="20"/>
      <c r="OG40" s="20"/>
      <c r="OH40" s="20"/>
      <c r="OI40" s="20"/>
      <c r="OJ40" s="20"/>
      <c r="OK40" s="20"/>
      <c r="OL40" s="20"/>
      <c r="OM40" s="20"/>
      <c r="ON40" s="20"/>
      <c r="OO40" s="20"/>
      <c r="OP40" s="20"/>
      <c r="OQ40" s="20"/>
      <c r="OR40" s="20"/>
      <c r="OS40" s="20"/>
      <c r="OT40" s="20"/>
      <c r="OU40" s="20"/>
      <c r="OV40" s="20"/>
      <c r="OW40" s="20"/>
      <c r="OX40" s="20"/>
      <c r="OY40" s="20"/>
      <c r="OZ40" s="20"/>
      <c r="PA40" s="20"/>
      <c r="PB40" s="20"/>
      <c r="PC40" s="20"/>
      <c r="PD40" s="20"/>
      <c r="PE40" s="20"/>
      <c r="PF40" s="20"/>
      <c r="PG40" s="20"/>
      <c r="PH40" s="20"/>
      <c r="PI40" s="20"/>
      <c r="PJ40" s="20"/>
      <c r="PK40" s="20"/>
      <c r="PL40" s="20"/>
      <c r="PM40" s="20"/>
      <c r="PN40" s="20"/>
      <c r="PO40" s="20"/>
      <c r="PP40" s="20"/>
      <c r="PQ40" s="20"/>
      <c r="PR40" s="20"/>
      <c r="PS40" s="20"/>
      <c r="PT40" s="20"/>
      <c r="PU40" s="20"/>
      <c r="PV40" s="20"/>
      <c r="PW40" s="20"/>
      <c r="PX40" s="20"/>
      <c r="PY40" s="20"/>
      <c r="PZ40" s="20"/>
      <c r="QA40" s="20"/>
      <c r="QB40" s="20"/>
      <c r="QC40" s="20"/>
      <c r="QD40" s="20"/>
      <c r="QE40" s="20"/>
      <c r="QF40" s="20"/>
      <c r="QG40" s="20"/>
      <c r="QH40" s="20"/>
      <c r="QI40" s="20"/>
      <c r="QJ40" s="20"/>
      <c r="QK40" s="20"/>
      <c r="QL40" s="20"/>
      <c r="QM40" s="20"/>
      <c r="QN40" s="20"/>
      <c r="QO40" s="20"/>
      <c r="QP40" s="20"/>
      <c r="QQ40" s="20"/>
      <c r="QR40" s="20"/>
      <c r="QS40" s="20"/>
      <c r="QT40" s="20"/>
      <c r="QU40" s="20"/>
      <c r="QV40" s="20"/>
      <c r="QW40" s="20"/>
      <c r="QX40" s="20"/>
      <c r="QY40" s="20"/>
      <c r="QZ40" s="20"/>
      <c r="RA40" s="20"/>
      <c r="RB40" s="20"/>
      <c r="RC40" s="20"/>
      <c r="RD40" s="20"/>
      <c r="RE40" s="20"/>
      <c r="RF40" s="20"/>
      <c r="RG40" s="20"/>
      <c r="RH40" s="20"/>
      <c r="RI40" s="20"/>
      <c r="RJ40" s="20"/>
      <c r="RK40" s="20"/>
      <c r="RL40" s="20"/>
      <c r="RM40" s="20"/>
      <c r="RN40" s="20"/>
      <c r="RO40" s="20"/>
      <c r="RP40" s="20"/>
      <c r="RQ40" s="20"/>
      <c r="RR40" s="20"/>
      <c r="RS40" s="20"/>
      <c r="RT40" s="20"/>
      <c r="RU40" s="20"/>
      <c r="RV40" s="20"/>
      <c r="RW40" s="20"/>
      <c r="RX40" s="20"/>
      <c r="RY40" s="20"/>
      <c r="RZ40" s="20"/>
      <c r="SA40" s="20"/>
      <c r="SB40" s="20"/>
      <c r="SC40" s="20"/>
      <c r="SD40" s="20"/>
      <c r="SE40" s="20"/>
      <c r="SF40" s="20"/>
      <c r="SG40" s="20"/>
      <c r="SH40" s="20"/>
      <c r="SI40" s="20"/>
      <c r="SJ40" s="20"/>
      <c r="SK40" s="20"/>
      <c r="SL40" s="20"/>
      <c r="SM40" s="20"/>
      <c r="SN40" s="20"/>
      <c r="SO40" s="20"/>
      <c r="SP40" s="20"/>
      <c r="SQ40" s="20"/>
      <c r="SR40" s="20"/>
      <c r="SS40" s="20"/>
      <c r="ST40" s="20"/>
      <c r="SU40" s="20"/>
      <c r="SV40" s="20"/>
      <c r="SW40" s="20"/>
      <c r="SX40" s="20"/>
      <c r="SY40" s="20"/>
      <c r="SZ40" s="20"/>
      <c r="TA40" s="20"/>
      <c r="TB40" s="20"/>
      <c r="TC40" s="20"/>
      <c r="TD40" s="20"/>
      <c r="TE40" s="20"/>
      <c r="TF40" s="20"/>
      <c r="TG40" s="20"/>
      <c r="TH40" s="20"/>
      <c r="TI40" s="20"/>
      <c r="TJ40" s="20"/>
      <c r="TK40" s="20"/>
      <c r="TL40" s="20"/>
      <c r="TM40" s="20"/>
      <c r="TN40" s="20"/>
      <c r="TO40" s="20"/>
      <c r="TP40" s="20"/>
      <c r="TQ40" s="20"/>
      <c r="TR40" s="20"/>
      <c r="TS40" s="20"/>
      <c r="TT40" s="20"/>
      <c r="TU40" s="20"/>
      <c r="TV40" s="20"/>
      <c r="TW40" s="20"/>
      <c r="TX40" s="20"/>
      <c r="TY40" s="20"/>
      <c r="TZ40" s="20"/>
      <c r="UA40" s="20"/>
      <c r="UB40" s="20"/>
      <c r="UC40" s="20"/>
      <c r="UD40" s="20"/>
      <c r="UE40" s="20"/>
      <c r="UF40" s="20"/>
      <c r="UG40" s="20"/>
      <c r="UH40" s="20"/>
      <c r="UI40" s="20"/>
      <c r="UJ40" s="20"/>
      <c r="UK40" s="20"/>
      <c r="UL40" s="20"/>
      <c r="UM40" s="20"/>
      <c r="UN40" s="20"/>
      <c r="UO40" s="20"/>
      <c r="UP40" s="20"/>
      <c r="UQ40" s="20"/>
      <c r="UR40" s="20"/>
      <c r="US40" s="20"/>
      <c r="UT40" s="20"/>
      <c r="UU40" s="20"/>
      <c r="UV40" s="20"/>
      <c r="UW40" s="20"/>
      <c r="UX40" s="20"/>
      <c r="UY40" s="20"/>
      <c r="UZ40" s="20"/>
      <c r="VA40" s="20"/>
      <c r="VB40" s="20"/>
      <c r="VC40" s="20"/>
      <c r="VD40" s="20"/>
      <c r="VE40" s="20"/>
      <c r="VF40" s="20"/>
      <c r="VG40" s="20"/>
      <c r="VH40" s="20"/>
      <c r="VI40" s="20"/>
      <c r="VJ40" s="20"/>
      <c r="VK40" s="20"/>
      <c r="VL40" s="20"/>
      <c r="VM40" s="20"/>
      <c r="VN40" s="20"/>
      <c r="VO40" s="20"/>
      <c r="VP40" s="20"/>
      <c r="VQ40" s="20"/>
      <c r="VR40" s="20"/>
      <c r="VS40" s="20"/>
      <c r="VT40" s="20"/>
      <c r="VU40" s="20"/>
      <c r="VV40" s="20"/>
      <c r="VW40" s="20"/>
      <c r="VX40" s="20"/>
      <c r="VY40" s="20"/>
      <c r="VZ40" s="20"/>
      <c r="WA40" s="20"/>
      <c r="WB40" s="20"/>
      <c r="WC40" s="20"/>
      <c r="WD40" s="20"/>
      <c r="WE40" s="20"/>
      <c r="WF40" s="20"/>
      <c r="WG40" s="20"/>
      <c r="WH40" s="20"/>
      <c r="WI40" s="20"/>
      <c r="WJ40" s="20"/>
      <c r="WK40" s="20"/>
      <c r="WL40" s="20"/>
      <c r="WM40" s="20"/>
      <c r="WN40" s="20"/>
      <c r="WO40" s="20"/>
      <c r="WP40" s="20"/>
      <c r="WQ40" s="20"/>
      <c r="WR40" s="20"/>
      <c r="WS40" s="20"/>
      <c r="WT40" s="20"/>
      <c r="WU40" s="20"/>
      <c r="WV40" s="20"/>
      <c r="WW40" s="20"/>
      <c r="WX40" s="20"/>
      <c r="WY40" s="20"/>
      <c r="WZ40" s="20"/>
      <c r="XA40" s="20"/>
      <c r="XB40" s="20"/>
      <c r="XC40" s="20"/>
      <c r="XD40" s="20"/>
      <c r="XE40" s="20"/>
      <c r="XF40" s="20"/>
      <c r="XG40" s="20"/>
      <c r="XH40" s="20"/>
      <c r="XI40" s="20"/>
      <c r="XJ40" s="20"/>
      <c r="XK40" s="20"/>
      <c r="XL40" s="20"/>
      <c r="XM40" s="20"/>
      <c r="XN40" s="20"/>
      <c r="XO40" s="20"/>
      <c r="XP40" s="20"/>
      <c r="XQ40" s="20"/>
      <c r="XR40" s="20"/>
      <c r="XS40" s="20"/>
      <c r="XT40" s="20"/>
      <c r="XU40" s="20"/>
      <c r="XV40" s="20"/>
      <c r="XW40" s="20"/>
      <c r="XX40" s="20"/>
      <c r="XY40" s="20"/>
      <c r="XZ40" s="20"/>
      <c r="YA40" s="20"/>
      <c r="YB40" s="20"/>
      <c r="YC40" s="20"/>
      <c r="YD40" s="20"/>
      <c r="YE40" s="20"/>
      <c r="YF40" s="20"/>
      <c r="YG40" s="20"/>
      <c r="YH40" s="20"/>
      <c r="YI40" s="20"/>
      <c r="YJ40" s="20"/>
      <c r="YK40" s="20"/>
      <c r="YL40" s="20"/>
      <c r="YM40" s="20"/>
      <c r="YN40" s="20"/>
      <c r="YO40" s="20"/>
      <c r="YP40" s="20"/>
      <c r="YQ40" s="20"/>
      <c r="YR40" s="20"/>
      <c r="YS40" s="20"/>
      <c r="YT40" s="20"/>
      <c r="YU40" s="20"/>
    </row>
    <row r="41" spans="1:671" ht="18" customHeight="1" x14ac:dyDescent="0.25">
      <c r="A41" s="6">
        <v>33</v>
      </c>
      <c r="B41" t="s">
        <v>130</v>
      </c>
      <c r="C41" s="66" t="s">
        <v>129</v>
      </c>
      <c r="D41" s="98" t="s">
        <v>131</v>
      </c>
      <c r="E41" s="23" t="s">
        <v>63</v>
      </c>
      <c r="F41" s="23" t="s">
        <v>173</v>
      </c>
      <c r="G41" s="69">
        <v>44564</v>
      </c>
      <c r="H41" s="5" t="s">
        <v>89</v>
      </c>
      <c r="I41" s="55">
        <v>66000</v>
      </c>
      <c r="J41" s="55">
        <v>1894.2</v>
      </c>
      <c r="K41" s="55">
        <v>4300.2700000000004</v>
      </c>
      <c r="L41" s="55">
        <v>2006.4</v>
      </c>
      <c r="M41" s="55">
        <v>1602.45</v>
      </c>
      <c r="N41" s="55">
        <v>9803.32</v>
      </c>
      <c r="O41" s="55">
        <f t="shared" si="0"/>
        <v>56196.68</v>
      </c>
    </row>
    <row r="42" spans="1:671" ht="18" customHeight="1" x14ac:dyDescent="0.25">
      <c r="A42" s="6">
        <v>34</v>
      </c>
      <c r="B42" t="s">
        <v>132</v>
      </c>
      <c r="C42" s="66" t="s">
        <v>129</v>
      </c>
      <c r="D42" s="98" t="s">
        <v>131</v>
      </c>
      <c r="E42" s="23" t="s">
        <v>63</v>
      </c>
      <c r="F42" s="23" t="s">
        <v>173</v>
      </c>
      <c r="G42" s="69">
        <v>44440</v>
      </c>
      <c r="H42" s="5" t="s">
        <v>89</v>
      </c>
      <c r="I42" s="55">
        <v>60000</v>
      </c>
      <c r="J42" s="55">
        <v>1722</v>
      </c>
      <c r="K42" s="55">
        <v>3486.68</v>
      </c>
      <c r="L42" s="55">
        <v>1824</v>
      </c>
      <c r="M42" s="55">
        <v>5025</v>
      </c>
      <c r="N42" s="55">
        <v>12057.68</v>
      </c>
      <c r="O42" s="55">
        <f t="shared" si="0"/>
        <v>47942.32</v>
      </c>
    </row>
    <row r="43" spans="1:671" ht="19.5" customHeight="1" x14ac:dyDescent="0.25">
      <c r="A43" s="6">
        <v>35</v>
      </c>
      <c r="B43" t="s">
        <v>134</v>
      </c>
      <c r="C43" s="66" t="s">
        <v>129</v>
      </c>
      <c r="D43" s="98" t="s">
        <v>131</v>
      </c>
      <c r="E43" s="23" t="s">
        <v>63</v>
      </c>
      <c r="F43" s="23" t="s">
        <v>173</v>
      </c>
      <c r="G43" s="69">
        <v>44593</v>
      </c>
      <c r="H43" s="5" t="s">
        <v>89</v>
      </c>
      <c r="I43" s="55">
        <v>60000</v>
      </c>
      <c r="J43" s="55">
        <v>1722</v>
      </c>
      <c r="K43" s="55">
        <v>3486.68</v>
      </c>
      <c r="L43" s="55">
        <v>1824</v>
      </c>
      <c r="M43" s="55">
        <v>25</v>
      </c>
      <c r="N43" s="55">
        <v>7057.68</v>
      </c>
      <c r="O43" s="55">
        <f t="shared" si="0"/>
        <v>52942.32</v>
      </c>
    </row>
    <row r="44" spans="1:671" ht="15.75" x14ac:dyDescent="0.25">
      <c r="A44" s="6">
        <v>36</v>
      </c>
      <c r="B44" t="s">
        <v>135</v>
      </c>
      <c r="C44" s="66" t="s">
        <v>129</v>
      </c>
      <c r="D44" s="98" t="s">
        <v>133</v>
      </c>
      <c r="E44" s="23" t="s">
        <v>63</v>
      </c>
      <c r="F44" s="23" t="s">
        <v>173</v>
      </c>
      <c r="G44" s="69">
        <v>44594</v>
      </c>
      <c r="H44" s="5" t="s">
        <v>89</v>
      </c>
      <c r="I44" s="55">
        <v>60000</v>
      </c>
      <c r="J44" s="55">
        <v>1722</v>
      </c>
      <c r="K44" s="55">
        <v>3486.68</v>
      </c>
      <c r="L44" s="55">
        <v>1824</v>
      </c>
      <c r="M44" s="55">
        <v>25</v>
      </c>
      <c r="N44" s="55">
        <v>7057.68</v>
      </c>
      <c r="O44" s="55">
        <f t="shared" si="0"/>
        <v>52942.32</v>
      </c>
    </row>
    <row r="45" spans="1:671" ht="15.75" x14ac:dyDescent="0.25">
      <c r="A45" s="6">
        <v>37</v>
      </c>
      <c r="B45" t="s">
        <v>85</v>
      </c>
      <c r="C45" s="66" t="s">
        <v>84</v>
      </c>
      <c r="D45" s="98" t="s">
        <v>202</v>
      </c>
      <c r="E45" s="3" t="s">
        <v>62</v>
      </c>
      <c r="F45" s="3" t="s">
        <v>173</v>
      </c>
      <c r="G45" s="67">
        <v>44470</v>
      </c>
      <c r="H45" s="5" t="s">
        <v>89</v>
      </c>
      <c r="I45" s="55">
        <v>44000</v>
      </c>
      <c r="J45" s="55">
        <v>1262.8</v>
      </c>
      <c r="K45" s="55">
        <v>1007.19</v>
      </c>
      <c r="L45" s="55">
        <v>1337.6</v>
      </c>
      <c r="M45" s="55">
        <v>25</v>
      </c>
      <c r="N45" s="55">
        <v>3632.59</v>
      </c>
      <c r="O45" s="55">
        <f t="shared" si="0"/>
        <v>40367.410000000003</v>
      </c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</row>
    <row r="46" spans="1:671" ht="15.75" x14ac:dyDescent="0.25">
      <c r="A46" s="6">
        <v>38</v>
      </c>
      <c r="B46" t="s">
        <v>167</v>
      </c>
      <c r="C46" s="66" t="s">
        <v>166</v>
      </c>
      <c r="D46" s="98" t="s">
        <v>13</v>
      </c>
      <c r="E46" s="3" t="s">
        <v>63</v>
      </c>
      <c r="F46" s="3" t="s">
        <v>173</v>
      </c>
      <c r="G46" s="67">
        <v>44774</v>
      </c>
      <c r="H46" s="5" t="s">
        <v>89</v>
      </c>
      <c r="I46" s="55">
        <v>60000</v>
      </c>
      <c r="J46" s="55">
        <v>1722</v>
      </c>
      <c r="K46" s="55">
        <v>3486.68</v>
      </c>
      <c r="L46" s="55">
        <v>1824</v>
      </c>
      <c r="M46" s="55">
        <v>25</v>
      </c>
      <c r="N46" s="55">
        <v>7057.68</v>
      </c>
      <c r="O46" s="55">
        <f t="shared" si="0"/>
        <v>52942.32</v>
      </c>
      <c r="P46" s="16"/>
      <c r="Q46" s="16"/>
      <c r="R46" s="16"/>
      <c r="S46" s="16"/>
    </row>
    <row r="47" spans="1:671" ht="15.75" x14ac:dyDescent="0.25">
      <c r="A47" s="6">
        <v>39</v>
      </c>
      <c r="B47" t="s">
        <v>35</v>
      </c>
      <c r="C47" s="66" t="s">
        <v>24</v>
      </c>
      <c r="D47" s="98" t="s">
        <v>36</v>
      </c>
      <c r="E47" s="3" t="s">
        <v>62</v>
      </c>
      <c r="F47" s="3" t="s">
        <v>173</v>
      </c>
      <c r="G47" s="67">
        <v>44276</v>
      </c>
      <c r="H47" s="5" t="s">
        <v>89</v>
      </c>
      <c r="I47" s="55">
        <v>85000</v>
      </c>
      <c r="J47" s="55">
        <v>2439.5</v>
      </c>
      <c r="K47" s="55">
        <v>8576.99</v>
      </c>
      <c r="L47" s="55">
        <v>2584</v>
      </c>
      <c r="M47" s="55">
        <v>14415.05</v>
      </c>
      <c r="N47" s="55">
        <v>28015.54</v>
      </c>
      <c r="O47" s="55">
        <f t="shared" si="0"/>
        <v>56984.46</v>
      </c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</row>
    <row r="48" spans="1:671" s="24" customFormat="1" ht="15.75" x14ac:dyDescent="0.25">
      <c r="A48" s="6">
        <v>40</v>
      </c>
      <c r="B48" t="s">
        <v>109</v>
      </c>
      <c r="C48" s="66" t="s">
        <v>24</v>
      </c>
      <c r="D48" s="98" t="s">
        <v>194</v>
      </c>
      <c r="E48" s="3" t="s">
        <v>63</v>
      </c>
      <c r="F48" s="3" t="s">
        <v>173</v>
      </c>
      <c r="G48" s="67">
        <v>44593</v>
      </c>
      <c r="H48" s="5" t="s">
        <v>89</v>
      </c>
      <c r="I48" s="55">
        <v>46000</v>
      </c>
      <c r="J48" s="55">
        <v>1320.2</v>
      </c>
      <c r="K48" s="55">
        <v>1289.46</v>
      </c>
      <c r="L48" s="55">
        <v>1398.4</v>
      </c>
      <c r="M48" s="55">
        <v>1085</v>
      </c>
      <c r="N48" s="55">
        <v>5093.0600000000004</v>
      </c>
      <c r="O48" s="55">
        <f t="shared" si="0"/>
        <v>40906.94</v>
      </c>
      <c r="P48"/>
      <c r="Q48"/>
      <c r="R48"/>
      <c r="S48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  <c r="IW48" s="15"/>
      <c r="IX48" s="15"/>
      <c r="IY48" s="15"/>
      <c r="IZ48" s="15"/>
      <c r="JA48" s="15"/>
      <c r="JB48" s="15"/>
      <c r="JC48" s="15"/>
      <c r="JD48" s="15"/>
      <c r="JE48" s="15"/>
      <c r="JF48" s="15"/>
      <c r="JG48" s="15"/>
      <c r="JH48" s="15"/>
      <c r="JI48" s="15"/>
      <c r="JJ48" s="15"/>
      <c r="JK48" s="15"/>
      <c r="JL48" s="15"/>
      <c r="JM48" s="15"/>
      <c r="JN48" s="15"/>
      <c r="JO48" s="15"/>
      <c r="JP48" s="15"/>
      <c r="JQ48" s="15"/>
      <c r="JR48" s="15"/>
      <c r="JS48" s="15"/>
      <c r="JT48" s="15"/>
      <c r="JU48" s="15"/>
      <c r="JV48" s="15"/>
      <c r="JW48" s="15"/>
      <c r="JX48" s="15"/>
      <c r="JY48" s="15"/>
      <c r="JZ48" s="15"/>
      <c r="KA48" s="15"/>
      <c r="KB48" s="15"/>
      <c r="KC48" s="15"/>
      <c r="KD48" s="15"/>
      <c r="KE48" s="15"/>
      <c r="KF48" s="15"/>
      <c r="KG48" s="15"/>
      <c r="KH48" s="15"/>
      <c r="KI48" s="15"/>
      <c r="KJ48" s="15"/>
      <c r="KK48" s="15"/>
      <c r="KL48" s="15"/>
      <c r="KM48" s="15"/>
      <c r="KN48" s="15"/>
      <c r="KO48" s="15"/>
      <c r="KP48" s="15"/>
      <c r="KQ48" s="15"/>
      <c r="KR48" s="15"/>
      <c r="KS48" s="15"/>
      <c r="KT48" s="15"/>
      <c r="KU48" s="15"/>
      <c r="KV48" s="15"/>
      <c r="KW48" s="15"/>
      <c r="KX48" s="15"/>
      <c r="KY48" s="15"/>
      <c r="KZ48" s="15"/>
      <c r="LA48" s="15"/>
      <c r="LB48" s="15"/>
      <c r="LC48" s="15"/>
      <c r="LD48" s="15"/>
      <c r="LE48" s="15"/>
      <c r="LF48" s="15"/>
      <c r="LG48" s="15"/>
      <c r="LH48" s="15"/>
      <c r="LI48" s="15"/>
      <c r="LJ48" s="15"/>
      <c r="LK48" s="15"/>
      <c r="LL48" s="15"/>
      <c r="LM48" s="15"/>
      <c r="LN48" s="15"/>
      <c r="LO48" s="15"/>
      <c r="LP48" s="15"/>
      <c r="LQ48" s="15"/>
      <c r="LR48" s="15"/>
      <c r="LS48" s="15"/>
      <c r="LT48" s="15"/>
      <c r="LU48" s="15"/>
      <c r="LV48" s="15"/>
      <c r="LW48" s="15"/>
      <c r="LX48" s="15"/>
      <c r="LY48" s="15"/>
      <c r="LZ48" s="15"/>
      <c r="MA48" s="15"/>
      <c r="MB48" s="15"/>
      <c r="MC48" s="15"/>
      <c r="MD48" s="15"/>
      <c r="ME48" s="15"/>
      <c r="MF48" s="15"/>
      <c r="MG48" s="15"/>
      <c r="MH48" s="15"/>
      <c r="MI48" s="15"/>
      <c r="MJ48" s="15"/>
      <c r="MK48" s="15"/>
      <c r="ML48" s="15"/>
      <c r="MM48" s="15"/>
      <c r="MN48" s="15"/>
      <c r="MO48" s="15"/>
      <c r="MP48" s="15"/>
      <c r="MQ48" s="15"/>
      <c r="MR48" s="15"/>
      <c r="MS48" s="15"/>
      <c r="MT48" s="15"/>
      <c r="MU48" s="15"/>
      <c r="MV48" s="15"/>
      <c r="MW48" s="15"/>
      <c r="MX48" s="15"/>
      <c r="MY48" s="15"/>
      <c r="MZ48" s="15"/>
      <c r="NA48" s="15"/>
      <c r="NB48" s="15"/>
      <c r="NC48" s="15"/>
      <c r="ND48" s="15"/>
      <c r="NE48" s="15"/>
      <c r="NF48" s="15"/>
      <c r="NG48" s="15"/>
      <c r="NH48" s="15"/>
      <c r="NI48" s="15"/>
      <c r="NJ48" s="15"/>
      <c r="NK48" s="15"/>
      <c r="NL48" s="15"/>
      <c r="NM48" s="15"/>
      <c r="NN48" s="15"/>
      <c r="NO48" s="15"/>
      <c r="NP48" s="15"/>
      <c r="NQ48" s="15"/>
      <c r="NR48" s="15"/>
      <c r="NS48" s="15"/>
      <c r="NT48" s="15"/>
      <c r="NU48" s="15"/>
      <c r="NV48" s="15"/>
      <c r="NW48" s="15"/>
      <c r="NX48" s="15"/>
      <c r="NY48" s="15"/>
      <c r="NZ48" s="15"/>
      <c r="OA48" s="15"/>
      <c r="OB48" s="15"/>
      <c r="OC48" s="15"/>
      <c r="OD48" s="15"/>
      <c r="OE48" s="15"/>
      <c r="OF48" s="15"/>
      <c r="OG48" s="15"/>
      <c r="OH48" s="15"/>
      <c r="OI48" s="15"/>
      <c r="OJ48" s="15"/>
      <c r="OK48" s="15"/>
      <c r="OL48" s="15"/>
      <c r="OM48" s="15"/>
      <c r="ON48" s="15"/>
      <c r="OO48" s="15"/>
      <c r="OP48" s="15"/>
      <c r="OQ48" s="15"/>
      <c r="OR48" s="15"/>
      <c r="OS48" s="15"/>
      <c r="OT48" s="15"/>
      <c r="OU48" s="15"/>
      <c r="OV48" s="15"/>
      <c r="OW48" s="15"/>
      <c r="OX48" s="15"/>
      <c r="OY48" s="15"/>
      <c r="OZ48" s="15"/>
      <c r="PA48" s="15"/>
      <c r="PB48" s="15"/>
      <c r="PC48" s="15"/>
      <c r="PD48" s="15"/>
      <c r="PE48" s="15"/>
      <c r="PF48" s="15"/>
      <c r="PG48" s="15"/>
      <c r="PH48" s="15"/>
      <c r="PI48" s="15"/>
      <c r="PJ48" s="15"/>
      <c r="PK48" s="15"/>
      <c r="PL48" s="15"/>
      <c r="PM48" s="15"/>
      <c r="PN48" s="15"/>
      <c r="PO48" s="15"/>
      <c r="PP48" s="15"/>
      <c r="PQ48" s="15"/>
      <c r="PR48" s="15"/>
      <c r="PS48" s="15"/>
      <c r="PT48" s="15"/>
      <c r="PU48" s="15"/>
      <c r="PV48" s="15"/>
      <c r="PW48" s="15"/>
      <c r="PX48" s="15"/>
      <c r="PY48" s="15"/>
      <c r="PZ48" s="15"/>
      <c r="QA48" s="15"/>
      <c r="QB48" s="15"/>
      <c r="QC48" s="15"/>
      <c r="QD48" s="15"/>
      <c r="QE48" s="15"/>
      <c r="QF48" s="15"/>
      <c r="QG48" s="15"/>
      <c r="QH48" s="15"/>
      <c r="QI48" s="15"/>
      <c r="QJ48" s="15"/>
      <c r="QK48" s="15"/>
      <c r="QL48" s="15"/>
      <c r="QM48" s="15"/>
      <c r="QN48" s="15"/>
      <c r="QO48" s="15"/>
      <c r="QP48" s="15"/>
      <c r="QQ48" s="15"/>
      <c r="QR48" s="15"/>
      <c r="QS48" s="15"/>
      <c r="QT48" s="15"/>
      <c r="QU48" s="15"/>
      <c r="QV48" s="15"/>
      <c r="QW48" s="15"/>
      <c r="QX48" s="15"/>
      <c r="QY48" s="15"/>
      <c r="QZ48" s="15"/>
      <c r="RA48" s="15"/>
      <c r="RB48" s="15"/>
      <c r="RC48" s="15"/>
      <c r="RD48" s="15"/>
      <c r="RE48" s="15"/>
      <c r="RF48" s="15"/>
      <c r="RG48" s="15"/>
      <c r="RH48" s="15"/>
      <c r="RI48" s="15"/>
      <c r="RJ48" s="15"/>
      <c r="RK48" s="15"/>
      <c r="RL48" s="15"/>
      <c r="RM48" s="15"/>
      <c r="RN48" s="15"/>
      <c r="RO48" s="15"/>
      <c r="RP48" s="15"/>
      <c r="RQ48" s="15"/>
      <c r="RR48" s="15"/>
      <c r="RS48" s="15"/>
      <c r="RT48" s="15"/>
      <c r="RU48" s="15"/>
      <c r="RV48" s="15"/>
      <c r="RW48" s="15"/>
      <c r="RX48" s="15"/>
      <c r="RY48" s="15"/>
      <c r="RZ48" s="15"/>
      <c r="SA48" s="15"/>
      <c r="SB48" s="15"/>
      <c r="SC48" s="15"/>
      <c r="SD48" s="15"/>
      <c r="SE48" s="15"/>
      <c r="SF48" s="15"/>
      <c r="SG48" s="15"/>
      <c r="SH48" s="15"/>
      <c r="SI48" s="15"/>
      <c r="SJ48" s="15"/>
      <c r="SK48" s="15"/>
      <c r="SL48" s="15"/>
      <c r="SM48" s="15"/>
      <c r="SN48" s="15"/>
      <c r="SO48" s="15"/>
      <c r="SP48" s="15"/>
      <c r="SQ48" s="15"/>
      <c r="SR48" s="15"/>
      <c r="SS48" s="15"/>
      <c r="ST48" s="15"/>
      <c r="SU48" s="15"/>
      <c r="SV48" s="15"/>
      <c r="SW48" s="15"/>
      <c r="SX48" s="15"/>
      <c r="SY48" s="15"/>
      <c r="SZ48" s="15"/>
      <c r="TA48" s="15"/>
      <c r="TB48" s="15"/>
      <c r="TC48" s="15"/>
      <c r="TD48" s="15"/>
      <c r="TE48" s="15"/>
      <c r="TF48" s="15"/>
      <c r="TG48" s="15"/>
      <c r="TH48" s="15"/>
      <c r="TI48" s="15"/>
      <c r="TJ48" s="15"/>
      <c r="TK48" s="15"/>
      <c r="TL48" s="15"/>
      <c r="TM48" s="15"/>
      <c r="TN48" s="15"/>
      <c r="TO48" s="15"/>
      <c r="TP48" s="15"/>
      <c r="TQ48" s="15"/>
      <c r="TR48" s="15"/>
      <c r="TS48" s="15"/>
      <c r="TT48" s="15"/>
      <c r="TU48" s="15"/>
      <c r="TV48" s="15"/>
      <c r="TW48" s="15"/>
      <c r="TX48" s="15"/>
      <c r="TY48" s="15"/>
      <c r="TZ48" s="15"/>
    </row>
    <row r="49" spans="1:671" ht="15.75" x14ac:dyDescent="0.25">
      <c r="A49" s="6">
        <v>41</v>
      </c>
      <c r="B49" t="s">
        <v>113</v>
      </c>
      <c r="C49" s="66" t="s">
        <v>57</v>
      </c>
      <c r="D49" s="98" t="s">
        <v>13</v>
      </c>
      <c r="E49" s="3" t="s">
        <v>62</v>
      </c>
      <c r="F49" s="3" t="s">
        <v>173</v>
      </c>
      <c r="G49" s="67">
        <v>44593</v>
      </c>
      <c r="H49" s="5" t="s">
        <v>89</v>
      </c>
      <c r="I49" s="56">
        <v>35000</v>
      </c>
      <c r="J49" s="43">
        <v>1004.5</v>
      </c>
      <c r="K49" s="56">
        <v>0</v>
      </c>
      <c r="L49" s="56">
        <v>1064</v>
      </c>
      <c r="M49" s="55">
        <v>175</v>
      </c>
      <c r="N49" s="55">
        <v>2243.5</v>
      </c>
      <c r="O49" s="55">
        <f t="shared" si="0"/>
        <v>32756.5</v>
      </c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</row>
    <row r="50" spans="1:671" ht="15.75" x14ac:dyDescent="0.25">
      <c r="A50" s="6">
        <v>42</v>
      </c>
      <c r="B50" t="s">
        <v>157</v>
      </c>
      <c r="C50" s="66" t="s">
        <v>57</v>
      </c>
      <c r="D50" s="98" t="s">
        <v>47</v>
      </c>
      <c r="E50" s="3" t="s">
        <v>63</v>
      </c>
      <c r="F50" s="3" t="s">
        <v>173</v>
      </c>
      <c r="G50" s="67">
        <v>44593</v>
      </c>
      <c r="H50" s="5" t="s">
        <v>89</v>
      </c>
      <c r="I50" s="56">
        <v>125000</v>
      </c>
      <c r="J50" s="43">
        <v>3587.5</v>
      </c>
      <c r="K50" s="56">
        <v>17985.990000000002</v>
      </c>
      <c r="L50" s="56">
        <v>3800</v>
      </c>
      <c r="M50" s="55">
        <v>175</v>
      </c>
      <c r="N50" s="55">
        <v>25548.49</v>
      </c>
      <c r="O50" s="55">
        <f t="shared" si="0"/>
        <v>99451.51</v>
      </c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</row>
    <row r="51" spans="1:671" ht="15.75" x14ac:dyDescent="0.25">
      <c r="A51" s="6">
        <v>43</v>
      </c>
      <c r="B51" t="s">
        <v>150</v>
      </c>
      <c r="C51" s="66" t="s">
        <v>57</v>
      </c>
      <c r="D51" s="98" t="s">
        <v>14</v>
      </c>
      <c r="E51" s="3" t="s">
        <v>63</v>
      </c>
      <c r="F51" s="3" t="s">
        <v>173</v>
      </c>
      <c r="G51" s="67">
        <v>44682</v>
      </c>
      <c r="H51" s="5" t="s">
        <v>89</v>
      </c>
      <c r="I51" s="55">
        <v>30000</v>
      </c>
      <c r="J51" s="55">
        <v>861</v>
      </c>
      <c r="K51" s="55">
        <v>0</v>
      </c>
      <c r="L51" s="55">
        <v>912</v>
      </c>
      <c r="M51" s="55">
        <v>175</v>
      </c>
      <c r="N51" s="55">
        <v>1948</v>
      </c>
      <c r="O51" s="55">
        <f t="shared" si="0"/>
        <v>28052</v>
      </c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</row>
    <row r="52" spans="1:671" ht="15.75" x14ac:dyDescent="0.25">
      <c r="A52" s="6">
        <v>44</v>
      </c>
      <c r="B52" t="s">
        <v>168</v>
      </c>
      <c r="C52" s="66" t="s">
        <v>57</v>
      </c>
      <c r="D52" s="98" t="s">
        <v>13</v>
      </c>
      <c r="E52" s="3" t="s">
        <v>62</v>
      </c>
      <c r="F52" s="3" t="s">
        <v>173</v>
      </c>
      <c r="G52" s="67">
        <v>44774</v>
      </c>
      <c r="H52" s="5" t="s">
        <v>89</v>
      </c>
      <c r="I52" s="56">
        <v>35000</v>
      </c>
      <c r="J52" s="43">
        <v>1004.5</v>
      </c>
      <c r="K52" s="56">
        <v>0</v>
      </c>
      <c r="L52" s="56">
        <v>1064</v>
      </c>
      <c r="M52" s="55">
        <v>1602.45</v>
      </c>
      <c r="N52" s="55">
        <v>3670.95</v>
      </c>
      <c r="O52" s="55">
        <f t="shared" si="0"/>
        <v>31329.05</v>
      </c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</row>
    <row r="53" spans="1:671" ht="19.5" customHeight="1" x14ac:dyDescent="0.25">
      <c r="A53" s="6">
        <v>45</v>
      </c>
      <c r="B53" t="s">
        <v>115</v>
      </c>
      <c r="C53" s="66" t="s">
        <v>114</v>
      </c>
      <c r="D53" s="98" t="s">
        <v>13</v>
      </c>
      <c r="E53" s="3" t="s">
        <v>63</v>
      </c>
      <c r="F53" s="3" t="s">
        <v>173</v>
      </c>
      <c r="G53" s="67">
        <v>44594</v>
      </c>
      <c r="H53" s="1" t="s">
        <v>89</v>
      </c>
      <c r="I53" s="55">
        <v>35000</v>
      </c>
      <c r="J53" s="55">
        <v>1004.5</v>
      </c>
      <c r="K53" s="55">
        <v>0</v>
      </c>
      <c r="L53" s="55">
        <v>1064</v>
      </c>
      <c r="M53" s="55">
        <v>2175</v>
      </c>
      <c r="N53" s="55">
        <v>4243.5</v>
      </c>
      <c r="O53" s="55">
        <f t="shared" si="0"/>
        <v>30756.5</v>
      </c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  <c r="IV53" s="20"/>
      <c r="IW53" s="20"/>
      <c r="IX53" s="20"/>
      <c r="IY53" s="20"/>
      <c r="IZ53" s="20"/>
      <c r="JA53" s="20"/>
      <c r="JB53" s="20"/>
      <c r="JC53" s="20"/>
      <c r="JD53" s="20"/>
      <c r="JE53" s="20"/>
      <c r="JF53" s="20"/>
      <c r="JG53" s="20"/>
      <c r="JH53" s="20"/>
      <c r="JI53" s="20"/>
      <c r="JJ53" s="20"/>
      <c r="JK53" s="20"/>
      <c r="JL53" s="20"/>
      <c r="JM53" s="20"/>
      <c r="JN53" s="20"/>
      <c r="JO53" s="20"/>
      <c r="JP53" s="20"/>
      <c r="JQ53" s="20"/>
      <c r="JR53" s="20"/>
      <c r="JS53" s="20"/>
      <c r="JT53" s="20"/>
      <c r="JU53" s="20"/>
      <c r="JV53" s="20"/>
      <c r="JW53" s="20"/>
      <c r="JX53" s="20"/>
      <c r="JY53" s="20"/>
      <c r="JZ53" s="20"/>
      <c r="KA53" s="20"/>
      <c r="KB53" s="20"/>
      <c r="KC53" s="20"/>
      <c r="KD53" s="20"/>
      <c r="KE53" s="20"/>
      <c r="KF53" s="20"/>
      <c r="KG53" s="20"/>
      <c r="KH53" s="20"/>
      <c r="KI53" s="20"/>
      <c r="KJ53" s="20"/>
      <c r="KK53" s="20"/>
      <c r="KL53" s="20"/>
      <c r="KM53" s="20"/>
      <c r="KN53" s="20"/>
      <c r="KO53" s="20"/>
      <c r="KP53" s="20"/>
      <c r="KQ53" s="20"/>
      <c r="KR53" s="20"/>
      <c r="KS53" s="20"/>
      <c r="KT53" s="20"/>
      <c r="KU53" s="20"/>
      <c r="KV53" s="20"/>
      <c r="KW53" s="20"/>
      <c r="KX53" s="20"/>
      <c r="KY53" s="20"/>
      <c r="KZ53" s="20"/>
      <c r="LA53" s="20"/>
      <c r="LB53" s="20"/>
      <c r="LC53" s="20"/>
      <c r="LD53" s="20"/>
      <c r="LE53" s="20"/>
      <c r="LF53" s="20"/>
      <c r="LG53" s="20"/>
      <c r="LH53" s="20"/>
      <c r="LI53" s="20"/>
      <c r="LJ53" s="20"/>
      <c r="LK53" s="20"/>
      <c r="LL53" s="20"/>
      <c r="LM53" s="20"/>
      <c r="LN53" s="20"/>
      <c r="LO53" s="20"/>
      <c r="LP53" s="20"/>
      <c r="LQ53" s="20"/>
      <c r="LR53" s="20"/>
      <c r="LS53" s="20"/>
      <c r="LT53" s="20"/>
      <c r="LU53" s="20"/>
      <c r="LV53" s="20"/>
      <c r="LW53" s="20"/>
      <c r="LX53" s="20"/>
      <c r="LY53" s="20"/>
      <c r="LZ53" s="20"/>
      <c r="MA53" s="20"/>
      <c r="MB53" s="20"/>
      <c r="MC53" s="20"/>
      <c r="MD53" s="20"/>
      <c r="ME53" s="20"/>
      <c r="MF53" s="20"/>
      <c r="MG53" s="20"/>
      <c r="MH53" s="20"/>
      <c r="MI53" s="20"/>
      <c r="MJ53" s="20"/>
      <c r="MK53" s="20"/>
      <c r="ML53" s="20"/>
      <c r="MM53" s="20"/>
      <c r="MN53" s="20"/>
      <c r="MO53" s="20"/>
      <c r="MP53" s="20"/>
      <c r="MQ53" s="20"/>
      <c r="MR53" s="20"/>
      <c r="MS53" s="20"/>
      <c r="MT53" s="20"/>
      <c r="MU53" s="20"/>
      <c r="MV53" s="20"/>
      <c r="MW53" s="20"/>
      <c r="MX53" s="20"/>
      <c r="MY53" s="20"/>
      <c r="MZ53" s="20"/>
      <c r="NA53" s="20"/>
      <c r="NB53" s="20"/>
      <c r="NC53" s="20"/>
      <c r="ND53" s="20"/>
      <c r="NE53" s="20"/>
      <c r="NF53" s="20"/>
      <c r="NG53" s="20"/>
      <c r="NH53" s="20"/>
      <c r="NI53" s="20"/>
      <c r="NJ53" s="20"/>
      <c r="NK53" s="20"/>
      <c r="NL53" s="20"/>
      <c r="NM53" s="20"/>
      <c r="NN53" s="20"/>
      <c r="NO53" s="20"/>
      <c r="NP53" s="20"/>
      <c r="NQ53" s="20"/>
      <c r="NR53" s="20"/>
      <c r="NS53" s="20"/>
      <c r="NT53" s="20"/>
      <c r="NU53" s="20"/>
      <c r="NV53" s="20"/>
      <c r="NW53" s="20"/>
      <c r="NX53" s="20"/>
      <c r="NY53" s="20"/>
      <c r="NZ53" s="20"/>
      <c r="OA53" s="20"/>
      <c r="OB53" s="20"/>
      <c r="OC53" s="20"/>
      <c r="OD53" s="20"/>
      <c r="OE53" s="20"/>
      <c r="OF53" s="20"/>
      <c r="OG53" s="20"/>
      <c r="OH53" s="20"/>
      <c r="OI53" s="20"/>
      <c r="OJ53" s="20"/>
      <c r="OK53" s="20"/>
      <c r="OL53" s="20"/>
      <c r="OM53" s="20"/>
      <c r="ON53" s="20"/>
      <c r="OO53" s="20"/>
      <c r="OP53" s="20"/>
      <c r="OQ53" s="20"/>
      <c r="OR53" s="20"/>
      <c r="OS53" s="20"/>
      <c r="OT53" s="20"/>
      <c r="OU53" s="20"/>
      <c r="OV53" s="20"/>
      <c r="OW53" s="20"/>
      <c r="OX53" s="20"/>
      <c r="OY53" s="20"/>
      <c r="OZ53" s="20"/>
      <c r="PA53" s="20"/>
      <c r="PB53" s="20"/>
      <c r="PC53" s="20"/>
      <c r="PD53" s="20"/>
      <c r="PE53" s="20"/>
      <c r="PF53" s="20"/>
      <c r="PG53" s="20"/>
      <c r="PH53" s="20"/>
      <c r="PI53" s="20"/>
      <c r="PJ53" s="20"/>
      <c r="PK53" s="20"/>
      <c r="PL53" s="20"/>
      <c r="PM53" s="20"/>
      <c r="PN53" s="20"/>
      <c r="PO53" s="20"/>
      <c r="PP53" s="20"/>
      <c r="PQ53" s="20"/>
      <c r="PR53" s="20"/>
      <c r="PS53" s="20"/>
      <c r="PT53" s="20"/>
      <c r="PU53" s="20"/>
      <c r="PV53" s="20"/>
      <c r="PW53" s="20"/>
      <c r="PX53" s="20"/>
      <c r="PY53" s="20"/>
      <c r="PZ53" s="20"/>
      <c r="QA53" s="20"/>
      <c r="QB53" s="20"/>
      <c r="QC53" s="20"/>
      <c r="QD53" s="20"/>
      <c r="QE53" s="20"/>
      <c r="QF53" s="20"/>
      <c r="QG53" s="20"/>
      <c r="QH53" s="20"/>
      <c r="QI53" s="20"/>
      <c r="QJ53" s="20"/>
      <c r="QK53" s="20"/>
      <c r="QL53" s="20"/>
      <c r="QM53" s="20"/>
      <c r="QN53" s="20"/>
      <c r="QO53" s="20"/>
      <c r="QP53" s="20"/>
      <c r="QQ53" s="20"/>
      <c r="QR53" s="20"/>
      <c r="QS53" s="20"/>
      <c r="QT53" s="20"/>
      <c r="QU53" s="20"/>
      <c r="QV53" s="20"/>
      <c r="QW53" s="20"/>
      <c r="QX53" s="20"/>
      <c r="QY53" s="20"/>
      <c r="QZ53" s="20"/>
      <c r="RA53" s="20"/>
      <c r="RB53" s="20"/>
      <c r="RC53" s="20"/>
      <c r="RD53" s="20"/>
      <c r="RE53" s="20"/>
      <c r="RF53" s="20"/>
      <c r="RG53" s="20"/>
      <c r="RH53" s="20"/>
      <c r="RI53" s="20"/>
      <c r="RJ53" s="20"/>
      <c r="RK53" s="20"/>
      <c r="RL53" s="20"/>
      <c r="RM53" s="20"/>
      <c r="RN53" s="20"/>
      <c r="RO53" s="20"/>
      <c r="RP53" s="20"/>
      <c r="RQ53" s="20"/>
      <c r="RR53" s="20"/>
      <c r="RS53" s="20"/>
      <c r="RT53" s="20"/>
      <c r="RU53" s="20"/>
      <c r="RV53" s="20"/>
      <c r="RW53" s="20"/>
      <c r="RX53" s="20"/>
      <c r="RY53" s="20"/>
      <c r="RZ53" s="20"/>
      <c r="SA53" s="20"/>
      <c r="SB53" s="20"/>
      <c r="SC53" s="20"/>
      <c r="SD53" s="20"/>
      <c r="SE53" s="20"/>
      <c r="SF53" s="20"/>
      <c r="SG53" s="20"/>
      <c r="SH53" s="20"/>
      <c r="SI53" s="20"/>
      <c r="SJ53" s="20"/>
      <c r="SK53" s="20"/>
      <c r="SL53" s="20"/>
      <c r="SM53" s="20"/>
      <c r="SN53" s="20"/>
      <c r="SO53" s="20"/>
      <c r="SP53" s="20"/>
      <c r="SQ53" s="20"/>
      <c r="SR53" s="20"/>
      <c r="SS53" s="20"/>
      <c r="ST53" s="20"/>
      <c r="SU53" s="20"/>
      <c r="SV53" s="20"/>
      <c r="SW53" s="20"/>
      <c r="SX53" s="20"/>
      <c r="SY53" s="20"/>
      <c r="SZ53" s="20"/>
      <c r="TA53" s="20"/>
      <c r="TB53" s="20"/>
      <c r="TC53" s="20"/>
      <c r="TD53" s="20"/>
      <c r="TE53" s="20"/>
      <c r="TF53" s="20"/>
      <c r="TG53" s="20"/>
      <c r="TH53" s="20"/>
      <c r="TI53" s="20"/>
      <c r="TJ53" s="20"/>
      <c r="TK53" s="20"/>
      <c r="TL53" s="20"/>
      <c r="TM53" s="20"/>
      <c r="TN53" s="20"/>
      <c r="TO53" s="20"/>
      <c r="TP53" s="20"/>
      <c r="TQ53" s="20"/>
      <c r="TR53" s="20"/>
      <c r="TS53" s="20"/>
      <c r="TT53" s="20"/>
      <c r="TU53" s="20"/>
      <c r="TV53" s="20"/>
      <c r="TW53" s="20"/>
      <c r="TX53" s="20"/>
      <c r="TY53" s="20"/>
      <c r="TZ53" s="20"/>
      <c r="UA53" s="20"/>
      <c r="UB53" s="20"/>
      <c r="UC53" s="20"/>
      <c r="UD53" s="20"/>
      <c r="UE53" s="20"/>
      <c r="UF53" s="20"/>
      <c r="UG53" s="20"/>
      <c r="UH53" s="20"/>
      <c r="UI53" s="20"/>
      <c r="UJ53" s="20"/>
      <c r="UK53" s="20"/>
      <c r="UL53" s="20"/>
      <c r="UM53" s="20"/>
      <c r="UN53" s="20"/>
      <c r="UO53" s="20"/>
      <c r="UP53" s="20"/>
      <c r="UQ53" s="20"/>
      <c r="UR53" s="20"/>
      <c r="US53" s="20"/>
      <c r="UT53" s="20"/>
      <c r="UU53" s="20"/>
      <c r="UV53" s="20"/>
      <c r="UW53" s="20"/>
      <c r="UX53" s="20"/>
      <c r="UY53" s="20"/>
      <c r="UZ53" s="20"/>
      <c r="VA53" s="20"/>
      <c r="VB53" s="20"/>
      <c r="VC53" s="20"/>
      <c r="VD53" s="20"/>
      <c r="VE53" s="20"/>
      <c r="VF53" s="20"/>
      <c r="VG53" s="20"/>
      <c r="VH53" s="20"/>
      <c r="VI53" s="20"/>
      <c r="VJ53" s="20"/>
      <c r="VK53" s="20"/>
      <c r="VL53" s="20"/>
      <c r="VM53" s="20"/>
      <c r="VN53" s="20"/>
      <c r="VO53" s="20"/>
      <c r="VP53" s="20"/>
      <c r="VQ53" s="20"/>
      <c r="VR53" s="20"/>
      <c r="VS53" s="20"/>
      <c r="VT53" s="20"/>
      <c r="VU53" s="20"/>
      <c r="VV53" s="20"/>
      <c r="VW53" s="20"/>
      <c r="VX53" s="20"/>
      <c r="VY53" s="20"/>
      <c r="VZ53" s="20"/>
      <c r="WA53" s="20"/>
      <c r="WB53" s="20"/>
      <c r="WC53" s="20"/>
      <c r="WD53" s="20"/>
      <c r="WE53" s="20"/>
      <c r="WF53" s="20"/>
      <c r="WG53" s="20"/>
      <c r="WH53" s="20"/>
      <c r="WI53" s="20"/>
      <c r="WJ53" s="20"/>
      <c r="WK53" s="20"/>
      <c r="WL53" s="20"/>
      <c r="WM53" s="20"/>
      <c r="WN53" s="20"/>
      <c r="WO53" s="20"/>
      <c r="WP53" s="20"/>
      <c r="WQ53" s="20"/>
      <c r="WR53" s="20"/>
      <c r="WS53" s="20"/>
      <c r="WT53" s="20"/>
      <c r="WU53" s="20"/>
      <c r="WV53" s="20"/>
      <c r="WW53" s="20"/>
      <c r="WX53" s="20"/>
      <c r="WY53" s="20"/>
      <c r="WZ53" s="20"/>
      <c r="XA53" s="20"/>
      <c r="XB53" s="20"/>
      <c r="XC53" s="20"/>
      <c r="XD53" s="20"/>
      <c r="XE53" s="20"/>
      <c r="XF53" s="20"/>
      <c r="XG53" s="20"/>
      <c r="XH53" s="20"/>
      <c r="XI53" s="20"/>
      <c r="XJ53" s="20"/>
      <c r="XK53" s="20"/>
      <c r="XL53" s="20"/>
      <c r="XM53" s="20"/>
      <c r="XN53" s="20"/>
      <c r="XO53" s="20"/>
      <c r="XP53" s="20"/>
      <c r="XQ53" s="20"/>
      <c r="XR53" s="20"/>
      <c r="XS53" s="20"/>
      <c r="XT53" s="20"/>
      <c r="XU53" s="20"/>
      <c r="XV53" s="20"/>
      <c r="XW53" s="20"/>
      <c r="XX53" s="20"/>
      <c r="XY53" s="20"/>
      <c r="XZ53" s="20"/>
      <c r="YA53" s="20"/>
      <c r="YB53" s="20"/>
      <c r="YC53" s="20"/>
      <c r="YD53" s="20"/>
      <c r="YE53" s="20"/>
      <c r="YF53" s="20"/>
      <c r="YG53" s="20"/>
      <c r="YH53" s="20"/>
      <c r="YI53" s="20"/>
      <c r="YJ53" s="20"/>
      <c r="YK53" s="20"/>
      <c r="YL53" s="20"/>
      <c r="YM53" s="20"/>
      <c r="YN53" s="20"/>
      <c r="YO53" s="20"/>
      <c r="YP53" s="20"/>
      <c r="YQ53" s="20"/>
      <c r="YR53" s="20"/>
      <c r="YS53" s="20"/>
      <c r="YT53" s="20"/>
      <c r="YU53" s="20"/>
    </row>
    <row r="54" spans="1:671" ht="15.75" x14ac:dyDescent="0.25">
      <c r="A54" s="6">
        <v>46</v>
      </c>
      <c r="B54" t="s">
        <v>116</v>
      </c>
      <c r="C54" s="66" t="s">
        <v>114</v>
      </c>
      <c r="D54" s="98" t="s">
        <v>14</v>
      </c>
      <c r="E54" s="3" t="s">
        <v>63</v>
      </c>
      <c r="F54" s="3" t="s">
        <v>173</v>
      </c>
      <c r="G54" s="67">
        <v>44594</v>
      </c>
      <c r="H54" s="1" t="s">
        <v>89</v>
      </c>
      <c r="I54" s="56">
        <v>30000</v>
      </c>
      <c r="J54" s="43">
        <v>861</v>
      </c>
      <c r="K54" s="56">
        <v>0</v>
      </c>
      <c r="L54" s="56">
        <v>912</v>
      </c>
      <c r="M54" s="55">
        <v>125</v>
      </c>
      <c r="N54" s="55">
        <v>1898</v>
      </c>
      <c r="O54" s="55">
        <f t="shared" si="0"/>
        <v>28102</v>
      </c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</row>
    <row r="55" spans="1:671" ht="15.75" x14ac:dyDescent="0.25">
      <c r="A55" s="6">
        <v>47</v>
      </c>
      <c r="B55" t="s">
        <v>210</v>
      </c>
      <c r="C55" s="66" t="s">
        <v>114</v>
      </c>
      <c r="D55" s="98" t="s">
        <v>47</v>
      </c>
      <c r="E55" s="3" t="s">
        <v>62</v>
      </c>
      <c r="F55" s="3" t="s">
        <v>173</v>
      </c>
      <c r="G55" s="67">
        <v>44594</v>
      </c>
      <c r="H55" s="1" t="s">
        <v>89</v>
      </c>
      <c r="I55" s="55">
        <v>100000</v>
      </c>
      <c r="J55" s="55">
        <v>2870</v>
      </c>
      <c r="K55" s="55">
        <v>12105.37</v>
      </c>
      <c r="L55" s="55">
        <v>3040</v>
      </c>
      <c r="M55" s="55">
        <v>1525</v>
      </c>
      <c r="N55" s="55">
        <v>19540.37</v>
      </c>
      <c r="O55" s="55">
        <f t="shared" si="0"/>
        <v>80459.63</v>
      </c>
      <c r="P55" s="17"/>
      <c r="Q55" s="17"/>
      <c r="R55" s="17"/>
      <c r="S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</row>
    <row r="56" spans="1:671" s="17" customFormat="1" ht="18" customHeight="1" x14ac:dyDescent="0.25">
      <c r="A56" s="6">
        <v>48</v>
      </c>
      <c r="B56" t="s">
        <v>27</v>
      </c>
      <c r="C56" s="66" t="s">
        <v>58</v>
      </c>
      <c r="D56" s="98" t="s">
        <v>47</v>
      </c>
      <c r="E56" s="8" t="s">
        <v>63</v>
      </c>
      <c r="F56" s="8" t="s">
        <v>173</v>
      </c>
      <c r="G56" s="68">
        <v>44283</v>
      </c>
      <c r="H56" s="32" t="s">
        <v>89</v>
      </c>
      <c r="I56" s="59">
        <v>125000</v>
      </c>
      <c r="J56" s="59">
        <v>3587.5</v>
      </c>
      <c r="K56" s="59">
        <v>17985.990000000002</v>
      </c>
      <c r="L56" s="59">
        <v>3800</v>
      </c>
      <c r="M56" s="59">
        <v>12111.06</v>
      </c>
      <c r="N56" s="59">
        <v>37484.550000000003</v>
      </c>
      <c r="O56" s="55">
        <f t="shared" si="0"/>
        <v>87515.45</v>
      </c>
      <c r="P56"/>
      <c r="Q56"/>
      <c r="R56"/>
      <c r="S56"/>
      <c r="ID56" s="28"/>
      <c r="IE56" s="28"/>
    </row>
    <row r="57" spans="1:671" s="17" customFormat="1" ht="15.75" customHeight="1" x14ac:dyDescent="0.25">
      <c r="A57" s="6">
        <v>49</v>
      </c>
      <c r="B57" t="s">
        <v>38</v>
      </c>
      <c r="C57" s="66" t="s">
        <v>58</v>
      </c>
      <c r="D57" s="98" t="s">
        <v>13</v>
      </c>
      <c r="E57" s="8" t="s">
        <v>63</v>
      </c>
      <c r="F57" s="8" t="s">
        <v>173</v>
      </c>
      <c r="G57" s="68">
        <v>44197</v>
      </c>
      <c r="H57" s="32" t="s">
        <v>89</v>
      </c>
      <c r="I57" s="59">
        <v>50000</v>
      </c>
      <c r="J57" s="59">
        <v>1435</v>
      </c>
      <c r="K57" s="59">
        <v>1854</v>
      </c>
      <c r="L57" s="59">
        <v>1520</v>
      </c>
      <c r="M57" s="59">
        <v>125</v>
      </c>
      <c r="N57" s="59">
        <v>4934</v>
      </c>
      <c r="O57" s="55">
        <f t="shared" si="0"/>
        <v>45066</v>
      </c>
      <c r="ID57" s="28"/>
      <c r="IE57" s="28"/>
    </row>
    <row r="58" spans="1:671" ht="18" customHeight="1" x14ac:dyDescent="0.25">
      <c r="A58" s="6">
        <v>50</v>
      </c>
      <c r="B58" t="s">
        <v>90</v>
      </c>
      <c r="C58" s="66" t="s">
        <v>58</v>
      </c>
      <c r="D58" s="98" t="s">
        <v>91</v>
      </c>
      <c r="E58" s="3" t="s">
        <v>63</v>
      </c>
      <c r="F58" s="3" t="s">
        <v>173</v>
      </c>
      <c r="G58" s="67">
        <v>44470</v>
      </c>
      <c r="H58" s="5" t="s">
        <v>89</v>
      </c>
      <c r="I58" s="55">
        <v>35000</v>
      </c>
      <c r="J58" s="55">
        <v>1004.5</v>
      </c>
      <c r="K58" s="56">
        <v>0</v>
      </c>
      <c r="L58" s="55">
        <v>1064</v>
      </c>
      <c r="M58" s="55">
        <v>25</v>
      </c>
      <c r="N58" s="55">
        <v>2093.5</v>
      </c>
      <c r="O58" s="55">
        <f t="shared" si="0"/>
        <v>32906.5</v>
      </c>
      <c r="P58" s="17"/>
      <c r="Q58" s="17"/>
      <c r="R58" s="17"/>
      <c r="S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ID58" s="20"/>
      <c r="IE58" s="20"/>
    </row>
    <row r="59" spans="1:671" s="17" customFormat="1" ht="15.75" x14ac:dyDescent="0.25">
      <c r="A59" s="6">
        <v>51</v>
      </c>
      <c r="B59" t="s">
        <v>136</v>
      </c>
      <c r="C59" s="66" t="s">
        <v>58</v>
      </c>
      <c r="D59" s="98" t="s">
        <v>13</v>
      </c>
      <c r="E59" s="3" t="s">
        <v>63</v>
      </c>
      <c r="F59" s="3" t="s">
        <v>173</v>
      </c>
      <c r="G59" s="67">
        <v>44470</v>
      </c>
      <c r="H59" s="5" t="s">
        <v>89</v>
      </c>
      <c r="I59" s="55">
        <v>46000</v>
      </c>
      <c r="J59" s="55">
        <v>1320.2</v>
      </c>
      <c r="K59" s="55">
        <v>1289.46</v>
      </c>
      <c r="L59" s="55">
        <v>1398.4</v>
      </c>
      <c r="M59" s="55">
        <v>25</v>
      </c>
      <c r="N59" s="55">
        <v>4033.06</v>
      </c>
      <c r="O59" s="55">
        <f t="shared" si="0"/>
        <v>41966.94</v>
      </c>
      <c r="P59"/>
      <c r="Q59"/>
      <c r="R59"/>
      <c r="S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</row>
    <row r="60" spans="1:671" s="17" customFormat="1" ht="15.75" customHeight="1" x14ac:dyDescent="0.25">
      <c r="A60" s="6">
        <v>52</v>
      </c>
      <c r="B60" t="s">
        <v>137</v>
      </c>
      <c r="C60" s="66" t="s">
        <v>58</v>
      </c>
      <c r="D60" s="98" t="s">
        <v>13</v>
      </c>
      <c r="E60" s="3" t="s">
        <v>62</v>
      </c>
      <c r="F60" s="3" t="s">
        <v>173</v>
      </c>
      <c r="G60" s="67">
        <v>44470</v>
      </c>
      <c r="H60" s="5" t="s">
        <v>89</v>
      </c>
      <c r="I60" s="55">
        <v>46000</v>
      </c>
      <c r="J60" s="55">
        <v>1320.2</v>
      </c>
      <c r="K60" s="55">
        <v>1289.46</v>
      </c>
      <c r="L60" s="55">
        <v>1398.4</v>
      </c>
      <c r="M60" s="55">
        <v>25</v>
      </c>
      <c r="N60" s="55">
        <v>4033.06</v>
      </c>
      <c r="O60" s="55">
        <f t="shared" si="0"/>
        <v>41966.94</v>
      </c>
      <c r="P60"/>
      <c r="Q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 s="20"/>
      <c r="IE60" s="2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</row>
    <row r="61" spans="1:671" ht="18" customHeight="1" x14ac:dyDescent="0.25">
      <c r="A61" s="6">
        <v>53</v>
      </c>
      <c r="B61" t="s">
        <v>138</v>
      </c>
      <c r="C61" s="66" t="s">
        <v>59</v>
      </c>
      <c r="D61" s="98" t="s">
        <v>47</v>
      </c>
      <c r="E61" s="3" t="s">
        <v>63</v>
      </c>
      <c r="F61" s="3" t="s">
        <v>173</v>
      </c>
      <c r="G61" s="67">
        <v>44276</v>
      </c>
      <c r="H61" s="5" t="s">
        <v>89</v>
      </c>
      <c r="I61" s="43">
        <v>100000</v>
      </c>
      <c r="J61" s="43">
        <f>I61*0.0287</f>
        <v>2870</v>
      </c>
      <c r="K61" s="56">
        <v>12105.37</v>
      </c>
      <c r="L61" s="56">
        <f>I61*0.0304</f>
        <v>3040</v>
      </c>
      <c r="M61" s="43">
        <v>25</v>
      </c>
      <c r="N61" s="56">
        <v>18040.37</v>
      </c>
      <c r="O61" s="55">
        <f t="shared" si="0"/>
        <v>81959.63</v>
      </c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ID61" s="20"/>
      <c r="IE61" s="20"/>
    </row>
    <row r="62" spans="1:671" ht="15.75" x14ac:dyDescent="0.25">
      <c r="A62" s="6">
        <v>54</v>
      </c>
      <c r="B62" t="s">
        <v>71</v>
      </c>
      <c r="C62" s="66" t="s">
        <v>70</v>
      </c>
      <c r="D62" s="98" t="s">
        <v>13</v>
      </c>
      <c r="E62" s="3" t="s">
        <v>62</v>
      </c>
      <c r="F62" s="3" t="s">
        <v>173</v>
      </c>
      <c r="G62" s="67">
        <v>44348</v>
      </c>
      <c r="H62" s="5" t="s">
        <v>89</v>
      </c>
      <c r="I62" s="43">
        <v>46000</v>
      </c>
      <c r="J62" s="43">
        <v>1320.2</v>
      </c>
      <c r="K62" s="56">
        <v>1289.46</v>
      </c>
      <c r="L62" s="56">
        <v>1398.4</v>
      </c>
      <c r="M62" s="43">
        <v>301</v>
      </c>
      <c r="N62" s="56">
        <v>4309.0600000000004</v>
      </c>
      <c r="O62" s="55">
        <f t="shared" si="0"/>
        <v>41690.94</v>
      </c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</row>
    <row r="63" spans="1:671" ht="15.75" x14ac:dyDescent="0.25">
      <c r="A63" s="6">
        <v>55</v>
      </c>
      <c r="B63" t="s">
        <v>169</v>
      </c>
      <c r="C63" s="66" t="s">
        <v>139</v>
      </c>
      <c r="D63" s="98" t="s">
        <v>141</v>
      </c>
      <c r="E63" s="8" t="s">
        <v>63</v>
      </c>
      <c r="F63" s="8" t="s">
        <v>173</v>
      </c>
      <c r="G63" s="68">
        <v>44774</v>
      </c>
      <c r="H63" s="7" t="s">
        <v>89</v>
      </c>
      <c r="I63" s="55">
        <v>40000</v>
      </c>
      <c r="J63" s="55">
        <v>1148</v>
      </c>
      <c r="K63" s="55">
        <v>442.65</v>
      </c>
      <c r="L63" s="55">
        <v>1216</v>
      </c>
      <c r="M63" s="43">
        <v>125</v>
      </c>
      <c r="N63" s="55">
        <v>2931.65</v>
      </c>
      <c r="O63" s="55">
        <f t="shared" si="0"/>
        <v>37068.35</v>
      </c>
      <c r="P63" s="17"/>
      <c r="Q63" s="17"/>
      <c r="R63" s="17"/>
      <c r="S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</row>
    <row r="64" spans="1:671" ht="15.75" x14ac:dyDescent="0.25">
      <c r="A64" s="6">
        <v>56</v>
      </c>
      <c r="B64" t="s">
        <v>140</v>
      </c>
      <c r="C64" s="66" t="s">
        <v>139</v>
      </c>
      <c r="D64" s="98" t="s">
        <v>141</v>
      </c>
      <c r="E64" s="8" t="s">
        <v>63</v>
      </c>
      <c r="F64" s="8" t="s">
        <v>173</v>
      </c>
      <c r="G64" s="68">
        <v>44621</v>
      </c>
      <c r="H64" s="5" t="s">
        <v>89</v>
      </c>
      <c r="I64" s="55">
        <v>46000</v>
      </c>
      <c r="J64" s="55">
        <v>1320.2</v>
      </c>
      <c r="K64" s="55">
        <v>1289.46</v>
      </c>
      <c r="L64" s="55">
        <v>1398.4</v>
      </c>
      <c r="M64" s="55">
        <v>25</v>
      </c>
      <c r="N64" s="55">
        <v>4033.06</v>
      </c>
      <c r="O64" s="55">
        <f t="shared" si="0"/>
        <v>41966.94</v>
      </c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</row>
    <row r="65" spans="1:367" s="17" customFormat="1" ht="15.75" x14ac:dyDescent="0.25">
      <c r="A65" s="6">
        <v>57</v>
      </c>
      <c r="B65" t="s">
        <v>98</v>
      </c>
      <c r="C65" s="66" t="s">
        <v>186</v>
      </c>
      <c r="D65" s="98" t="s">
        <v>13</v>
      </c>
      <c r="E65" s="8" t="s">
        <v>62</v>
      </c>
      <c r="F65" s="8" t="s">
        <v>173</v>
      </c>
      <c r="G65" s="68">
        <v>44197</v>
      </c>
      <c r="H65" s="5" t="s">
        <v>89</v>
      </c>
      <c r="I65" s="55">
        <v>57000</v>
      </c>
      <c r="J65" s="55">
        <v>1635.9</v>
      </c>
      <c r="K65" s="55">
        <v>2606.65</v>
      </c>
      <c r="L65" s="55">
        <v>1732.8</v>
      </c>
      <c r="M65" s="55">
        <v>9102.36</v>
      </c>
      <c r="N65" s="55">
        <v>15077.71</v>
      </c>
      <c r="O65" s="55">
        <f t="shared" si="0"/>
        <v>41922.29</v>
      </c>
      <c r="P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</row>
    <row r="66" spans="1:367" ht="15.75" x14ac:dyDescent="0.25">
      <c r="A66" s="6">
        <v>58</v>
      </c>
      <c r="B66" t="s">
        <v>69</v>
      </c>
      <c r="C66" s="66" t="s">
        <v>186</v>
      </c>
      <c r="D66" s="98" t="s">
        <v>72</v>
      </c>
      <c r="E66" s="8" t="s">
        <v>63</v>
      </c>
      <c r="F66" s="8" t="s">
        <v>173</v>
      </c>
      <c r="G66" s="68">
        <v>44287</v>
      </c>
      <c r="H66" s="5" t="s">
        <v>89</v>
      </c>
      <c r="I66" s="57">
        <v>86000</v>
      </c>
      <c r="J66" s="58">
        <v>2468.1999999999998</v>
      </c>
      <c r="K66" s="55">
        <v>8812.2199999999993</v>
      </c>
      <c r="L66" s="55">
        <v>2614.4</v>
      </c>
      <c r="M66" s="55">
        <v>1315</v>
      </c>
      <c r="N66" s="55">
        <v>15209.82</v>
      </c>
      <c r="O66" s="55">
        <f t="shared" si="0"/>
        <v>70790.179999999993</v>
      </c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</row>
    <row r="67" spans="1:367" ht="15.75" x14ac:dyDescent="0.25">
      <c r="A67" s="6">
        <v>59</v>
      </c>
      <c r="B67" t="s">
        <v>151</v>
      </c>
      <c r="C67" s="66" t="s">
        <v>186</v>
      </c>
      <c r="D67" s="98" t="s">
        <v>158</v>
      </c>
      <c r="E67" s="8" t="s">
        <v>63</v>
      </c>
      <c r="F67" s="8" t="s">
        <v>173</v>
      </c>
      <c r="G67" s="68">
        <v>44682</v>
      </c>
      <c r="H67" s="5" t="s">
        <v>89</v>
      </c>
      <c r="I67" s="57">
        <v>76000</v>
      </c>
      <c r="J67" s="58">
        <v>2181.1999999999998</v>
      </c>
      <c r="K67" s="55">
        <v>6497.56</v>
      </c>
      <c r="L67" s="55">
        <v>2310.4</v>
      </c>
      <c r="M67" s="55">
        <v>25</v>
      </c>
      <c r="N67" s="55">
        <v>11014.16</v>
      </c>
      <c r="O67" s="55">
        <f t="shared" si="0"/>
        <v>64985.84</v>
      </c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</row>
    <row r="68" spans="1:367" s="17" customFormat="1" ht="15.75" x14ac:dyDescent="0.25">
      <c r="A68" s="6">
        <v>60</v>
      </c>
      <c r="B68" t="s">
        <v>154</v>
      </c>
      <c r="C68" s="66" t="s">
        <v>153</v>
      </c>
      <c r="D68" s="98" t="s">
        <v>13</v>
      </c>
      <c r="E68" s="8" t="s">
        <v>63</v>
      </c>
      <c r="F68" s="8" t="s">
        <v>173</v>
      </c>
      <c r="G68" s="68">
        <v>44682</v>
      </c>
      <c r="H68" s="5" t="s">
        <v>89</v>
      </c>
      <c r="I68" s="55">
        <v>60000</v>
      </c>
      <c r="J68" s="43">
        <v>1722</v>
      </c>
      <c r="K68" s="56">
        <v>3486.68</v>
      </c>
      <c r="L68" s="56">
        <v>1824</v>
      </c>
      <c r="M68" s="56">
        <v>25</v>
      </c>
      <c r="N68" s="56">
        <v>7057.68</v>
      </c>
      <c r="O68" s="55">
        <f t="shared" si="0"/>
        <v>52942.32</v>
      </c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</row>
    <row r="69" spans="1:367" s="17" customFormat="1" ht="15.75" x14ac:dyDescent="0.25">
      <c r="A69" s="6">
        <v>61</v>
      </c>
      <c r="B69" t="s">
        <v>155</v>
      </c>
      <c r="C69" s="66" t="s">
        <v>153</v>
      </c>
      <c r="D69" s="98" t="s">
        <v>195</v>
      </c>
      <c r="E69" s="8" t="s">
        <v>62</v>
      </c>
      <c r="F69" s="8" t="s">
        <v>173</v>
      </c>
      <c r="G69" s="68">
        <v>44197</v>
      </c>
      <c r="H69" s="33" t="s">
        <v>89</v>
      </c>
      <c r="I69" s="55">
        <v>65000</v>
      </c>
      <c r="J69" s="58">
        <v>1865.5</v>
      </c>
      <c r="K69" s="57">
        <v>4427.58</v>
      </c>
      <c r="L69" s="57">
        <v>1976</v>
      </c>
      <c r="M69" s="57">
        <v>25</v>
      </c>
      <c r="N69" s="57">
        <v>8294.08</v>
      </c>
      <c r="O69" s="55">
        <f t="shared" si="0"/>
        <v>56705.919999999998</v>
      </c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</row>
    <row r="70" spans="1:367" s="17" customFormat="1" ht="13.5" customHeight="1" x14ac:dyDescent="0.25">
      <c r="A70" s="6">
        <v>62</v>
      </c>
      <c r="B70" t="s">
        <v>156</v>
      </c>
      <c r="C70" s="66" t="s">
        <v>153</v>
      </c>
      <c r="D70" s="98" t="s">
        <v>141</v>
      </c>
      <c r="E70" s="8" t="s">
        <v>63</v>
      </c>
      <c r="F70" s="8" t="s">
        <v>173</v>
      </c>
      <c r="G70" s="68">
        <v>44652</v>
      </c>
      <c r="H70" s="33" t="s">
        <v>89</v>
      </c>
      <c r="I70" s="55">
        <v>65000</v>
      </c>
      <c r="J70" s="58">
        <v>1865.5</v>
      </c>
      <c r="K70" s="57">
        <v>4427.58</v>
      </c>
      <c r="L70" s="57">
        <v>1976</v>
      </c>
      <c r="M70" s="57">
        <v>25</v>
      </c>
      <c r="N70" s="57">
        <v>8294.08</v>
      </c>
      <c r="O70" s="55">
        <f t="shared" si="0"/>
        <v>56705.919999999998</v>
      </c>
      <c r="P70" s="16"/>
      <c r="Q70" s="16"/>
      <c r="R70" s="16"/>
      <c r="S70" s="16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</row>
    <row r="71" spans="1:367" s="17" customFormat="1" ht="13.5" customHeight="1" x14ac:dyDescent="0.25">
      <c r="A71" s="6">
        <v>63</v>
      </c>
      <c r="B71" t="s">
        <v>161</v>
      </c>
      <c r="C71" s="66" t="s">
        <v>153</v>
      </c>
      <c r="D71" s="98" t="s">
        <v>13</v>
      </c>
      <c r="E71" s="8" t="s">
        <v>63</v>
      </c>
      <c r="F71" s="8" t="s">
        <v>173</v>
      </c>
      <c r="G71" s="68">
        <v>44682</v>
      </c>
      <c r="H71" s="33" t="s">
        <v>89</v>
      </c>
      <c r="I71" s="55">
        <v>60000</v>
      </c>
      <c r="J71" s="58">
        <v>1722</v>
      </c>
      <c r="K71" s="57">
        <v>3486.68</v>
      </c>
      <c r="L71" s="57">
        <v>1824</v>
      </c>
      <c r="M71" s="57">
        <v>25</v>
      </c>
      <c r="N71" s="57">
        <v>7057.68</v>
      </c>
      <c r="O71" s="55">
        <f t="shared" si="0"/>
        <v>52942.32</v>
      </c>
      <c r="P71" s="16"/>
      <c r="Q71" s="16"/>
      <c r="R71" s="16"/>
      <c r="S71" s="16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</row>
    <row r="72" spans="1:367" s="24" customFormat="1" ht="15.75" x14ac:dyDescent="0.25">
      <c r="A72" s="6">
        <v>64</v>
      </c>
      <c r="B72" t="s">
        <v>42</v>
      </c>
      <c r="C72" s="66" t="s">
        <v>56</v>
      </c>
      <c r="D72" s="98" t="s">
        <v>104</v>
      </c>
      <c r="E72" s="3" t="s">
        <v>63</v>
      </c>
      <c r="F72" s="3" t="s">
        <v>173</v>
      </c>
      <c r="G72" s="67">
        <v>44197</v>
      </c>
      <c r="H72" s="5" t="s">
        <v>89</v>
      </c>
      <c r="I72" s="55">
        <v>86000</v>
      </c>
      <c r="J72" s="55">
        <v>2468.1999999999998</v>
      </c>
      <c r="K72" s="55">
        <v>8812.2199999999993</v>
      </c>
      <c r="L72" s="55">
        <v>2614.4</v>
      </c>
      <c r="M72" s="55">
        <v>25</v>
      </c>
      <c r="N72" s="55">
        <v>13919.82</v>
      </c>
      <c r="O72" s="55">
        <f t="shared" si="0"/>
        <v>72080.179999999993</v>
      </c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  <c r="IW72" s="15"/>
      <c r="IX72" s="15"/>
      <c r="IY72" s="15"/>
      <c r="IZ72" s="15"/>
      <c r="JA72" s="15"/>
      <c r="JB72" s="15"/>
      <c r="JC72" s="15"/>
      <c r="JD72" s="15"/>
      <c r="JE72" s="15"/>
      <c r="JF72" s="15"/>
      <c r="JG72" s="15"/>
      <c r="JH72" s="15"/>
      <c r="JI72" s="15"/>
      <c r="JJ72" s="15"/>
      <c r="JK72" s="15"/>
      <c r="JL72" s="15"/>
      <c r="JM72" s="15"/>
      <c r="JN72" s="15"/>
      <c r="JO72" s="15"/>
      <c r="JP72" s="15"/>
      <c r="JQ72" s="15"/>
      <c r="JR72" s="15"/>
      <c r="JS72" s="15"/>
      <c r="JT72" s="15"/>
      <c r="JU72" s="15"/>
      <c r="JV72" s="15"/>
      <c r="JW72" s="15"/>
      <c r="JX72" s="15"/>
      <c r="JY72" s="15"/>
      <c r="JZ72" s="15"/>
      <c r="KA72" s="15"/>
      <c r="KB72" s="15"/>
      <c r="KC72" s="15"/>
      <c r="KD72" s="15"/>
      <c r="KE72" s="15"/>
      <c r="KF72" s="15"/>
      <c r="KG72" s="15"/>
      <c r="KH72" s="15"/>
      <c r="KI72" s="15"/>
      <c r="KJ72" s="15"/>
      <c r="KK72" s="15"/>
      <c r="KL72" s="15"/>
      <c r="KM72" s="15"/>
      <c r="KN72" s="15"/>
      <c r="KO72" s="15"/>
      <c r="KP72" s="15"/>
      <c r="KQ72" s="15"/>
      <c r="KR72" s="15"/>
      <c r="KS72" s="15"/>
      <c r="KT72" s="15"/>
      <c r="KU72" s="15"/>
      <c r="KV72" s="15"/>
      <c r="KW72" s="15"/>
      <c r="KX72" s="15"/>
      <c r="KY72" s="15"/>
      <c r="KZ72" s="15"/>
      <c r="LA72" s="15"/>
      <c r="LB72" s="15"/>
      <c r="LC72" s="15"/>
      <c r="LD72" s="15"/>
      <c r="LE72" s="15"/>
      <c r="LF72" s="15"/>
      <c r="LG72" s="15"/>
      <c r="LH72" s="15"/>
      <c r="LI72" s="15"/>
      <c r="LJ72" s="15"/>
      <c r="LK72" s="15"/>
      <c r="LL72" s="15"/>
      <c r="LM72" s="15"/>
      <c r="LN72" s="15"/>
      <c r="LO72" s="15"/>
      <c r="LP72" s="15"/>
      <c r="LQ72" s="15"/>
      <c r="LR72" s="15"/>
      <c r="LS72" s="15"/>
      <c r="LT72" s="15"/>
      <c r="LU72" s="15"/>
      <c r="LV72" s="15"/>
      <c r="LW72" s="15"/>
      <c r="LX72" s="15"/>
      <c r="LY72" s="15"/>
      <c r="LZ72" s="15"/>
      <c r="MA72" s="15"/>
      <c r="MB72" s="15"/>
      <c r="MC72" s="15"/>
      <c r="MD72" s="15"/>
      <c r="ME72" s="15"/>
      <c r="MF72" s="15"/>
      <c r="MG72" s="15"/>
      <c r="MH72" s="15"/>
      <c r="MI72" s="15"/>
      <c r="MJ72" s="15"/>
      <c r="MK72" s="15"/>
      <c r="ML72" s="15"/>
      <c r="MM72" s="15"/>
      <c r="MN72" s="15"/>
      <c r="MO72" s="15"/>
      <c r="MP72" s="15"/>
      <c r="MQ72" s="15"/>
      <c r="MR72" s="15"/>
      <c r="MS72" s="15"/>
      <c r="MT72" s="15"/>
      <c r="MU72" s="15"/>
      <c r="MV72" s="15"/>
      <c r="MW72" s="15"/>
      <c r="MX72" s="15"/>
      <c r="MY72" s="15"/>
      <c r="MZ72" s="15"/>
      <c r="NA72" s="15"/>
      <c r="NB72" s="15"/>
      <c r="NC72" s="15"/>
    </row>
    <row r="73" spans="1:367" s="16" customFormat="1" ht="15.75" x14ac:dyDescent="0.25">
      <c r="A73" s="6">
        <v>65</v>
      </c>
      <c r="B73" t="s">
        <v>44</v>
      </c>
      <c r="C73" s="66" t="s">
        <v>56</v>
      </c>
      <c r="D73" s="98" t="s">
        <v>13</v>
      </c>
      <c r="E73" s="3" t="s">
        <v>62</v>
      </c>
      <c r="F73" s="3" t="s">
        <v>173</v>
      </c>
      <c r="G73" s="67">
        <v>44197</v>
      </c>
      <c r="H73" s="5" t="s">
        <v>89</v>
      </c>
      <c r="I73" s="55">
        <v>57000</v>
      </c>
      <c r="J73" s="55">
        <v>1635.9</v>
      </c>
      <c r="K73" s="55">
        <v>2922.14</v>
      </c>
      <c r="L73" s="55">
        <v>1732.8</v>
      </c>
      <c r="M73" s="55">
        <v>125</v>
      </c>
      <c r="N73" s="55">
        <v>6415.84</v>
      </c>
      <c r="O73" s="55">
        <f t="shared" si="0"/>
        <v>50584.160000000003</v>
      </c>
      <c r="P73" s="36"/>
      <c r="Q73" s="36"/>
      <c r="R73" s="36"/>
      <c r="S73" s="36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  <c r="IW73" s="15"/>
      <c r="IX73" s="15"/>
      <c r="IY73" s="15"/>
      <c r="IZ73" s="15"/>
      <c r="JA73" s="15"/>
      <c r="JB73" s="15"/>
      <c r="JC73" s="15"/>
      <c r="JD73" s="15"/>
      <c r="JE73" s="15"/>
      <c r="JF73" s="15"/>
      <c r="JG73" s="15"/>
      <c r="JH73" s="15"/>
      <c r="JI73" s="15"/>
      <c r="JJ73" s="15"/>
      <c r="JK73" s="15"/>
      <c r="JL73" s="15"/>
      <c r="JM73" s="15"/>
      <c r="JN73" s="15"/>
      <c r="JO73" s="15"/>
      <c r="JP73" s="15"/>
      <c r="JQ73" s="15"/>
      <c r="JR73" s="15"/>
      <c r="JS73" s="15"/>
      <c r="JT73" s="15"/>
      <c r="JU73" s="15"/>
      <c r="JV73" s="15"/>
      <c r="JW73" s="15"/>
      <c r="JX73" s="15"/>
      <c r="JY73" s="15"/>
      <c r="JZ73" s="15"/>
      <c r="KA73" s="15"/>
      <c r="KB73" s="15"/>
      <c r="KC73" s="15"/>
      <c r="KD73" s="15"/>
      <c r="KE73" s="15"/>
      <c r="KF73" s="15"/>
      <c r="KG73" s="15"/>
      <c r="KH73" s="15"/>
      <c r="KI73" s="15"/>
      <c r="KJ73" s="15"/>
      <c r="KK73" s="15"/>
      <c r="KL73" s="15"/>
      <c r="KM73" s="15"/>
      <c r="KN73" s="15"/>
      <c r="KO73" s="15"/>
      <c r="KP73" s="15"/>
      <c r="KQ73" s="15"/>
      <c r="KR73" s="15"/>
      <c r="KS73" s="15"/>
      <c r="KT73" s="15"/>
      <c r="KU73" s="15"/>
      <c r="KV73" s="15"/>
      <c r="KW73" s="15"/>
      <c r="KX73" s="15"/>
      <c r="KY73" s="15"/>
      <c r="KZ73" s="15"/>
      <c r="LA73" s="15"/>
      <c r="LB73" s="15"/>
      <c r="LC73" s="15"/>
      <c r="LD73" s="15"/>
      <c r="LE73" s="15"/>
      <c r="LF73" s="15"/>
      <c r="LG73" s="15"/>
      <c r="LH73" s="15"/>
      <c r="LI73" s="15"/>
      <c r="LJ73" s="15"/>
      <c r="LK73" s="15"/>
      <c r="LL73" s="15"/>
      <c r="LM73" s="15"/>
      <c r="LN73" s="15"/>
      <c r="LO73" s="15"/>
      <c r="LP73" s="15"/>
      <c r="LQ73" s="15"/>
      <c r="LR73" s="15"/>
      <c r="LS73" s="15"/>
      <c r="LT73" s="15"/>
      <c r="LU73" s="15"/>
      <c r="LV73" s="15"/>
      <c r="LW73" s="15"/>
      <c r="LX73" s="15"/>
      <c r="LY73" s="15"/>
      <c r="LZ73" s="15"/>
      <c r="MA73" s="15"/>
      <c r="MB73" s="15"/>
      <c r="MC73" s="15"/>
      <c r="MD73" s="15"/>
      <c r="ME73" s="15"/>
      <c r="MF73" s="15"/>
      <c r="MG73" s="15"/>
      <c r="MH73" s="15"/>
      <c r="MI73" s="15"/>
      <c r="MJ73" s="15"/>
      <c r="MK73" s="15"/>
      <c r="ML73" s="15"/>
      <c r="MM73" s="15"/>
      <c r="MN73" s="15"/>
      <c r="MO73" s="15"/>
      <c r="MP73" s="15"/>
      <c r="MQ73" s="15"/>
      <c r="MR73" s="15"/>
      <c r="MS73" s="15"/>
      <c r="MT73" s="15"/>
      <c r="MU73" s="15"/>
      <c r="MV73" s="15"/>
      <c r="MW73" s="15"/>
      <c r="MX73" s="15"/>
      <c r="MY73" s="15"/>
      <c r="MZ73" s="15"/>
      <c r="NA73" s="15"/>
      <c r="NB73" s="15"/>
      <c r="NC73" s="15"/>
    </row>
    <row r="74" spans="1:367" s="16" customFormat="1" ht="15.75" x14ac:dyDescent="0.25">
      <c r="A74" s="6">
        <v>66</v>
      </c>
      <c r="B74" t="s">
        <v>40</v>
      </c>
      <c r="C74" s="66" t="s">
        <v>56</v>
      </c>
      <c r="D74" s="98" t="s">
        <v>13</v>
      </c>
      <c r="E74" s="3" t="s">
        <v>62</v>
      </c>
      <c r="F74" s="3" t="s">
        <v>173</v>
      </c>
      <c r="G74" s="67">
        <v>44197</v>
      </c>
      <c r="H74" s="5" t="s">
        <v>89</v>
      </c>
      <c r="I74" s="55">
        <v>66000</v>
      </c>
      <c r="J74" s="55">
        <v>1894.2</v>
      </c>
      <c r="K74" s="55">
        <v>4615.76</v>
      </c>
      <c r="L74" s="55">
        <v>2006.4</v>
      </c>
      <c r="M74" s="55">
        <v>25</v>
      </c>
      <c r="N74" s="55">
        <v>8541.36</v>
      </c>
      <c r="O74" s="55">
        <f t="shared" ref="O74:O112" si="1">I74-N74</f>
        <v>57458.64</v>
      </c>
      <c r="P74"/>
      <c r="Q74" s="17"/>
      <c r="R74" s="17"/>
      <c r="S74" s="17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  <c r="IW74" s="15"/>
      <c r="IX74" s="15"/>
      <c r="IY74" s="15"/>
      <c r="IZ74" s="15"/>
      <c r="JA74" s="15"/>
      <c r="JB74" s="15"/>
      <c r="JC74" s="15"/>
      <c r="JD74" s="15"/>
      <c r="JE74" s="15"/>
      <c r="JF74" s="15"/>
      <c r="JG74" s="15"/>
      <c r="JH74" s="15"/>
      <c r="JI74" s="15"/>
      <c r="JJ74" s="15"/>
      <c r="JK74" s="15"/>
      <c r="JL74" s="15"/>
      <c r="JM74" s="15"/>
      <c r="JN74" s="15"/>
      <c r="JO74" s="15"/>
      <c r="JP74" s="15"/>
      <c r="JQ74" s="15"/>
      <c r="JR74" s="15"/>
      <c r="JS74" s="15"/>
      <c r="JT74" s="15"/>
      <c r="JU74" s="15"/>
      <c r="JV74" s="15"/>
      <c r="JW74" s="15"/>
      <c r="JX74" s="15"/>
      <c r="JY74" s="15"/>
      <c r="JZ74" s="15"/>
      <c r="KA74" s="15"/>
      <c r="KB74" s="15"/>
      <c r="KC74" s="15"/>
      <c r="KD74" s="15"/>
      <c r="KE74" s="15"/>
      <c r="KF74" s="15"/>
      <c r="KG74" s="15"/>
      <c r="KH74" s="15"/>
      <c r="KI74" s="15"/>
      <c r="KJ74" s="15"/>
      <c r="KK74" s="15"/>
      <c r="KL74" s="15"/>
      <c r="KM74" s="15"/>
      <c r="KN74" s="15"/>
      <c r="KO74" s="15"/>
      <c r="KP74" s="15"/>
      <c r="KQ74" s="15"/>
      <c r="KR74" s="15"/>
      <c r="KS74" s="15"/>
      <c r="KT74" s="15"/>
      <c r="KU74" s="15"/>
      <c r="KV74" s="15"/>
      <c r="KW74" s="15"/>
      <c r="KX74" s="15"/>
      <c r="KY74" s="15"/>
      <c r="KZ74" s="15"/>
      <c r="LA74" s="15"/>
      <c r="LB74" s="15"/>
      <c r="LC74" s="15"/>
      <c r="LD74" s="15"/>
      <c r="LE74" s="15"/>
      <c r="LF74" s="15"/>
      <c r="LG74" s="15"/>
      <c r="LH74" s="15"/>
      <c r="LI74" s="15"/>
      <c r="LJ74" s="15"/>
      <c r="LK74" s="15"/>
      <c r="LL74" s="15"/>
      <c r="LM74" s="15"/>
      <c r="LN74" s="15"/>
      <c r="LO74" s="15"/>
      <c r="LP74" s="15"/>
      <c r="LQ74" s="15"/>
      <c r="LR74" s="15"/>
      <c r="LS74" s="15"/>
      <c r="LT74" s="15"/>
      <c r="LU74" s="15"/>
      <c r="LV74" s="15"/>
      <c r="LW74" s="15"/>
      <c r="LX74" s="15"/>
      <c r="LY74" s="15"/>
      <c r="LZ74" s="15"/>
      <c r="MA74" s="15"/>
      <c r="MB74" s="15"/>
      <c r="MC74" s="15"/>
      <c r="MD74" s="15"/>
      <c r="ME74" s="15"/>
      <c r="MF74" s="15"/>
      <c r="MG74" s="15"/>
      <c r="MH74" s="15"/>
      <c r="MI74" s="15"/>
      <c r="MJ74" s="15"/>
      <c r="MK74" s="15"/>
      <c r="ML74" s="15"/>
      <c r="MM74" s="15"/>
      <c r="MN74" s="15"/>
      <c r="MO74" s="15"/>
      <c r="MP74" s="15"/>
      <c r="MQ74" s="15"/>
      <c r="MR74" s="15"/>
      <c r="MS74" s="15"/>
      <c r="MT74" s="15"/>
      <c r="MU74" s="15"/>
      <c r="MV74" s="15"/>
      <c r="MW74" s="15"/>
      <c r="MX74" s="15"/>
      <c r="MY74" s="15"/>
      <c r="MZ74" s="15"/>
      <c r="NA74" s="15"/>
      <c r="NB74" s="15"/>
      <c r="NC74" s="15"/>
    </row>
    <row r="75" spans="1:367" s="36" customFormat="1" ht="15.75" x14ac:dyDescent="0.25">
      <c r="A75" s="6">
        <v>67</v>
      </c>
      <c r="B75" t="s">
        <v>41</v>
      </c>
      <c r="C75" s="66" t="s">
        <v>56</v>
      </c>
      <c r="D75" s="98" t="s">
        <v>13</v>
      </c>
      <c r="E75" s="3" t="s">
        <v>63</v>
      </c>
      <c r="F75" s="3" t="s">
        <v>173</v>
      </c>
      <c r="G75" s="67">
        <v>44197</v>
      </c>
      <c r="H75" s="5" t="s">
        <v>89</v>
      </c>
      <c r="I75" s="55">
        <v>57000</v>
      </c>
      <c r="J75" s="55">
        <v>1635.9</v>
      </c>
      <c r="K75" s="55">
        <v>2606.65</v>
      </c>
      <c r="L75" s="55">
        <v>1732.8</v>
      </c>
      <c r="M75" s="55">
        <v>1602.45</v>
      </c>
      <c r="N75" s="55">
        <v>7577.8</v>
      </c>
      <c r="O75" s="55">
        <f t="shared" si="1"/>
        <v>49422.2</v>
      </c>
      <c r="P75" s="16"/>
      <c r="Q75" s="16"/>
      <c r="R75" s="16"/>
      <c r="S75" s="16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  <c r="FF75" s="54"/>
      <c r="FG75" s="54"/>
      <c r="FH75" s="54"/>
      <c r="FI75" s="54"/>
      <c r="FJ75" s="54"/>
      <c r="FK75" s="54"/>
      <c r="FL75" s="54"/>
      <c r="FM75" s="54"/>
      <c r="FN75" s="54"/>
      <c r="FO75" s="54"/>
      <c r="FP75" s="54"/>
      <c r="FQ75" s="54"/>
      <c r="FR75" s="54"/>
      <c r="FS75" s="54"/>
      <c r="FT75" s="54"/>
      <c r="FU75" s="54"/>
      <c r="FV75" s="54"/>
      <c r="FW75" s="54"/>
      <c r="FX75" s="54"/>
      <c r="FY75" s="54"/>
      <c r="FZ75" s="54"/>
      <c r="GA75" s="54"/>
      <c r="GB75" s="54"/>
      <c r="GC75" s="54"/>
      <c r="GD75" s="54"/>
      <c r="GE75" s="54"/>
      <c r="GF75" s="54"/>
      <c r="GG75" s="54"/>
      <c r="GH75" s="54"/>
      <c r="GI75" s="54"/>
      <c r="GJ75" s="54"/>
      <c r="GK75" s="54"/>
      <c r="GL75" s="54"/>
      <c r="GM75" s="54"/>
      <c r="GN75" s="54"/>
      <c r="GO75" s="54"/>
      <c r="GP75" s="54"/>
      <c r="GQ75" s="54"/>
      <c r="GR75" s="54"/>
      <c r="GS75" s="54"/>
      <c r="GT75" s="54"/>
      <c r="GU75" s="54"/>
      <c r="GV75" s="54"/>
      <c r="GW75" s="54"/>
      <c r="GX75" s="54"/>
      <c r="GY75" s="54"/>
      <c r="GZ75" s="54"/>
      <c r="HA75" s="54"/>
      <c r="HB75" s="54"/>
      <c r="HC75" s="54"/>
      <c r="HD75" s="54"/>
      <c r="HE75" s="54"/>
      <c r="HF75" s="54"/>
      <c r="HG75" s="54"/>
      <c r="HH75" s="54"/>
      <c r="HI75" s="54"/>
      <c r="HJ75" s="54"/>
      <c r="HK75" s="54"/>
      <c r="HL75" s="54"/>
      <c r="HM75" s="54"/>
      <c r="HN75" s="54"/>
      <c r="HO75" s="54"/>
      <c r="HP75" s="54"/>
      <c r="HQ75" s="54"/>
      <c r="HR75" s="54"/>
      <c r="HS75" s="54"/>
      <c r="HT75" s="54"/>
      <c r="HU75" s="54"/>
      <c r="HV75" s="54"/>
      <c r="HW75" s="54"/>
      <c r="HX75" s="54"/>
      <c r="HY75" s="54"/>
      <c r="HZ75" s="54"/>
      <c r="IA75" s="54"/>
      <c r="IB75" s="54"/>
      <c r="IC75" s="54"/>
      <c r="ID75" s="54"/>
      <c r="IE75" s="54"/>
      <c r="IF75" s="54"/>
      <c r="IG75" s="54"/>
      <c r="IH75" s="54"/>
      <c r="II75" s="54"/>
      <c r="IJ75" s="54"/>
      <c r="IK75" s="54"/>
      <c r="IL75" s="54"/>
      <c r="IM75" s="54"/>
      <c r="IN75" s="54"/>
      <c r="IO75" s="54"/>
      <c r="IP75" s="54"/>
      <c r="IQ75" s="54"/>
      <c r="IR75" s="54"/>
      <c r="IS75" s="54"/>
      <c r="IT75" s="54"/>
      <c r="IU75" s="54"/>
      <c r="IV75" s="54"/>
      <c r="IW75" s="54"/>
      <c r="IX75" s="54"/>
      <c r="IY75" s="54"/>
      <c r="IZ75" s="54"/>
      <c r="JA75" s="54"/>
      <c r="JB75" s="54"/>
      <c r="JC75" s="54"/>
      <c r="JD75" s="54"/>
      <c r="JE75" s="54"/>
      <c r="JF75" s="54"/>
      <c r="JG75" s="54"/>
      <c r="JH75" s="54"/>
      <c r="JI75" s="54"/>
      <c r="JJ75" s="54"/>
      <c r="JK75" s="54"/>
      <c r="JL75" s="54"/>
      <c r="JM75" s="54"/>
      <c r="JN75" s="54"/>
      <c r="JO75" s="54"/>
      <c r="JP75" s="54"/>
      <c r="JQ75" s="54"/>
      <c r="JR75" s="54"/>
      <c r="JS75" s="54"/>
      <c r="JT75" s="54"/>
      <c r="JU75" s="54"/>
      <c r="JV75" s="54"/>
      <c r="JW75" s="54"/>
      <c r="JX75" s="54"/>
      <c r="JY75" s="54"/>
      <c r="JZ75" s="54"/>
      <c r="KA75" s="54"/>
      <c r="KB75" s="54"/>
      <c r="KC75" s="54"/>
      <c r="KD75" s="54"/>
      <c r="KE75" s="54"/>
      <c r="KF75" s="54"/>
      <c r="KG75" s="54"/>
      <c r="KH75" s="54"/>
      <c r="KI75" s="54"/>
      <c r="KJ75" s="54"/>
      <c r="KK75" s="54"/>
      <c r="KL75" s="54"/>
      <c r="KM75" s="54"/>
      <c r="KN75" s="54"/>
      <c r="KO75" s="54"/>
      <c r="KP75" s="54"/>
      <c r="KQ75" s="54"/>
      <c r="KR75" s="54"/>
      <c r="KS75" s="54"/>
      <c r="KT75" s="54"/>
      <c r="KU75" s="54"/>
      <c r="KV75" s="54"/>
      <c r="KW75" s="54"/>
      <c r="KX75" s="54"/>
      <c r="KY75" s="54"/>
      <c r="KZ75" s="54"/>
      <c r="LA75" s="54"/>
      <c r="LB75" s="54"/>
      <c r="LC75" s="54"/>
      <c r="LD75" s="54"/>
      <c r="LE75" s="54"/>
      <c r="LF75" s="54"/>
      <c r="LG75" s="54"/>
      <c r="LH75" s="54"/>
      <c r="LI75" s="54"/>
      <c r="LJ75" s="54"/>
      <c r="LK75" s="54"/>
      <c r="LL75" s="54"/>
      <c r="LM75" s="54"/>
      <c r="LN75" s="54"/>
      <c r="LO75" s="54"/>
      <c r="LP75" s="54"/>
      <c r="LQ75" s="54"/>
      <c r="LR75" s="54"/>
      <c r="LS75" s="54"/>
      <c r="LT75" s="54"/>
      <c r="LU75" s="54"/>
      <c r="LV75" s="54"/>
      <c r="LW75" s="54"/>
      <c r="LX75" s="54"/>
      <c r="LY75" s="54"/>
      <c r="LZ75" s="54"/>
      <c r="MA75" s="54"/>
      <c r="MB75" s="54"/>
      <c r="MC75" s="54"/>
      <c r="MD75" s="54"/>
      <c r="ME75" s="54"/>
      <c r="MF75" s="54"/>
      <c r="MG75" s="54"/>
      <c r="MH75" s="54"/>
      <c r="MI75" s="54"/>
      <c r="MJ75" s="54"/>
      <c r="MK75" s="54"/>
      <c r="ML75" s="54"/>
      <c r="MM75" s="54"/>
      <c r="MN75" s="54"/>
      <c r="MO75" s="54"/>
      <c r="MP75" s="54"/>
      <c r="MQ75" s="54"/>
      <c r="MR75" s="54"/>
      <c r="MS75" s="54"/>
      <c r="MT75" s="54"/>
      <c r="MU75" s="54"/>
      <c r="MV75" s="54"/>
      <c r="MW75" s="54"/>
      <c r="MX75" s="54"/>
      <c r="MY75" s="54"/>
      <c r="MZ75" s="54"/>
      <c r="NA75" s="54"/>
      <c r="NB75" s="54"/>
      <c r="NC75" s="54"/>
    </row>
    <row r="76" spans="1:367" ht="15.75" x14ac:dyDescent="0.25">
      <c r="A76" s="6">
        <v>68</v>
      </c>
      <c r="B76" t="s">
        <v>101</v>
      </c>
      <c r="C76" s="66" t="s">
        <v>56</v>
      </c>
      <c r="D76" s="98" t="s">
        <v>199</v>
      </c>
      <c r="E76" s="3" t="s">
        <v>63</v>
      </c>
      <c r="F76" s="3" t="s">
        <v>173</v>
      </c>
      <c r="G76" s="67">
        <v>44197</v>
      </c>
      <c r="H76" s="5" t="s">
        <v>89</v>
      </c>
      <c r="I76" s="55">
        <v>57000</v>
      </c>
      <c r="J76" s="55">
        <v>1635.9</v>
      </c>
      <c r="K76" s="55">
        <v>2922.14</v>
      </c>
      <c r="L76" s="55">
        <v>1732.8</v>
      </c>
      <c r="M76" s="55">
        <v>25</v>
      </c>
      <c r="N76" s="55">
        <v>6315.84</v>
      </c>
      <c r="O76" s="55">
        <f t="shared" si="1"/>
        <v>50684.160000000003</v>
      </c>
      <c r="P76" s="1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</row>
    <row r="77" spans="1:367" s="24" customFormat="1" ht="15.75" x14ac:dyDescent="0.25">
      <c r="A77" s="6">
        <v>69</v>
      </c>
      <c r="B77" t="s">
        <v>43</v>
      </c>
      <c r="C77" s="66" t="s">
        <v>56</v>
      </c>
      <c r="D77" s="98" t="s">
        <v>13</v>
      </c>
      <c r="E77" s="3" t="s">
        <v>62</v>
      </c>
      <c r="F77" s="3" t="s">
        <v>173</v>
      </c>
      <c r="G77" s="67">
        <v>44197</v>
      </c>
      <c r="H77" s="5" t="s">
        <v>89</v>
      </c>
      <c r="I77" s="55">
        <v>57000</v>
      </c>
      <c r="J77" s="55">
        <v>1635.9</v>
      </c>
      <c r="K77" s="55">
        <v>2606.65</v>
      </c>
      <c r="L77" s="55">
        <v>1732.8</v>
      </c>
      <c r="M77" s="55">
        <v>1702.45</v>
      </c>
      <c r="N77" s="55">
        <v>7677.8</v>
      </c>
      <c r="O77" s="55">
        <f t="shared" si="1"/>
        <v>49322.2</v>
      </c>
      <c r="P77" s="17"/>
      <c r="Q77" s="17"/>
      <c r="R77" s="17"/>
      <c r="S77" s="17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  <c r="IW77" s="15"/>
      <c r="IX77" s="15"/>
      <c r="IY77" s="15"/>
      <c r="IZ77" s="15"/>
      <c r="JA77" s="15"/>
      <c r="JB77" s="15"/>
      <c r="JC77" s="15"/>
      <c r="JD77" s="15"/>
      <c r="JE77" s="15"/>
      <c r="JF77" s="15"/>
      <c r="JG77" s="15"/>
      <c r="JH77" s="15"/>
      <c r="JI77" s="15"/>
      <c r="JJ77" s="15"/>
      <c r="JK77" s="15"/>
      <c r="JL77" s="15"/>
      <c r="JM77" s="15"/>
      <c r="JN77" s="15"/>
      <c r="JO77" s="15"/>
      <c r="JP77" s="15"/>
      <c r="JQ77" s="15"/>
      <c r="JR77" s="15"/>
      <c r="JS77" s="15"/>
      <c r="JT77" s="15"/>
      <c r="JU77" s="15"/>
      <c r="JV77" s="15"/>
      <c r="JW77" s="15"/>
      <c r="JX77" s="15"/>
      <c r="JY77" s="15"/>
      <c r="JZ77" s="15"/>
      <c r="KA77" s="15"/>
      <c r="KB77" s="15"/>
      <c r="KC77" s="15"/>
      <c r="KD77" s="15"/>
      <c r="KE77" s="15"/>
      <c r="KF77" s="15"/>
      <c r="KG77" s="15"/>
      <c r="KH77" s="15"/>
      <c r="KI77" s="15"/>
      <c r="KJ77" s="15"/>
      <c r="KK77" s="15"/>
      <c r="KL77" s="15"/>
      <c r="KM77" s="15"/>
      <c r="KN77" s="15"/>
      <c r="KO77" s="15"/>
      <c r="KP77" s="15"/>
      <c r="KQ77" s="15"/>
      <c r="KR77" s="15"/>
      <c r="KS77" s="15"/>
      <c r="KT77" s="15"/>
      <c r="KU77" s="15"/>
      <c r="KV77" s="15"/>
      <c r="KW77" s="15"/>
      <c r="KX77" s="15"/>
      <c r="KY77" s="15"/>
      <c r="KZ77" s="15"/>
      <c r="LA77" s="15"/>
      <c r="LB77" s="15"/>
      <c r="LC77" s="15"/>
      <c r="LD77" s="15"/>
      <c r="LE77" s="15"/>
      <c r="LF77" s="15"/>
      <c r="LG77" s="15"/>
      <c r="LH77" s="15"/>
      <c r="LI77" s="15"/>
      <c r="LJ77" s="15"/>
      <c r="LK77" s="15"/>
      <c r="LL77" s="15"/>
      <c r="LM77" s="15"/>
      <c r="LN77" s="15"/>
      <c r="LO77" s="15"/>
      <c r="LP77" s="15"/>
      <c r="LQ77" s="15"/>
      <c r="LR77" s="15"/>
      <c r="LS77" s="15"/>
      <c r="LT77" s="15"/>
      <c r="LU77" s="15"/>
      <c r="LV77" s="15"/>
      <c r="LW77" s="15"/>
      <c r="LX77" s="15"/>
      <c r="LY77" s="15"/>
      <c r="LZ77" s="15"/>
      <c r="MA77" s="15"/>
      <c r="MB77" s="15"/>
      <c r="MC77" s="15"/>
      <c r="MD77" s="15"/>
      <c r="ME77" s="15"/>
      <c r="MF77" s="15"/>
      <c r="MG77" s="15"/>
      <c r="MH77" s="15"/>
      <c r="MI77" s="15"/>
      <c r="MJ77" s="15"/>
      <c r="MK77" s="15"/>
      <c r="ML77" s="15"/>
      <c r="MM77" s="15"/>
      <c r="MN77" s="15"/>
      <c r="MO77" s="15"/>
      <c r="MP77" s="15"/>
      <c r="MQ77" s="15"/>
      <c r="MR77" s="15"/>
      <c r="MS77" s="15"/>
      <c r="MT77" s="15"/>
      <c r="MU77" s="15"/>
      <c r="MV77" s="15"/>
      <c r="MW77" s="15"/>
      <c r="MX77" s="15"/>
      <c r="MY77" s="15"/>
      <c r="MZ77" s="15"/>
      <c r="NA77" s="15"/>
      <c r="NB77" s="15"/>
      <c r="NC77" s="15"/>
    </row>
    <row r="78" spans="1:367" s="16" customFormat="1" ht="15.75" x14ac:dyDescent="0.25">
      <c r="A78" s="6">
        <v>70</v>
      </c>
      <c r="B78" t="s">
        <v>102</v>
      </c>
      <c r="C78" s="66" t="s">
        <v>56</v>
      </c>
      <c r="D78" s="98" t="s">
        <v>14</v>
      </c>
      <c r="E78" s="3" t="s">
        <v>62</v>
      </c>
      <c r="F78" s="3" t="s">
        <v>173</v>
      </c>
      <c r="G78" s="67">
        <v>44562</v>
      </c>
      <c r="H78" s="5" t="s">
        <v>89</v>
      </c>
      <c r="I78" s="55">
        <v>45000</v>
      </c>
      <c r="J78" s="55">
        <v>1291.5</v>
      </c>
      <c r="K78" s="55">
        <v>1148.33</v>
      </c>
      <c r="L78" s="55">
        <v>1368</v>
      </c>
      <c r="M78" s="55">
        <v>25</v>
      </c>
      <c r="N78" s="55">
        <v>3832.83</v>
      </c>
      <c r="O78" s="55">
        <f t="shared" si="1"/>
        <v>41167.17</v>
      </c>
      <c r="P78" s="17"/>
      <c r="Q78" s="17"/>
      <c r="R78" s="17"/>
      <c r="S78" s="17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  <c r="IW78" s="15"/>
      <c r="IX78" s="15"/>
      <c r="IY78" s="15"/>
      <c r="IZ78" s="15"/>
      <c r="JA78" s="15"/>
      <c r="JB78" s="15"/>
      <c r="JC78" s="15"/>
      <c r="JD78" s="15"/>
      <c r="JE78" s="15"/>
      <c r="JF78" s="15"/>
      <c r="JG78" s="15"/>
      <c r="JH78" s="15"/>
      <c r="JI78" s="15"/>
      <c r="JJ78" s="15"/>
      <c r="JK78" s="15"/>
      <c r="JL78" s="15"/>
      <c r="JM78" s="15"/>
      <c r="JN78" s="15"/>
      <c r="JO78" s="15"/>
      <c r="JP78" s="15"/>
      <c r="JQ78" s="15"/>
      <c r="JR78" s="15"/>
      <c r="JS78" s="15"/>
      <c r="JT78" s="15"/>
      <c r="JU78" s="15"/>
      <c r="JV78" s="15"/>
      <c r="JW78" s="15"/>
      <c r="JX78" s="15"/>
      <c r="JY78" s="15"/>
      <c r="JZ78" s="15"/>
      <c r="KA78" s="15"/>
      <c r="KB78" s="15"/>
      <c r="KC78" s="15"/>
      <c r="KD78" s="15"/>
      <c r="KE78" s="15"/>
      <c r="KF78" s="15"/>
      <c r="KG78" s="15"/>
      <c r="KH78" s="15"/>
      <c r="KI78" s="15"/>
      <c r="KJ78" s="15"/>
      <c r="KK78" s="15"/>
      <c r="KL78" s="15"/>
      <c r="KM78" s="15"/>
      <c r="KN78" s="15"/>
      <c r="KO78" s="15"/>
      <c r="KP78" s="15"/>
      <c r="KQ78" s="15"/>
      <c r="KR78" s="15"/>
      <c r="KS78" s="15"/>
      <c r="KT78" s="15"/>
      <c r="KU78" s="15"/>
      <c r="KV78" s="15"/>
      <c r="KW78" s="15"/>
      <c r="KX78" s="15"/>
      <c r="KY78" s="15"/>
      <c r="KZ78" s="15"/>
      <c r="LA78" s="15"/>
      <c r="LB78" s="15"/>
      <c r="LC78" s="15"/>
      <c r="LD78" s="15"/>
      <c r="LE78" s="15"/>
      <c r="LF78" s="15"/>
      <c r="LG78" s="15"/>
      <c r="LH78" s="15"/>
      <c r="LI78" s="15"/>
      <c r="LJ78" s="15"/>
      <c r="LK78" s="15"/>
      <c r="LL78" s="15"/>
      <c r="LM78" s="15"/>
      <c r="LN78" s="15"/>
      <c r="LO78" s="15"/>
      <c r="LP78" s="15"/>
      <c r="LQ78" s="15"/>
      <c r="LR78" s="15"/>
      <c r="LS78" s="15"/>
      <c r="LT78" s="15"/>
      <c r="LU78" s="15"/>
      <c r="LV78" s="15"/>
      <c r="LW78" s="15"/>
      <c r="LX78" s="15"/>
      <c r="LY78" s="15"/>
      <c r="LZ78" s="15"/>
      <c r="MA78" s="15"/>
      <c r="MB78" s="15"/>
      <c r="MC78" s="15"/>
      <c r="MD78" s="15"/>
      <c r="ME78" s="15"/>
      <c r="MF78" s="15"/>
      <c r="MG78" s="15"/>
      <c r="MH78" s="15"/>
      <c r="MI78" s="15"/>
      <c r="MJ78" s="15"/>
      <c r="MK78" s="15"/>
      <c r="ML78" s="15"/>
      <c r="MM78" s="15"/>
      <c r="MN78" s="15"/>
      <c r="MO78" s="15"/>
      <c r="MP78" s="15"/>
      <c r="MQ78" s="15"/>
      <c r="MR78" s="15"/>
      <c r="MS78" s="15"/>
      <c r="MT78" s="15"/>
      <c r="MU78" s="15"/>
      <c r="MV78" s="15"/>
      <c r="MW78" s="15"/>
      <c r="MX78" s="15"/>
      <c r="MY78" s="15"/>
      <c r="MZ78" s="15"/>
      <c r="NA78" s="15"/>
      <c r="NB78" s="15"/>
      <c r="NC78" s="15"/>
    </row>
    <row r="79" spans="1:367" s="17" customFormat="1" ht="15.75" x14ac:dyDescent="0.25">
      <c r="A79" s="6">
        <v>71</v>
      </c>
      <c r="B79" t="s">
        <v>103</v>
      </c>
      <c r="C79" s="66" t="s">
        <v>56</v>
      </c>
      <c r="D79" s="98" t="s">
        <v>14</v>
      </c>
      <c r="E79" s="3" t="s">
        <v>62</v>
      </c>
      <c r="F79" s="3" t="s">
        <v>173</v>
      </c>
      <c r="G79" s="67">
        <v>44866</v>
      </c>
      <c r="H79" s="5" t="s">
        <v>89</v>
      </c>
      <c r="I79" s="55">
        <v>45000</v>
      </c>
      <c r="J79" s="55">
        <v>1291.5</v>
      </c>
      <c r="K79" s="55">
        <v>911.71</v>
      </c>
      <c r="L79" s="55">
        <v>1368</v>
      </c>
      <c r="M79" s="55">
        <v>1602.45</v>
      </c>
      <c r="N79" s="55">
        <v>5173.66</v>
      </c>
      <c r="O79" s="55">
        <f t="shared" si="1"/>
        <v>39826.339999999997</v>
      </c>
      <c r="P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</row>
    <row r="80" spans="1:367" s="17" customFormat="1" ht="13.5" customHeight="1" x14ac:dyDescent="0.25">
      <c r="A80" s="6">
        <v>72</v>
      </c>
      <c r="B80" t="s">
        <v>152</v>
      </c>
      <c r="C80" s="66" t="s">
        <v>56</v>
      </c>
      <c r="D80" s="98" t="s">
        <v>141</v>
      </c>
      <c r="E80" s="3" t="s">
        <v>62</v>
      </c>
      <c r="F80" s="3" t="s">
        <v>173</v>
      </c>
      <c r="G80" s="67">
        <v>44682</v>
      </c>
      <c r="H80" s="5" t="s">
        <v>89</v>
      </c>
      <c r="I80" s="55">
        <v>55000</v>
      </c>
      <c r="J80" s="55">
        <v>1578.5</v>
      </c>
      <c r="K80" s="55">
        <v>2559.6799999999998</v>
      </c>
      <c r="L80" s="55">
        <v>1672</v>
      </c>
      <c r="M80" s="55">
        <v>25</v>
      </c>
      <c r="N80" s="55">
        <v>5835.18</v>
      </c>
      <c r="O80" s="55">
        <f t="shared" si="1"/>
        <v>49164.82</v>
      </c>
      <c r="R80" s="28"/>
      <c r="S80" s="28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</row>
    <row r="81" spans="1:671" ht="15.75" x14ac:dyDescent="0.25">
      <c r="A81" s="6">
        <v>73</v>
      </c>
      <c r="B81" t="s">
        <v>211</v>
      </c>
      <c r="C81" s="66" t="s">
        <v>164</v>
      </c>
      <c r="D81" s="98" t="s">
        <v>25</v>
      </c>
      <c r="E81" s="8" t="s">
        <v>63</v>
      </c>
      <c r="F81" s="8" t="s">
        <v>173</v>
      </c>
      <c r="G81" s="68">
        <v>44593</v>
      </c>
      <c r="H81" s="37" t="s">
        <v>89</v>
      </c>
      <c r="I81" s="55">
        <v>165000</v>
      </c>
      <c r="J81" s="55">
        <v>4735.5</v>
      </c>
      <c r="K81" s="55">
        <v>27000.63</v>
      </c>
      <c r="L81" s="55">
        <v>5016</v>
      </c>
      <c r="M81" s="55">
        <v>1602.45</v>
      </c>
      <c r="N81" s="55">
        <v>38354.58</v>
      </c>
      <c r="O81" s="55">
        <f t="shared" si="1"/>
        <v>126645.42</v>
      </c>
      <c r="R81" s="20"/>
      <c r="S81" s="20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</row>
    <row r="82" spans="1:671" ht="15.75" x14ac:dyDescent="0.25">
      <c r="A82" s="6">
        <v>74</v>
      </c>
      <c r="B82" t="s">
        <v>80</v>
      </c>
      <c r="C82" s="66" t="s">
        <v>164</v>
      </c>
      <c r="D82" s="98" t="s">
        <v>141</v>
      </c>
      <c r="E82" s="2" t="s">
        <v>62</v>
      </c>
      <c r="F82" s="2" t="s">
        <v>173</v>
      </c>
      <c r="G82" s="67">
        <v>44621</v>
      </c>
      <c r="H82" s="38" t="s">
        <v>89</v>
      </c>
      <c r="I82" s="56">
        <v>60000</v>
      </c>
      <c r="J82" s="43">
        <v>1722</v>
      </c>
      <c r="K82" s="56">
        <v>3486.68</v>
      </c>
      <c r="L82" s="56">
        <v>1824</v>
      </c>
      <c r="M82" s="56">
        <v>665</v>
      </c>
      <c r="N82" s="55">
        <v>7697.68</v>
      </c>
      <c r="O82" s="55">
        <f t="shared" si="1"/>
        <v>52302.32</v>
      </c>
      <c r="P82" s="15"/>
      <c r="Q82" s="15"/>
      <c r="R82" s="15"/>
      <c r="S82" s="15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</row>
    <row r="83" spans="1:671" ht="15" customHeight="1" x14ac:dyDescent="0.25">
      <c r="A83" s="6">
        <v>75</v>
      </c>
      <c r="B83" t="s">
        <v>128</v>
      </c>
      <c r="C83" s="66" t="s">
        <v>39</v>
      </c>
      <c r="D83" s="98" t="s">
        <v>13</v>
      </c>
      <c r="E83" s="23" t="s">
        <v>63</v>
      </c>
      <c r="F83" s="23" t="s">
        <v>173</v>
      </c>
      <c r="G83" s="69">
        <v>44564</v>
      </c>
      <c r="H83" s="5" t="s">
        <v>89</v>
      </c>
      <c r="I83" s="55">
        <v>45000</v>
      </c>
      <c r="J83" s="55">
        <v>1291.5</v>
      </c>
      <c r="K83" s="55">
        <v>1148.33</v>
      </c>
      <c r="L83" s="55">
        <v>1368</v>
      </c>
      <c r="M83" s="55">
        <v>1150</v>
      </c>
      <c r="N83" s="55">
        <v>4957.83</v>
      </c>
      <c r="O83" s="55">
        <f t="shared" si="1"/>
        <v>40042.17</v>
      </c>
      <c r="P83" s="17"/>
      <c r="Q83" s="17"/>
      <c r="R83" s="17"/>
      <c r="S83" s="17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IF83" s="20"/>
      <c r="IG83" s="20"/>
      <c r="IH83" s="20"/>
      <c r="II83" s="20"/>
      <c r="IJ83" s="20"/>
      <c r="IK83" s="20"/>
      <c r="IL83" s="20"/>
      <c r="IM83" s="20"/>
      <c r="IN83" s="20"/>
      <c r="IO83" s="20"/>
      <c r="IP83" s="20"/>
      <c r="IQ83" s="20"/>
      <c r="IR83" s="20"/>
      <c r="IS83" s="20"/>
      <c r="IT83" s="20"/>
      <c r="IU83" s="20"/>
      <c r="IV83" s="20"/>
      <c r="IW83" s="20"/>
      <c r="IX83" s="20"/>
      <c r="IY83" s="20"/>
      <c r="IZ83" s="20"/>
      <c r="JA83" s="20"/>
      <c r="JB83" s="20"/>
      <c r="JC83" s="20"/>
      <c r="JD83" s="20"/>
      <c r="JE83" s="20"/>
      <c r="JF83" s="20"/>
      <c r="JG83" s="20"/>
      <c r="JH83" s="20"/>
      <c r="JI83" s="20"/>
      <c r="JJ83" s="20"/>
      <c r="JK83" s="20"/>
      <c r="JL83" s="20"/>
      <c r="JM83" s="20"/>
      <c r="JN83" s="20"/>
      <c r="JO83" s="20"/>
      <c r="JP83" s="20"/>
      <c r="JQ83" s="20"/>
      <c r="JR83" s="20"/>
      <c r="JS83" s="20"/>
      <c r="JT83" s="20"/>
      <c r="JU83" s="20"/>
      <c r="JV83" s="20"/>
      <c r="JW83" s="20"/>
      <c r="JX83" s="20"/>
      <c r="JY83" s="20"/>
      <c r="JZ83" s="20"/>
      <c r="KA83" s="20"/>
      <c r="KB83" s="20"/>
      <c r="KC83" s="20"/>
      <c r="KD83" s="20"/>
      <c r="KE83" s="20"/>
      <c r="KF83" s="20"/>
      <c r="KG83" s="20"/>
      <c r="KH83" s="20"/>
      <c r="KI83" s="20"/>
      <c r="KJ83" s="20"/>
      <c r="KK83" s="20"/>
      <c r="KL83" s="20"/>
      <c r="KM83" s="20"/>
      <c r="KN83" s="20"/>
      <c r="KO83" s="20"/>
      <c r="KP83" s="20"/>
      <c r="KQ83" s="20"/>
      <c r="KR83" s="20"/>
      <c r="KS83" s="20"/>
      <c r="KT83" s="20"/>
      <c r="KU83" s="20"/>
      <c r="KV83" s="20"/>
      <c r="KW83" s="20"/>
      <c r="KX83" s="20"/>
      <c r="KY83" s="20"/>
      <c r="KZ83" s="20"/>
      <c r="LA83" s="20"/>
      <c r="LB83" s="20"/>
      <c r="LC83" s="20"/>
      <c r="LD83" s="20"/>
      <c r="LE83" s="20"/>
      <c r="LF83" s="20"/>
      <c r="LG83" s="20"/>
      <c r="LH83" s="20"/>
      <c r="LI83" s="20"/>
      <c r="LJ83" s="20"/>
      <c r="LK83" s="20"/>
      <c r="LL83" s="20"/>
      <c r="LM83" s="20"/>
      <c r="LN83" s="20"/>
      <c r="LO83" s="20"/>
      <c r="LP83" s="20"/>
      <c r="LQ83" s="20"/>
      <c r="LR83" s="20"/>
      <c r="LS83" s="20"/>
      <c r="LT83" s="20"/>
      <c r="LU83" s="20"/>
      <c r="LV83" s="20"/>
      <c r="LW83" s="20"/>
      <c r="LX83" s="20"/>
      <c r="LY83" s="20"/>
      <c r="LZ83" s="20"/>
      <c r="MA83" s="20"/>
      <c r="MB83" s="20"/>
      <c r="MC83" s="20"/>
      <c r="MD83" s="20"/>
      <c r="ME83" s="20"/>
      <c r="MF83" s="20"/>
      <c r="MG83" s="20"/>
      <c r="MH83" s="20"/>
      <c r="MI83" s="20"/>
      <c r="MJ83" s="20"/>
      <c r="MK83" s="20"/>
      <c r="ML83" s="20"/>
      <c r="MM83" s="20"/>
      <c r="MN83" s="20"/>
      <c r="MO83" s="20"/>
      <c r="MP83" s="20"/>
      <c r="MQ83" s="20"/>
      <c r="MR83" s="20"/>
      <c r="MS83" s="20"/>
      <c r="MT83" s="20"/>
      <c r="MU83" s="20"/>
      <c r="MV83" s="20"/>
      <c r="MW83" s="20"/>
      <c r="MX83" s="20"/>
      <c r="MY83" s="20"/>
      <c r="MZ83" s="20"/>
      <c r="NA83" s="20"/>
      <c r="NB83" s="20"/>
      <c r="NC83" s="20"/>
      <c r="ND83" s="20"/>
      <c r="NE83" s="20"/>
      <c r="NF83" s="20"/>
      <c r="NG83" s="20"/>
      <c r="NH83" s="20"/>
      <c r="NI83" s="20"/>
      <c r="NJ83" s="20"/>
      <c r="NK83" s="20"/>
      <c r="NL83" s="20"/>
      <c r="NM83" s="20"/>
      <c r="NN83" s="20"/>
      <c r="NO83" s="20"/>
      <c r="NP83" s="20"/>
      <c r="NQ83" s="20"/>
      <c r="NR83" s="20"/>
      <c r="NS83" s="20"/>
      <c r="NT83" s="20"/>
      <c r="NU83" s="20"/>
      <c r="NV83" s="20"/>
      <c r="NW83" s="20"/>
      <c r="NX83" s="20"/>
      <c r="NY83" s="20"/>
      <c r="NZ83" s="20"/>
      <c r="OA83" s="20"/>
      <c r="OB83" s="20"/>
      <c r="OC83" s="20"/>
      <c r="OD83" s="20"/>
      <c r="OE83" s="20"/>
      <c r="OF83" s="20"/>
      <c r="OG83" s="20"/>
      <c r="OH83" s="20"/>
      <c r="OI83" s="20"/>
      <c r="OJ83" s="20"/>
      <c r="OK83" s="20"/>
      <c r="OL83" s="20"/>
      <c r="OM83" s="20"/>
      <c r="ON83" s="20"/>
      <c r="OO83" s="20"/>
      <c r="OP83" s="20"/>
      <c r="OQ83" s="20"/>
      <c r="OR83" s="20"/>
      <c r="OS83" s="20"/>
      <c r="OT83" s="20"/>
      <c r="OU83" s="20"/>
      <c r="OV83" s="20"/>
      <c r="OW83" s="20"/>
      <c r="OX83" s="20"/>
      <c r="OY83" s="20"/>
      <c r="OZ83" s="20"/>
      <c r="PA83" s="20"/>
      <c r="PB83" s="20"/>
      <c r="PC83" s="20"/>
      <c r="PD83" s="20"/>
      <c r="PE83" s="20"/>
      <c r="PF83" s="20"/>
      <c r="PG83" s="20"/>
      <c r="PH83" s="20"/>
      <c r="PI83" s="20"/>
      <c r="PJ83" s="20"/>
      <c r="PK83" s="20"/>
      <c r="PL83" s="20"/>
      <c r="PM83" s="20"/>
      <c r="PN83" s="20"/>
      <c r="PO83" s="20"/>
      <c r="PP83" s="20"/>
      <c r="PQ83" s="20"/>
      <c r="PR83" s="20"/>
      <c r="PS83" s="20"/>
      <c r="PT83" s="20"/>
      <c r="PU83" s="20"/>
      <c r="PV83" s="20"/>
      <c r="PW83" s="20"/>
      <c r="PX83" s="20"/>
      <c r="PY83" s="20"/>
      <c r="PZ83" s="20"/>
      <c r="QA83" s="20"/>
      <c r="QB83" s="20"/>
      <c r="QC83" s="20"/>
      <c r="QD83" s="20"/>
      <c r="QE83" s="20"/>
      <c r="QF83" s="20"/>
      <c r="QG83" s="20"/>
      <c r="QH83" s="20"/>
      <c r="QI83" s="20"/>
      <c r="QJ83" s="20"/>
      <c r="QK83" s="20"/>
      <c r="QL83" s="20"/>
      <c r="QM83" s="20"/>
      <c r="QN83" s="20"/>
      <c r="QO83" s="20"/>
      <c r="QP83" s="20"/>
      <c r="QQ83" s="20"/>
      <c r="QR83" s="20"/>
      <c r="QS83" s="20"/>
      <c r="QT83" s="20"/>
      <c r="QU83" s="20"/>
      <c r="QV83" s="20"/>
      <c r="QW83" s="20"/>
      <c r="QX83" s="20"/>
      <c r="QY83" s="20"/>
      <c r="QZ83" s="20"/>
      <c r="RA83" s="20"/>
      <c r="RB83" s="20"/>
      <c r="RC83" s="20"/>
      <c r="RD83" s="20"/>
      <c r="RE83" s="20"/>
      <c r="RF83" s="20"/>
      <c r="RG83" s="20"/>
      <c r="RH83" s="20"/>
      <c r="RI83" s="20"/>
      <c r="RJ83" s="20"/>
      <c r="RK83" s="20"/>
      <c r="RL83" s="20"/>
      <c r="RM83" s="20"/>
      <c r="RN83" s="20"/>
      <c r="RO83" s="20"/>
      <c r="RP83" s="20"/>
      <c r="RQ83" s="20"/>
      <c r="RR83" s="20"/>
      <c r="RS83" s="20"/>
      <c r="RT83" s="20"/>
      <c r="RU83" s="20"/>
      <c r="RV83" s="20"/>
      <c r="RW83" s="20"/>
      <c r="RX83" s="20"/>
      <c r="RY83" s="20"/>
      <c r="RZ83" s="20"/>
      <c r="SA83" s="20"/>
      <c r="SB83" s="20"/>
      <c r="SC83" s="20"/>
      <c r="SD83" s="20"/>
      <c r="SE83" s="20"/>
      <c r="SF83" s="20"/>
      <c r="SG83" s="20"/>
      <c r="SH83" s="20"/>
      <c r="SI83" s="20"/>
      <c r="SJ83" s="20"/>
      <c r="SK83" s="20"/>
      <c r="SL83" s="20"/>
      <c r="SM83" s="20"/>
      <c r="SN83" s="20"/>
      <c r="SO83" s="20"/>
      <c r="SP83" s="20"/>
      <c r="SQ83" s="20"/>
      <c r="SR83" s="20"/>
      <c r="SS83" s="20"/>
      <c r="ST83" s="20"/>
      <c r="SU83" s="20"/>
      <c r="SV83" s="20"/>
      <c r="SW83" s="20"/>
      <c r="SX83" s="20"/>
      <c r="SY83" s="20"/>
      <c r="SZ83" s="20"/>
      <c r="TA83" s="20"/>
      <c r="TB83" s="20"/>
      <c r="TC83" s="20"/>
      <c r="TD83" s="20"/>
      <c r="TE83" s="20"/>
      <c r="TF83" s="20"/>
      <c r="TG83" s="20"/>
      <c r="TH83" s="20"/>
      <c r="TI83" s="20"/>
      <c r="TJ83" s="20"/>
      <c r="TK83" s="20"/>
      <c r="TL83" s="20"/>
      <c r="TM83" s="20"/>
      <c r="TN83" s="20"/>
      <c r="TO83" s="20"/>
      <c r="TP83" s="20"/>
      <c r="TQ83" s="20"/>
      <c r="TR83" s="20"/>
      <c r="TS83" s="20"/>
      <c r="TT83" s="20"/>
      <c r="TU83" s="20"/>
      <c r="TV83" s="20"/>
      <c r="TW83" s="20"/>
      <c r="TX83" s="20"/>
      <c r="TY83" s="20"/>
      <c r="TZ83" s="20"/>
      <c r="UA83" s="20"/>
      <c r="UB83" s="20"/>
      <c r="UC83" s="20"/>
      <c r="UD83" s="20"/>
      <c r="UE83" s="20"/>
      <c r="UF83" s="20"/>
      <c r="UG83" s="20"/>
      <c r="UH83" s="20"/>
      <c r="UI83" s="20"/>
      <c r="UJ83" s="20"/>
      <c r="UK83" s="20"/>
      <c r="UL83" s="20"/>
      <c r="UM83" s="20"/>
      <c r="UN83" s="20"/>
      <c r="UO83" s="20"/>
      <c r="UP83" s="20"/>
      <c r="UQ83" s="20"/>
      <c r="UR83" s="20"/>
      <c r="US83" s="20"/>
      <c r="UT83" s="20"/>
      <c r="UU83" s="20"/>
      <c r="UV83" s="20"/>
      <c r="UW83" s="20"/>
      <c r="UX83" s="20"/>
      <c r="UY83" s="20"/>
      <c r="UZ83" s="20"/>
      <c r="VA83" s="20"/>
      <c r="VB83" s="20"/>
      <c r="VC83" s="20"/>
      <c r="VD83" s="20"/>
      <c r="VE83" s="20"/>
      <c r="VF83" s="20"/>
      <c r="VG83" s="20"/>
      <c r="VH83" s="20"/>
      <c r="VI83" s="20"/>
      <c r="VJ83" s="20"/>
      <c r="VK83" s="20"/>
      <c r="VL83" s="20"/>
      <c r="VM83" s="20"/>
      <c r="VN83" s="20"/>
      <c r="VO83" s="20"/>
      <c r="VP83" s="20"/>
      <c r="VQ83" s="20"/>
      <c r="VR83" s="20"/>
      <c r="VS83" s="20"/>
      <c r="VT83" s="20"/>
      <c r="VU83" s="20"/>
      <c r="VV83" s="20"/>
      <c r="VW83" s="20"/>
      <c r="VX83" s="20"/>
      <c r="VY83" s="20"/>
      <c r="VZ83" s="20"/>
      <c r="WA83" s="20"/>
      <c r="WB83" s="20"/>
      <c r="WC83" s="20"/>
      <c r="WD83" s="20"/>
      <c r="WE83" s="20"/>
      <c r="WF83" s="20"/>
      <c r="WG83" s="20"/>
      <c r="WH83" s="20"/>
      <c r="WI83" s="20"/>
      <c r="WJ83" s="20"/>
      <c r="WK83" s="20"/>
      <c r="WL83" s="20"/>
      <c r="WM83" s="20"/>
      <c r="WN83" s="20"/>
      <c r="WO83" s="20"/>
      <c r="WP83" s="20"/>
      <c r="WQ83" s="20"/>
      <c r="WR83" s="20"/>
      <c r="WS83" s="20"/>
      <c r="WT83" s="20"/>
      <c r="WU83" s="20"/>
      <c r="WV83" s="20"/>
      <c r="WW83" s="20"/>
      <c r="WX83" s="20"/>
      <c r="WY83" s="20"/>
      <c r="WZ83" s="20"/>
      <c r="XA83" s="20"/>
      <c r="XB83" s="20"/>
      <c r="XC83" s="20"/>
      <c r="XD83" s="20"/>
      <c r="XE83" s="20"/>
      <c r="XF83" s="20"/>
      <c r="XG83" s="20"/>
      <c r="XH83" s="20"/>
      <c r="XI83" s="20"/>
      <c r="XJ83" s="20"/>
      <c r="XK83" s="20"/>
      <c r="XL83" s="20"/>
      <c r="XM83" s="20"/>
      <c r="XN83" s="20"/>
      <c r="XO83" s="20"/>
      <c r="XP83" s="20"/>
      <c r="XQ83" s="20"/>
      <c r="XR83" s="20"/>
      <c r="XS83" s="20"/>
      <c r="XT83" s="20"/>
      <c r="XU83" s="20"/>
      <c r="XV83" s="20"/>
      <c r="XW83" s="20"/>
      <c r="XX83" s="20"/>
      <c r="XY83" s="20"/>
      <c r="XZ83" s="20"/>
      <c r="YA83" s="20"/>
      <c r="YB83" s="20"/>
      <c r="YC83" s="20"/>
      <c r="YD83" s="20"/>
      <c r="YE83" s="20"/>
      <c r="YF83" s="20"/>
      <c r="YG83" s="20"/>
      <c r="YH83" s="20"/>
      <c r="YI83" s="20"/>
      <c r="YJ83" s="20"/>
      <c r="YK83" s="20"/>
      <c r="YL83" s="20"/>
      <c r="YM83" s="20"/>
      <c r="YN83" s="20"/>
      <c r="YO83" s="20"/>
      <c r="YP83" s="20"/>
      <c r="YQ83" s="20"/>
      <c r="YR83" s="20"/>
      <c r="YS83" s="20"/>
      <c r="YT83" s="20"/>
      <c r="YU83" s="20"/>
    </row>
    <row r="84" spans="1:671" s="15" customFormat="1" ht="12.75" customHeight="1" x14ac:dyDescent="0.25">
      <c r="A84" s="6">
        <v>76</v>
      </c>
      <c r="B84" t="s">
        <v>18</v>
      </c>
      <c r="C84" s="66" t="s">
        <v>39</v>
      </c>
      <c r="D84" s="98" t="s">
        <v>13</v>
      </c>
      <c r="E84" s="23" t="s">
        <v>63</v>
      </c>
      <c r="F84" s="23" t="s">
        <v>173</v>
      </c>
      <c r="G84" s="69">
        <v>44440</v>
      </c>
      <c r="H84" s="5" t="s">
        <v>89</v>
      </c>
      <c r="I84" s="55">
        <v>45000</v>
      </c>
      <c r="J84" s="55">
        <v>1291.5</v>
      </c>
      <c r="K84" s="55">
        <v>1148.33</v>
      </c>
      <c r="L84" s="55">
        <v>1368</v>
      </c>
      <c r="M84" s="55">
        <v>25</v>
      </c>
      <c r="N84" s="55">
        <v>3832.83</v>
      </c>
      <c r="O84" s="55">
        <f t="shared" si="1"/>
        <v>41167.17</v>
      </c>
      <c r="P84" s="16"/>
      <c r="Q84" s="16"/>
      <c r="R84" s="16"/>
      <c r="S84" s="16"/>
    </row>
    <row r="85" spans="1:671" ht="12.75" customHeight="1" x14ac:dyDescent="0.25">
      <c r="A85" s="6">
        <v>77</v>
      </c>
      <c r="B85" t="s">
        <v>106</v>
      </c>
      <c r="C85" s="66" t="s">
        <v>39</v>
      </c>
      <c r="D85" s="98" t="s">
        <v>104</v>
      </c>
      <c r="E85" s="23" t="s">
        <v>63</v>
      </c>
      <c r="F85" s="23" t="s">
        <v>173</v>
      </c>
      <c r="G85" s="69">
        <v>44593</v>
      </c>
      <c r="H85" s="5" t="s">
        <v>89</v>
      </c>
      <c r="I85" s="55">
        <v>70000</v>
      </c>
      <c r="J85" s="55">
        <v>2009</v>
      </c>
      <c r="K85" s="55">
        <v>5368.48</v>
      </c>
      <c r="L85" s="55">
        <v>2128</v>
      </c>
      <c r="M85" s="55">
        <v>1375</v>
      </c>
      <c r="N85" s="55">
        <v>10880.48</v>
      </c>
      <c r="O85" s="55">
        <f t="shared" si="1"/>
        <v>59119.520000000004</v>
      </c>
      <c r="P85" s="7"/>
      <c r="Q85" s="7"/>
      <c r="R85" s="28"/>
      <c r="S85" s="28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</row>
    <row r="86" spans="1:671" s="49" customFormat="1" ht="12.75" customHeight="1" x14ac:dyDescent="0.25">
      <c r="A86" s="6">
        <v>78</v>
      </c>
      <c r="B86" t="s">
        <v>107</v>
      </c>
      <c r="C86" s="66" t="s">
        <v>39</v>
      </c>
      <c r="D86" s="98" t="s">
        <v>108</v>
      </c>
      <c r="E86" s="23" t="s">
        <v>63</v>
      </c>
      <c r="F86" s="23" t="s">
        <v>173</v>
      </c>
      <c r="G86" s="69">
        <v>44594</v>
      </c>
      <c r="H86" s="5" t="s">
        <v>89</v>
      </c>
      <c r="I86" s="55">
        <v>45000</v>
      </c>
      <c r="J86" s="55">
        <v>1291.5</v>
      </c>
      <c r="K86" s="55">
        <v>1148.33</v>
      </c>
      <c r="L86" s="55">
        <v>1368</v>
      </c>
      <c r="M86" s="55">
        <v>25</v>
      </c>
      <c r="N86" s="55">
        <v>3832.83</v>
      </c>
      <c r="O86" s="55">
        <f t="shared" si="1"/>
        <v>41167.17</v>
      </c>
      <c r="P86"/>
      <c r="Q86" s="17"/>
      <c r="R86" s="17"/>
      <c r="S86" s="17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  <c r="IW86" s="15"/>
      <c r="IX86" s="15"/>
      <c r="IY86" s="15"/>
      <c r="IZ86" s="15"/>
      <c r="JA86" s="15"/>
      <c r="JB86" s="15"/>
      <c r="JC86" s="15"/>
      <c r="JD86" s="15"/>
      <c r="JE86" s="15"/>
      <c r="JF86" s="15"/>
      <c r="JG86" s="15"/>
      <c r="JH86" s="15"/>
      <c r="JI86" s="15"/>
      <c r="JJ86" s="15"/>
      <c r="JK86" s="15"/>
      <c r="JL86" s="15"/>
      <c r="JM86" s="15"/>
      <c r="JN86" s="15"/>
      <c r="JO86" s="15"/>
      <c r="JP86" s="15"/>
      <c r="JQ86" s="15"/>
      <c r="JR86" s="15"/>
      <c r="JS86" s="15"/>
      <c r="JT86" s="15"/>
      <c r="JU86" s="15"/>
      <c r="JV86" s="15"/>
      <c r="JW86" s="15"/>
      <c r="JX86" s="15"/>
      <c r="JY86" s="15"/>
      <c r="JZ86" s="15"/>
      <c r="KA86" s="15"/>
      <c r="KB86" s="15"/>
      <c r="KC86" s="15"/>
      <c r="KD86" s="15"/>
      <c r="KE86" s="15"/>
      <c r="KF86" s="15"/>
      <c r="KG86" s="15"/>
      <c r="KH86" s="15"/>
      <c r="KI86" s="15"/>
      <c r="KJ86" s="15"/>
      <c r="KK86" s="15"/>
      <c r="KL86" s="15"/>
      <c r="KM86" s="15"/>
      <c r="KN86" s="15"/>
      <c r="KO86" s="15"/>
      <c r="KP86" s="15"/>
      <c r="KQ86" s="15"/>
      <c r="KR86" s="15"/>
      <c r="KS86" s="15"/>
      <c r="KT86" s="15"/>
      <c r="KU86" s="15"/>
      <c r="KV86" s="15"/>
      <c r="KW86" s="15"/>
      <c r="KX86" s="15"/>
      <c r="KY86" s="15"/>
      <c r="KZ86" s="15"/>
      <c r="LA86" s="15"/>
      <c r="LB86" s="15"/>
      <c r="LC86" s="15"/>
      <c r="LD86" s="15"/>
      <c r="LE86" s="15"/>
      <c r="LF86" s="15"/>
      <c r="LG86" s="15"/>
      <c r="LH86" s="15"/>
      <c r="LI86" s="15"/>
      <c r="LJ86" s="15"/>
      <c r="LK86" s="15"/>
      <c r="LL86" s="15"/>
      <c r="LM86" s="15"/>
      <c r="LN86" s="15"/>
      <c r="LO86" s="15"/>
      <c r="LP86" s="15"/>
      <c r="LQ86" s="15"/>
      <c r="LR86" s="15"/>
      <c r="LS86" s="15"/>
      <c r="LT86" s="15"/>
      <c r="LU86" s="15"/>
      <c r="LV86" s="15"/>
      <c r="LW86" s="15"/>
      <c r="LX86" s="15"/>
      <c r="LY86" s="15"/>
      <c r="LZ86" s="15"/>
      <c r="MA86" s="15"/>
      <c r="MB86" s="15"/>
      <c r="MC86" s="15"/>
      <c r="MD86" s="15"/>
      <c r="ME86" s="15"/>
      <c r="MF86" s="15"/>
      <c r="MG86" s="15"/>
      <c r="MH86" s="15"/>
      <c r="MI86" s="15"/>
      <c r="MJ86" s="15"/>
      <c r="MK86" s="15"/>
      <c r="ML86" s="15"/>
      <c r="MM86" s="15"/>
      <c r="MN86" s="15"/>
      <c r="MO86" s="15"/>
      <c r="MP86" s="15"/>
      <c r="MQ86" s="15"/>
      <c r="MR86" s="15"/>
      <c r="MS86" s="15"/>
      <c r="MT86" s="15"/>
      <c r="MU86" s="15"/>
      <c r="MV86" s="15"/>
      <c r="MW86" s="15"/>
      <c r="MX86" s="15"/>
      <c r="MY86" s="15"/>
      <c r="MZ86" s="15"/>
      <c r="NA86" s="15"/>
      <c r="NB86" s="15"/>
      <c r="NC86" s="15"/>
      <c r="ND86" s="15"/>
      <c r="NE86" s="15"/>
      <c r="NF86" s="15"/>
      <c r="NG86" s="15"/>
      <c r="NH86" s="15"/>
      <c r="NI86" s="15"/>
      <c r="NJ86" s="15"/>
      <c r="NK86" s="15"/>
      <c r="NL86" s="15"/>
      <c r="NM86" s="15"/>
      <c r="NN86" s="15"/>
      <c r="NO86" s="15"/>
      <c r="NP86" s="15"/>
      <c r="NQ86" s="15"/>
      <c r="NR86" s="15"/>
      <c r="NS86" s="15"/>
      <c r="NT86" s="15"/>
      <c r="NU86" s="15"/>
      <c r="NV86" s="15"/>
      <c r="NW86" s="15"/>
      <c r="NX86" s="15"/>
      <c r="NY86" s="15"/>
      <c r="NZ86" s="15"/>
      <c r="OA86" s="15"/>
      <c r="OB86" s="15"/>
      <c r="OC86" s="15"/>
      <c r="OD86" s="15"/>
      <c r="OE86" s="15"/>
      <c r="OF86" s="15"/>
      <c r="OG86" s="15"/>
      <c r="OH86" s="15"/>
      <c r="OI86" s="15"/>
      <c r="OJ86" s="15"/>
      <c r="OK86" s="15"/>
      <c r="OL86" s="15"/>
      <c r="OM86" s="15"/>
      <c r="ON86" s="15"/>
      <c r="OO86" s="15"/>
      <c r="OP86" s="15"/>
      <c r="OQ86" s="15"/>
      <c r="OR86" s="15"/>
      <c r="OS86" s="15"/>
      <c r="OT86" s="15"/>
      <c r="OU86" s="15"/>
      <c r="OV86" s="15"/>
      <c r="OW86" s="15"/>
      <c r="OX86" s="15"/>
      <c r="OY86" s="15"/>
      <c r="OZ86" s="15"/>
      <c r="PA86" s="15"/>
      <c r="PB86" s="15"/>
      <c r="PC86" s="15"/>
      <c r="PD86" s="15"/>
      <c r="PE86" s="15"/>
      <c r="PF86" s="15"/>
      <c r="PG86" s="15"/>
      <c r="PH86" s="15"/>
      <c r="PI86" s="15"/>
      <c r="PJ86" s="15"/>
      <c r="PK86" s="15"/>
      <c r="PL86" s="15"/>
      <c r="PM86" s="15"/>
      <c r="PN86" s="15"/>
      <c r="PO86" s="15"/>
      <c r="PP86" s="15"/>
      <c r="PQ86" s="15"/>
      <c r="PR86" s="15"/>
      <c r="PS86" s="15"/>
      <c r="PT86" s="15"/>
      <c r="PU86" s="15"/>
      <c r="PV86" s="15"/>
      <c r="PW86" s="15"/>
      <c r="PX86" s="15"/>
      <c r="PY86" s="15"/>
      <c r="PZ86" s="15"/>
      <c r="QA86" s="15"/>
      <c r="QB86" s="15"/>
      <c r="QC86" s="15"/>
      <c r="QD86" s="15"/>
      <c r="QE86" s="15"/>
      <c r="QF86" s="15"/>
      <c r="QG86" s="15"/>
      <c r="QH86" s="15"/>
      <c r="QI86" s="15"/>
      <c r="QJ86" s="15"/>
      <c r="QK86" s="15"/>
      <c r="QL86" s="15"/>
      <c r="QM86" s="15"/>
      <c r="QN86" s="15"/>
      <c r="QO86" s="15"/>
      <c r="QP86" s="15"/>
      <c r="QQ86" s="15"/>
      <c r="QR86" s="15"/>
      <c r="QS86" s="15"/>
      <c r="QT86" s="15"/>
      <c r="QU86" s="15"/>
      <c r="QV86" s="15"/>
      <c r="QW86" s="15"/>
      <c r="QX86" s="15"/>
      <c r="QY86" s="15"/>
      <c r="QZ86" s="15"/>
      <c r="RA86" s="15"/>
      <c r="RB86" s="15"/>
      <c r="RC86" s="15"/>
      <c r="RD86" s="15"/>
      <c r="RE86" s="15"/>
      <c r="RF86" s="15"/>
      <c r="RG86" s="15"/>
      <c r="RH86" s="15"/>
      <c r="RI86" s="15"/>
      <c r="RJ86" s="15"/>
      <c r="RK86" s="15"/>
      <c r="RL86" s="15"/>
      <c r="RM86" s="15"/>
      <c r="RN86" s="15"/>
      <c r="RO86" s="15"/>
      <c r="RP86" s="15"/>
      <c r="RQ86" s="15"/>
      <c r="RR86" s="15"/>
      <c r="RS86" s="15"/>
      <c r="RT86" s="15"/>
      <c r="RU86" s="15"/>
      <c r="RV86" s="15"/>
      <c r="RW86" s="15"/>
      <c r="RX86" s="15"/>
      <c r="RY86" s="15"/>
      <c r="RZ86" s="15"/>
      <c r="SA86" s="15"/>
      <c r="SB86" s="15"/>
      <c r="SC86" s="15"/>
      <c r="SD86" s="15"/>
      <c r="SE86" s="15"/>
      <c r="SF86" s="15"/>
      <c r="SG86" s="15"/>
      <c r="SH86" s="15"/>
      <c r="SI86" s="15"/>
      <c r="SJ86" s="15"/>
      <c r="SK86" s="15"/>
      <c r="SL86" s="15"/>
      <c r="SM86" s="15"/>
      <c r="SN86" s="15"/>
      <c r="SO86" s="15"/>
      <c r="SP86" s="15"/>
      <c r="SQ86" s="15"/>
      <c r="SR86" s="15"/>
      <c r="SS86" s="15"/>
      <c r="ST86" s="15"/>
      <c r="SU86" s="15"/>
      <c r="SV86" s="15"/>
      <c r="SW86" s="15"/>
      <c r="SX86" s="15"/>
      <c r="SY86" s="15"/>
      <c r="SZ86" s="15"/>
      <c r="TA86" s="15"/>
      <c r="TB86" s="15"/>
      <c r="TC86" s="15"/>
      <c r="TD86" s="15"/>
      <c r="TE86" s="15"/>
      <c r="TF86" s="15"/>
      <c r="TG86" s="15"/>
      <c r="TH86" s="15"/>
      <c r="TI86" s="15"/>
      <c r="TJ86" s="15"/>
      <c r="TK86" s="15"/>
      <c r="TL86" s="15"/>
      <c r="TM86" s="15"/>
      <c r="TN86" s="15"/>
      <c r="TO86" s="15"/>
      <c r="TP86" s="15"/>
      <c r="TQ86" s="15"/>
      <c r="TR86" s="15"/>
      <c r="TS86" s="15"/>
      <c r="TT86" s="15"/>
      <c r="TU86" s="15"/>
      <c r="TV86" s="15"/>
      <c r="TW86" s="15"/>
      <c r="TX86" s="15"/>
      <c r="TY86" s="15"/>
      <c r="TZ86" s="15"/>
    </row>
    <row r="87" spans="1:671" s="27" customFormat="1" ht="15.75" x14ac:dyDescent="0.25">
      <c r="A87" s="6">
        <v>79</v>
      </c>
      <c r="B87" t="s">
        <v>87</v>
      </c>
      <c r="C87" s="66" t="s">
        <v>197</v>
      </c>
      <c r="D87" s="98" t="s">
        <v>47</v>
      </c>
      <c r="E87" s="8" t="s">
        <v>62</v>
      </c>
      <c r="F87" s="8" t="s">
        <v>173</v>
      </c>
      <c r="G87" s="68">
        <v>44593</v>
      </c>
      <c r="H87" s="33" t="s">
        <v>89</v>
      </c>
      <c r="I87" s="57">
        <v>100000</v>
      </c>
      <c r="J87" s="58">
        <v>2870</v>
      </c>
      <c r="K87" s="55">
        <v>11711.01</v>
      </c>
      <c r="L87" s="57">
        <v>3040</v>
      </c>
      <c r="M87" s="55">
        <v>1602.45</v>
      </c>
      <c r="N87" s="55">
        <v>19223.46</v>
      </c>
      <c r="O87" s="55">
        <f t="shared" si="1"/>
        <v>80776.540000000008</v>
      </c>
      <c r="P87" s="2"/>
      <c r="Q87" s="7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 s="25"/>
      <c r="NE87" s="25"/>
      <c r="NF87" s="25"/>
      <c r="NG87" s="25"/>
      <c r="NH87" s="25"/>
      <c r="NI87" s="25"/>
      <c r="NJ87" s="25"/>
      <c r="NK87" s="25"/>
      <c r="NL87" s="25"/>
      <c r="NM87" s="25"/>
      <c r="NN87" s="25"/>
      <c r="NO87" s="25"/>
      <c r="NP87" s="25"/>
      <c r="NQ87" s="25"/>
      <c r="NR87" s="25"/>
      <c r="NS87" s="25"/>
      <c r="NT87" s="25"/>
      <c r="NU87" s="25"/>
      <c r="NV87" s="25"/>
      <c r="NW87" s="25"/>
      <c r="NX87" s="25"/>
      <c r="NY87" s="25"/>
      <c r="NZ87" s="25"/>
      <c r="OA87" s="25"/>
      <c r="OB87" s="25"/>
      <c r="OC87" s="25"/>
      <c r="OD87" s="25"/>
      <c r="OE87" s="25"/>
      <c r="OF87" s="25"/>
      <c r="OG87" s="25"/>
      <c r="OH87" s="25"/>
      <c r="OI87" s="25"/>
      <c r="OJ87" s="25"/>
      <c r="OK87" s="25"/>
      <c r="OL87" s="25"/>
      <c r="OM87" s="25"/>
      <c r="ON87" s="25"/>
      <c r="OO87" s="25"/>
      <c r="OP87" s="25"/>
      <c r="OQ87" s="25"/>
      <c r="OR87" s="25"/>
      <c r="OS87" s="25"/>
      <c r="OT87" s="25"/>
      <c r="OU87" s="25"/>
      <c r="OV87" s="25"/>
      <c r="OW87" s="25"/>
      <c r="OX87" s="25"/>
      <c r="OY87" s="25"/>
      <c r="OZ87" s="25"/>
      <c r="PA87" s="25"/>
      <c r="PB87" s="25"/>
      <c r="PC87" s="25"/>
      <c r="PD87" s="25"/>
      <c r="PE87" s="25"/>
      <c r="PF87" s="25"/>
      <c r="PG87" s="25"/>
      <c r="PH87" s="25"/>
      <c r="PI87" s="25"/>
      <c r="PJ87" s="25"/>
      <c r="PK87" s="25"/>
      <c r="PL87" s="25"/>
      <c r="PM87" s="25"/>
      <c r="PN87" s="25"/>
      <c r="PO87" s="25"/>
      <c r="PP87" s="25"/>
      <c r="PQ87" s="25"/>
      <c r="PR87" s="25"/>
      <c r="PS87" s="25"/>
      <c r="PT87" s="25"/>
      <c r="PU87" s="25"/>
      <c r="PV87" s="25"/>
      <c r="PW87" s="25"/>
      <c r="PX87" s="25"/>
      <c r="PY87" s="25"/>
      <c r="PZ87" s="25"/>
      <c r="QA87" s="25"/>
      <c r="QB87" s="25"/>
      <c r="QC87" s="25"/>
      <c r="QD87" s="25"/>
      <c r="QE87" s="25"/>
      <c r="QF87" s="25"/>
      <c r="QG87" s="25"/>
      <c r="QH87" s="25"/>
      <c r="QI87" s="25"/>
      <c r="QJ87" s="25"/>
      <c r="QK87" s="25"/>
      <c r="QL87" s="25"/>
      <c r="QM87" s="25"/>
      <c r="QN87" s="25"/>
      <c r="QO87" s="25"/>
      <c r="QP87" s="25"/>
      <c r="QQ87" s="25"/>
      <c r="QR87" s="25"/>
      <c r="QS87" s="25"/>
      <c r="QT87" s="25"/>
      <c r="QU87" s="25"/>
      <c r="QV87" s="25"/>
      <c r="QW87" s="25"/>
      <c r="QX87" s="25"/>
      <c r="QY87" s="25"/>
      <c r="QZ87" s="25"/>
      <c r="RA87" s="25"/>
      <c r="RB87" s="25"/>
      <c r="RC87" s="25"/>
      <c r="RD87" s="25"/>
      <c r="RE87" s="25"/>
      <c r="RF87" s="25"/>
      <c r="RG87" s="25"/>
      <c r="RH87" s="25"/>
      <c r="RI87" s="25"/>
      <c r="RJ87" s="25"/>
      <c r="RK87" s="25"/>
      <c r="RL87" s="25"/>
      <c r="RM87" s="25"/>
      <c r="RN87" s="25"/>
      <c r="RO87" s="25"/>
      <c r="RP87" s="25"/>
      <c r="RQ87" s="25"/>
      <c r="RR87" s="25"/>
      <c r="RS87" s="25"/>
      <c r="RT87" s="25"/>
      <c r="RU87" s="25"/>
      <c r="RV87" s="25"/>
      <c r="RW87" s="25"/>
      <c r="RX87" s="25"/>
      <c r="RY87" s="25"/>
      <c r="RZ87" s="25"/>
      <c r="SA87" s="25"/>
      <c r="SB87" s="25"/>
      <c r="SC87" s="25"/>
      <c r="SD87" s="25"/>
      <c r="SE87" s="25"/>
      <c r="SF87" s="25"/>
      <c r="SG87" s="25"/>
      <c r="SH87" s="25"/>
      <c r="SI87" s="25"/>
      <c r="SJ87" s="25"/>
      <c r="SK87" s="25"/>
      <c r="SL87" s="25"/>
      <c r="SM87" s="25"/>
      <c r="SN87" s="25"/>
      <c r="SO87" s="25"/>
      <c r="SP87" s="25"/>
      <c r="SQ87" s="25"/>
      <c r="SR87" s="25"/>
      <c r="SS87" s="25"/>
      <c r="ST87" s="25"/>
      <c r="SU87" s="25"/>
      <c r="SV87" s="25"/>
      <c r="SW87" s="25"/>
      <c r="SX87" s="25"/>
      <c r="SY87" s="25"/>
      <c r="SZ87" s="25"/>
      <c r="TA87" s="25"/>
      <c r="TB87" s="25"/>
      <c r="TC87" s="25"/>
      <c r="TD87" s="25"/>
      <c r="TE87" s="25"/>
      <c r="TF87" s="25"/>
      <c r="TG87" s="25"/>
      <c r="TH87" s="25"/>
      <c r="TI87" s="25"/>
      <c r="TJ87" s="25"/>
      <c r="TK87" s="25"/>
      <c r="TL87" s="25"/>
      <c r="TM87" s="25"/>
      <c r="TN87" s="25"/>
      <c r="TO87" s="25"/>
      <c r="TP87" s="25"/>
      <c r="TQ87" s="25"/>
      <c r="TR87" s="25"/>
      <c r="TS87" s="25"/>
      <c r="TT87" s="25"/>
      <c r="TU87" s="25"/>
      <c r="TV87" s="25"/>
      <c r="TW87" s="25"/>
      <c r="TX87" s="25"/>
      <c r="TY87" s="25"/>
      <c r="TZ87" s="25"/>
      <c r="UA87" s="25"/>
      <c r="UB87" s="25"/>
      <c r="UC87" s="25"/>
      <c r="UD87" s="25"/>
      <c r="UE87" s="25"/>
      <c r="UF87" s="25"/>
      <c r="UG87" s="25"/>
      <c r="UH87" s="25"/>
      <c r="UI87" s="25"/>
      <c r="UJ87" s="25"/>
      <c r="UK87" s="25"/>
      <c r="UL87" s="25"/>
      <c r="UM87" s="25"/>
      <c r="UN87" s="25"/>
      <c r="UO87" s="25"/>
      <c r="UP87" s="25"/>
      <c r="UQ87" s="25"/>
      <c r="UR87" s="25"/>
      <c r="US87" s="25"/>
      <c r="UT87" s="25"/>
      <c r="UU87" s="25"/>
      <c r="UV87" s="25"/>
      <c r="UW87" s="25"/>
      <c r="UX87" s="25"/>
      <c r="UY87" s="25"/>
      <c r="UZ87" s="25"/>
      <c r="VA87" s="25"/>
      <c r="VB87" s="25"/>
      <c r="VC87" s="25"/>
      <c r="VD87" s="25"/>
      <c r="VE87" s="25"/>
      <c r="VF87" s="25"/>
      <c r="VG87" s="25"/>
      <c r="VH87" s="25"/>
      <c r="VI87" s="25"/>
      <c r="VJ87" s="25"/>
      <c r="VK87" s="25"/>
      <c r="VL87" s="25"/>
      <c r="VM87" s="25"/>
      <c r="VN87" s="25"/>
      <c r="VO87" s="25"/>
      <c r="VP87" s="25"/>
      <c r="VQ87" s="25"/>
      <c r="VR87" s="25"/>
      <c r="VS87" s="25"/>
      <c r="VT87" s="25"/>
      <c r="VU87" s="25"/>
      <c r="VV87" s="25"/>
      <c r="VW87" s="25"/>
      <c r="VX87" s="25"/>
      <c r="VY87" s="25"/>
      <c r="VZ87" s="25"/>
      <c r="WA87" s="25"/>
      <c r="WB87" s="25"/>
      <c r="WC87" s="25"/>
      <c r="WD87" s="25"/>
      <c r="WE87" s="25"/>
      <c r="WF87" s="25"/>
      <c r="WG87" s="25"/>
      <c r="WH87" s="25"/>
      <c r="WI87" s="25"/>
      <c r="WJ87" s="25"/>
      <c r="WK87" s="25"/>
      <c r="WL87" s="25"/>
      <c r="WM87" s="25"/>
      <c r="WN87" s="25"/>
      <c r="WO87" s="25"/>
      <c r="WP87" s="25"/>
      <c r="WQ87" s="25"/>
      <c r="WR87" s="25"/>
      <c r="WS87" s="25"/>
      <c r="WT87" s="25"/>
      <c r="WU87" s="25"/>
      <c r="WV87" s="25"/>
      <c r="WW87" s="25"/>
      <c r="WX87" s="25"/>
      <c r="WY87" s="25"/>
      <c r="WZ87" s="25"/>
      <c r="XA87" s="25"/>
      <c r="XB87" s="25"/>
      <c r="XC87" s="25"/>
      <c r="XD87" s="25"/>
      <c r="XE87" s="25"/>
      <c r="XF87" s="25"/>
      <c r="XG87" s="25"/>
      <c r="XH87" s="25"/>
      <c r="XI87" s="25"/>
      <c r="XJ87" s="25"/>
      <c r="XK87" s="25"/>
      <c r="XL87" s="25"/>
      <c r="XM87" s="25"/>
      <c r="XN87" s="25"/>
      <c r="XO87" s="25"/>
      <c r="XP87" s="25"/>
      <c r="XQ87" s="25"/>
      <c r="XR87" s="25"/>
      <c r="XS87" s="25"/>
      <c r="XT87" s="25"/>
      <c r="XU87" s="25"/>
      <c r="XV87" s="25"/>
      <c r="XW87" s="25"/>
      <c r="XX87" s="25"/>
      <c r="XY87" s="25"/>
      <c r="XZ87" s="25"/>
      <c r="YA87" s="25"/>
      <c r="YB87" s="25"/>
      <c r="YC87" s="25"/>
      <c r="YD87" s="25"/>
      <c r="YE87" s="25"/>
      <c r="YF87" s="25"/>
      <c r="YG87" s="25"/>
      <c r="YH87" s="25"/>
      <c r="YI87" s="25"/>
      <c r="YJ87" s="25"/>
      <c r="YK87" s="25"/>
      <c r="YL87" s="25"/>
      <c r="YM87" s="25"/>
      <c r="YN87" s="25"/>
      <c r="YO87" s="25"/>
      <c r="YP87" s="25"/>
      <c r="YQ87" s="25"/>
      <c r="YR87" s="25"/>
      <c r="YS87" s="25"/>
      <c r="YT87" s="25"/>
      <c r="YU87" s="25"/>
    </row>
    <row r="88" spans="1:671" ht="15.75" x14ac:dyDescent="0.25">
      <c r="A88" s="6">
        <v>80</v>
      </c>
      <c r="B88" t="s">
        <v>117</v>
      </c>
      <c r="C88" s="66" t="s">
        <v>197</v>
      </c>
      <c r="D88" s="98" t="s">
        <v>118</v>
      </c>
      <c r="E88" s="8" t="s">
        <v>63</v>
      </c>
      <c r="F88" s="8" t="s">
        <v>173</v>
      </c>
      <c r="G88" s="68">
        <v>44593</v>
      </c>
      <c r="H88" s="7" t="s">
        <v>89</v>
      </c>
      <c r="I88" s="57">
        <v>60000</v>
      </c>
      <c r="J88" s="58">
        <v>1722</v>
      </c>
      <c r="K88" s="57">
        <v>3486.68</v>
      </c>
      <c r="L88" s="57">
        <v>1824</v>
      </c>
      <c r="M88" s="57">
        <v>25</v>
      </c>
      <c r="N88" s="55">
        <v>7057.68</v>
      </c>
      <c r="O88" s="55">
        <f t="shared" si="1"/>
        <v>52942.32</v>
      </c>
      <c r="P88" s="2"/>
      <c r="Q88" s="7"/>
      <c r="R88" s="28"/>
      <c r="S88" s="28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</row>
    <row r="89" spans="1:671" s="2" customFormat="1" ht="15.75" x14ac:dyDescent="0.25">
      <c r="A89" s="6">
        <v>81</v>
      </c>
      <c r="B89" t="s">
        <v>120</v>
      </c>
      <c r="C89" s="66" t="s">
        <v>119</v>
      </c>
      <c r="D89" s="98" t="s">
        <v>104</v>
      </c>
      <c r="E89" s="8" t="s">
        <v>62</v>
      </c>
      <c r="F89" s="8" t="s">
        <v>173</v>
      </c>
      <c r="G89" s="68">
        <v>44593</v>
      </c>
      <c r="H89" s="7" t="s">
        <v>89</v>
      </c>
      <c r="I89" s="55">
        <v>101000</v>
      </c>
      <c r="J89" s="55">
        <v>2898.7</v>
      </c>
      <c r="K89" s="55">
        <v>12340.59</v>
      </c>
      <c r="L89" s="55">
        <v>3070.4</v>
      </c>
      <c r="M89" s="55">
        <v>25</v>
      </c>
      <c r="N89" s="55">
        <v>18334.689999999999</v>
      </c>
      <c r="O89" s="55">
        <f t="shared" si="1"/>
        <v>82665.31</v>
      </c>
      <c r="Q89" s="7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</row>
    <row r="90" spans="1:671" s="2" customFormat="1" ht="15.75" x14ac:dyDescent="0.25">
      <c r="A90" s="6">
        <v>82</v>
      </c>
      <c r="B90" t="s">
        <v>146</v>
      </c>
      <c r="C90" s="66" t="s">
        <v>119</v>
      </c>
      <c r="D90" s="98" t="s">
        <v>13</v>
      </c>
      <c r="E90" s="8" t="s">
        <v>63</v>
      </c>
      <c r="F90" s="8" t="s">
        <v>173</v>
      </c>
      <c r="G90" s="68">
        <v>44652</v>
      </c>
      <c r="H90" s="7" t="s">
        <v>89</v>
      </c>
      <c r="I90" s="57">
        <v>60000</v>
      </c>
      <c r="J90" s="58">
        <v>1722</v>
      </c>
      <c r="K90" s="55">
        <v>3486.68</v>
      </c>
      <c r="L90" s="57">
        <v>1824</v>
      </c>
      <c r="M90" s="57">
        <v>25</v>
      </c>
      <c r="N90" s="55">
        <v>7057.68</v>
      </c>
      <c r="O90" s="55">
        <f t="shared" si="1"/>
        <v>52942.32</v>
      </c>
      <c r="Q90" s="7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</row>
    <row r="91" spans="1:671" s="2" customFormat="1" ht="15.75" x14ac:dyDescent="0.25">
      <c r="A91" s="6">
        <v>83</v>
      </c>
      <c r="B91" t="s">
        <v>184</v>
      </c>
      <c r="C91" s="66" t="s">
        <v>119</v>
      </c>
      <c r="D91" s="98" t="s">
        <v>185</v>
      </c>
      <c r="E91" s="8" t="s">
        <v>62</v>
      </c>
      <c r="F91" s="8" t="s">
        <v>173</v>
      </c>
      <c r="G91" s="68">
        <v>44805</v>
      </c>
      <c r="H91" s="7" t="s">
        <v>89</v>
      </c>
      <c r="I91" s="57">
        <v>50000</v>
      </c>
      <c r="J91" s="58">
        <v>1435</v>
      </c>
      <c r="K91" s="55">
        <v>1854</v>
      </c>
      <c r="L91" s="57">
        <v>1520</v>
      </c>
      <c r="M91" s="57">
        <v>25</v>
      </c>
      <c r="N91" s="55">
        <v>4834</v>
      </c>
      <c r="O91" s="55">
        <f t="shared" si="1"/>
        <v>45166</v>
      </c>
      <c r="Q91" s="7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</row>
    <row r="92" spans="1:671" s="2" customFormat="1" ht="15.75" x14ac:dyDescent="0.25">
      <c r="A92" s="6">
        <v>84</v>
      </c>
      <c r="B92" t="s">
        <v>175</v>
      </c>
      <c r="C92" s="66" t="s">
        <v>119</v>
      </c>
      <c r="D92" s="98" t="s">
        <v>14</v>
      </c>
      <c r="E92" s="50" t="s">
        <v>63</v>
      </c>
      <c r="F92" s="31" t="s">
        <v>173</v>
      </c>
      <c r="G92" s="68">
        <v>44718</v>
      </c>
      <c r="H92" s="30" t="s">
        <v>89</v>
      </c>
      <c r="I92" s="57">
        <v>40000</v>
      </c>
      <c r="J92" s="58">
        <v>1148</v>
      </c>
      <c r="K92" s="55">
        <v>442.65</v>
      </c>
      <c r="L92" s="57">
        <v>1216</v>
      </c>
      <c r="M92" s="57">
        <v>25</v>
      </c>
      <c r="N92" s="55">
        <v>2831.65</v>
      </c>
      <c r="O92" s="55">
        <f t="shared" si="1"/>
        <v>37168.35</v>
      </c>
      <c r="P92" s="7"/>
      <c r="Q92" s="7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</row>
    <row r="93" spans="1:671" s="2" customFormat="1" ht="15.75" x14ac:dyDescent="0.25">
      <c r="A93" s="6">
        <v>85</v>
      </c>
      <c r="B93" t="s">
        <v>176</v>
      </c>
      <c r="C93" s="66" t="s">
        <v>119</v>
      </c>
      <c r="D93" s="98" t="s">
        <v>13</v>
      </c>
      <c r="E93" s="8" t="s">
        <v>62</v>
      </c>
      <c r="F93" s="8" t="s">
        <v>173</v>
      </c>
      <c r="G93" s="68">
        <v>44713</v>
      </c>
      <c r="H93" s="7" t="s">
        <v>89</v>
      </c>
      <c r="I93" s="57">
        <v>60000</v>
      </c>
      <c r="J93" s="58">
        <v>1722</v>
      </c>
      <c r="K93" s="55">
        <v>3486.68</v>
      </c>
      <c r="L93" s="57">
        <v>1824</v>
      </c>
      <c r="M93" s="57">
        <v>25</v>
      </c>
      <c r="N93" s="55">
        <v>7057.68</v>
      </c>
      <c r="O93" s="55">
        <f t="shared" si="1"/>
        <v>52942.32</v>
      </c>
      <c r="P93" s="7"/>
      <c r="Q93" s="7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</row>
    <row r="94" spans="1:671" s="7" customFormat="1" ht="15.75" x14ac:dyDescent="0.25">
      <c r="A94" s="6">
        <v>86</v>
      </c>
      <c r="B94" t="s">
        <v>144</v>
      </c>
      <c r="C94" s="66" t="s">
        <v>143</v>
      </c>
      <c r="D94" s="98" t="s">
        <v>141</v>
      </c>
      <c r="E94" s="30" t="s">
        <v>62</v>
      </c>
      <c r="F94" s="30" t="s">
        <v>173</v>
      </c>
      <c r="G94" s="70">
        <v>44470</v>
      </c>
      <c r="H94" s="32" t="s">
        <v>89</v>
      </c>
      <c r="I94" s="55">
        <v>60000</v>
      </c>
      <c r="J94" s="55">
        <v>1722</v>
      </c>
      <c r="K94" s="55">
        <v>3486.68</v>
      </c>
      <c r="L94" s="55">
        <v>1824</v>
      </c>
      <c r="M94" s="55">
        <v>626.79999999999995</v>
      </c>
      <c r="N94" s="55">
        <v>7659.48</v>
      </c>
      <c r="O94" s="55">
        <f t="shared" si="1"/>
        <v>52340.520000000004</v>
      </c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 s="17"/>
      <c r="NE94" s="17"/>
      <c r="NF94" s="17"/>
      <c r="NG94" s="17"/>
      <c r="NH94" s="17"/>
      <c r="NI94" s="17"/>
      <c r="NJ94" s="17"/>
      <c r="NK94" s="17"/>
      <c r="NL94" s="17"/>
      <c r="NM94" s="17"/>
      <c r="NN94" s="17"/>
      <c r="NO94" s="17"/>
      <c r="NP94" s="17"/>
      <c r="NQ94" s="17"/>
      <c r="NR94" s="17"/>
      <c r="NS94" s="17"/>
      <c r="NT94" s="17"/>
      <c r="NU94" s="17"/>
      <c r="NV94" s="17"/>
      <c r="NW94" s="17"/>
      <c r="NX94" s="17"/>
      <c r="NY94" s="17"/>
      <c r="NZ94" s="17"/>
      <c r="OA94" s="17"/>
      <c r="OB94" s="17"/>
      <c r="OC94" s="17"/>
      <c r="OD94" s="17"/>
      <c r="OE94" s="17"/>
      <c r="OF94" s="17"/>
      <c r="OG94" s="17"/>
      <c r="OH94" s="17"/>
      <c r="OI94" s="17"/>
      <c r="OJ94" s="17"/>
      <c r="OK94" s="17"/>
      <c r="OL94" s="17"/>
      <c r="OM94" s="17"/>
      <c r="ON94" s="17"/>
      <c r="OO94" s="17"/>
      <c r="OP94" s="17"/>
      <c r="OQ94" s="17"/>
      <c r="OR94" s="17"/>
      <c r="OS94" s="17"/>
      <c r="OT94" s="17"/>
      <c r="OU94" s="17"/>
      <c r="OV94" s="17"/>
      <c r="OW94" s="17"/>
      <c r="OX94" s="17"/>
      <c r="OY94" s="17"/>
      <c r="OZ94" s="17"/>
      <c r="PA94" s="17"/>
      <c r="PB94" s="17"/>
      <c r="PC94" s="17"/>
      <c r="PD94" s="17"/>
      <c r="PE94" s="17"/>
      <c r="PF94" s="17"/>
      <c r="PG94" s="17"/>
      <c r="PH94" s="17"/>
      <c r="PI94" s="17"/>
      <c r="PJ94" s="17"/>
      <c r="PK94" s="17"/>
      <c r="PL94" s="17"/>
      <c r="PM94" s="17"/>
      <c r="PN94" s="17"/>
      <c r="PO94" s="17"/>
      <c r="PP94" s="17"/>
      <c r="PQ94" s="17"/>
      <c r="PR94" s="17"/>
      <c r="PS94" s="17"/>
      <c r="PT94" s="17"/>
      <c r="PU94" s="17"/>
      <c r="PV94" s="17"/>
      <c r="PW94" s="17"/>
      <c r="PX94" s="17"/>
      <c r="PY94" s="17"/>
      <c r="PZ94" s="17"/>
      <c r="QA94" s="17"/>
      <c r="QB94" s="17"/>
      <c r="QC94" s="17"/>
      <c r="QD94" s="17"/>
      <c r="QE94" s="17"/>
      <c r="QF94" s="17"/>
      <c r="QG94" s="17"/>
      <c r="QH94" s="17"/>
      <c r="QI94" s="17"/>
      <c r="QJ94" s="17"/>
      <c r="QK94" s="17"/>
      <c r="QL94" s="17"/>
      <c r="QM94" s="17"/>
      <c r="QN94" s="17"/>
      <c r="QO94" s="17"/>
      <c r="QP94" s="17"/>
      <c r="QQ94" s="17"/>
      <c r="QR94" s="17"/>
      <c r="QS94" s="17"/>
      <c r="QT94" s="17"/>
      <c r="QU94" s="17"/>
      <c r="QV94" s="17"/>
      <c r="QW94" s="17"/>
      <c r="QX94" s="17"/>
      <c r="QY94" s="17"/>
      <c r="QZ94" s="17"/>
      <c r="RA94" s="17"/>
      <c r="RB94" s="17"/>
      <c r="RC94" s="17"/>
      <c r="RD94" s="17"/>
      <c r="RE94" s="17"/>
      <c r="RF94" s="17"/>
      <c r="RG94" s="17"/>
      <c r="RH94" s="17"/>
      <c r="RI94" s="17"/>
      <c r="RJ94" s="17"/>
      <c r="RK94" s="17"/>
      <c r="RL94" s="17"/>
      <c r="RM94" s="17"/>
      <c r="RN94" s="17"/>
      <c r="RO94" s="17"/>
      <c r="RP94" s="17"/>
      <c r="RQ94" s="17"/>
      <c r="RR94" s="17"/>
      <c r="RS94" s="17"/>
      <c r="RT94" s="17"/>
      <c r="RU94" s="17"/>
      <c r="RV94" s="17"/>
      <c r="RW94" s="17"/>
      <c r="RX94" s="17"/>
      <c r="RY94" s="17"/>
      <c r="RZ94" s="17"/>
      <c r="SA94" s="17"/>
      <c r="SB94" s="17"/>
      <c r="SC94" s="17"/>
      <c r="SD94" s="17"/>
      <c r="SE94" s="17"/>
      <c r="SF94" s="17"/>
      <c r="SG94" s="17"/>
      <c r="SH94" s="17"/>
      <c r="SI94" s="17"/>
      <c r="SJ94" s="17"/>
      <c r="SK94" s="17"/>
      <c r="SL94" s="17"/>
      <c r="SM94" s="17"/>
      <c r="SN94" s="17"/>
      <c r="SO94" s="17"/>
      <c r="SP94" s="17"/>
      <c r="SQ94" s="17"/>
      <c r="SR94" s="17"/>
      <c r="SS94" s="17"/>
      <c r="ST94" s="17"/>
      <c r="SU94" s="17"/>
      <c r="SV94" s="17"/>
      <c r="SW94" s="17"/>
      <c r="SX94" s="17"/>
      <c r="SY94" s="17"/>
      <c r="SZ94" s="17"/>
      <c r="TA94" s="17"/>
      <c r="TB94" s="17"/>
      <c r="TC94" s="17"/>
      <c r="TD94" s="17"/>
      <c r="TE94" s="17"/>
      <c r="TF94" s="17"/>
      <c r="TG94" s="17"/>
      <c r="TH94" s="17"/>
      <c r="TI94" s="17"/>
      <c r="TJ94" s="17"/>
      <c r="TK94" s="17"/>
      <c r="TL94" s="17"/>
      <c r="TM94" s="17"/>
      <c r="TN94" s="17"/>
      <c r="TO94" s="17"/>
      <c r="TP94" s="17"/>
      <c r="TQ94" s="17"/>
      <c r="TR94" s="17"/>
      <c r="TS94" s="17"/>
      <c r="TT94" s="17"/>
      <c r="TU94" s="17"/>
      <c r="TV94" s="17"/>
      <c r="TW94" s="17"/>
      <c r="TX94" s="17"/>
      <c r="TY94" s="17"/>
      <c r="TZ94" s="17"/>
      <c r="UA94" s="17"/>
      <c r="UB94" s="17"/>
      <c r="UC94" s="17"/>
      <c r="UD94" s="17"/>
      <c r="UE94" s="17"/>
      <c r="UF94" s="17"/>
      <c r="UG94" s="17"/>
      <c r="UH94" s="17"/>
      <c r="UI94" s="17"/>
      <c r="UJ94" s="17"/>
      <c r="UK94" s="17"/>
      <c r="UL94" s="17"/>
      <c r="UM94" s="17"/>
      <c r="UN94" s="17"/>
      <c r="UO94" s="17"/>
      <c r="UP94" s="17"/>
      <c r="UQ94" s="17"/>
      <c r="UR94" s="17"/>
      <c r="US94" s="17"/>
      <c r="UT94" s="17"/>
      <c r="UU94" s="17"/>
      <c r="UV94" s="17"/>
      <c r="UW94" s="17"/>
      <c r="UX94" s="17"/>
      <c r="UY94" s="17"/>
      <c r="UZ94" s="17"/>
      <c r="VA94" s="17"/>
      <c r="VB94" s="17"/>
      <c r="VC94" s="17"/>
      <c r="VD94" s="17"/>
      <c r="VE94" s="17"/>
      <c r="VF94" s="17"/>
      <c r="VG94" s="17"/>
      <c r="VH94" s="17"/>
      <c r="VI94" s="17"/>
      <c r="VJ94" s="17"/>
      <c r="VK94" s="17"/>
      <c r="VL94" s="17"/>
      <c r="VM94" s="17"/>
      <c r="VN94" s="17"/>
      <c r="VO94" s="17"/>
      <c r="VP94" s="17"/>
      <c r="VQ94" s="17"/>
      <c r="VR94" s="17"/>
      <c r="VS94" s="17"/>
      <c r="VT94" s="17"/>
      <c r="VU94" s="17"/>
      <c r="VV94" s="17"/>
      <c r="VW94" s="17"/>
      <c r="VX94" s="17"/>
      <c r="VY94" s="17"/>
      <c r="VZ94" s="17"/>
      <c r="WA94" s="17"/>
      <c r="WB94" s="17"/>
      <c r="WC94" s="17"/>
      <c r="WD94" s="17"/>
      <c r="WE94" s="17"/>
      <c r="WF94" s="17"/>
      <c r="WG94" s="17"/>
      <c r="WH94" s="17"/>
      <c r="WI94" s="17"/>
      <c r="WJ94" s="17"/>
      <c r="WK94" s="17"/>
      <c r="WL94" s="17"/>
      <c r="WM94" s="17"/>
      <c r="WN94" s="17"/>
      <c r="WO94" s="17"/>
      <c r="WP94" s="17"/>
      <c r="WQ94" s="17"/>
      <c r="WR94" s="17"/>
      <c r="WS94" s="17"/>
      <c r="WT94" s="17"/>
      <c r="WU94" s="17"/>
      <c r="WV94" s="17"/>
      <c r="WW94" s="17"/>
      <c r="WX94" s="17"/>
      <c r="WY94" s="17"/>
      <c r="WZ94" s="17"/>
      <c r="XA94" s="17"/>
      <c r="XB94" s="17"/>
      <c r="XC94" s="17"/>
      <c r="XD94" s="17"/>
      <c r="XE94" s="17"/>
      <c r="XF94" s="17"/>
      <c r="XG94" s="17"/>
      <c r="XH94" s="17"/>
      <c r="XI94" s="17"/>
      <c r="XJ94" s="17"/>
      <c r="XK94" s="17"/>
      <c r="XL94" s="17"/>
      <c r="XM94" s="17"/>
      <c r="XN94" s="17"/>
      <c r="XO94" s="17"/>
      <c r="XP94" s="17"/>
      <c r="XQ94" s="17"/>
      <c r="XR94" s="17"/>
      <c r="XS94" s="17"/>
      <c r="XT94" s="17"/>
      <c r="XU94" s="17"/>
      <c r="XV94" s="17"/>
      <c r="XW94" s="17"/>
      <c r="XX94" s="17"/>
      <c r="XY94" s="17"/>
      <c r="XZ94" s="17"/>
      <c r="YA94" s="17"/>
      <c r="YB94" s="17"/>
      <c r="YC94" s="17"/>
      <c r="YD94" s="17"/>
      <c r="YE94" s="17"/>
      <c r="YF94" s="17"/>
      <c r="YG94" s="17"/>
      <c r="YH94" s="17"/>
      <c r="YI94" s="17"/>
      <c r="YJ94" s="17"/>
      <c r="YK94" s="17"/>
      <c r="YL94" s="17"/>
      <c r="YM94" s="17"/>
      <c r="YN94" s="17"/>
      <c r="YO94" s="17"/>
      <c r="YP94" s="17"/>
      <c r="YQ94" s="17"/>
      <c r="YR94" s="17"/>
      <c r="YS94" s="17"/>
      <c r="YT94" s="17"/>
      <c r="YU94" s="17"/>
    </row>
    <row r="95" spans="1:671" s="7" customFormat="1" ht="15.75" x14ac:dyDescent="0.25">
      <c r="A95" s="6">
        <v>87</v>
      </c>
      <c r="B95" t="s">
        <v>145</v>
      </c>
      <c r="C95" s="66" t="s">
        <v>143</v>
      </c>
      <c r="D95" s="98" t="s">
        <v>141</v>
      </c>
      <c r="E95" s="30" t="s">
        <v>63</v>
      </c>
      <c r="F95" s="30" t="s">
        <v>173</v>
      </c>
      <c r="G95" s="70">
        <v>44593</v>
      </c>
      <c r="H95" s="32" t="s">
        <v>89</v>
      </c>
      <c r="I95" s="55">
        <v>76000</v>
      </c>
      <c r="J95" s="55">
        <v>2181.1999999999998</v>
      </c>
      <c r="K95" s="55">
        <v>6497.56</v>
      </c>
      <c r="L95" s="40">
        <v>2310.4</v>
      </c>
      <c r="M95" s="55">
        <v>25</v>
      </c>
      <c r="N95" s="55">
        <v>11014.16</v>
      </c>
      <c r="O95" s="55">
        <f t="shared" si="1"/>
        <v>64985.84</v>
      </c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 s="17"/>
      <c r="NE95" s="17"/>
      <c r="NF95" s="17"/>
      <c r="NG95" s="17"/>
      <c r="NH95" s="17"/>
      <c r="NI95" s="17"/>
      <c r="NJ95" s="17"/>
      <c r="NK95" s="17"/>
      <c r="NL95" s="17"/>
      <c r="NM95" s="17"/>
      <c r="NN95" s="17"/>
      <c r="NO95" s="17"/>
      <c r="NP95" s="17"/>
      <c r="NQ95" s="17"/>
      <c r="NR95" s="17"/>
      <c r="NS95" s="17"/>
      <c r="NT95" s="17"/>
      <c r="NU95" s="17"/>
      <c r="NV95" s="17"/>
      <c r="NW95" s="17"/>
      <c r="NX95" s="17"/>
      <c r="NY95" s="17"/>
      <c r="NZ95" s="17"/>
      <c r="OA95" s="17"/>
      <c r="OB95" s="17"/>
      <c r="OC95" s="17"/>
      <c r="OD95" s="17"/>
      <c r="OE95" s="17"/>
      <c r="OF95" s="17"/>
      <c r="OG95" s="17"/>
      <c r="OH95" s="17"/>
      <c r="OI95" s="17"/>
      <c r="OJ95" s="17"/>
      <c r="OK95" s="17"/>
      <c r="OL95" s="17"/>
      <c r="OM95" s="17"/>
      <c r="ON95" s="17"/>
      <c r="OO95" s="17"/>
      <c r="OP95" s="17"/>
      <c r="OQ95" s="17"/>
      <c r="OR95" s="17"/>
      <c r="OS95" s="17"/>
      <c r="OT95" s="17"/>
      <c r="OU95" s="17"/>
      <c r="OV95" s="17"/>
      <c r="OW95" s="17"/>
      <c r="OX95" s="17"/>
      <c r="OY95" s="17"/>
      <c r="OZ95" s="17"/>
      <c r="PA95" s="17"/>
      <c r="PB95" s="17"/>
      <c r="PC95" s="17"/>
      <c r="PD95" s="17"/>
      <c r="PE95" s="17"/>
      <c r="PF95" s="17"/>
      <c r="PG95" s="17"/>
      <c r="PH95" s="17"/>
      <c r="PI95" s="17"/>
      <c r="PJ95" s="17"/>
      <c r="PK95" s="17"/>
      <c r="PL95" s="17"/>
      <c r="PM95" s="17"/>
      <c r="PN95" s="17"/>
      <c r="PO95" s="17"/>
      <c r="PP95" s="17"/>
      <c r="PQ95" s="17"/>
      <c r="PR95" s="17"/>
      <c r="PS95" s="17"/>
      <c r="PT95" s="17"/>
      <c r="PU95" s="17"/>
      <c r="PV95" s="17"/>
      <c r="PW95" s="17"/>
      <c r="PX95" s="17"/>
      <c r="PY95" s="17"/>
      <c r="PZ95" s="17"/>
      <c r="QA95" s="17"/>
      <c r="QB95" s="17"/>
      <c r="QC95" s="17"/>
      <c r="QD95" s="17"/>
      <c r="QE95" s="17"/>
      <c r="QF95" s="17"/>
      <c r="QG95" s="17"/>
      <c r="QH95" s="17"/>
      <c r="QI95" s="17"/>
      <c r="QJ95" s="17"/>
      <c r="QK95" s="17"/>
      <c r="QL95" s="17"/>
      <c r="QM95" s="17"/>
      <c r="QN95" s="17"/>
      <c r="QO95" s="17"/>
      <c r="QP95" s="17"/>
      <c r="QQ95" s="17"/>
      <c r="QR95" s="17"/>
      <c r="QS95" s="17"/>
      <c r="QT95" s="17"/>
      <c r="QU95" s="17"/>
      <c r="QV95" s="17"/>
      <c r="QW95" s="17"/>
      <c r="QX95" s="17"/>
      <c r="QY95" s="17"/>
      <c r="QZ95" s="17"/>
      <c r="RA95" s="17"/>
      <c r="RB95" s="17"/>
      <c r="RC95" s="17"/>
      <c r="RD95" s="17"/>
      <c r="RE95" s="17"/>
      <c r="RF95" s="17"/>
      <c r="RG95" s="17"/>
      <c r="RH95" s="17"/>
      <c r="RI95" s="17"/>
      <c r="RJ95" s="17"/>
      <c r="RK95" s="17"/>
      <c r="RL95" s="17"/>
      <c r="RM95" s="17"/>
      <c r="RN95" s="17"/>
      <c r="RO95" s="17"/>
      <c r="RP95" s="17"/>
      <c r="RQ95" s="17"/>
      <c r="RR95" s="17"/>
      <c r="RS95" s="17"/>
      <c r="RT95" s="17"/>
      <c r="RU95" s="17"/>
      <c r="RV95" s="17"/>
      <c r="RW95" s="17"/>
      <c r="RX95" s="17"/>
      <c r="RY95" s="17"/>
      <c r="RZ95" s="17"/>
      <c r="SA95" s="17"/>
      <c r="SB95" s="17"/>
      <c r="SC95" s="17"/>
      <c r="SD95" s="17"/>
      <c r="SE95" s="17"/>
      <c r="SF95" s="17"/>
      <c r="SG95" s="17"/>
      <c r="SH95" s="17"/>
      <c r="SI95" s="17"/>
      <c r="SJ95" s="17"/>
      <c r="SK95" s="17"/>
      <c r="SL95" s="17"/>
      <c r="SM95" s="17"/>
      <c r="SN95" s="17"/>
      <c r="SO95" s="17"/>
      <c r="SP95" s="17"/>
      <c r="SQ95" s="17"/>
      <c r="SR95" s="17"/>
      <c r="SS95" s="17"/>
      <c r="ST95" s="17"/>
      <c r="SU95" s="17"/>
      <c r="SV95" s="17"/>
      <c r="SW95" s="17"/>
      <c r="SX95" s="17"/>
      <c r="SY95" s="17"/>
      <c r="SZ95" s="17"/>
      <c r="TA95" s="17"/>
      <c r="TB95" s="17"/>
      <c r="TC95" s="17"/>
      <c r="TD95" s="17"/>
      <c r="TE95" s="17"/>
      <c r="TF95" s="17"/>
      <c r="TG95" s="17"/>
      <c r="TH95" s="17"/>
      <c r="TI95" s="17"/>
      <c r="TJ95" s="17"/>
      <c r="TK95" s="17"/>
      <c r="TL95" s="17"/>
      <c r="TM95" s="17"/>
      <c r="TN95" s="17"/>
      <c r="TO95" s="17"/>
      <c r="TP95" s="17"/>
      <c r="TQ95" s="17"/>
      <c r="TR95" s="17"/>
      <c r="TS95" s="17"/>
      <c r="TT95" s="17"/>
      <c r="TU95" s="17"/>
      <c r="TV95" s="17"/>
      <c r="TW95" s="17"/>
      <c r="TX95" s="17"/>
      <c r="TY95" s="17"/>
      <c r="TZ95" s="17"/>
      <c r="UA95" s="17"/>
      <c r="UB95" s="17"/>
      <c r="UC95" s="17"/>
      <c r="UD95" s="17"/>
      <c r="UE95" s="17"/>
      <c r="UF95" s="17"/>
      <c r="UG95" s="17"/>
      <c r="UH95" s="17"/>
      <c r="UI95" s="17"/>
      <c r="UJ95" s="17"/>
      <c r="UK95" s="17"/>
      <c r="UL95" s="17"/>
      <c r="UM95" s="17"/>
      <c r="UN95" s="17"/>
      <c r="UO95" s="17"/>
      <c r="UP95" s="17"/>
      <c r="UQ95" s="17"/>
      <c r="UR95" s="17"/>
      <c r="US95" s="17"/>
      <c r="UT95" s="17"/>
      <c r="UU95" s="17"/>
      <c r="UV95" s="17"/>
      <c r="UW95" s="17"/>
      <c r="UX95" s="17"/>
      <c r="UY95" s="17"/>
      <c r="UZ95" s="17"/>
      <c r="VA95" s="17"/>
      <c r="VB95" s="17"/>
      <c r="VC95" s="17"/>
      <c r="VD95" s="17"/>
      <c r="VE95" s="17"/>
      <c r="VF95" s="17"/>
      <c r="VG95" s="17"/>
      <c r="VH95" s="17"/>
      <c r="VI95" s="17"/>
      <c r="VJ95" s="17"/>
      <c r="VK95" s="17"/>
      <c r="VL95" s="17"/>
      <c r="VM95" s="17"/>
      <c r="VN95" s="17"/>
      <c r="VO95" s="17"/>
      <c r="VP95" s="17"/>
      <c r="VQ95" s="17"/>
      <c r="VR95" s="17"/>
      <c r="VS95" s="17"/>
      <c r="VT95" s="17"/>
      <c r="VU95" s="17"/>
      <c r="VV95" s="17"/>
      <c r="VW95" s="17"/>
      <c r="VX95" s="17"/>
      <c r="VY95" s="17"/>
      <c r="VZ95" s="17"/>
      <c r="WA95" s="17"/>
      <c r="WB95" s="17"/>
      <c r="WC95" s="17"/>
      <c r="WD95" s="17"/>
      <c r="WE95" s="17"/>
      <c r="WF95" s="17"/>
      <c r="WG95" s="17"/>
      <c r="WH95" s="17"/>
      <c r="WI95" s="17"/>
      <c r="WJ95" s="17"/>
      <c r="WK95" s="17"/>
      <c r="WL95" s="17"/>
      <c r="WM95" s="17"/>
      <c r="WN95" s="17"/>
      <c r="WO95" s="17"/>
      <c r="WP95" s="17"/>
      <c r="WQ95" s="17"/>
      <c r="WR95" s="17"/>
      <c r="WS95" s="17"/>
      <c r="WT95" s="17"/>
      <c r="WU95" s="17"/>
      <c r="WV95" s="17"/>
      <c r="WW95" s="17"/>
      <c r="WX95" s="17"/>
      <c r="WY95" s="17"/>
      <c r="WZ95" s="17"/>
      <c r="XA95" s="17"/>
      <c r="XB95" s="17"/>
      <c r="XC95" s="17"/>
      <c r="XD95" s="17"/>
      <c r="XE95" s="17"/>
      <c r="XF95" s="17"/>
      <c r="XG95" s="17"/>
      <c r="XH95" s="17"/>
      <c r="XI95" s="17"/>
      <c r="XJ95" s="17"/>
      <c r="XK95" s="17"/>
      <c r="XL95" s="17"/>
      <c r="XM95" s="17"/>
      <c r="XN95" s="17"/>
      <c r="XO95" s="17"/>
      <c r="XP95" s="17"/>
      <c r="XQ95" s="17"/>
      <c r="XR95" s="17"/>
      <c r="XS95" s="17"/>
      <c r="XT95" s="17"/>
      <c r="XU95" s="17"/>
      <c r="XV95" s="17"/>
      <c r="XW95" s="17"/>
      <c r="XX95" s="17"/>
      <c r="XY95" s="17"/>
      <c r="XZ95" s="17"/>
      <c r="YA95" s="17"/>
      <c r="YB95" s="17"/>
      <c r="YC95" s="17"/>
      <c r="YD95" s="17"/>
      <c r="YE95" s="17"/>
      <c r="YF95" s="17"/>
      <c r="YG95" s="17"/>
      <c r="YH95" s="17"/>
      <c r="YI95" s="17"/>
      <c r="YJ95" s="17"/>
      <c r="YK95" s="17"/>
      <c r="YL95" s="17"/>
      <c r="YM95" s="17"/>
      <c r="YN95" s="17"/>
      <c r="YO95" s="17"/>
      <c r="YP95" s="17"/>
      <c r="YQ95" s="17"/>
      <c r="YR95" s="17"/>
      <c r="YS95" s="17"/>
      <c r="YT95" s="17"/>
      <c r="YU95" s="17"/>
    </row>
    <row r="96" spans="1:671" s="7" customFormat="1" ht="15.75" x14ac:dyDescent="0.25">
      <c r="A96" s="6">
        <v>88</v>
      </c>
      <c r="B96" t="s">
        <v>147</v>
      </c>
      <c r="C96" s="66" t="s">
        <v>143</v>
      </c>
      <c r="D96" s="98" t="s">
        <v>47</v>
      </c>
      <c r="E96" s="30" t="s">
        <v>63</v>
      </c>
      <c r="F96" s="30" t="s">
        <v>173</v>
      </c>
      <c r="G96" s="70">
        <v>44662</v>
      </c>
      <c r="H96" s="32" t="s">
        <v>89</v>
      </c>
      <c r="I96" s="55">
        <v>115000</v>
      </c>
      <c r="J96" s="55">
        <v>3300.5</v>
      </c>
      <c r="K96" s="55">
        <v>15633.74</v>
      </c>
      <c r="L96" s="40">
        <v>3496</v>
      </c>
      <c r="M96" s="55">
        <v>25</v>
      </c>
      <c r="N96" s="55">
        <v>22455.24</v>
      </c>
      <c r="O96" s="55">
        <f t="shared" si="1"/>
        <v>92544.76</v>
      </c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 s="17"/>
      <c r="NE96" s="17"/>
      <c r="NF96" s="17"/>
      <c r="NG96" s="17"/>
      <c r="NH96" s="17"/>
      <c r="NI96" s="17"/>
      <c r="NJ96" s="17"/>
      <c r="NK96" s="17"/>
      <c r="NL96" s="17"/>
      <c r="NM96" s="17"/>
      <c r="NN96" s="17"/>
      <c r="NO96" s="17"/>
      <c r="NP96" s="17"/>
      <c r="NQ96" s="17"/>
      <c r="NR96" s="17"/>
      <c r="NS96" s="17"/>
      <c r="NT96" s="17"/>
      <c r="NU96" s="17"/>
      <c r="NV96" s="17"/>
      <c r="NW96" s="17"/>
      <c r="NX96" s="17"/>
      <c r="NY96" s="17"/>
      <c r="NZ96" s="17"/>
      <c r="OA96" s="17"/>
      <c r="OB96" s="17"/>
      <c r="OC96" s="17"/>
      <c r="OD96" s="17"/>
      <c r="OE96" s="17"/>
      <c r="OF96" s="17"/>
      <c r="OG96" s="17"/>
      <c r="OH96" s="17"/>
      <c r="OI96" s="17"/>
      <c r="OJ96" s="17"/>
      <c r="OK96" s="17"/>
      <c r="OL96" s="17"/>
      <c r="OM96" s="17"/>
      <c r="ON96" s="17"/>
      <c r="OO96" s="17"/>
      <c r="OP96" s="17"/>
      <c r="OQ96" s="17"/>
      <c r="OR96" s="17"/>
      <c r="OS96" s="17"/>
      <c r="OT96" s="17"/>
      <c r="OU96" s="17"/>
      <c r="OV96" s="17"/>
      <c r="OW96" s="17"/>
      <c r="OX96" s="17"/>
      <c r="OY96" s="17"/>
      <c r="OZ96" s="17"/>
      <c r="PA96" s="17"/>
      <c r="PB96" s="17"/>
      <c r="PC96" s="17"/>
      <c r="PD96" s="17"/>
      <c r="PE96" s="17"/>
      <c r="PF96" s="17"/>
      <c r="PG96" s="17"/>
      <c r="PH96" s="17"/>
      <c r="PI96" s="17"/>
      <c r="PJ96" s="17"/>
      <c r="PK96" s="17"/>
      <c r="PL96" s="17"/>
      <c r="PM96" s="17"/>
      <c r="PN96" s="17"/>
      <c r="PO96" s="17"/>
      <c r="PP96" s="17"/>
      <c r="PQ96" s="17"/>
      <c r="PR96" s="17"/>
      <c r="PS96" s="17"/>
      <c r="PT96" s="17"/>
      <c r="PU96" s="17"/>
      <c r="PV96" s="17"/>
      <c r="PW96" s="17"/>
      <c r="PX96" s="17"/>
      <c r="PY96" s="17"/>
      <c r="PZ96" s="17"/>
      <c r="QA96" s="17"/>
      <c r="QB96" s="17"/>
      <c r="QC96" s="17"/>
      <c r="QD96" s="17"/>
      <c r="QE96" s="17"/>
      <c r="QF96" s="17"/>
      <c r="QG96" s="17"/>
      <c r="QH96" s="17"/>
      <c r="QI96" s="17"/>
      <c r="QJ96" s="17"/>
      <c r="QK96" s="17"/>
      <c r="QL96" s="17"/>
      <c r="QM96" s="17"/>
      <c r="QN96" s="17"/>
      <c r="QO96" s="17"/>
      <c r="QP96" s="17"/>
      <c r="QQ96" s="17"/>
      <c r="QR96" s="17"/>
      <c r="QS96" s="17"/>
      <c r="QT96" s="17"/>
      <c r="QU96" s="17"/>
      <c r="QV96" s="17"/>
      <c r="QW96" s="17"/>
      <c r="QX96" s="17"/>
      <c r="QY96" s="17"/>
      <c r="QZ96" s="17"/>
      <c r="RA96" s="17"/>
      <c r="RB96" s="17"/>
      <c r="RC96" s="17"/>
      <c r="RD96" s="17"/>
      <c r="RE96" s="17"/>
      <c r="RF96" s="17"/>
      <c r="RG96" s="17"/>
      <c r="RH96" s="17"/>
      <c r="RI96" s="17"/>
      <c r="RJ96" s="17"/>
      <c r="RK96" s="17"/>
      <c r="RL96" s="17"/>
      <c r="RM96" s="17"/>
      <c r="RN96" s="17"/>
      <c r="RO96" s="17"/>
      <c r="RP96" s="17"/>
      <c r="RQ96" s="17"/>
      <c r="RR96" s="17"/>
      <c r="RS96" s="17"/>
      <c r="RT96" s="17"/>
      <c r="RU96" s="17"/>
      <c r="RV96" s="17"/>
      <c r="RW96" s="17"/>
      <c r="RX96" s="17"/>
      <c r="RY96" s="17"/>
      <c r="RZ96" s="17"/>
      <c r="SA96" s="17"/>
      <c r="SB96" s="17"/>
      <c r="SC96" s="17"/>
      <c r="SD96" s="17"/>
      <c r="SE96" s="17"/>
      <c r="SF96" s="17"/>
      <c r="SG96" s="17"/>
      <c r="SH96" s="17"/>
      <c r="SI96" s="17"/>
      <c r="SJ96" s="17"/>
      <c r="SK96" s="17"/>
      <c r="SL96" s="17"/>
      <c r="SM96" s="17"/>
      <c r="SN96" s="17"/>
      <c r="SO96" s="17"/>
      <c r="SP96" s="17"/>
      <c r="SQ96" s="17"/>
      <c r="SR96" s="17"/>
      <c r="SS96" s="17"/>
      <c r="ST96" s="17"/>
      <c r="SU96" s="17"/>
      <c r="SV96" s="17"/>
      <c r="SW96" s="17"/>
      <c r="SX96" s="17"/>
      <c r="SY96" s="17"/>
      <c r="SZ96" s="17"/>
      <c r="TA96" s="17"/>
      <c r="TB96" s="17"/>
      <c r="TC96" s="17"/>
      <c r="TD96" s="17"/>
      <c r="TE96" s="17"/>
      <c r="TF96" s="17"/>
      <c r="TG96" s="17"/>
      <c r="TH96" s="17"/>
      <c r="TI96" s="17"/>
      <c r="TJ96" s="17"/>
      <c r="TK96" s="17"/>
      <c r="TL96" s="17"/>
      <c r="TM96" s="17"/>
      <c r="TN96" s="17"/>
      <c r="TO96" s="17"/>
      <c r="TP96" s="17"/>
      <c r="TQ96" s="17"/>
      <c r="TR96" s="17"/>
      <c r="TS96" s="17"/>
      <c r="TT96" s="17"/>
      <c r="TU96" s="17"/>
      <c r="TV96" s="17"/>
      <c r="TW96" s="17"/>
      <c r="TX96" s="17"/>
      <c r="TY96" s="17"/>
      <c r="TZ96" s="17"/>
      <c r="UA96" s="17"/>
      <c r="UB96" s="17"/>
      <c r="UC96" s="17"/>
      <c r="UD96" s="17"/>
      <c r="UE96" s="17"/>
      <c r="UF96" s="17"/>
      <c r="UG96" s="17"/>
      <c r="UH96" s="17"/>
      <c r="UI96" s="17"/>
      <c r="UJ96" s="17"/>
      <c r="UK96" s="17"/>
      <c r="UL96" s="17"/>
      <c r="UM96" s="17"/>
      <c r="UN96" s="17"/>
      <c r="UO96" s="17"/>
      <c r="UP96" s="17"/>
      <c r="UQ96" s="17"/>
      <c r="UR96" s="17"/>
      <c r="US96" s="17"/>
      <c r="UT96" s="17"/>
      <c r="UU96" s="17"/>
      <c r="UV96" s="17"/>
      <c r="UW96" s="17"/>
      <c r="UX96" s="17"/>
      <c r="UY96" s="17"/>
      <c r="UZ96" s="17"/>
      <c r="VA96" s="17"/>
      <c r="VB96" s="17"/>
      <c r="VC96" s="17"/>
      <c r="VD96" s="17"/>
      <c r="VE96" s="17"/>
      <c r="VF96" s="17"/>
      <c r="VG96" s="17"/>
      <c r="VH96" s="17"/>
      <c r="VI96" s="17"/>
      <c r="VJ96" s="17"/>
      <c r="VK96" s="17"/>
      <c r="VL96" s="17"/>
      <c r="VM96" s="17"/>
      <c r="VN96" s="17"/>
      <c r="VO96" s="17"/>
      <c r="VP96" s="17"/>
      <c r="VQ96" s="17"/>
      <c r="VR96" s="17"/>
      <c r="VS96" s="17"/>
      <c r="VT96" s="17"/>
      <c r="VU96" s="17"/>
      <c r="VV96" s="17"/>
      <c r="VW96" s="17"/>
      <c r="VX96" s="17"/>
      <c r="VY96" s="17"/>
      <c r="VZ96" s="17"/>
      <c r="WA96" s="17"/>
      <c r="WB96" s="17"/>
      <c r="WC96" s="17"/>
      <c r="WD96" s="17"/>
      <c r="WE96" s="17"/>
      <c r="WF96" s="17"/>
      <c r="WG96" s="17"/>
      <c r="WH96" s="17"/>
      <c r="WI96" s="17"/>
      <c r="WJ96" s="17"/>
      <c r="WK96" s="17"/>
      <c r="WL96" s="17"/>
      <c r="WM96" s="17"/>
      <c r="WN96" s="17"/>
      <c r="WO96" s="17"/>
      <c r="WP96" s="17"/>
      <c r="WQ96" s="17"/>
      <c r="WR96" s="17"/>
      <c r="WS96" s="17"/>
      <c r="WT96" s="17"/>
      <c r="WU96" s="17"/>
      <c r="WV96" s="17"/>
      <c r="WW96" s="17"/>
      <c r="WX96" s="17"/>
      <c r="WY96" s="17"/>
      <c r="WZ96" s="17"/>
      <c r="XA96" s="17"/>
      <c r="XB96" s="17"/>
      <c r="XC96" s="17"/>
      <c r="XD96" s="17"/>
      <c r="XE96" s="17"/>
      <c r="XF96" s="17"/>
      <c r="XG96" s="17"/>
      <c r="XH96" s="17"/>
      <c r="XI96" s="17"/>
      <c r="XJ96" s="17"/>
      <c r="XK96" s="17"/>
      <c r="XL96" s="17"/>
      <c r="XM96" s="17"/>
      <c r="XN96" s="17"/>
      <c r="XO96" s="17"/>
      <c r="XP96" s="17"/>
      <c r="XQ96" s="17"/>
      <c r="XR96" s="17"/>
      <c r="XS96" s="17"/>
      <c r="XT96" s="17"/>
      <c r="XU96" s="17"/>
      <c r="XV96" s="17"/>
      <c r="XW96" s="17"/>
      <c r="XX96" s="17"/>
      <c r="XY96" s="17"/>
      <c r="XZ96" s="17"/>
      <c r="YA96" s="17"/>
      <c r="YB96" s="17"/>
      <c r="YC96" s="17"/>
      <c r="YD96" s="17"/>
      <c r="YE96" s="17"/>
      <c r="YF96" s="17"/>
      <c r="YG96" s="17"/>
      <c r="YH96" s="17"/>
      <c r="YI96" s="17"/>
      <c r="YJ96" s="17"/>
      <c r="YK96" s="17"/>
      <c r="YL96" s="17"/>
      <c r="YM96" s="17"/>
      <c r="YN96" s="17"/>
      <c r="YO96" s="17"/>
      <c r="YP96" s="17"/>
      <c r="YQ96" s="17"/>
      <c r="YR96" s="17"/>
      <c r="YS96" s="17"/>
      <c r="YT96" s="17"/>
      <c r="YU96" s="17"/>
    </row>
    <row r="97" spans="1:671" s="7" customFormat="1" ht="15.75" x14ac:dyDescent="0.25">
      <c r="A97" s="6">
        <v>89</v>
      </c>
      <c r="B97" t="s">
        <v>86</v>
      </c>
      <c r="C97" s="66" t="s">
        <v>142</v>
      </c>
      <c r="D97" s="98" t="s">
        <v>47</v>
      </c>
      <c r="E97" s="26" t="s">
        <v>63</v>
      </c>
      <c r="F97" s="26" t="s">
        <v>173</v>
      </c>
      <c r="G97" s="71">
        <v>44470</v>
      </c>
      <c r="H97" s="5" t="s">
        <v>89</v>
      </c>
      <c r="I97" s="39">
        <v>89500</v>
      </c>
      <c r="J97" s="39">
        <v>2568.65</v>
      </c>
      <c r="K97" s="55">
        <v>9635.51</v>
      </c>
      <c r="L97" s="39">
        <v>2720.8</v>
      </c>
      <c r="M97" s="39">
        <v>25</v>
      </c>
      <c r="N97" s="39">
        <v>14949.96</v>
      </c>
      <c r="O97" s="55">
        <f t="shared" si="1"/>
        <v>74550.040000000008</v>
      </c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 s="17"/>
      <c r="NE97" s="17"/>
      <c r="NF97" s="17"/>
      <c r="NG97" s="17"/>
      <c r="NH97" s="17"/>
      <c r="NI97" s="17"/>
      <c r="NJ97" s="17"/>
      <c r="NK97" s="17"/>
      <c r="NL97" s="17"/>
      <c r="NM97" s="17"/>
      <c r="NN97" s="17"/>
      <c r="NO97" s="17"/>
      <c r="NP97" s="17"/>
      <c r="NQ97" s="17"/>
      <c r="NR97" s="17"/>
      <c r="NS97" s="17"/>
      <c r="NT97" s="17"/>
      <c r="NU97" s="17"/>
      <c r="NV97" s="17"/>
      <c r="NW97" s="17"/>
      <c r="NX97" s="17"/>
      <c r="NY97" s="17"/>
      <c r="NZ97" s="17"/>
      <c r="OA97" s="17"/>
      <c r="OB97" s="17"/>
      <c r="OC97" s="17"/>
      <c r="OD97" s="17"/>
      <c r="OE97" s="17"/>
      <c r="OF97" s="17"/>
      <c r="OG97" s="17"/>
      <c r="OH97" s="17"/>
      <c r="OI97" s="17"/>
      <c r="OJ97" s="17"/>
      <c r="OK97" s="17"/>
      <c r="OL97" s="17"/>
      <c r="OM97" s="17"/>
      <c r="ON97" s="17"/>
      <c r="OO97" s="17"/>
      <c r="OP97" s="17"/>
      <c r="OQ97" s="17"/>
      <c r="OR97" s="17"/>
      <c r="OS97" s="17"/>
      <c r="OT97" s="17"/>
      <c r="OU97" s="17"/>
      <c r="OV97" s="17"/>
      <c r="OW97" s="17"/>
      <c r="OX97" s="17"/>
      <c r="OY97" s="17"/>
      <c r="OZ97" s="17"/>
      <c r="PA97" s="17"/>
      <c r="PB97" s="17"/>
      <c r="PC97" s="17"/>
      <c r="PD97" s="17"/>
      <c r="PE97" s="17"/>
      <c r="PF97" s="17"/>
      <c r="PG97" s="17"/>
      <c r="PH97" s="17"/>
      <c r="PI97" s="17"/>
      <c r="PJ97" s="17"/>
      <c r="PK97" s="17"/>
      <c r="PL97" s="17"/>
      <c r="PM97" s="17"/>
      <c r="PN97" s="17"/>
      <c r="PO97" s="17"/>
      <c r="PP97" s="17"/>
      <c r="PQ97" s="17"/>
      <c r="PR97" s="17"/>
      <c r="PS97" s="17"/>
      <c r="PT97" s="17"/>
      <c r="PU97" s="17"/>
      <c r="PV97" s="17"/>
      <c r="PW97" s="17"/>
      <c r="PX97" s="17"/>
      <c r="PY97" s="17"/>
      <c r="PZ97" s="17"/>
      <c r="QA97" s="17"/>
      <c r="QB97" s="17"/>
      <c r="QC97" s="17"/>
      <c r="QD97" s="17"/>
      <c r="QE97" s="17"/>
      <c r="QF97" s="17"/>
      <c r="QG97" s="17"/>
      <c r="QH97" s="17"/>
      <c r="QI97" s="17"/>
      <c r="QJ97" s="17"/>
      <c r="QK97" s="17"/>
      <c r="QL97" s="17"/>
      <c r="QM97" s="17"/>
      <c r="QN97" s="17"/>
      <c r="QO97" s="17"/>
      <c r="QP97" s="17"/>
      <c r="QQ97" s="17"/>
      <c r="QR97" s="17"/>
      <c r="QS97" s="17"/>
      <c r="QT97" s="17"/>
      <c r="QU97" s="17"/>
      <c r="QV97" s="17"/>
      <c r="QW97" s="17"/>
      <c r="QX97" s="17"/>
      <c r="QY97" s="17"/>
      <c r="QZ97" s="17"/>
      <c r="RA97" s="17"/>
      <c r="RB97" s="17"/>
      <c r="RC97" s="17"/>
      <c r="RD97" s="17"/>
      <c r="RE97" s="17"/>
      <c r="RF97" s="17"/>
      <c r="RG97" s="17"/>
      <c r="RH97" s="17"/>
      <c r="RI97" s="17"/>
      <c r="RJ97" s="17"/>
      <c r="RK97" s="17"/>
      <c r="RL97" s="17"/>
      <c r="RM97" s="17"/>
      <c r="RN97" s="17"/>
      <c r="RO97" s="17"/>
      <c r="RP97" s="17"/>
      <c r="RQ97" s="17"/>
      <c r="RR97" s="17"/>
      <c r="RS97" s="17"/>
      <c r="RT97" s="17"/>
      <c r="RU97" s="17"/>
      <c r="RV97" s="17"/>
      <c r="RW97" s="17"/>
      <c r="RX97" s="17"/>
      <c r="RY97" s="17"/>
      <c r="RZ97" s="17"/>
      <c r="SA97" s="17"/>
      <c r="SB97" s="17"/>
      <c r="SC97" s="17"/>
      <c r="SD97" s="17"/>
      <c r="SE97" s="17"/>
      <c r="SF97" s="17"/>
      <c r="SG97" s="17"/>
      <c r="SH97" s="17"/>
      <c r="SI97" s="17"/>
      <c r="SJ97" s="17"/>
      <c r="SK97" s="17"/>
      <c r="SL97" s="17"/>
      <c r="SM97" s="17"/>
      <c r="SN97" s="17"/>
      <c r="SO97" s="17"/>
      <c r="SP97" s="17"/>
      <c r="SQ97" s="17"/>
      <c r="SR97" s="17"/>
      <c r="SS97" s="17"/>
      <c r="ST97" s="17"/>
      <c r="SU97" s="17"/>
      <c r="SV97" s="17"/>
      <c r="SW97" s="17"/>
      <c r="SX97" s="17"/>
      <c r="SY97" s="17"/>
      <c r="SZ97" s="17"/>
      <c r="TA97" s="17"/>
      <c r="TB97" s="17"/>
      <c r="TC97" s="17"/>
      <c r="TD97" s="17"/>
      <c r="TE97" s="17"/>
      <c r="TF97" s="17"/>
      <c r="TG97" s="17"/>
      <c r="TH97" s="17"/>
      <c r="TI97" s="17"/>
      <c r="TJ97" s="17"/>
      <c r="TK97" s="17"/>
      <c r="TL97" s="17"/>
      <c r="TM97" s="17"/>
      <c r="TN97" s="17"/>
      <c r="TO97" s="17"/>
      <c r="TP97" s="17"/>
      <c r="TQ97" s="17"/>
      <c r="TR97" s="17"/>
      <c r="TS97" s="17"/>
      <c r="TT97" s="17"/>
      <c r="TU97" s="17"/>
      <c r="TV97" s="17"/>
      <c r="TW97" s="17"/>
      <c r="TX97" s="17"/>
      <c r="TY97" s="17"/>
      <c r="TZ97" s="17"/>
      <c r="UA97" s="17"/>
      <c r="UB97" s="17"/>
      <c r="UC97" s="17"/>
      <c r="UD97" s="17"/>
      <c r="UE97" s="17"/>
      <c r="UF97" s="17"/>
      <c r="UG97" s="17"/>
      <c r="UH97" s="17"/>
      <c r="UI97" s="17"/>
      <c r="UJ97" s="17"/>
      <c r="UK97" s="17"/>
      <c r="UL97" s="17"/>
      <c r="UM97" s="17"/>
      <c r="UN97" s="17"/>
      <c r="UO97" s="17"/>
      <c r="UP97" s="17"/>
      <c r="UQ97" s="17"/>
      <c r="UR97" s="17"/>
      <c r="US97" s="17"/>
      <c r="UT97" s="17"/>
      <c r="UU97" s="17"/>
      <c r="UV97" s="17"/>
      <c r="UW97" s="17"/>
      <c r="UX97" s="17"/>
      <c r="UY97" s="17"/>
      <c r="UZ97" s="17"/>
      <c r="VA97" s="17"/>
      <c r="VB97" s="17"/>
      <c r="VC97" s="17"/>
      <c r="VD97" s="17"/>
      <c r="VE97" s="17"/>
      <c r="VF97" s="17"/>
      <c r="VG97" s="17"/>
      <c r="VH97" s="17"/>
      <c r="VI97" s="17"/>
      <c r="VJ97" s="17"/>
      <c r="VK97" s="17"/>
      <c r="VL97" s="17"/>
      <c r="VM97" s="17"/>
      <c r="VN97" s="17"/>
      <c r="VO97" s="17"/>
      <c r="VP97" s="17"/>
      <c r="VQ97" s="17"/>
      <c r="VR97" s="17"/>
      <c r="VS97" s="17"/>
      <c r="VT97" s="17"/>
      <c r="VU97" s="17"/>
      <c r="VV97" s="17"/>
      <c r="VW97" s="17"/>
      <c r="VX97" s="17"/>
      <c r="VY97" s="17"/>
      <c r="VZ97" s="17"/>
      <c r="WA97" s="17"/>
      <c r="WB97" s="17"/>
      <c r="WC97" s="17"/>
      <c r="WD97" s="17"/>
      <c r="WE97" s="17"/>
      <c r="WF97" s="17"/>
      <c r="WG97" s="17"/>
      <c r="WH97" s="17"/>
      <c r="WI97" s="17"/>
      <c r="WJ97" s="17"/>
      <c r="WK97" s="17"/>
      <c r="WL97" s="17"/>
      <c r="WM97" s="17"/>
      <c r="WN97" s="17"/>
      <c r="WO97" s="17"/>
      <c r="WP97" s="17"/>
      <c r="WQ97" s="17"/>
      <c r="WR97" s="17"/>
      <c r="WS97" s="17"/>
      <c r="WT97" s="17"/>
      <c r="WU97" s="17"/>
      <c r="WV97" s="17"/>
      <c r="WW97" s="17"/>
      <c r="WX97" s="17"/>
      <c r="WY97" s="17"/>
      <c r="WZ97" s="17"/>
      <c r="XA97" s="17"/>
      <c r="XB97" s="17"/>
      <c r="XC97" s="17"/>
      <c r="XD97" s="17"/>
      <c r="XE97" s="17"/>
      <c r="XF97" s="17"/>
      <c r="XG97" s="17"/>
      <c r="XH97" s="17"/>
      <c r="XI97" s="17"/>
      <c r="XJ97" s="17"/>
      <c r="XK97" s="17"/>
      <c r="XL97" s="17"/>
      <c r="XM97" s="17"/>
      <c r="XN97" s="17"/>
      <c r="XO97" s="17"/>
      <c r="XP97" s="17"/>
      <c r="XQ97" s="17"/>
      <c r="XR97" s="17"/>
      <c r="XS97" s="17"/>
      <c r="XT97" s="17"/>
      <c r="XU97" s="17"/>
      <c r="XV97" s="17"/>
      <c r="XW97" s="17"/>
      <c r="XX97" s="17"/>
      <c r="XY97" s="17"/>
      <c r="XZ97" s="17"/>
      <c r="YA97" s="17"/>
      <c r="YB97" s="17"/>
      <c r="YC97" s="17"/>
      <c r="YD97" s="17"/>
      <c r="YE97" s="17"/>
      <c r="YF97" s="17"/>
      <c r="YG97" s="17"/>
      <c r="YH97" s="17"/>
      <c r="YI97" s="17"/>
      <c r="YJ97" s="17"/>
      <c r="YK97" s="17"/>
      <c r="YL97" s="17"/>
      <c r="YM97" s="17"/>
      <c r="YN97" s="17"/>
      <c r="YO97" s="17"/>
      <c r="YP97" s="17"/>
      <c r="YQ97" s="17"/>
      <c r="YR97" s="17"/>
      <c r="YS97" s="17"/>
      <c r="YT97" s="17"/>
      <c r="YU97" s="17"/>
    </row>
    <row r="98" spans="1:671" s="7" customFormat="1" ht="15.75" x14ac:dyDescent="0.25">
      <c r="A98" s="6">
        <v>90</v>
      </c>
      <c r="B98" t="s">
        <v>187</v>
      </c>
      <c r="C98" s="66" t="s">
        <v>142</v>
      </c>
      <c r="D98" s="98" t="s">
        <v>14</v>
      </c>
      <c r="E98" s="26" t="s">
        <v>62</v>
      </c>
      <c r="F98" s="26" t="s">
        <v>173</v>
      </c>
      <c r="G98" s="71">
        <v>44593</v>
      </c>
      <c r="H98" s="5" t="s">
        <v>89</v>
      </c>
      <c r="I98" s="39">
        <v>35000</v>
      </c>
      <c r="J98" s="39">
        <v>1004.5</v>
      </c>
      <c r="K98" s="55">
        <v>0</v>
      </c>
      <c r="L98" s="39">
        <v>1064</v>
      </c>
      <c r="M98" s="39">
        <v>25</v>
      </c>
      <c r="N98" s="39">
        <v>2093.5</v>
      </c>
      <c r="O98" s="55">
        <f t="shared" si="1"/>
        <v>32906.5</v>
      </c>
      <c r="P98" s="2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 s="17"/>
      <c r="NE98" s="17"/>
      <c r="NF98" s="17"/>
      <c r="NG98" s="17"/>
      <c r="NH98" s="17"/>
      <c r="NI98" s="17"/>
      <c r="NJ98" s="17"/>
      <c r="NK98" s="17"/>
      <c r="NL98" s="17"/>
      <c r="NM98" s="17"/>
      <c r="NN98" s="17"/>
      <c r="NO98" s="17"/>
      <c r="NP98" s="17"/>
      <c r="NQ98" s="17"/>
      <c r="NR98" s="17"/>
      <c r="NS98" s="17"/>
      <c r="NT98" s="17"/>
      <c r="NU98" s="17"/>
      <c r="NV98" s="17"/>
      <c r="NW98" s="17"/>
      <c r="NX98" s="17"/>
      <c r="NY98" s="17"/>
      <c r="NZ98" s="17"/>
      <c r="OA98" s="17"/>
      <c r="OB98" s="17"/>
      <c r="OC98" s="17"/>
      <c r="OD98" s="17"/>
      <c r="OE98" s="17"/>
      <c r="OF98" s="17"/>
      <c r="OG98" s="17"/>
      <c r="OH98" s="17"/>
      <c r="OI98" s="17"/>
      <c r="OJ98" s="17"/>
      <c r="OK98" s="17"/>
      <c r="OL98" s="17"/>
      <c r="OM98" s="17"/>
      <c r="ON98" s="17"/>
      <c r="OO98" s="17"/>
      <c r="OP98" s="17"/>
      <c r="OQ98" s="17"/>
      <c r="OR98" s="17"/>
      <c r="OS98" s="17"/>
      <c r="OT98" s="17"/>
      <c r="OU98" s="17"/>
      <c r="OV98" s="17"/>
      <c r="OW98" s="17"/>
      <c r="OX98" s="17"/>
      <c r="OY98" s="17"/>
      <c r="OZ98" s="17"/>
      <c r="PA98" s="17"/>
      <c r="PB98" s="17"/>
      <c r="PC98" s="17"/>
      <c r="PD98" s="17"/>
      <c r="PE98" s="17"/>
      <c r="PF98" s="17"/>
      <c r="PG98" s="17"/>
      <c r="PH98" s="17"/>
      <c r="PI98" s="17"/>
      <c r="PJ98" s="17"/>
      <c r="PK98" s="17"/>
      <c r="PL98" s="17"/>
      <c r="PM98" s="17"/>
      <c r="PN98" s="17"/>
      <c r="PO98" s="17"/>
      <c r="PP98" s="17"/>
      <c r="PQ98" s="17"/>
      <c r="PR98" s="17"/>
      <c r="PS98" s="17"/>
      <c r="PT98" s="17"/>
      <c r="PU98" s="17"/>
      <c r="PV98" s="17"/>
      <c r="PW98" s="17"/>
      <c r="PX98" s="17"/>
      <c r="PY98" s="17"/>
      <c r="PZ98" s="17"/>
      <c r="QA98" s="17"/>
      <c r="QB98" s="17"/>
      <c r="QC98" s="17"/>
      <c r="QD98" s="17"/>
      <c r="QE98" s="17"/>
      <c r="QF98" s="17"/>
      <c r="QG98" s="17"/>
      <c r="QH98" s="17"/>
      <c r="QI98" s="17"/>
      <c r="QJ98" s="17"/>
      <c r="QK98" s="17"/>
      <c r="QL98" s="17"/>
      <c r="QM98" s="17"/>
      <c r="QN98" s="17"/>
      <c r="QO98" s="17"/>
      <c r="QP98" s="17"/>
      <c r="QQ98" s="17"/>
      <c r="QR98" s="17"/>
      <c r="QS98" s="17"/>
      <c r="QT98" s="17"/>
      <c r="QU98" s="17"/>
      <c r="QV98" s="17"/>
      <c r="QW98" s="17"/>
      <c r="QX98" s="17"/>
      <c r="QY98" s="17"/>
      <c r="QZ98" s="17"/>
      <c r="RA98" s="17"/>
      <c r="RB98" s="17"/>
      <c r="RC98" s="17"/>
      <c r="RD98" s="17"/>
      <c r="RE98" s="17"/>
      <c r="RF98" s="17"/>
      <c r="RG98" s="17"/>
      <c r="RH98" s="17"/>
      <c r="RI98" s="17"/>
      <c r="RJ98" s="17"/>
      <c r="RK98" s="17"/>
      <c r="RL98" s="17"/>
      <c r="RM98" s="17"/>
      <c r="RN98" s="17"/>
      <c r="RO98" s="17"/>
      <c r="RP98" s="17"/>
      <c r="RQ98" s="17"/>
      <c r="RR98" s="17"/>
      <c r="RS98" s="17"/>
      <c r="RT98" s="17"/>
      <c r="RU98" s="17"/>
      <c r="RV98" s="17"/>
      <c r="RW98" s="17"/>
      <c r="RX98" s="17"/>
      <c r="RY98" s="17"/>
      <c r="RZ98" s="17"/>
      <c r="SA98" s="17"/>
      <c r="SB98" s="17"/>
      <c r="SC98" s="17"/>
      <c r="SD98" s="17"/>
      <c r="SE98" s="17"/>
      <c r="SF98" s="17"/>
      <c r="SG98" s="17"/>
      <c r="SH98" s="17"/>
      <c r="SI98" s="17"/>
      <c r="SJ98" s="17"/>
      <c r="SK98" s="17"/>
      <c r="SL98" s="17"/>
      <c r="SM98" s="17"/>
      <c r="SN98" s="17"/>
      <c r="SO98" s="17"/>
      <c r="SP98" s="17"/>
      <c r="SQ98" s="17"/>
      <c r="SR98" s="17"/>
      <c r="SS98" s="17"/>
      <c r="ST98" s="17"/>
      <c r="SU98" s="17"/>
      <c r="SV98" s="17"/>
      <c r="SW98" s="17"/>
      <c r="SX98" s="17"/>
      <c r="SY98" s="17"/>
      <c r="SZ98" s="17"/>
      <c r="TA98" s="17"/>
      <c r="TB98" s="17"/>
      <c r="TC98" s="17"/>
      <c r="TD98" s="17"/>
      <c r="TE98" s="17"/>
      <c r="TF98" s="17"/>
      <c r="TG98" s="17"/>
      <c r="TH98" s="17"/>
      <c r="TI98" s="17"/>
      <c r="TJ98" s="17"/>
      <c r="TK98" s="17"/>
      <c r="TL98" s="17"/>
      <c r="TM98" s="17"/>
      <c r="TN98" s="17"/>
      <c r="TO98" s="17"/>
      <c r="TP98" s="17"/>
      <c r="TQ98" s="17"/>
      <c r="TR98" s="17"/>
      <c r="TS98" s="17"/>
      <c r="TT98" s="17"/>
      <c r="TU98" s="17"/>
      <c r="TV98" s="17"/>
      <c r="TW98" s="17"/>
      <c r="TX98" s="17"/>
      <c r="TY98" s="17"/>
      <c r="TZ98" s="17"/>
      <c r="UA98" s="17"/>
      <c r="UB98" s="17"/>
      <c r="UC98" s="17"/>
      <c r="UD98" s="17"/>
      <c r="UE98" s="17"/>
      <c r="UF98" s="17"/>
      <c r="UG98" s="17"/>
      <c r="UH98" s="17"/>
      <c r="UI98" s="17"/>
      <c r="UJ98" s="17"/>
      <c r="UK98" s="17"/>
      <c r="UL98" s="17"/>
      <c r="UM98" s="17"/>
      <c r="UN98" s="17"/>
      <c r="UO98" s="17"/>
      <c r="UP98" s="17"/>
      <c r="UQ98" s="17"/>
      <c r="UR98" s="17"/>
      <c r="US98" s="17"/>
      <c r="UT98" s="17"/>
      <c r="UU98" s="17"/>
      <c r="UV98" s="17"/>
      <c r="UW98" s="17"/>
      <c r="UX98" s="17"/>
      <c r="UY98" s="17"/>
      <c r="UZ98" s="17"/>
      <c r="VA98" s="17"/>
      <c r="VB98" s="17"/>
      <c r="VC98" s="17"/>
      <c r="VD98" s="17"/>
      <c r="VE98" s="17"/>
      <c r="VF98" s="17"/>
      <c r="VG98" s="17"/>
      <c r="VH98" s="17"/>
      <c r="VI98" s="17"/>
      <c r="VJ98" s="17"/>
      <c r="VK98" s="17"/>
      <c r="VL98" s="17"/>
      <c r="VM98" s="17"/>
      <c r="VN98" s="17"/>
      <c r="VO98" s="17"/>
      <c r="VP98" s="17"/>
      <c r="VQ98" s="17"/>
      <c r="VR98" s="17"/>
      <c r="VS98" s="17"/>
      <c r="VT98" s="17"/>
      <c r="VU98" s="17"/>
      <c r="VV98" s="17"/>
      <c r="VW98" s="17"/>
      <c r="VX98" s="17"/>
      <c r="VY98" s="17"/>
      <c r="VZ98" s="17"/>
      <c r="WA98" s="17"/>
      <c r="WB98" s="17"/>
      <c r="WC98" s="17"/>
      <c r="WD98" s="17"/>
      <c r="WE98" s="17"/>
      <c r="WF98" s="17"/>
      <c r="WG98" s="17"/>
      <c r="WH98" s="17"/>
      <c r="WI98" s="17"/>
      <c r="WJ98" s="17"/>
      <c r="WK98" s="17"/>
      <c r="WL98" s="17"/>
      <c r="WM98" s="17"/>
      <c r="WN98" s="17"/>
      <c r="WO98" s="17"/>
      <c r="WP98" s="17"/>
      <c r="WQ98" s="17"/>
      <c r="WR98" s="17"/>
      <c r="WS98" s="17"/>
      <c r="WT98" s="17"/>
      <c r="WU98" s="17"/>
      <c r="WV98" s="17"/>
      <c r="WW98" s="17"/>
      <c r="WX98" s="17"/>
      <c r="WY98" s="17"/>
      <c r="WZ98" s="17"/>
      <c r="XA98" s="17"/>
      <c r="XB98" s="17"/>
      <c r="XC98" s="17"/>
      <c r="XD98" s="17"/>
      <c r="XE98" s="17"/>
      <c r="XF98" s="17"/>
      <c r="XG98" s="17"/>
      <c r="XH98" s="17"/>
      <c r="XI98" s="17"/>
      <c r="XJ98" s="17"/>
      <c r="XK98" s="17"/>
      <c r="XL98" s="17"/>
      <c r="XM98" s="17"/>
      <c r="XN98" s="17"/>
      <c r="XO98" s="17"/>
      <c r="XP98" s="17"/>
      <c r="XQ98" s="17"/>
      <c r="XR98" s="17"/>
      <c r="XS98" s="17"/>
      <c r="XT98" s="17"/>
      <c r="XU98" s="17"/>
      <c r="XV98" s="17"/>
      <c r="XW98" s="17"/>
      <c r="XX98" s="17"/>
      <c r="XY98" s="17"/>
      <c r="XZ98" s="17"/>
      <c r="YA98" s="17"/>
      <c r="YB98" s="17"/>
      <c r="YC98" s="17"/>
      <c r="YD98" s="17"/>
      <c r="YE98" s="17"/>
      <c r="YF98" s="17"/>
      <c r="YG98" s="17"/>
      <c r="YH98" s="17"/>
      <c r="YI98" s="17"/>
      <c r="YJ98" s="17"/>
      <c r="YK98" s="17"/>
      <c r="YL98" s="17"/>
      <c r="YM98" s="17"/>
      <c r="YN98" s="17"/>
      <c r="YO98" s="17"/>
      <c r="YP98" s="17"/>
      <c r="YQ98" s="17"/>
      <c r="YR98" s="17"/>
      <c r="YS98" s="17"/>
      <c r="YT98" s="17"/>
      <c r="YU98" s="17"/>
    </row>
    <row r="99" spans="1:671" s="27" customFormat="1" ht="15.75" x14ac:dyDescent="0.25">
      <c r="A99" s="6">
        <v>91</v>
      </c>
      <c r="B99" t="s">
        <v>121</v>
      </c>
      <c r="C99" s="66" t="s">
        <v>142</v>
      </c>
      <c r="D99" s="98" t="s">
        <v>13</v>
      </c>
      <c r="E99" s="26" t="s">
        <v>62</v>
      </c>
      <c r="F99" s="26" t="s">
        <v>173</v>
      </c>
      <c r="G99" s="71">
        <v>44593</v>
      </c>
      <c r="H99" s="5" t="s">
        <v>89</v>
      </c>
      <c r="I99" s="55">
        <v>50000</v>
      </c>
      <c r="J99" s="55">
        <v>1435</v>
      </c>
      <c r="K99" s="55">
        <v>1854</v>
      </c>
      <c r="L99" s="55">
        <v>1520</v>
      </c>
      <c r="M99" s="55">
        <v>2025</v>
      </c>
      <c r="N99" s="55">
        <v>6834</v>
      </c>
      <c r="O99" s="55">
        <f t="shared" si="1"/>
        <v>43166</v>
      </c>
      <c r="P99"/>
      <c r="Q99" s="17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 s="25"/>
      <c r="NE99" s="25"/>
      <c r="NF99" s="25"/>
      <c r="NG99" s="25"/>
      <c r="NH99" s="25"/>
      <c r="NI99" s="25"/>
      <c r="NJ99" s="25"/>
      <c r="NK99" s="25"/>
      <c r="NL99" s="25"/>
      <c r="NM99" s="25"/>
      <c r="NN99" s="25"/>
      <c r="NO99" s="25"/>
      <c r="NP99" s="25"/>
      <c r="NQ99" s="25"/>
      <c r="NR99" s="25"/>
      <c r="NS99" s="25"/>
      <c r="NT99" s="25"/>
      <c r="NU99" s="25"/>
      <c r="NV99" s="25"/>
      <c r="NW99" s="25"/>
      <c r="NX99" s="25"/>
      <c r="NY99" s="25"/>
      <c r="NZ99" s="25"/>
      <c r="OA99" s="25"/>
      <c r="OB99" s="25"/>
      <c r="OC99" s="25"/>
      <c r="OD99" s="25"/>
      <c r="OE99" s="25"/>
      <c r="OF99" s="25"/>
      <c r="OG99" s="25"/>
      <c r="OH99" s="25"/>
      <c r="OI99" s="25"/>
      <c r="OJ99" s="25"/>
      <c r="OK99" s="25"/>
      <c r="OL99" s="25"/>
      <c r="OM99" s="25"/>
      <c r="ON99" s="25"/>
      <c r="OO99" s="25"/>
      <c r="OP99" s="25"/>
      <c r="OQ99" s="25"/>
      <c r="OR99" s="25"/>
      <c r="OS99" s="25"/>
      <c r="OT99" s="25"/>
      <c r="OU99" s="25"/>
      <c r="OV99" s="25"/>
      <c r="OW99" s="25"/>
      <c r="OX99" s="25"/>
      <c r="OY99" s="25"/>
      <c r="OZ99" s="25"/>
      <c r="PA99" s="25"/>
      <c r="PB99" s="25"/>
      <c r="PC99" s="25"/>
      <c r="PD99" s="25"/>
      <c r="PE99" s="25"/>
      <c r="PF99" s="25"/>
      <c r="PG99" s="25"/>
      <c r="PH99" s="25"/>
      <c r="PI99" s="25"/>
      <c r="PJ99" s="25"/>
      <c r="PK99" s="25"/>
      <c r="PL99" s="25"/>
      <c r="PM99" s="25"/>
      <c r="PN99" s="25"/>
      <c r="PO99" s="25"/>
      <c r="PP99" s="25"/>
      <c r="PQ99" s="25"/>
      <c r="PR99" s="25"/>
      <c r="PS99" s="25"/>
      <c r="PT99" s="25"/>
      <c r="PU99" s="25"/>
      <c r="PV99" s="25"/>
      <c r="PW99" s="25"/>
      <c r="PX99" s="25"/>
      <c r="PY99" s="25"/>
      <c r="PZ99" s="25"/>
      <c r="QA99" s="25"/>
      <c r="QB99" s="25"/>
      <c r="QC99" s="25"/>
      <c r="QD99" s="25"/>
      <c r="QE99" s="25"/>
      <c r="QF99" s="25"/>
      <c r="QG99" s="25"/>
      <c r="QH99" s="25"/>
      <c r="QI99" s="25"/>
      <c r="QJ99" s="25"/>
      <c r="QK99" s="25"/>
      <c r="QL99" s="25"/>
      <c r="QM99" s="25"/>
      <c r="QN99" s="25"/>
      <c r="QO99" s="25"/>
      <c r="QP99" s="25"/>
      <c r="QQ99" s="25"/>
      <c r="QR99" s="25"/>
      <c r="QS99" s="25"/>
      <c r="QT99" s="25"/>
      <c r="QU99" s="25"/>
      <c r="QV99" s="25"/>
      <c r="QW99" s="25"/>
      <c r="QX99" s="25"/>
      <c r="QY99" s="25"/>
      <c r="QZ99" s="25"/>
      <c r="RA99" s="25"/>
      <c r="RB99" s="25"/>
      <c r="RC99" s="25"/>
      <c r="RD99" s="25"/>
      <c r="RE99" s="25"/>
      <c r="RF99" s="25"/>
      <c r="RG99" s="25"/>
      <c r="RH99" s="25"/>
      <c r="RI99" s="25"/>
      <c r="RJ99" s="25"/>
      <c r="RK99" s="25"/>
      <c r="RL99" s="25"/>
      <c r="RM99" s="25"/>
      <c r="RN99" s="25"/>
      <c r="RO99" s="25"/>
      <c r="RP99" s="25"/>
      <c r="RQ99" s="25"/>
      <c r="RR99" s="25"/>
      <c r="RS99" s="25"/>
      <c r="RT99" s="25"/>
      <c r="RU99" s="25"/>
      <c r="RV99" s="25"/>
      <c r="RW99" s="25"/>
      <c r="RX99" s="25"/>
      <c r="RY99" s="25"/>
      <c r="RZ99" s="25"/>
      <c r="SA99" s="25"/>
      <c r="SB99" s="25"/>
      <c r="SC99" s="25"/>
      <c r="SD99" s="25"/>
      <c r="SE99" s="25"/>
      <c r="SF99" s="25"/>
      <c r="SG99" s="25"/>
      <c r="SH99" s="25"/>
      <c r="SI99" s="25"/>
      <c r="SJ99" s="25"/>
      <c r="SK99" s="25"/>
      <c r="SL99" s="25"/>
      <c r="SM99" s="25"/>
      <c r="SN99" s="25"/>
      <c r="SO99" s="25"/>
      <c r="SP99" s="25"/>
      <c r="SQ99" s="25"/>
      <c r="SR99" s="25"/>
      <c r="SS99" s="25"/>
      <c r="ST99" s="25"/>
      <c r="SU99" s="25"/>
      <c r="SV99" s="25"/>
      <c r="SW99" s="25"/>
      <c r="SX99" s="25"/>
      <c r="SY99" s="25"/>
      <c r="SZ99" s="25"/>
      <c r="TA99" s="25"/>
      <c r="TB99" s="25"/>
      <c r="TC99" s="25"/>
      <c r="TD99" s="25"/>
      <c r="TE99" s="25"/>
      <c r="TF99" s="25"/>
      <c r="TG99" s="25"/>
      <c r="TH99" s="25"/>
      <c r="TI99" s="25"/>
      <c r="TJ99" s="25"/>
      <c r="TK99" s="25"/>
      <c r="TL99" s="25"/>
      <c r="TM99" s="25"/>
      <c r="TN99" s="25"/>
      <c r="TO99" s="25"/>
      <c r="TP99" s="25"/>
      <c r="TQ99" s="25"/>
      <c r="TR99" s="25"/>
      <c r="TS99" s="25"/>
      <c r="TT99" s="25"/>
      <c r="TU99" s="25"/>
      <c r="TV99" s="25"/>
      <c r="TW99" s="25"/>
      <c r="TX99" s="25"/>
      <c r="TY99" s="25"/>
      <c r="TZ99" s="25"/>
      <c r="UA99" s="25"/>
      <c r="UB99" s="25"/>
      <c r="UC99" s="25"/>
      <c r="UD99" s="25"/>
      <c r="UE99" s="25"/>
      <c r="UF99" s="25"/>
      <c r="UG99" s="25"/>
      <c r="UH99" s="25"/>
      <c r="UI99" s="25"/>
      <c r="UJ99" s="25"/>
      <c r="UK99" s="25"/>
      <c r="UL99" s="25"/>
      <c r="UM99" s="25"/>
      <c r="UN99" s="25"/>
      <c r="UO99" s="25"/>
      <c r="UP99" s="25"/>
      <c r="UQ99" s="25"/>
      <c r="UR99" s="25"/>
      <c r="US99" s="25"/>
      <c r="UT99" s="25"/>
      <c r="UU99" s="25"/>
      <c r="UV99" s="25"/>
      <c r="UW99" s="25"/>
      <c r="UX99" s="25"/>
      <c r="UY99" s="25"/>
      <c r="UZ99" s="25"/>
      <c r="VA99" s="25"/>
      <c r="VB99" s="25"/>
      <c r="VC99" s="25"/>
      <c r="VD99" s="25"/>
      <c r="VE99" s="25"/>
      <c r="VF99" s="25"/>
      <c r="VG99" s="25"/>
      <c r="VH99" s="25"/>
      <c r="VI99" s="25"/>
      <c r="VJ99" s="25"/>
      <c r="VK99" s="25"/>
      <c r="VL99" s="25"/>
      <c r="VM99" s="25"/>
      <c r="VN99" s="25"/>
      <c r="VO99" s="25"/>
      <c r="VP99" s="25"/>
      <c r="VQ99" s="25"/>
      <c r="VR99" s="25"/>
      <c r="VS99" s="25"/>
      <c r="VT99" s="25"/>
      <c r="VU99" s="25"/>
      <c r="VV99" s="25"/>
      <c r="VW99" s="25"/>
      <c r="VX99" s="25"/>
      <c r="VY99" s="25"/>
      <c r="VZ99" s="25"/>
      <c r="WA99" s="25"/>
      <c r="WB99" s="25"/>
      <c r="WC99" s="25"/>
      <c r="WD99" s="25"/>
      <c r="WE99" s="25"/>
      <c r="WF99" s="25"/>
      <c r="WG99" s="25"/>
      <c r="WH99" s="25"/>
      <c r="WI99" s="25"/>
      <c r="WJ99" s="25"/>
      <c r="WK99" s="25"/>
      <c r="WL99" s="25"/>
      <c r="WM99" s="25"/>
      <c r="WN99" s="25"/>
      <c r="WO99" s="25"/>
      <c r="WP99" s="25"/>
      <c r="WQ99" s="25"/>
      <c r="WR99" s="25"/>
      <c r="WS99" s="25"/>
      <c r="WT99" s="25"/>
      <c r="WU99" s="25"/>
      <c r="WV99" s="25"/>
      <c r="WW99" s="25"/>
      <c r="WX99" s="25"/>
      <c r="WY99" s="25"/>
      <c r="WZ99" s="25"/>
      <c r="XA99" s="25"/>
      <c r="XB99" s="25"/>
      <c r="XC99" s="25"/>
      <c r="XD99" s="25"/>
      <c r="XE99" s="25"/>
      <c r="XF99" s="25"/>
      <c r="XG99" s="25"/>
      <c r="XH99" s="25"/>
      <c r="XI99" s="25"/>
      <c r="XJ99" s="25"/>
      <c r="XK99" s="25"/>
      <c r="XL99" s="25"/>
      <c r="XM99" s="25"/>
      <c r="XN99" s="25"/>
      <c r="XO99" s="25"/>
      <c r="XP99" s="25"/>
      <c r="XQ99" s="25"/>
      <c r="XR99" s="25"/>
      <c r="XS99" s="25"/>
      <c r="XT99" s="25"/>
      <c r="XU99" s="25"/>
      <c r="XV99" s="25"/>
      <c r="XW99" s="25"/>
      <c r="XX99" s="25"/>
      <c r="XY99" s="25"/>
      <c r="XZ99" s="25"/>
      <c r="YA99" s="25"/>
      <c r="YB99" s="25"/>
      <c r="YC99" s="25"/>
      <c r="YD99" s="25"/>
      <c r="YE99" s="25"/>
      <c r="YF99" s="25"/>
      <c r="YG99" s="25"/>
      <c r="YH99" s="25"/>
      <c r="YI99" s="25"/>
      <c r="YJ99" s="25"/>
      <c r="YK99" s="25"/>
      <c r="YL99" s="25"/>
      <c r="YM99" s="25"/>
      <c r="YN99" s="25"/>
      <c r="YO99" s="25"/>
      <c r="YP99" s="25"/>
      <c r="YQ99" s="25"/>
      <c r="YR99" s="25"/>
      <c r="YS99" s="25"/>
      <c r="YT99" s="25"/>
      <c r="YU99" s="25"/>
    </row>
    <row r="100" spans="1:671" s="2" customFormat="1" ht="15.75" x14ac:dyDescent="0.25">
      <c r="A100" s="6">
        <v>92</v>
      </c>
      <c r="B100" t="s">
        <v>122</v>
      </c>
      <c r="C100" s="66" t="s">
        <v>142</v>
      </c>
      <c r="D100" s="98" t="s">
        <v>14</v>
      </c>
      <c r="E100" s="26" t="s">
        <v>63</v>
      </c>
      <c r="F100" s="26" t="s">
        <v>173</v>
      </c>
      <c r="G100" s="71">
        <v>44593</v>
      </c>
      <c r="H100" s="5" t="s">
        <v>89</v>
      </c>
      <c r="I100" s="39">
        <v>35000</v>
      </c>
      <c r="J100" s="39">
        <v>1004.5</v>
      </c>
      <c r="K100" s="55">
        <v>0</v>
      </c>
      <c r="L100" s="39">
        <v>1064</v>
      </c>
      <c r="M100" s="39">
        <v>25</v>
      </c>
      <c r="N100" s="39">
        <v>2093.5</v>
      </c>
      <c r="O100" s="55">
        <f t="shared" si="1"/>
        <v>32906.5</v>
      </c>
      <c r="P100"/>
      <c r="Q100" s="17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</row>
    <row r="101" spans="1:671" ht="15.75" x14ac:dyDescent="0.25">
      <c r="A101" s="6">
        <v>93</v>
      </c>
      <c r="B101" t="s">
        <v>123</v>
      </c>
      <c r="C101" s="66" t="s">
        <v>142</v>
      </c>
      <c r="D101" s="98" t="s">
        <v>124</v>
      </c>
      <c r="E101" s="26" t="s">
        <v>62</v>
      </c>
      <c r="F101" s="26" t="s">
        <v>173</v>
      </c>
      <c r="G101" s="71">
        <v>44593</v>
      </c>
      <c r="H101" s="5" t="s">
        <v>89</v>
      </c>
      <c r="I101" s="39">
        <v>35000</v>
      </c>
      <c r="J101" s="39">
        <v>1004.5</v>
      </c>
      <c r="K101" s="55">
        <v>0</v>
      </c>
      <c r="L101" s="39">
        <v>1064</v>
      </c>
      <c r="M101" s="39">
        <v>25</v>
      </c>
      <c r="N101" s="39">
        <v>2093.5</v>
      </c>
      <c r="O101" s="55">
        <f t="shared" si="1"/>
        <v>32906.5</v>
      </c>
      <c r="Q101" s="17"/>
      <c r="R101" s="17"/>
      <c r="S101" s="17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</row>
    <row r="102" spans="1:671" ht="15.75" x14ac:dyDescent="0.25">
      <c r="A102" s="6">
        <v>94</v>
      </c>
      <c r="B102" t="s">
        <v>148</v>
      </c>
      <c r="C102" s="66" t="s">
        <v>142</v>
      </c>
      <c r="D102" s="98" t="s">
        <v>124</v>
      </c>
      <c r="E102" s="26" t="s">
        <v>63</v>
      </c>
      <c r="F102" s="26" t="s">
        <v>173</v>
      </c>
      <c r="G102" s="71">
        <v>44627</v>
      </c>
      <c r="H102" s="5" t="s">
        <v>89</v>
      </c>
      <c r="I102" s="39">
        <v>35000</v>
      </c>
      <c r="J102" s="39">
        <v>1004.5</v>
      </c>
      <c r="K102" s="55">
        <v>0</v>
      </c>
      <c r="L102" s="39">
        <v>1064</v>
      </c>
      <c r="M102" s="39">
        <v>25</v>
      </c>
      <c r="N102" s="39">
        <v>2093.5</v>
      </c>
      <c r="O102" s="55">
        <f t="shared" si="1"/>
        <v>32906.5</v>
      </c>
      <c r="Q102" s="17"/>
      <c r="R102" s="17"/>
      <c r="S102" s="17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</row>
    <row r="103" spans="1:671" ht="15.75" x14ac:dyDescent="0.25">
      <c r="A103" s="6">
        <v>95</v>
      </c>
      <c r="B103" t="s">
        <v>149</v>
      </c>
      <c r="C103" s="66" t="s">
        <v>142</v>
      </c>
      <c r="D103" s="98" t="s">
        <v>124</v>
      </c>
      <c r="E103" s="26" t="s">
        <v>63</v>
      </c>
      <c r="F103" s="26" t="s">
        <v>173</v>
      </c>
      <c r="G103" s="71">
        <v>44652</v>
      </c>
      <c r="H103" s="5" t="s">
        <v>89</v>
      </c>
      <c r="I103" s="39">
        <v>35000</v>
      </c>
      <c r="J103" s="39">
        <v>1004.5</v>
      </c>
      <c r="K103" s="55">
        <v>0</v>
      </c>
      <c r="L103" s="39">
        <v>1064</v>
      </c>
      <c r="M103" s="39">
        <v>25</v>
      </c>
      <c r="N103" s="39">
        <v>2093.5</v>
      </c>
      <c r="O103" s="55">
        <f t="shared" si="1"/>
        <v>32906.5</v>
      </c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</row>
    <row r="104" spans="1:671" ht="15.75" x14ac:dyDescent="0.25">
      <c r="A104" s="6">
        <v>96</v>
      </c>
      <c r="B104" t="s">
        <v>188</v>
      </c>
      <c r="C104" s="66" t="s">
        <v>174</v>
      </c>
      <c r="D104" s="98" t="s">
        <v>141</v>
      </c>
      <c r="E104" s="30" t="s">
        <v>62</v>
      </c>
      <c r="F104" s="30" t="s">
        <v>173</v>
      </c>
      <c r="G104" s="72">
        <v>44819</v>
      </c>
      <c r="H104" s="52" t="s">
        <v>89</v>
      </c>
      <c r="I104" s="40">
        <v>50000</v>
      </c>
      <c r="J104" s="40">
        <v>1435</v>
      </c>
      <c r="K104" s="40">
        <v>1854</v>
      </c>
      <c r="L104" s="40">
        <v>1520</v>
      </c>
      <c r="M104" s="40">
        <v>25</v>
      </c>
      <c r="N104" s="40">
        <v>4834</v>
      </c>
      <c r="O104" s="55">
        <f t="shared" si="1"/>
        <v>45166</v>
      </c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</row>
    <row r="105" spans="1:671" ht="15.75" x14ac:dyDescent="0.25">
      <c r="A105" s="6">
        <v>97</v>
      </c>
      <c r="B105" t="s">
        <v>170</v>
      </c>
      <c r="C105" s="66" t="s">
        <v>174</v>
      </c>
      <c r="D105" s="98" t="s">
        <v>47</v>
      </c>
      <c r="E105" s="30" t="s">
        <v>62</v>
      </c>
      <c r="F105" s="30" t="s">
        <v>173</v>
      </c>
      <c r="G105" s="70">
        <v>44719</v>
      </c>
      <c r="H105" s="32" t="s">
        <v>89</v>
      </c>
      <c r="I105" s="40">
        <v>89500</v>
      </c>
      <c r="J105" s="40">
        <v>2568.65</v>
      </c>
      <c r="K105" s="40">
        <v>9635.51</v>
      </c>
      <c r="L105" s="40">
        <v>2720.8</v>
      </c>
      <c r="M105" s="40">
        <v>25</v>
      </c>
      <c r="N105" s="40">
        <v>14949.96</v>
      </c>
      <c r="O105" s="55">
        <f t="shared" si="1"/>
        <v>74550.040000000008</v>
      </c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</row>
    <row r="106" spans="1:671" ht="15.75" x14ac:dyDescent="0.25">
      <c r="A106" s="6">
        <v>98</v>
      </c>
      <c r="B106" t="s">
        <v>88</v>
      </c>
      <c r="C106" s="66" t="s">
        <v>73</v>
      </c>
      <c r="D106" s="98" t="s">
        <v>47</v>
      </c>
      <c r="E106" s="30" t="s">
        <v>63</v>
      </c>
      <c r="F106" s="30" t="s">
        <v>173</v>
      </c>
      <c r="G106" s="70">
        <v>44470</v>
      </c>
      <c r="H106" s="32" t="s">
        <v>89</v>
      </c>
      <c r="I106" s="55">
        <v>89500</v>
      </c>
      <c r="J106" s="55">
        <v>2568.65</v>
      </c>
      <c r="K106" s="55">
        <v>9635.51</v>
      </c>
      <c r="L106" s="55">
        <v>2720.8</v>
      </c>
      <c r="M106" s="40">
        <v>25</v>
      </c>
      <c r="N106" s="55">
        <v>14949.96</v>
      </c>
      <c r="O106" s="55">
        <f t="shared" si="1"/>
        <v>74550.040000000008</v>
      </c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</row>
    <row r="107" spans="1:671" ht="15.75" x14ac:dyDescent="0.25">
      <c r="A107" s="6">
        <v>99</v>
      </c>
      <c r="B107" t="s">
        <v>125</v>
      </c>
      <c r="C107" s="66" t="s">
        <v>73</v>
      </c>
      <c r="D107" s="98" t="s">
        <v>13</v>
      </c>
      <c r="E107" s="30" t="s">
        <v>63</v>
      </c>
      <c r="F107" s="30" t="s">
        <v>173</v>
      </c>
      <c r="G107" s="70">
        <v>44593</v>
      </c>
      <c r="H107" s="32" t="s">
        <v>89</v>
      </c>
      <c r="I107" s="55">
        <v>50000</v>
      </c>
      <c r="J107" s="55">
        <v>1435</v>
      </c>
      <c r="K107" s="55">
        <v>1854</v>
      </c>
      <c r="L107" s="55">
        <v>1520</v>
      </c>
      <c r="M107" s="40">
        <v>25</v>
      </c>
      <c r="N107" s="55">
        <v>4834</v>
      </c>
      <c r="O107" s="55">
        <f t="shared" si="1"/>
        <v>45166</v>
      </c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</row>
    <row r="108" spans="1:671" ht="12.75" customHeight="1" x14ac:dyDescent="0.25">
      <c r="A108" s="6">
        <v>100</v>
      </c>
      <c r="B108" t="s">
        <v>34</v>
      </c>
      <c r="C108" s="66" t="s">
        <v>165</v>
      </c>
      <c r="D108" s="98" t="s">
        <v>47</v>
      </c>
      <c r="E108" s="3" t="s">
        <v>63</v>
      </c>
      <c r="F108" s="3" t="s">
        <v>173</v>
      </c>
      <c r="G108" s="67">
        <v>44276</v>
      </c>
      <c r="H108" s="5" t="s">
        <v>89</v>
      </c>
      <c r="I108" s="55">
        <v>89500</v>
      </c>
      <c r="J108" s="55">
        <v>2568.65</v>
      </c>
      <c r="K108" s="55">
        <v>9635.51</v>
      </c>
      <c r="L108" s="55">
        <v>2720.8</v>
      </c>
      <c r="M108" s="55">
        <v>565</v>
      </c>
      <c r="N108" s="55">
        <v>15489.96</v>
      </c>
      <c r="O108" s="55">
        <f>I108-N108</f>
        <v>74010.040000000008</v>
      </c>
      <c r="P108" s="17"/>
      <c r="Q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</row>
    <row r="109" spans="1:671" ht="12.75" customHeight="1" x14ac:dyDescent="0.25">
      <c r="A109" s="6">
        <v>101</v>
      </c>
      <c r="B109" t="s">
        <v>190</v>
      </c>
      <c r="C109" s="66" t="s">
        <v>165</v>
      </c>
      <c r="D109" s="98" t="s">
        <v>191</v>
      </c>
      <c r="E109" s="3" t="s">
        <v>63</v>
      </c>
      <c r="F109" s="3" t="s">
        <v>173</v>
      </c>
      <c r="G109" s="67">
        <v>44593</v>
      </c>
      <c r="H109" s="2" t="s">
        <v>89</v>
      </c>
      <c r="I109" s="55">
        <v>26700</v>
      </c>
      <c r="J109" s="55">
        <v>766.29</v>
      </c>
      <c r="K109" s="55">
        <v>0</v>
      </c>
      <c r="L109" s="55">
        <v>811.68</v>
      </c>
      <c r="M109" s="55">
        <v>25</v>
      </c>
      <c r="N109" s="55">
        <v>1602.97</v>
      </c>
      <c r="O109" s="55">
        <f t="shared" si="1"/>
        <v>25097.03</v>
      </c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</row>
    <row r="110" spans="1:671" ht="15" customHeight="1" x14ac:dyDescent="0.25">
      <c r="A110" s="6">
        <v>102</v>
      </c>
      <c r="B110" t="s">
        <v>23</v>
      </c>
      <c r="C110" s="66" t="s">
        <v>50</v>
      </c>
      <c r="D110" s="98" t="s">
        <v>47</v>
      </c>
      <c r="E110" s="3" t="s">
        <v>63</v>
      </c>
      <c r="F110" s="3" t="s">
        <v>173</v>
      </c>
      <c r="G110" s="67">
        <v>44279</v>
      </c>
      <c r="H110" s="5" t="s">
        <v>89</v>
      </c>
      <c r="I110" s="55">
        <v>133000</v>
      </c>
      <c r="J110" s="55">
        <v>3817.1</v>
      </c>
      <c r="K110" s="55">
        <v>19867.79</v>
      </c>
      <c r="L110" s="55">
        <v>4043.2</v>
      </c>
      <c r="M110" s="55">
        <v>510.02</v>
      </c>
      <c r="N110" s="55">
        <f>SUM(J110:M110)</f>
        <v>28238.11</v>
      </c>
      <c r="O110" s="55">
        <f>I110-N110</f>
        <v>104761.89</v>
      </c>
      <c r="P110" s="15"/>
      <c r="Q110" s="15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</row>
    <row r="111" spans="1:671" ht="15.75" x14ac:dyDescent="0.25">
      <c r="A111" s="6">
        <v>103</v>
      </c>
      <c r="B111" t="s">
        <v>105</v>
      </c>
      <c r="C111" s="66" t="s">
        <v>50</v>
      </c>
      <c r="D111" s="98" t="s">
        <v>104</v>
      </c>
      <c r="E111" s="3" t="s">
        <v>63</v>
      </c>
      <c r="F111" s="3" t="s">
        <v>173</v>
      </c>
      <c r="G111" s="67">
        <v>44593</v>
      </c>
      <c r="H111" s="5" t="s">
        <v>89</v>
      </c>
      <c r="I111" s="55">
        <v>85000</v>
      </c>
      <c r="J111" s="55">
        <v>2439.5</v>
      </c>
      <c r="K111" s="55">
        <v>8576.99</v>
      </c>
      <c r="L111" s="55">
        <v>2584</v>
      </c>
      <c r="M111" s="55">
        <v>25</v>
      </c>
      <c r="N111" s="55">
        <v>13625.49</v>
      </c>
      <c r="O111" s="55">
        <f t="shared" si="1"/>
        <v>71374.509999999995</v>
      </c>
      <c r="Q111" s="17"/>
      <c r="R111" s="17"/>
      <c r="S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</row>
    <row r="112" spans="1:671" s="15" customFormat="1" ht="15.75" x14ac:dyDescent="0.25">
      <c r="A112" s="6">
        <v>104</v>
      </c>
      <c r="B112" t="s">
        <v>212</v>
      </c>
      <c r="C112" s="66" t="s">
        <v>50</v>
      </c>
      <c r="D112" s="98" t="s">
        <v>13</v>
      </c>
      <c r="E112" s="3" t="s">
        <v>63</v>
      </c>
      <c r="F112" s="3" t="s">
        <v>173</v>
      </c>
      <c r="G112" s="67">
        <v>44594</v>
      </c>
      <c r="H112" s="5" t="s">
        <v>89</v>
      </c>
      <c r="I112" s="55">
        <v>60000</v>
      </c>
      <c r="J112" s="55">
        <v>1722</v>
      </c>
      <c r="K112" s="55">
        <v>3486.68</v>
      </c>
      <c r="L112" s="55">
        <v>1824</v>
      </c>
      <c r="M112" s="55">
        <v>25</v>
      </c>
      <c r="N112" s="55">
        <v>7057.68</v>
      </c>
      <c r="O112" s="55">
        <f t="shared" si="1"/>
        <v>52942.32</v>
      </c>
      <c r="P112"/>
      <c r="Q112" s="17"/>
      <c r="R112" s="17"/>
      <c r="S112" s="17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  <c r="YU112"/>
    </row>
    <row r="113" spans="1:671" ht="15.75" x14ac:dyDescent="0.25">
      <c r="A113" s="34"/>
      <c r="B113" s="34"/>
      <c r="C113" s="34"/>
      <c r="D113" s="35"/>
      <c r="E113" s="9"/>
      <c r="F113" s="9"/>
      <c r="G113" s="9"/>
      <c r="H113" s="9"/>
      <c r="I113" s="34">
        <f>SUM(I9:I112)</f>
        <v>6769866.6699999999</v>
      </c>
      <c r="J113" s="34">
        <f t="shared" ref="J113" si="2">SUM(J9:J112)</f>
        <v>194295.16999999998</v>
      </c>
      <c r="K113" s="34">
        <f>K112+K111+K110+K109+K108+K107+K106+K105+K103+K102+K101+K100+K98+K99+K97+K96+K95+K94+K93+K92+K91+K90+K89+K88+K87+K86+K85+K84+K83+K82+K80+K81+K79+K78+K77+K76+K75+K74+K73+K72+K71+K70+K69+K68+K67+K66+K65+K64+K63+K62+K61+K60+K59+K58+K57+K56+K55+K54+K53+K52+K51+K50+K49+K48+K47+K46+K45+K44+K43+K42+K41+K40+K39+K38+K37+K36+K34+K35+K33+K32+K31+K30+K29+K28+K27+K26+K25+K24+K22+K23+K21+K20+K19+K18+K17+K16+K15+K14+K13+K12+K11+K10+K9+K104</f>
        <v>546210.48</v>
      </c>
      <c r="L113" s="34">
        <f>SUM(L9:L112)</f>
        <v>205803.94999999987</v>
      </c>
      <c r="M113" s="34">
        <f>SUM(M9:M112)</f>
        <v>178255.84000000005</v>
      </c>
      <c r="N113" s="44">
        <f>SUM(N9:N112)</f>
        <v>1124565.4400000002</v>
      </c>
      <c r="O113" s="44">
        <f>SUM(O9:O112)</f>
        <v>5645301.2299999986</v>
      </c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</row>
    <row r="114" spans="1:671" ht="33.75" x14ac:dyDescent="0.5">
      <c r="A114" s="16"/>
      <c r="B114" s="11"/>
      <c r="C114" s="11"/>
      <c r="D114" s="10"/>
      <c r="E114" s="10"/>
      <c r="F114" s="10"/>
      <c r="G114" s="10"/>
      <c r="H114" s="10"/>
      <c r="I114" s="41"/>
      <c r="J114" s="45"/>
      <c r="K114" s="41"/>
      <c r="L114" s="41"/>
      <c r="M114" s="41"/>
      <c r="N114" s="41"/>
      <c r="O114" s="45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</row>
    <row r="115" spans="1:671" x14ac:dyDescent="0.25">
      <c r="A115" s="16"/>
      <c r="D115" s="11"/>
      <c r="E115" s="11"/>
      <c r="F115" s="11"/>
      <c r="G115" s="11"/>
      <c r="H115" s="11"/>
      <c r="I115" s="42"/>
      <c r="J115" s="46"/>
      <c r="K115" s="42"/>
      <c r="L115" s="42"/>
      <c r="M115" s="42" t="s">
        <v>200</v>
      </c>
      <c r="N115" s="42"/>
      <c r="O115" s="46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</row>
    <row r="116" spans="1:671" ht="15.75" x14ac:dyDescent="0.25">
      <c r="A116" s="16"/>
      <c r="I116" s="56" t="s">
        <v>201</v>
      </c>
      <c r="P116" s="20"/>
      <c r="Q116" s="28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</row>
    <row r="117" spans="1:671" ht="15.75" x14ac:dyDescent="0.25">
      <c r="A117" s="16"/>
      <c r="B117" s="14"/>
      <c r="C117" s="14"/>
      <c r="P117" s="20"/>
      <c r="Q117" s="28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</row>
    <row r="118" spans="1:671" s="20" customFormat="1" ht="24.95" customHeight="1" x14ac:dyDescent="0.25">
      <c r="A118" s="65"/>
      <c r="B118"/>
      <c r="C118"/>
      <c r="D118" s="14"/>
      <c r="E118" s="14"/>
      <c r="F118" s="14"/>
      <c r="G118" s="14"/>
      <c r="H118" s="14"/>
      <c r="I118" s="48"/>
      <c r="J118" s="47"/>
      <c r="K118" s="48"/>
      <c r="L118" s="48"/>
      <c r="M118" s="48"/>
      <c r="N118" s="48"/>
      <c r="O118" s="48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  <c r="UP118"/>
      <c r="UQ118"/>
      <c r="UR118"/>
      <c r="US118"/>
      <c r="UT118"/>
      <c r="UU118"/>
      <c r="UV118"/>
      <c r="UW118"/>
      <c r="UX118"/>
      <c r="UY118"/>
      <c r="UZ118"/>
      <c r="VA118"/>
      <c r="VB118"/>
      <c r="VC118"/>
      <c r="VD118"/>
      <c r="VE118"/>
      <c r="VF118"/>
      <c r="VG118"/>
      <c r="VH118"/>
      <c r="VI118"/>
      <c r="VJ118"/>
      <c r="VK118"/>
      <c r="VL118"/>
      <c r="VM118"/>
      <c r="VN118"/>
      <c r="VO118"/>
      <c r="VP118"/>
      <c r="VQ118"/>
      <c r="VR118"/>
      <c r="VS118"/>
      <c r="VT118"/>
      <c r="VU118"/>
      <c r="VV118"/>
      <c r="VW118"/>
      <c r="VX118"/>
      <c r="VY118"/>
      <c r="VZ118"/>
      <c r="WA118"/>
      <c r="WB118"/>
      <c r="WC118"/>
      <c r="WD118"/>
      <c r="WE118"/>
      <c r="WF118"/>
      <c r="WG118"/>
      <c r="WH118"/>
      <c r="WI118"/>
      <c r="WJ118"/>
      <c r="WK118"/>
      <c r="WL118"/>
      <c r="WM118"/>
      <c r="WN118"/>
      <c r="WO118"/>
      <c r="WP118"/>
      <c r="WQ118"/>
      <c r="WR118"/>
      <c r="WS118"/>
      <c r="WT118"/>
      <c r="WU118"/>
      <c r="WV118"/>
      <c r="WW118"/>
      <c r="WX118"/>
      <c r="WY118"/>
      <c r="WZ118"/>
      <c r="XA118"/>
      <c r="XB118"/>
      <c r="XC118"/>
      <c r="XD118"/>
      <c r="XE118"/>
      <c r="XF118"/>
      <c r="XG118"/>
      <c r="XH118"/>
      <c r="XI118"/>
      <c r="XJ118"/>
      <c r="XK118"/>
      <c r="XL118"/>
      <c r="XM118"/>
      <c r="XN118"/>
      <c r="XO118"/>
      <c r="XP118"/>
      <c r="XQ118"/>
      <c r="XR118"/>
      <c r="XS118"/>
      <c r="XT118"/>
      <c r="XU118"/>
      <c r="XV118"/>
      <c r="XW118"/>
      <c r="XX118"/>
      <c r="XY118"/>
      <c r="XZ118"/>
      <c r="YA118"/>
      <c r="YB118"/>
      <c r="YC118"/>
      <c r="YD118"/>
      <c r="YE118"/>
      <c r="YF118"/>
      <c r="YG118"/>
      <c r="YH118"/>
      <c r="YI118"/>
      <c r="YJ118"/>
      <c r="YK118"/>
      <c r="YL118"/>
      <c r="YM118"/>
      <c r="YN118"/>
      <c r="YO118"/>
      <c r="YP118"/>
      <c r="YQ118"/>
      <c r="YR118"/>
      <c r="YS118"/>
      <c r="YT118"/>
      <c r="YU118"/>
    </row>
    <row r="119" spans="1:671" s="20" customFormat="1" ht="15.75" x14ac:dyDescent="0.25">
      <c r="A119" s="65"/>
      <c r="B119" s="15"/>
      <c r="C119" s="15"/>
      <c r="D119" s="2"/>
      <c r="E119" s="2"/>
      <c r="F119" s="2"/>
      <c r="G119" s="22"/>
      <c r="H119" s="22"/>
      <c r="I119" s="56"/>
      <c r="J119" s="43"/>
      <c r="K119" s="56"/>
      <c r="L119" s="56"/>
      <c r="M119" s="56"/>
      <c r="N119" s="56"/>
      <c r="O119" s="43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  <c r="UC119"/>
      <c r="UD119"/>
      <c r="UE119"/>
      <c r="UF119"/>
      <c r="UG119"/>
      <c r="UH119"/>
      <c r="UI119"/>
      <c r="UJ119"/>
      <c r="UK119"/>
      <c r="UL119"/>
      <c r="UM119"/>
      <c r="UN119"/>
      <c r="UO119"/>
      <c r="UP119"/>
      <c r="UQ119"/>
      <c r="UR119"/>
      <c r="US119"/>
      <c r="UT119"/>
      <c r="UU119"/>
      <c r="UV119"/>
      <c r="UW119"/>
      <c r="UX119"/>
      <c r="UY119"/>
      <c r="UZ119"/>
      <c r="VA119"/>
      <c r="VB119"/>
      <c r="VC119"/>
      <c r="VD119"/>
      <c r="VE119"/>
      <c r="VF119"/>
      <c r="VG119"/>
      <c r="VH119"/>
      <c r="VI119"/>
      <c r="VJ119"/>
      <c r="VK119"/>
      <c r="VL119"/>
      <c r="VM119"/>
      <c r="VN119"/>
      <c r="VO119"/>
      <c r="VP119"/>
      <c r="VQ119"/>
      <c r="VR119"/>
      <c r="VS119"/>
      <c r="VT119"/>
      <c r="VU119"/>
      <c r="VV119"/>
      <c r="VW119"/>
      <c r="VX119"/>
      <c r="VY119"/>
      <c r="VZ119"/>
      <c r="WA119"/>
      <c r="WB119"/>
      <c r="WC119"/>
      <c r="WD119"/>
      <c r="WE119"/>
      <c r="WF119"/>
      <c r="WG119"/>
      <c r="WH119"/>
      <c r="WI119"/>
      <c r="WJ119"/>
      <c r="WK119"/>
      <c r="WL119"/>
      <c r="WM119"/>
      <c r="WN119"/>
      <c r="WO119"/>
      <c r="WP119"/>
      <c r="WQ119"/>
      <c r="WR119"/>
      <c r="WS119"/>
      <c r="WT119"/>
      <c r="WU119"/>
      <c r="WV119"/>
      <c r="WW119"/>
      <c r="WX119"/>
      <c r="WY119"/>
      <c r="WZ119"/>
      <c r="XA119"/>
      <c r="XB119"/>
      <c r="XC119"/>
      <c r="XD119"/>
      <c r="XE119"/>
      <c r="XF119"/>
      <c r="XG119"/>
      <c r="XH119"/>
      <c r="XI119"/>
      <c r="XJ119"/>
      <c r="XK119"/>
      <c r="XL119"/>
      <c r="XM119"/>
      <c r="XN119"/>
      <c r="XO119"/>
      <c r="XP119"/>
      <c r="XQ119"/>
      <c r="XR119"/>
      <c r="XS119"/>
      <c r="XT119"/>
      <c r="XU119"/>
      <c r="XV119"/>
      <c r="XW119"/>
      <c r="XX119"/>
      <c r="XY119"/>
      <c r="XZ119"/>
      <c r="YA119"/>
      <c r="YB119"/>
      <c r="YC119"/>
      <c r="YD119"/>
      <c r="YE119"/>
      <c r="YF119"/>
      <c r="YG119"/>
      <c r="YH119"/>
      <c r="YI119"/>
      <c r="YJ119"/>
      <c r="YK119"/>
      <c r="YL119"/>
      <c r="YM119"/>
      <c r="YN119"/>
      <c r="YO119"/>
      <c r="YP119"/>
      <c r="YQ119"/>
      <c r="YR119"/>
      <c r="YS119"/>
      <c r="YT119"/>
      <c r="YU119"/>
    </row>
    <row r="120" spans="1:671" s="20" customFormat="1" ht="15.75" x14ac:dyDescent="0.25">
      <c r="A120" s="65"/>
      <c r="B120"/>
      <c r="C120"/>
      <c r="D120" s="6"/>
      <c r="E120" s="6"/>
      <c r="F120" s="6"/>
      <c r="G120" s="15"/>
      <c r="H120" s="15"/>
      <c r="I120" s="48"/>
      <c r="J120" s="47"/>
      <c r="K120" s="48"/>
      <c r="L120" s="62"/>
      <c r="M120" s="59"/>
      <c r="N120" s="59"/>
      <c r="O120" s="59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  <c r="UP120"/>
      <c r="UQ120"/>
      <c r="UR120"/>
      <c r="US120"/>
      <c r="UT120"/>
      <c r="UU120"/>
      <c r="UV120"/>
      <c r="UW120"/>
      <c r="UX120"/>
      <c r="UY120"/>
      <c r="UZ120"/>
      <c r="VA120"/>
      <c r="VB120"/>
      <c r="VC120"/>
      <c r="VD120"/>
      <c r="VE120"/>
      <c r="VF120"/>
      <c r="VG120"/>
      <c r="VH120"/>
      <c r="VI120"/>
      <c r="VJ120"/>
      <c r="VK120"/>
      <c r="VL120"/>
      <c r="VM120"/>
      <c r="VN120"/>
      <c r="VO120"/>
      <c r="VP120"/>
      <c r="VQ120"/>
      <c r="VR120"/>
      <c r="VS120"/>
      <c r="VT120"/>
      <c r="VU120"/>
      <c r="VV120"/>
      <c r="VW120"/>
      <c r="VX120"/>
      <c r="VY120"/>
      <c r="VZ120"/>
      <c r="WA120"/>
      <c r="WB120"/>
      <c r="WC120"/>
      <c r="WD120"/>
      <c r="WE120"/>
      <c r="WF120"/>
      <c r="WG120"/>
      <c r="WH120"/>
      <c r="WI120"/>
      <c r="WJ120"/>
      <c r="WK120"/>
      <c r="WL120"/>
      <c r="WM120"/>
      <c r="WN120"/>
      <c r="WO120"/>
      <c r="WP120"/>
      <c r="WQ120"/>
      <c r="WR120"/>
      <c r="WS120"/>
      <c r="WT120"/>
      <c r="WU120"/>
      <c r="WV120"/>
      <c r="WW120"/>
      <c r="WX120"/>
      <c r="WY120"/>
      <c r="WZ120"/>
      <c r="XA120"/>
      <c r="XB120"/>
      <c r="XC120"/>
      <c r="XD120"/>
      <c r="XE120"/>
      <c r="XF120"/>
      <c r="XG120"/>
      <c r="XH120"/>
      <c r="XI120"/>
      <c r="XJ120"/>
      <c r="XK120"/>
      <c r="XL120"/>
      <c r="XM120"/>
      <c r="XN120"/>
      <c r="XO120"/>
      <c r="XP120"/>
      <c r="XQ120"/>
      <c r="XR120"/>
      <c r="XS120"/>
      <c r="XT120"/>
      <c r="XU120"/>
      <c r="XV120"/>
      <c r="XW120"/>
      <c r="XX120"/>
      <c r="XY120"/>
      <c r="XZ120"/>
      <c r="YA120"/>
      <c r="YB120"/>
      <c r="YC120"/>
      <c r="YD120"/>
      <c r="YE120"/>
      <c r="YF120"/>
      <c r="YG120"/>
      <c r="YH120"/>
      <c r="YI120"/>
      <c r="YJ120"/>
      <c r="YK120"/>
      <c r="YL120"/>
      <c r="YM120"/>
      <c r="YN120"/>
      <c r="YO120"/>
      <c r="YP120"/>
    </row>
    <row r="121" spans="1:671" s="20" customFormat="1" ht="15.75" x14ac:dyDescent="0.25">
      <c r="A121" s="65"/>
      <c r="B121" s="14"/>
      <c r="C121" s="14"/>
      <c r="D121" s="2"/>
      <c r="E121" s="2"/>
      <c r="F121" s="2"/>
      <c r="G121"/>
      <c r="H121"/>
      <c r="I121" s="56"/>
      <c r="J121" s="43"/>
      <c r="K121" s="56"/>
      <c r="L121" s="62"/>
      <c r="M121" s="59"/>
      <c r="N121" s="59"/>
      <c r="O121" s="59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/>
      <c r="NE121"/>
      <c r="NF121"/>
      <c r="NG121"/>
      <c r="NH121"/>
      <c r="NI121"/>
      <c r="NJ121"/>
      <c r="NK121"/>
      <c r="NL121"/>
      <c r="NM121"/>
      <c r="NN121"/>
      <c r="NO121"/>
      <c r="NP121"/>
      <c r="NQ121"/>
      <c r="NR121"/>
      <c r="NS121"/>
      <c r="NT121"/>
      <c r="NU121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OK121"/>
      <c r="OL121"/>
      <c r="OM121"/>
      <c r="ON121"/>
      <c r="OO121"/>
      <c r="OP121"/>
      <c r="OQ121"/>
      <c r="OR121"/>
      <c r="OS121"/>
      <c r="OT121"/>
      <c r="OU121"/>
      <c r="OV121"/>
      <c r="OW121"/>
      <c r="OX121"/>
      <c r="OY121"/>
      <c r="OZ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Q121"/>
      <c r="PR121"/>
      <c r="PS121"/>
      <c r="PT121"/>
      <c r="PU121"/>
      <c r="PV121"/>
      <c r="PW121"/>
      <c r="PX121"/>
      <c r="PY121"/>
      <c r="PZ121"/>
      <c r="QA121"/>
      <c r="QB121"/>
      <c r="QC121"/>
      <c r="QD121"/>
      <c r="QE121"/>
      <c r="QF121"/>
      <c r="QG121"/>
      <c r="QH121"/>
      <c r="QI121"/>
      <c r="QJ121"/>
      <c r="QK121"/>
      <c r="QL121"/>
      <c r="QM121"/>
      <c r="QN121"/>
      <c r="QO121"/>
      <c r="QP121"/>
      <c r="QQ121"/>
      <c r="QR121"/>
      <c r="QS121"/>
      <c r="QT121"/>
      <c r="QU121"/>
      <c r="QV121"/>
      <c r="QW121"/>
      <c r="QX121"/>
      <c r="QY121"/>
      <c r="QZ121"/>
      <c r="RA121"/>
      <c r="RB121"/>
      <c r="RC121"/>
      <c r="RD121"/>
      <c r="RE121"/>
      <c r="RF121"/>
      <c r="RG121"/>
      <c r="RH121"/>
      <c r="RI121"/>
      <c r="RJ121"/>
      <c r="RK121"/>
      <c r="RL121"/>
      <c r="RM121"/>
      <c r="RN121"/>
      <c r="RO121"/>
      <c r="RP121"/>
      <c r="RQ121"/>
      <c r="RR121"/>
      <c r="RS121"/>
      <c r="RT121"/>
      <c r="RU121"/>
      <c r="RV121"/>
      <c r="RW121"/>
      <c r="RX121"/>
      <c r="RY121"/>
      <c r="RZ121"/>
      <c r="SA121"/>
      <c r="SB121"/>
      <c r="SC121"/>
      <c r="SD121"/>
      <c r="SE121"/>
      <c r="SF121"/>
      <c r="SG121"/>
      <c r="SH121"/>
      <c r="SI121"/>
      <c r="SJ121"/>
      <c r="SK121"/>
      <c r="SL121"/>
      <c r="SM121"/>
      <c r="SN121"/>
      <c r="SO121"/>
      <c r="SP121"/>
      <c r="SQ121"/>
      <c r="SR121"/>
      <c r="SS121"/>
      <c r="ST121"/>
      <c r="SU121"/>
      <c r="SV121"/>
      <c r="SW121"/>
      <c r="SX121"/>
      <c r="SY121"/>
      <c r="SZ121"/>
      <c r="TA121"/>
      <c r="TB121"/>
      <c r="TC121"/>
      <c r="TD121"/>
      <c r="TE121"/>
      <c r="TF121"/>
      <c r="TG121"/>
      <c r="TH121"/>
      <c r="TI121"/>
      <c r="TJ121"/>
      <c r="TK121"/>
      <c r="TL121"/>
      <c r="TM121"/>
      <c r="TN121"/>
      <c r="TO121"/>
      <c r="TP121"/>
      <c r="TQ121"/>
      <c r="TR121"/>
      <c r="TS121"/>
      <c r="TT121"/>
      <c r="TU121"/>
      <c r="TV121"/>
      <c r="TW121"/>
      <c r="TX121"/>
      <c r="TY121"/>
      <c r="TZ121"/>
      <c r="UA121"/>
      <c r="UB121"/>
      <c r="UC121"/>
      <c r="UD121"/>
      <c r="UE121"/>
      <c r="UF121"/>
      <c r="UG121"/>
      <c r="UH121"/>
      <c r="UI121"/>
      <c r="UJ121"/>
      <c r="UK121"/>
      <c r="UL121"/>
      <c r="UM121"/>
      <c r="UN121"/>
      <c r="UO121"/>
      <c r="UP121"/>
      <c r="UQ121"/>
      <c r="UR121"/>
      <c r="US121"/>
      <c r="UT121"/>
      <c r="UU121"/>
      <c r="UV121"/>
      <c r="UW121"/>
      <c r="UX121"/>
      <c r="UY121"/>
      <c r="UZ121"/>
      <c r="VA121"/>
      <c r="VB121"/>
      <c r="VC121"/>
      <c r="VD121"/>
      <c r="VE121"/>
      <c r="VF121"/>
      <c r="VG121"/>
      <c r="VH121"/>
      <c r="VI121"/>
      <c r="VJ121"/>
      <c r="VK121"/>
      <c r="VL121"/>
      <c r="VM121"/>
      <c r="VN121"/>
      <c r="VO121"/>
      <c r="VP121"/>
      <c r="VQ121"/>
      <c r="VR121"/>
      <c r="VS121"/>
      <c r="VT121"/>
      <c r="VU121"/>
      <c r="VV121"/>
      <c r="VW121"/>
      <c r="VX121"/>
      <c r="VY121"/>
      <c r="VZ121"/>
      <c r="WA121"/>
      <c r="WB121"/>
      <c r="WC121"/>
      <c r="WD121"/>
      <c r="WE121"/>
      <c r="WF121"/>
      <c r="WG121"/>
      <c r="WH121"/>
      <c r="WI121"/>
      <c r="WJ121"/>
      <c r="WK121"/>
      <c r="WL121"/>
      <c r="WM121"/>
      <c r="WN121"/>
      <c r="WO121"/>
      <c r="WP121"/>
      <c r="WQ121"/>
      <c r="WR121"/>
      <c r="WS121"/>
      <c r="WT121"/>
      <c r="WU121"/>
      <c r="WV121"/>
      <c r="WW121"/>
      <c r="WX121"/>
      <c r="WY121"/>
      <c r="WZ121"/>
      <c r="XA121"/>
      <c r="XB121"/>
      <c r="XC121"/>
      <c r="XD121"/>
      <c r="XE121"/>
      <c r="XF121"/>
      <c r="XG121"/>
      <c r="XH121"/>
      <c r="XI121"/>
      <c r="XJ121"/>
      <c r="XK121"/>
      <c r="XL121"/>
      <c r="XM121"/>
      <c r="XN121"/>
      <c r="XO121"/>
      <c r="XP121"/>
      <c r="XQ121"/>
      <c r="XR121"/>
      <c r="XS121"/>
      <c r="XT121"/>
      <c r="XU121"/>
      <c r="XV121"/>
      <c r="XW121"/>
      <c r="XX121"/>
      <c r="XY121"/>
      <c r="XZ121"/>
      <c r="YA121"/>
      <c r="YB121"/>
      <c r="YC121"/>
      <c r="YD121"/>
      <c r="YE121"/>
      <c r="YF121"/>
      <c r="YG121"/>
      <c r="YH121"/>
      <c r="YI121"/>
      <c r="YJ121"/>
      <c r="YK121"/>
      <c r="YL121"/>
      <c r="YM121"/>
      <c r="YN121"/>
      <c r="YO121"/>
      <c r="YP121"/>
    </row>
    <row r="122" spans="1:671" s="20" customFormat="1" ht="15.75" x14ac:dyDescent="0.25">
      <c r="A122" s="65"/>
      <c r="B122"/>
      <c r="C122"/>
      <c r="D122" s="14"/>
      <c r="E122" s="14"/>
      <c r="F122" s="14"/>
      <c r="G122" s="14"/>
      <c r="H122" s="14"/>
      <c r="I122" s="48"/>
      <c r="J122" s="47"/>
      <c r="K122" s="48"/>
      <c r="L122" s="62"/>
      <c r="M122" s="59"/>
      <c r="N122" s="59"/>
      <c r="O122" s="59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  <c r="LM122"/>
      <c r="LN122"/>
      <c r="LO122"/>
      <c r="LP122"/>
      <c r="LQ122"/>
      <c r="LR122"/>
      <c r="LS122"/>
      <c r="LT122"/>
      <c r="LU122"/>
      <c r="LV122"/>
      <c r="LW122"/>
      <c r="LX122"/>
      <c r="LY122"/>
      <c r="LZ122"/>
      <c r="MA122"/>
      <c r="MB122"/>
      <c r="MC122"/>
      <c r="MD122"/>
      <c r="ME122"/>
      <c r="MF122"/>
      <c r="MG122"/>
      <c r="MH122"/>
      <c r="MI122"/>
      <c r="MJ122"/>
      <c r="MK122"/>
      <c r="ML122"/>
      <c r="MM122"/>
      <c r="MN122"/>
      <c r="MO122"/>
      <c r="MP122"/>
      <c r="MQ122"/>
      <c r="MR122"/>
      <c r="MS122"/>
      <c r="MT122"/>
      <c r="MU122"/>
      <c r="MV122"/>
      <c r="MW122"/>
      <c r="MX122"/>
      <c r="MY122"/>
      <c r="MZ122"/>
      <c r="NA122"/>
      <c r="NB122"/>
      <c r="NC122"/>
      <c r="ND122"/>
      <c r="NE122"/>
      <c r="NF122"/>
      <c r="NG122"/>
      <c r="NH122"/>
      <c r="NI122"/>
      <c r="NJ122"/>
      <c r="NK122"/>
      <c r="NL122"/>
      <c r="NM122"/>
      <c r="NN122"/>
      <c r="NO122"/>
      <c r="NP122"/>
      <c r="NQ122"/>
      <c r="NR122"/>
      <c r="NS122"/>
      <c r="NT122"/>
      <c r="NU122"/>
      <c r="NV122"/>
      <c r="NW122"/>
      <c r="NX122"/>
      <c r="NY122"/>
      <c r="NZ122"/>
      <c r="OA122"/>
      <c r="OB122"/>
      <c r="OC122"/>
      <c r="OD122"/>
      <c r="OE122"/>
      <c r="OF122"/>
      <c r="OG122"/>
      <c r="OH122"/>
      <c r="OI122"/>
      <c r="OJ122"/>
      <c r="OK122"/>
      <c r="OL122"/>
      <c r="OM122"/>
      <c r="ON122"/>
      <c r="OO122"/>
      <c r="OP122"/>
      <c r="OQ122"/>
      <c r="OR122"/>
      <c r="OS122"/>
      <c r="OT122"/>
      <c r="OU122"/>
      <c r="OV122"/>
      <c r="OW122"/>
      <c r="OX122"/>
      <c r="OY122"/>
      <c r="OZ122"/>
      <c r="PA122"/>
      <c r="PB122"/>
      <c r="PC122"/>
      <c r="PD122"/>
      <c r="PE122"/>
      <c r="PF122"/>
      <c r="PG122"/>
      <c r="PH122"/>
      <c r="PI122"/>
      <c r="PJ122"/>
      <c r="PK122"/>
      <c r="PL122"/>
      <c r="PM122"/>
      <c r="PN122"/>
      <c r="PO122"/>
      <c r="PP122"/>
      <c r="PQ122"/>
      <c r="PR122"/>
      <c r="PS122"/>
      <c r="PT122"/>
      <c r="PU122"/>
      <c r="PV122"/>
      <c r="PW122"/>
      <c r="PX122"/>
      <c r="PY122"/>
      <c r="PZ122"/>
      <c r="QA122"/>
      <c r="QB122"/>
      <c r="QC122"/>
      <c r="QD122"/>
      <c r="QE122"/>
      <c r="QF122"/>
      <c r="QG122"/>
      <c r="QH122"/>
      <c r="QI122"/>
      <c r="QJ122"/>
      <c r="QK122"/>
      <c r="QL122"/>
      <c r="QM122"/>
      <c r="QN122"/>
      <c r="QO122"/>
      <c r="QP122"/>
      <c r="QQ122"/>
      <c r="QR122"/>
      <c r="QS122"/>
      <c r="QT122"/>
      <c r="QU122"/>
      <c r="QV122"/>
      <c r="QW122"/>
      <c r="QX122"/>
      <c r="QY122"/>
      <c r="QZ122"/>
      <c r="RA122"/>
      <c r="RB122"/>
      <c r="RC122"/>
      <c r="RD122"/>
      <c r="RE122"/>
      <c r="RF122"/>
      <c r="RG122"/>
      <c r="RH122"/>
      <c r="RI122"/>
      <c r="RJ122"/>
      <c r="RK122"/>
      <c r="RL122"/>
      <c r="RM122"/>
      <c r="RN122"/>
      <c r="RO122"/>
      <c r="RP122"/>
      <c r="RQ122"/>
      <c r="RR122"/>
      <c r="RS122"/>
      <c r="RT122"/>
      <c r="RU122"/>
      <c r="RV122"/>
      <c r="RW122"/>
      <c r="RX122"/>
      <c r="RY122"/>
      <c r="RZ122"/>
      <c r="SA122"/>
      <c r="SB122"/>
      <c r="SC122"/>
      <c r="SD122"/>
      <c r="SE122"/>
      <c r="SF122"/>
      <c r="SG122"/>
      <c r="SH122"/>
      <c r="SI122"/>
      <c r="SJ122"/>
      <c r="SK122"/>
      <c r="SL122"/>
      <c r="SM122"/>
      <c r="SN122"/>
      <c r="SO122"/>
      <c r="SP122"/>
      <c r="SQ122"/>
      <c r="SR122"/>
      <c r="SS122"/>
      <c r="ST122"/>
      <c r="SU122"/>
      <c r="SV122"/>
      <c r="SW122"/>
      <c r="SX122"/>
      <c r="SY122"/>
      <c r="SZ122"/>
      <c r="TA122"/>
      <c r="TB122"/>
      <c r="TC122"/>
      <c r="TD122"/>
      <c r="TE122"/>
      <c r="TF122"/>
      <c r="TG122"/>
      <c r="TH122"/>
      <c r="TI122"/>
      <c r="TJ122"/>
      <c r="TK122"/>
      <c r="TL122"/>
      <c r="TM122"/>
      <c r="TN122"/>
      <c r="TO122"/>
      <c r="TP122"/>
      <c r="TQ122"/>
      <c r="TR122"/>
      <c r="TS122"/>
      <c r="TT122"/>
      <c r="TU122"/>
      <c r="TV122"/>
      <c r="TW122"/>
      <c r="TX122"/>
      <c r="TY122"/>
      <c r="TZ122"/>
      <c r="UA122"/>
      <c r="UB122"/>
      <c r="UC122"/>
      <c r="UD122"/>
      <c r="UE122"/>
      <c r="UF122"/>
      <c r="UG122"/>
      <c r="UH122"/>
      <c r="UI122"/>
      <c r="UJ122"/>
      <c r="UK122"/>
      <c r="UL122"/>
      <c r="UM122"/>
      <c r="UN122"/>
      <c r="UO122"/>
      <c r="UP122"/>
      <c r="UQ122"/>
      <c r="UR122"/>
      <c r="US122"/>
      <c r="UT122"/>
      <c r="UU122"/>
      <c r="UV122"/>
      <c r="UW122"/>
      <c r="UX122"/>
      <c r="UY122"/>
      <c r="UZ122"/>
      <c r="VA122"/>
      <c r="VB122"/>
      <c r="VC122"/>
      <c r="VD122"/>
      <c r="VE122"/>
      <c r="VF122"/>
      <c r="VG122"/>
      <c r="VH122"/>
      <c r="VI122"/>
      <c r="VJ122"/>
      <c r="VK122"/>
      <c r="VL122"/>
      <c r="VM122"/>
      <c r="VN122"/>
      <c r="VO122"/>
      <c r="VP122"/>
      <c r="VQ122"/>
      <c r="VR122"/>
      <c r="VS122"/>
      <c r="VT122"/>
      <c r="VU122"/>
      <c r="VV122"/>
      <c r="VW122"/>
      <c r="VX122"/>
      <c r="VY122"/>
      <c r="VZ122"/>
      <c r="WA122"/>
      <c r="WB122"/>
      <c r="WC122"/>
      <c r="WD122"/>
      <c r="WE122"/>
      <c r="WF122"/>
      <c r="WG122"/>
      <c r="WH122"/>
      <c r="WI122"/>
      <c r="WJ122"/>
      <c r="WK122"/>
      <c r="WL122"/>
      <c r="WM122"/>
      <c r="WN122"/>
      <c r="WO122"/>
      <c r="WP122"/>
      <c r="WQ122"/>
      <c r="WR122"/>
      <c r="WS122"/>
      <c r="WT122"/>
      <c r="WU122"/>
      <c r="WV122"/>
      <c r="WW122"/>
      <c r="WX122"/>
      <c r="WY122"/>
      <c r="WZ122"/>
      <c r="XA122"/>
      <c r="XB122"/>
      <c r="XC122"/>
      <c r="XD122"/>
      <c r="XE122"/>
      <c r="XF122"/>
      <c r="XG122"/>
      <c r="XH122"/>
      <c r="XI122"/>
      <c r="XJ122"/>
      <c r="XK122"/>
      <c r="XL122"/>
      <c r="XM122"/>
      <c r="XN122"/>
      <c r="XO122"/>
      <c r="XP122"/>
      <c r="XQ122"/>
      <c r="XR122"/>
      <c r="XS122"/>
      <c r="XT122"/>
      <c r="XU122"/>
      <c r="XV122"/>
      <c r="XW122"/>
      <c r="XX122"/>
      <c r="XY122"/>
      <c r="XZ122"/>
      <c r="YA122"/>
      <c r="YB122"/>
      <c r="YC122"/>
      <c r="YD122"/>
      <c r="YE122"/>
      <c r="YF122"/>
      <c r="YG122"/>
      <c r="YH122"/>
      <c r="YI122"/>
      <c r="YJ122"/>
      <c r="YK122"/>
      <c r="YL122"/>
      <c r="YM122"/>
      <c r="YN122"/>
      <c r="YO122"/>
      <c r="YP122"/>
    </row>
    <row r="123" spans="1:671" s="20" customFormat="1" ht="15.75" x14ac:dyDescent="0.25">
      <c r="A123" s="65"/>
      <c r="B123" s="15"/>
      <c r="C123" s="15"/>
      <c r="D123" s="2"/>
      <c r="E123" s="2"/>
      <c r="F123" s="2"/>
      <c r="G123" s="22"/>
      <c r="H123" s="22"/>
      <c r="I123" s="56"/>
      <c r="J123" s="43"/>
      <c r="K123" s="56"/>
      <c r="L123" s="62"/>
      <c r="M123" s="59"/>
      <c r="N123" s="59"/>
      <c r="O123" s="59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  <c r="RR123"/>
      <c r="RS123"/>
      <c r="RT123"/>
      <c r="RU123"/>
      <c r="RV123"/>
      <c r="RW123"/>
      <c r="RX123"/>
      <c r="RY123"/>
      <c r="RZ123"/>
      <c r="SA123"/>
      <c r="SB123"/>
      <c r="SC123"/>
      <c r="SD123"/>
      <c r="SE123"/>
      <c r="SF123"/>
      <c r="SG123"/>
      <c r="SH123"/>
      <c r="SI123"/>
      <c r="SJ123"/>
      <c r="SK123"/>
      <c r="SL123"/>
      <c r="SM123"/>
      <c r="SN123"/>
      <c r="SO123"/>
      <c r="SP123"/>
      <c r="SQ123"/>
      <c r="SR123"/>
      <c r="SS123"/>
      <c r="ST123"/>
      <c r="SU123"/>
      <c r="SV123"/>
      <c r="SW123"/>
      <c r="SX123"/>
      <c r="SY123"/>
      <c r="SZ123"/>
      <c r="TA123"/>
      <c r="TB123"/>
      <c r="TC123"/>
      <c r="TD123"/>
      <c r="TE123"/>
      <c r="TF123"/>
      <c r="TG123"/>
      <c r="TH123"/>
      <c r="TI123"/>
      <c r="TJ123"/>
      <c r="TK123"/>
      <c r="TL123"/>
      <c r="TM123"/>
      <c r="TN123"/>
      <c r="TO123"/>
      <c r="TP123"/>
      <c r="TQ123"/>
      <c r="TR123"/>
      <c r="TS123"/>
      <c r="TT123"/>
      <c r="TU123"/>
      <c r="TV123"/>
      <c r="TW123"/>
      <c r="TX123"/>
      <c r="TY123"/>
      <c r="TZ123"/>
      <c r="UA123"/>
      <c r="UB123"/>
      <c r="UC123"/>
      <c r="UD123"/>
      <c r="UE123"/>
      <c r="UF123"/>
      <c r="UG123"/>
      <c r="UH123"/>
      <c r="UI123"/>
      <c r="UJ123"/>
      <c r="UK123"/>
      <c r="UL123"/>
      <c r="UM123"/>
      <c r="UN123"/>
      <c r="UO123"/>
      <c r="UP123"/>
      <c r="UQ123"/>
      <c r="UR123"/>
      <c r="US123"/>
      <c r="UT123"/>
      <c r="UU123"/>
      <c r="UV123"/>
      <c r="UW123"/>
      <c r="UX123"/>
      <c r="UY123"/>
      <c r="UZ123"/>
      <c r="VA123"/>
      <c r="VB123"/>
      <c r="VC123"/>
      <c r="VD123"/>
      <c r="VE123"/>
      <c r="VF123"/>
      <c r="VG123"/>
      <c r="VH123"/>
      <c r="VI123"/>
      <c r="VJ123"/>
      <c r="VK123"/>
      <c r="VL123"/>
      <c r="VM123"/>
      <c r="VN123"/>
      <c r="VO123"/>
      <c r="VP123"/>
      <c r="VQ123"/>
      <c r="VR123"/>
      <c r="VS123"/>
      <c r="VT123"/>
      <c r="VU123"/>
      <c r="VV123"/>
      <c r="VW123"/>
      <c r="VX123"/>
      <c r="VY123"/>
      <c r="VZ123"/>
      <c r="WA123"/>
      <c r="WB123"/>
      <c r="WC123"/>
      <c r="WD123"/>
      <c r="WE123"/>
      <c r="WF123"/>
      <c r="WG123"/>
      <c r="WH123"/>
      <c r="WI123"/>
      <c r="WJ123"/>
      <c r="WK123"/>
      <c r="WL123"/>
      <c r="WM123"/>
      <c r="WN123"/>
      <c r="WO123"/>
      <c r="WP123"/>
      <c r="WQ123"/>
      <c r="WR123"/>
      <c r="WS123"/>
      <c r="WT123"/>
      <c r="WU123"/>
      <c r="WV123"/>
      <c r="WW123"/>
      <c r="WX123"/>
      <c r="WY123"/>
      <c r="WZ123"/>
      <c r="XA123"/>
      <c r="XB123"/>
      <c r="XC123"/>
      <c r="XD123"/>
      <c r="XE123"/>
      <c r="XF123"/>
      <c r="XG123"/>
      <c r="XH123"/>
      <c r="XI123"/>
      <c r="XJ123"/>
      <c r="XK123"/>
      <c r="XL123"/>
      <c r="XM123"/>
      <c r="XN123"/>
      <c r="XO123"/>
      <c r="XP123"/>
      <c r="XQ123"/>
      <c r="XR123"/>
      <c r="XS123"/>
      <c r="XT123"/>
      <c r="XU123"/>
      <c r="XV123"/>
      <c r="XW123"/>
      <c r="XX123"/>
      <c r="XY123"/>
      <c r="XZ123"/>
      <c r="YA123"/>
      <c r="YB123"/>
      <c r="YC123"/>
      <c r="YD123"/>
      <c r="YE123"/>
      <c r="YF123"/>
      <c r="YG123"/>
      <c r="YH123"/>
      <c r="YI123"/>
      <c r="YJ123"/>
      <c r="YK123"/>
      <c r="YL123"/>
      <c r="YM123"/>
      <c r="YN123"/>
      <c r="YO123"/>
      <c r="YP123"/>
    </row>
    <row r="124" spans="1:671" s="20" customFormat="1" ht="15.75" x14ac:dyDescent="0.25">
      <c r="A124" s="65"/>
      <c r="B124"/>
      <c r="C124"/>
      <c r="D124" s="6"/>
      <c r="E124" s="6"/>
      <c r="F124" s="6"/>
      <c r="G124" s="15"/>
      <c r="H124" s="15"/>
      <c r="I124" s="48"/>
      <c r="J124" s="47"/>
      <c r="K124" s="48"/>
      <c r="L124" s="62"/>
      <c r="M124" s="59"/>
      <c r="N124" s="59"/>
      <c r="O124" s="59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/>
      <c r="NE124"/>
      <c r="NF124"/>
      <c r="NG124"/>
      <c r="NH124"/>
      <c r="NI124"/>
      <c r="NJ124"/>
      <c r="NK124"/>
      <c r="NL124"/>
      <c r="NM124"/>
      <c r="NN124"/>
      <c r="NO124"/>
      <c r="NP124"/>
      <c r="NQ124"/>
      <c r="NR124"/>
      <c r="NS124"/>
      <c r="NT124"/>
      <c r="NU124"/>
      <c r="NV124"/>
      <c r="NW124"/>
      <c r="NX124"/>
      <c r="NY124"/>
      <c r="NZ124"/>
      <c r="OA124"/>
      <c r="OB124"/>
      <c r="OC124"/>
      <c r="OD124"/>
      <c r="OE124"/>
      <c r="OF124"/>
      <c r="OG124"/>
      <c r="OH124"/>
      <c r="OI124"/>
      <c r="OJ124"/>
      <c r="OK124"/>
      <c r="OL124"/>
      <c r="OM124"/>
      <c r="ON124"/>
      <c r="OO124"/>
      <c r="OP124"/>
      <c r="OQ124"/>
      <c r="OR124"/>
      <c r="OS124"/>
      <c r="OT124"/>
      <c r="OU124"/>
      <c r="OV124"/>
      <c r="OW124"/>
      <c r="OX124"/>
      <c r="OY124"/>
      <c r="OZ124"/>
      <c r="PA124"/>
      <c r="PB124"/>
      <c r="PC124"/>
      <c r="PD124"/>
      <c r="PE124"/>
      <c r="PF124"/>
      <c r="PG124"/>
      <c r="PH124"/>
      <c r="PI124"/>
      <c r="PJ124"/>
      <c r="PK124"/>
      <c r="PL124"/>
      <c r="PM124"/>
      <c r="PN124"/>
      <c r="PO124"/>
      <c r="PP124"/>
      <c r="PQ124"/>
      <c r="PR124"/>
      <c r="PS124"/>
      <c r="PT124"/>
      <c r="PU124"/>
      <c r="PV124"/>
      <c r="PW124"/>
      <c r="PX124"/>
      <c r="PY124"/>
      <c r="PZ124"/>
      <c r="QA124"/>
      <c r="QB124"/>
      <c r="QC124"/>
      <c r="QD124"/>
      <c r="QE124"/>
      <c r="QF124"/>
      <c r="QG124"/>
      <c r="QH124"/>
      <c r="QI124"/>
      <c r="QJ124"/>
      <c r="QK124"/>
      <c r="QL124"/>
      <c r="QM124"/>
      <c r="QN124"/>
      <c r="QO124"/>
      <c r="QP124"/>
      <c r="QQ124"/>
      <c r="QR124"/>
      <c r="QS124"/>
      <c r="QT124"/>
      <c r="QU124"/>
      <c r="QV124"/>
      <c r="QW124"/>
      <c r="QX124"/>
      <c r="QY124"/>
      <c r="QZ124"/>
      <c r="RA124"/>
      <c r="RB124"/>
      <c r="RC124"/>
      <c r="RD124"/>
      <c r="RE124"/>
      <c r="RF124"/>
      <c r="RG124"/>
      <c r="RH124"/>
      <c r="RI124"/>
      <c r="RJ124"/>
      <c r="RK124"/>
      <c r="RL124"/>
      <c r="RM124"/>
      <c r="RN124"/>
      <c r="RO124"/>
      <c r="RP124"/>
      <c r="RQ124"/>
      <c r="RR124"/>
      <c r="RS124"/>
      <c r="RT124"/>
      <c r="RU124"/>
      <c r="RV124"/>
      <c r="RW124"/>
      <c r="RX124"/>
      <c r="RY124"/>
      <c r="RZ124"/>
      <c r="SA124"/>
      <c r="SB124"/>
      <c r="SC124"/>
      <c r="SD124"/>
      <c r="SE124"/>
      <c r="SF124"/>
      <c r="SG124"/>
      <c r="SH124"/>
      <c r="SI124"/>
      <c r="SJ124"/>
      <c r="SK124"/>
      <c r="SL124"/>
      <c r="SM124"/>
      <c r="SN124"/>
      <c r="SO124"/>
      <c r="SP124"/>
      <c r="SQ124"/>
      <c r="SR124"/>
      <c r="SS124"/>
      <c r="ST124"/>
      <c r="SU124"/>
      <c r="SV124"/>
      <c r="SW124"/>
      <c r="SX124"/>
      <c r="SY124"/>
      <c r="SZ124"/>
      <c r="TA124"/>
      <c r="TB124"/>
      <c r="TC124"/>
      <c r="TD124"/>
      <c r="TE124"/>
      <c r="TF124"/>
      <c r="TG124"/>
      <c r="TH124"/>
      <c r="TI124"/>
      <c r="TJ124"/>
      <c r="TK124"/>
      <c r="TL124"/>
      <c r="TM124"/>
      <c r="TN124"/>
      <c r="TO124"/>
      <c r="TP124"/>
      <c r="TQ124"/>
      <c r="TR124"/>
      <c r="TS124"/>
      <c r="TT124"/>
      <c r="TU124"/>
      <c r="TV124"/>
      <c r="TW124"/>
      <c r="TX124"/>
      <c r="TY124"/>
      <c r="TZ124"/>
      <c r="UA124"/>
      <c r="UB124"/>
      <c r="UC124"/>
      <c r="UD124"/>
      <c r="UE124"/>
      <c r="UF124"/>
      <c r="UG124"/>
      <c r="UH124"/>
      <c r="UI124"/>
      <c r="UJ124"/>
      <c r="UK124"/>
      <c r="UL124"/>
      <c r="UM124"/>
      <c r="UN124"/>
      <c r="UO124"/>
      <c r="UP124"/>
      <c r="UQ124"/>
      <c r="UR124"/>
      <c r="US124"/>
      <c r="UT124"/>
      <c r="UU124"/>
      <c r="UV124"/>
      <c r="UW124"/>
      <c r="UX124"/>
      <c r="UY124"/>
      <c r="UZ124"/>
      <c r="VA124"/>
      <c r="VB124"/>
      <c r="VC124"/>
      <c r="VD124"/>
      <c r="VE124"/>
      <c r="VF124"/>
      <c r="VG124"/>
      <c r="VH124"/>
      <c r="VI124"/>
      <c r="VJ124"/>
      <c r="VK124"/>
      <c r="VL124"/>
      <c r="VM124"/>
      <c r="VN124"/>
      <c r="VO124"/>
      <c r="VP124"/>
      <c r="VQ124"/>
      <c r="VR124"/>
      <c r="VS124"/>
      <c r="VT124"/>
      <c r="VU124"/>
      <c r="VV124"/>
      <c r="VW124"/>
      <c r="VX124"/>
      <c r="VY124"/>
      <c r="VZ124"/>
      <c r="WA124"/>
      <c r="WB124"/>
      <c r="WC124"/>
      <c r="WD124"/>
      <c r="WE124"/>
      <c r="WF124"/>
      <c r="WG124"/>
      <c r="WH124"/>
      <c r="WI124"/>
      <c r="WJ124"/>
      <c r="WK124"/>
      <c r="WL124"/>
      <c r="WM124"/>
      <c r="WN124"/>
      <c r="WO124"/>
      <c r="WP124"/>
      <c r="WQ124"/>
      <c r="WR124"/>
      <c r="WS124"/>
      <c r="WT124"/>
      <c r="WU124"/>
      <c r="WV124"/>
      <c r="WW124"/>
      <c r="WX124"/>
      <c r="WY124"/>
      <c r="WZ124"/>
      <c r="XA124"/>
      <c r="XB124"/>
      <c r="XC124"/>
      <c r="XD124"/>
      <c r="XE124"/>
      <c r="XF124"/>
      <c r="XG124"/>
      <c r="XH124"/>
      <c r="XI124"/>
      <c r="XJ124"/>
      <c r="XK124"/>
      <c r="XL124"/>
      <c r="XM124"/>
      <c r="XN124"/>
      <c r="XO124"/>
      <c r="XP124"/>
      <c r="XQ124"/>
      <c r="XR124"/>
      <c r="XS124"/>
      <c r="XT124"/>
      <c r="XU124"/>
      <c r="XV124"/>
      <c r="XW124"/>
      <c r="XX124"/>
      <c r="XY124"/>
      <c r="XZ124"/>
      <c r="YA124"/>
      <c r="YB124"/>
      <c r="YC124"/>
      <c r="YD124"/>
      <c r="YE124"/>
      <c r="YF124"/>
      <c r="YG124"/>
      <c r="YH124"/>
      <c r="YI124"/>
      <c r="YJ124"/>
      <c r="YK124"/>
      <c r="YL124"/>
      <c r="YM124"/>
      <c r="YN124"/>
      <c r="YO124"/>
      <c r="YP124"/>
    </row>
    <row r="125" spans="1:671" s="20" customFormat="1" ht="15.75" x14ac:dyDescent="0.25">
      <c r="A125" s="65"/>
      <c r="B125" s="14"/>
      <c r="C125" s="14"/>
      <c r="D125" s="2"/>
      <c r="E125" s="2"/>
      <c r="F125" s="2"/>
      <c r="G125"/>
      <c r="H125"/>
      <c r="I125" s="56"/>
      <c r="J125" s="43"/>
      <c r="K125" s="56"/>
      <c r="L125" s="62"/>
      <c r="M125" s="59"/>
      <c r="N125" s="59"/>
      <c r="O125" s="59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  <c r="OP125"/>
      <c r="OQ125"/>
      <c r="OR125"/>
      <c r="OS125"/>
      <c r="OT125"/>
      <c r="OU125"/>
      <c r="OV125"/>
      <c r="OW125"/>
      <c r="OX125"/>
      <c r="OY125"/>
      <c r="OZ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Q125"/>
      <c r="PR125"/>
      <c r="PS125"/>
      <c r="PT125"/>
      <c r="PU125"/>
      <c r="PV125"/>
      <c r="PW125"/>
      <c r="PX125"/>
      <c r="PY125"/>
      <c r="PZ125"/>
      <c r="QA125"/>
      <c r="QB125"/>
      <c r="QC125"/>
      <c r="QD125"/>
      <c r="QE125"/>
      <c r="QF125"/>
      <c r="QG125"/>
      <c r="QH125"/>
      <c r="QI125"/>
      <c r="QJ125"/>
      <c r="QK125"/>
      <c r="QL125"/>
      <c r="QM125"/>
      <c r="QN125"/>
      <c r="QO125"/>
      <c r="QP125"/>
      <c r="QQ125"/>
      <c r="QR125"/>
      <c r="QS125"/>
      <c r="QT125"/>
      <c r="QU125"/>
      <c r="QV125"/>
      <c r="QW125"/>
      <c r="QX125"/>
      <c r="QY125"/>
      <c r="QZ125"/>
      <c r="RA125"/>
      <c r="RB125"/>
      <c r="RC125"/>
      <c r="RD125"/>
      <c r="RE125"/>
      <c r="RF125"/>
      <c r="RG125"/>
      <c r="RH125"/>
      <c r="RI125"/>
      <c r="RJ125"/>
      <c r="RK125"/>
      <c r="RL125"/>
      <c r="RM125"/>
      <c r="RN125"/>
      <c r="RO125"/>
      <c r="RP125"/>
      <c r="RQ125"/>
      <c r="RR125"/>
      <c r="RS125"/>
      <c r="RT125"/>
      <c r="RU125"/>
      <c r="RV125"/>
      <c r="RW125"/>
      <c r="RX125"/>
      <c r="RY125"/>
      <c r="RZ125"/>
      <c r="SA125"/>
      <c r="SB125"/>
      <c r="SC125"/>
      <c r="SD125"/>
      <c r="SE125"/>
      <c r="SF125"/>
      <c r="SG125"/>
      <c r="SH125"/>
      <c r="SI125"/>
      <c r="SJ125"/>
      <c r="SK125"/>
      <c r="SL125"/>
      <c r="SM125"/>
      <c r="SN125"/>
      <c r="SO125"/>
      <c r="SP125"/>
      <c r="SQ125"/>
      <c r="SR125"/>
      <c r="SS125"/>
      <c r="ST125"/>
      <c r="SU125"/>
      <c r="SV125"/>
      <c r="SW125"/>
      <c r="SX125"/>
      <c r="SY125"/>
      <c r="SZ125"/>
      <c r="TA125"/>
      <c r="TB125"/>
      <c r="TC125"/>
      <c r="TD125"/>
      <c r="TE125"/>
      <c r="TF125"/>
      <c r="TG125"/>
      <c r="TH125"/>
      <c r="TI125"/>
      <c r="TJ125"/>
      <c r="TK125"/>
      <c r="TL125"/>
      <c r="TM125"/>
      <c r="TN125"/>
      <c r="TO125"/>
      <c r="TP125"/>
      <c r="TQ125"/>
      <c r="TR125"/>
      <c r="TS125"/>
      <c r="TT125"/>
      <c r="TU125"/>
      <c r="TV125"/>
      <c r="TW125"/>
      <c r="TX125"/>
      <c r="TY125"/>
      <c r="TZ125"/>
      <c r="UA125"/>
      <c r="UB125"/>
      <c r="UC125"/>
      <c r="UD125"/>
      <c r="UE125"/>
      <c r="UF125"/>
      <c r="UG125"/>
      <c r="UH125"/>
      <c r="UI125"/>
      <c r="UJ125"/>
      <c r="UK125"/>
      <c r="UL125"/>
      <c r="UM125"/>
      <c r="UN125"/>
      <c r="UO125"/>
      <c r="UP125"/>
      <c r="UQ125"/>
      <c r="UR125"/>
      <c r="US125"/>
      <c r="UT125"/>
      <c r="UU125"/>
      <c r="UV125"/>
      <c r="UW125"/>
      <c r="UX125"/>
      <c r="UY125"/>
      <c r="UZ125"/>
      <c r="VA125"/>
      <c r="VB125"/>
      <c r="VC125"/>
      <c r="VD125"/>
      <c r="VE125"/>
      <c r="VF125"/>
      <c r="VG125"/>
      <c r="VH125"/>
      <c r="VI125"/>
      <c r="VJ125"/>
      <c r="VK125"/>
      <c r="VL125"/>
      <c r="VM125"/>
      <c r="VN125"/>
      <c r="VO125"/>
      <c r="VP125"/>
      <c r="VQ125"/>
      <c r="VR125"/>
      <c r="VS125"/>
      <c r="VT125"/>
      <c r="VU125"/>
      <c r="VV125"/>
      <c r="VW125"/>
      <c r="VX125"/>
      <c r="VY125"/>
      <c r="VZ125"/>
      <c r="WA125"/>
      <c r="WB125"/>
      <c r="WC125"/>
      <c r="WD125"/>
      <c r="WE125"/>
      <c r="WF125"/>
      <c r="WG125"/>
      <c r="WH125"/>
      <c r="WI125"/>
      <c r="WJ125"/>
      <c r="WK125"/>
      <c r="WL125"/>
      <c r="WM125"/>
      <c r="WN125"/>
      <c r="WO125"/>
      <c r="WP125"/>
      <c r="WQ125"/>
      <c r="WR125"/>
      <c r="WS125"/>
      <c r="WT125"/>
      <c r="WU125"/>
      <c r="WV125"/>
      <c r="WW125"/>
      <c r="WX125"/>
      <c r="WY125"/>
      <c r="WZ125"/>
      <c r="XA125"/>
      <c r="XB125"/>
      <c r="XC125"/>
      <c r="XD125"/>
      <c r="XE125"/>
      <c r="XF125"/>
      <c r="XG125"/>
      <c r="XH125"/>
      <c r="XI125"/>
      <c r="XJ125"/>
      <c r="XK125"/>
      <c r="XL125"/>
      <c r="XM125"/>
      <c r="XN125"/>
      <c r="XO125"/>
      <c r="XP125"/>
      <c r="XQ125"/>
      <c r="XR125"/>
      <c r="XS125"/>
      <c r="XT125"/>
      <c r="XU125"/>
      <c r="XV125"/>
      <c r="XW125"/>
      <c r="XX125"/>
      <c r="XY125"/>
      <c r="XZ125"/>
      <c r="YA125"/>
      <c r="YB125"/>
      <c r="YC125"/>
      <c r="YD125"/>
      <c r="YE125"/>
      <c r="YF125"/>
      <c r="YG125"/>
      <c r="YH125"/>
      <c r="YI125"/>
      <c r="YJ125"/>
      <c r="YK125"/>
      <c r="YL125"/>
      <c r="YM125"/>
      <c r="YN125"/>
      <c r="YO125"/>
      <c r="YP125"/>
    </row>
    <row r="126" spans="1:671" s="20" customFormat="1" ht="15.75" x14ac:dyDescent="0.25">
      <c r="A126" s="65"/>
      <c r="B126"/>
      <c r="C126"/>
      <c r="D126" s="14"/>
      <c r="E126" s="14"/>
      <c r="F126" s="14"/>
      <c r="G126" s="14"/>
      <c r="H126" s="14"/>
      <c r="I126" s="48"/>
      <c r="J126" s="47"/>
      <c r="K126" s="48"/>
      <c r="L126" s="62"/>
      <c r="M126" s="59"/>
      <c r="N126" s="59"/>
      <c r="O126" s="59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/>
      <c r="NE126"/>
      <c r="NF126"/>
      <c r="NG126"/>
      <c r="NH126"/>
      <c r="NI126"/>
      <c r="NJ126"/>
      <c r="NK126"/>
      <c r="NL126"/>
      <c r="NM126"/>
      <c r="NN126"/>
      <c r="NO126"/>
      <c r="NP126"/>
      <c r="NQ126"/>
      <c r="NR126"/>
      <c r="NS126"/>
      <c r="NT126"/>
      <c r="NU126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OK126"/>
      <c r="OL126"/>
      <c r="OM126"/>
      <c r="ON126"/>
      <c r="OO126"/>
      <c r="OP126"/>
      <c r="OQ126"/>
      <c r="OR126"/>
      <c r="OS126"/>
      <c r="OT126"/>
      <c r="OU126"/>
      <c r="OV126"/>
      <c r="OW126"/>
      <c r="OX126"/>
      <c r="OY126"/>
      <c r="OZ126"/>
      <c r="PA126"/>
      <c r="PB126"/>
      <c r="PC126"/>
      <c r="PD126"/>
      <c r="PE126"/>
      <c r="PF126"/>
      <c r="PG126"/>
      <c r="PH126"/>
      <c r="PI126"/>
      <c r="PJ126"/>
      <c r="PK126"/>
      <c r="PL126"/>
      <c r="PM126"/>
      <c r="PN126"/>
      <c r="PO126"/>
      <c r="PP126"/>
      <c r="PQ126"/>
      <c r="PR126"/>
      <c r="PS126"/>
      <c r="PT126"/>
      <c r="PU126"/>
      <c r="PV126"/>
      <c r="PW126"/>
      <c r="PX126"/>
      <c r="PY126"/>
      <c r="PZ126"/>
      <c r="QA126"/>
      <c r="QB126"/>
      <c r="QC126"/>
      <c r="QD126"/>
      <c r="QE126"/>
      <c r="QF126"/>
      <c r="QG126"/>
      <c r="QH126"/>
      <c r="QI126"/>
      <c r="QJ126"/>
      <c r="QK126"/>
      <c r="QL126"/>
      <c r="QM126"/>
      <c r="QN126"/>
      <c r="QO126"/>
      <c r="QP126"/>
      <c r="QQ126"/>
      <c r="QR126"/>
      <c r="QS126"/>
      <c r="QT126"/>
      <c r="QU126"/>
      <c r="QV126"/>
      <c r="QW126"/>
      <c r="QX126"/>
      <c r="QY126"/>
      <c r="QZ126"/>
      <c r="RA126"/>
      <c r="RB126"/>
      <c r="RC126"/>
      <c r="RD126"/>
      <c r="RE126"/>
      <c r="RF126"/>
      <c r="RG126"/>
      <c r="RH126"/>
      <c r="RI126"/>
      <c r="RJ126"/>
      <c r="RK126"/>
      <c r="RL126"/>
      <c r="RM126"/>
      <c r="RN126"/>
      <c r="RO126"/>
      <c r="RP126"/>
      <c r="RQ126"/>
      <c r="RR126"/>
      <c r="RS126"/>
      <c r="RT126"/>
      <c r="RU126"/>
      <c r="RV126"/>
      <c r="RW126"/>
      <c r="RX126"/>
      <c r="RY126"/>
      <c r="RZ126"/>
      <c r="SA126"/>
      <c r="SB126"/>
      <c r="SC126"/>
      <c r="SD126"/>
      <c r="SE126"/>
      <c r="SF126"/>
      <c r="SG126"/>
      <c r="SH126"/>
      <c r="SI126"/>
      <c r="SJ126"/>
      <c r="SK126"/>
      <c r="SL126"/>
      <c r="SM126"/>
      <c r="SN126"/>
      <c r="SO126"/>
      <c r="SP126"/>
      <c r="SQ126"/>
      <c r="SR126"/>
      <c r="SS126"/>
      <c r="ST126"/>
      <c r="SU126"/>
      <c r="SV126"/>
      <c r="SW126"/>
      <c r="SX126"/>
      <c r="SY126"/>
      <c r="SZ126"/>
      <c r="TA126"/>
      <c r="TB126"/>
      <c r="TC126"/>
      <c r="TD126"/>
      <c r="TE126"/>
      <c r="TF126"/>
      <c r="TG126"/>
      <c r="TH126"/>
      <c r="TI126"/>
      <c r="TJ126"/>
      <c r="TK126"/>
      <c r="TL126"/>
      <c r="TM126"/>
      <c r="TN126"/>
      <c r="TO126"/>
      <c r="TP126"/>
      <c r="TQ126"/>
      <c r="TR126"/>
      <c r="TS126"/>
      <c r="TT126"/>
      <c r="TU126"/>
      <c r="TV126"/>
      <c r="TW126"/>
      <c r="TX126"/>
      <c r="TY126"/>
      <c r="TZ126"/>
      <c r="UA126"/>
      <c r="UB126"/>
      <c r="UC126"/>
      <c r="UD126"/>
      <c r="UE126"/>
      <c r="UF126"/>
      <c r="UG126"/>
      <c r="UH126"/>
      <c r="UI126"/>
      <c r="UJ126"/>
      <c r="UK126"/>
      <c r="UL126"/>
      <c r="UM126"/>
      <c r="UN126"/>
      <c r="UO126"/>
      <c r="UP126"/>
      <c r="UQ126"/>
      <c r="UR126"/>
      <c r="US126"/>
      <c r="UT126"/>
      <c r="UU126"/>
      <c r="UV126"/>
      <c r="UW126"/>
      <c r="UX126"/>
      <c r="UY126"/>
      <c r="UZ126"/>
      <c r="VA126"/>
      <c r="VB126"/>
      <c r="VC126"/>
      <c r="VD126"/>
      <c r="VE126"/>
      <c r="VF126"/>
      <c r="VG126"/>
      <c r="VH126"/>
      <c r="VI126"/>
      <c r="VJ126"/>
      <c r="VK126"/>
      <c r="VL126"/>
      <c r="VM126"/>
      <c r="VN126"/>
      <c r="VO126"/>
      <c r="VP126"/>
      <c r="VQ126"/>
      <c r="VR126"/>
      <c r="VS126"/>
      <c r="VT126"/>
      <c r="VU126"/>
      <c r="VV126"/>
      <c r="VW126"/>
      <c r="VX126"/>
      <c r="VY126"/>
      <c r="VZ126"/>
      <c r="WA126"/>
      <c r="WB126"/>
      <c r="WC126"/>
      <c r="WD126"/>
      <c r="WE126"/>
      <c r="WF126"/>
      <c r="WG126"/>
      <c r="WH126"/>
      <c r="WI126"/>
      <c r="WJ126"/>
      <c r="WK126"/>
      <c r="WL126"/>
      <c r="WM126"/>
      <c r="WN126"/>
      <c r="WO126"/>
      <c r="WP126"/>
      <c r="WQ126"/>
      <c r="WR126"/>
      <c r="WS126"/>
      <c r="WT126"/>
      <c r="WU126"/>
      <c r="WV126"/>
      <c r="WW126"/>
      <c r="WX126"/>
      <c r="WY126"/>
      <c r="WZ126"/>
      <c r="XA126"/>
      <c r="XB126"/>
      <c r="XC126"/>
      <c r="XD126"/>
      <c r="XE126"/>
      <c r="XF126"/>
      <c r="XG126"/>
      <c r="XH126"/>
      <c r="XI126"/>
      <c r="XJ126"/>
      <c r="XK126"/>
      <c r="XL126"/>
      <c r="XM126"/>
      <c r="XN126"/>
      <c r="XO126"/>
      <c r="XP126"/>
      <c r="XQ126"/>
      <c r="XR126"/>
      <c r="XS126"/>
      <c r="XT126"/>
      <c r="XU126"/>
      <c r="XV126"/>
      <c r="XW126"/>
      <c r="XX126"/>
      <c r="XY126"/>
      <c r="XZ126"/>
      <c r="YA126"/>
      <c r="YB126"/>
      <c r="YC126"/>
      <c r="YD126"/>
      <c r="YE126"/>
      <c r="YF126"/>
      <c r="YG126"/>
      <c r="YH126"/>
      <c r="YI126"/>
      <c r="YJ126"/>
      <c r="YK126"/>
      <c r="YL126"/>
      <c r="YM126"/>
      <c r="YN126"/>
      <c r="YO126"/>
      <c r="YP126"/>
    </row>
    <row r="127" spans="1:671" s="20" customFormat="1" ht="15.75" x14ac:dyDescent="0.25">
      <c r="A127" s="65"/>
      <c r="B127" s="15"/>
      <c r="C127" s="15"/>
      <c r="D127" s="2"/>
      <c r="E127" s="2"/>
      <c r="F127" s="2"/>
      <c r="G127" s="22"/>
      <c r="H127" s="22"/>
      <c r="I127" s="56"/>
      <c r="J127" s="43"/>
      <c r="K127" s="56"/>
      <c r="L127" s="62"/>
      <c r="M127" s="59"/>
      <c r="N127" s="59"/>
      <c r="O127" s="59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/>
      <c r="NE127"/>
      <c r="NF127"/>
      <c r="NG127"/>
      <c r="NH127"/>
      <c r="NI127"/>
      <c r="NJ127"/>
      <c r="NK127"/>
      <c r="NL127"/>
      <c r="NM127"/>
      <c r="NN127"/>
      <c r="NO127"/>
      <c r="NP127"/>
      <c r="NQ127"/>
      <c r="NR127"/>
      <c r="NS127"/>
      <c r="NT127"/>
      <c r="NU127"/>
      <c r="NV127"/>
      <c r="NW127"/>
      <c r="NX127"/>
      <c r="NY127"/>
      <c r="NZ127"/>
      <c r="OA127"/>
      <c r="OB127"/>
      <c r="OC127"/>
      <c r="OD127"/>
      <c r="OE127"/>
      <c r="OF127"/>
      <c r="OG127"/>
      <c r="OH127"/>
      <c r="OI127"/>
      <c r="OJ127"/>
      <c r="OK127"/>
      <c r="OL127"/>
      <c r="OM127"/>
      <c r="ON127"/>
      <c r="OO127"/>
      <c r="OP127"/>
      <c r="OQ127"/>
      <c r="OR127"/>
      <c r="OS127"/>
      <c r="OT127"/>
      <c r="OU127"/>
      <c r="OV127"/>
      <c r="OW127"/>
      <c r="OX127"/>
      <c r="OY127"/>
      <c r="OZ127"/>
      <c r="PA127"/>
      <c r="PB127"/>
      <c r="PC127"/>
      <c r="PD127"/>
      <c r="PE127"/>
      <c r="PF127"/>
      <c r="PG127"/>
      <c r="PH127"/>
      <c r="PI127"/>
      <c r="PJ127"/>
      <c r="PK127"/>
      <c r="PL127"/>
      <c r="PM127"/>
      <c r="PN127"/>
      <c r="PO127"/>
      <c r="PP127"/>
      <c r="PQ127"/>
      <c r="PR127"/>
      <c r="PS127"/>
      <c r="PT127"/>
      <c r="PU127"/>
      <c r="PV127"/>
      <c r="PW127"/>
      <c r="PX127"/>
      <c r="PY127"/>
      <c r="PZ127"/>
      <c r="QA127"/>
      <c r="QB127"/>
      <c r="QC127"/>
      <c r="QD127"/>
      <c r="QE127"/>
      <c r="QF127"/>
      <c r="QG127"/>
      <c r="QH127"/>
      <c r="QI127"/>
      <c r="QJ127"/>
      <c r="QK127"/>
      <c r="QL127"/>
      <c r="QM127"/>
      <c r="QN127"/>
      <c r="QO127"/>
      <c r="QP127"/>
      <c r="QQ127"/>
      <c r="QR127"/>
      <c r="QS127"/>
      <c r="QT127"/>
      <c r="QU127"/>
      <c r="QV127"/>
      <c r="QW127"/>
      <c r="QX127"/>
      <c r="QY127"/>
      <c r="QZ127"/>
      <c r="RA127"/>
      <c r="RB127"/>
      <c r="RC127"/>
      <c r="RD127"/>
      <c r="RE127"/>
      <c r="RF127"/>
      <c r="RG127"/>
      <c r="RH127"/>
      <c r="RI127"/>
      <c r="RJ127"/>
      <c r="RK127"/>
      <c r="RL127"/>
      <c r="RM127"/>
      <c r="RN127"/>
      <c r="RO127"/>
      <c r="RP127"/>
      <c r="RQ127"/>
      <c r="RR127"/>
      <c r="RS127"/>
      <c r="RT127"/>
      <c r="RU127"/>
      <c r="RV127"/>
      <c r="RW127"/>
      <c r="RX127"/>
      <c r="RY127"/>
      <c r="RZ127"/>
      <c r="SA127"/>
      <c r="SB127"/>
      <c r="SC127"/>
      <c r="SD127"/>
      <c r="SE127"/>
      <c r="SF127"/>
      <c r="SG127"/>
      <c r="SH127"/>
      <c r="SI127"/>
      <c r="SJ127"/>
      <c r="SK127"/>
      <c r="SL127"/>
      <c r="SM127"/>
      <c r="SN127"/>
      <c r="SO127"/>
      <c r="SP127"/>
      <c r="SQ127"/>
      <c r="SR127"/>
      <c r="SS127"/>
      <c r="ST127"/>
      <c r="SU127"/>
      <c r="SV127"/>
      <c r="SW127"/>
      <c r="SX127"/>
      <c r="SY127"/>
      <c r="SZ127"/>
      <c r="TA127"/>
      <c r="TB127"/>
      <c r="TC127"/>
      <c r="TD127"/>
      <c r="TE127"/>
      <c r="TF127"/>
      <c r="TG127"/>
      <c r="TH127"/>
      <c r="TI127"/>
      <c r="TJ127"/>
      <c r="TK127"/>
      <c r="TL127"/>
      <c r="TM127"/>
      <c r="TN127"/>
      <c r="TO127"/>
      <c r="TP127"/>
      <c r="TQ127"/>
      <c r="TR127"/>
      <c r="TS127"/>
      <c r="TT127"/>
      <c r="TU127"/>
      <c r="TV127"/>
      <c r="TW127"/>
      <c r="TX127"/>
      <c r="TY127"/>
      <c r="TZ127"/>
      <c r="UA127"/>
      <c r="UB127"/>
      <c r="UC127"/>
      <c r="UD127"/>
      <c r="UE127"/>
      <c r="UF127"/>
      <c r="UG127"/>
      <c r="UH127"/>
      <c r="UI127"/>
      <c r="UJ127"/>
      <c r="UK127"/>
      <c r="UL127"/>
      <c r="UM127"/>
      <c r="UN127"/>
      <c r="UO127"/>
      <c r="UP127"/>
      <c r="UQ127"/>
      <c r="UR127"/>
      <c r="US127"/>
      <c r="UT127"/>
      <c r="UU127"/>
      <c r="UV127"/>
      <c r="UW127"/>
      <c r="UX127"/>
      <c r="UY127"/>
      <c r="UZ127"/>
      <c r="VA127"/>
      <c r="VB127"/>
      <c r="VC127"/>
      <c r="VD127"/>
      <c r="VE127"/>
      <c r="VF127"/>
      <c r="VG127"/>
      <c r="VH127"/>
      <c r="VI127"/>
      <c r="VJ127"/>
      <c r="VK127"/>
      <c r="VL127"/>
      <c r="VM127"/>
      <c r="VN127"/>
      <c r="VO127"/>
      <c r="VP127"/>
      <c r="VQ127"/>
      <c r="VR127"/>
      <c r="VS127"/>
      <c r="VT127"/>
      <c r="VU127"/>
      <c r="VV127"/>
      <c r="VW127"/>
      <c r="VX127"/>
      <c r="VY127"/>
      <c r="VZ127"/>
      <c r="WA127"/>
      <c r="WB127"/>
      <c r="WC127"/>
      <c r="WD127"/>
      <c r="WE127"/>
      <c r="WF127"/>
      <c r="WG127"/>
      <c r="WH127"/>
      <c r="WI127"/>
      <c r="WJ127"/>
      <c r="WK127"/>
      <c r="WL127"/>
      <c r="WM127"/>
      <c r="WN127"/>
      <c r="WO127"/>
      <c r="WP127"/>
      <c r="WQ127"/>
      <c r="WR127"/>
      <c r="WS127"/>
      <c r="WT127"/>
      <c r="WU127"/>
      <c r="WV127"/>
      <c r="WW127"/>
      <c r="WX127"/>
      <c r="WY127"/>
      <c r="WZ127"/>
      <c r="XA127"/>
      <c r="XB127"/>
      <c r="XC127"/>
      <c r="XD127"/>
      <c r="XE127"/>
      <c r="XF127"/>
      <c r="XG127"/>
      <c r="XH127"/>
      <c r="XI127"/>
      <c r="XJ127"/>
      <c r="XK127"/>
      <c r="XL127"/>
      <c r="XM127"/>
      <c r="XN127"/>
      <c r="XO127"/>
      <c r="XP127"/>
      <c r="XQ127"/>
      <c r="XR127"/>
      <c r="XS127"/>
      <c r="XT127"/>
      <c r="XU127"/>
      <c r="XV127"/>
      <c r="XW127"/>
      <c r="XX127"/>
      <c r="XY127"/>
      <c r="XZ127"/>
      <c r="YA127"/>
      <c r="YB127"/>
      <c r="YC127"/>
      <c r="YD127"/>
      <c r="YE127"/>
      <c r="YF127"/>
      <c r="YG127"/>
      <c r="YH127"/>
      <c r="YI127"/>
      <c r="YJ127"/>
      <c r="YK127"/>
      <c r="YL127"/>
      <c r="YM127"/>
      <c r="YN127"/>
      <c r="YO127"/>
      <c r="YP127"/>
    </row>
    <row r="128" spans="1:671" s="20" customFormat="1" ht="15.75" x14ac:dyDescent="0.25">
      <c r="A128" s="65"/>
      <c r="B128"/>
      <c r="C128"/>
      <c r="D128" s="6"/>
      <c r="E128" s="6"/>
      <c r="F128" s="6"/>
      <c r="G128" s="15"/>
      <c r="H128" s="15"/>
      <c r="I128" s="48"/>
      <c r="J128" s="47"/>
      <c r="K128" s="48"/>
      <c r="L128" s="62"/>
      <c r="M128" s="59"/>
      <c r="N128" s="59"/>
      <c r="O128" s="59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  <c r="LN128"/>
      <c r="LO128"/>
      <c r="LP128"/>
      <c r="LQ128"/>
      <c r="LR128"/>
      <c r="LS128"/>
      <c r="LT128"/>
      <c r="LU128"/>
      <c r="LV128"/>
      <c r="LW128"/>
      <c r="LX128"/>
      <c r="LY128"/>
      <c r="LZ128"/>
      <c r="MA128"/>
      <c r="MB128"/>
      <c r="MC128"/>
      <c r="MD128"/>
      <c r="ME128"/>
      <c r="MF128"/>
      <c r="MG128"/>
      <c r="MH128"/>
      <c r="MI128"/>
      <c r="MJ128"/>
      <c r="MK128"/>
      <c r="ML128"/>
      <c r="MM128"/>
      <c r="MN128"/>
      <c r="MO128"/>
      <c r="MP128"/>
      <c r="MQ128"/>
      <c r="MR128"/>
      <c r="MS128"/>
      <c r="MT128"/>
      <c r="MU128"/>
      <c r="MV128"/>
      <c r="MW128"/>
      <c r="MX128"/>
      <c r="MY128"/>
      <c r="MZ128"/>
      <c r="NA128"/>
      <c r="NB128"/>
      <c r="NC128"/>
      <c r="ND128"/>
      <c r="NE128"/>
      <c r="NF128"/>
      <c r="NG128"/>
      <c r="NH128"/>
      <c r="NI128"/>
      <c r="NJ128"/>
      <c r="NK128"/>
      <c r="NL128"/>
      <c r="NM128"/>
      <c r="NN128"/>
      <c r="NO128"/>
      <c r="NP128"/>
      <c r="NQ128"/>
      <c r="NR128"/>
      <c r="NS128"/>
      <c r="NT128"/>
      <c r="NU128"/>
      <c r="NV128"/>
      <c r="NW128"/>
      <c r="NX128"/>
      <c r="NY128"/>
      <c r="NZ128"/>
      <c r="OA128"/>
      <c r="OB128"/>
      <c r="OC128"/>
      <c r="OD128"/>
      <c r="OE128"/>
      <c r="OF128"/>
      <c r="OG128"/>
      <c r="OH128"/>
      <c r="OI128"/>
      <c r="OJ128"/>
      <c r="OK128"/>
      <c r="OL128"/>
      <c r="OM128"/>
      <c r="ON128"/>
      <c r="OO128"/>
      <c r="OP128"/>
      <c r="OQ128"/>
      <c r="OR128"/>
      <c r="OS128"/>
      <c r="OT128"/>
      <c r="OU128"/>
      <c r="OV128"/>
      <c r="OW128"/>
      <c r="OX128"/>
      <c r="OY128"/>
      <c r="OZ128"/>
      <c r="PA128"/>
      <c r="PB128"/>
      <c r="PC128"/>
      <c r="PD128"/>
      <c r="PE128"/>
      <c r="PF128"/>
      <c r="PG128"/>
      <c r="PH128"/>
      <c r="PI128"/>
      <c r="PJ128"/>
      <c r="PK128"/>
      <c r="PL128"/>
      <c r="PM128"/>
      <c r="PN128"/>
      <c r="PO128"/>
      <c r="PP128"/>
      <c r="PQ128"/>
      <c r="PR128"/>
      <c r="PS128"/>
      <c r="PT128"/>
      <c r="PU128"/>
      <c r="PV128"/>
      <c r="PW128"/>
      <c r="PX128"/>
      <c r="PY128"/>
      <c r="PZ128"/>
      <c r="QA128"/>
      <c r="QB128"/>
      <c r="QC128"/>
      <c r="QD128"/>
      <c r="QE128"/>
      <c r="QF128"/>
      <c r="QG128"/>
      <c r="QH128"/>
      <c r="QI128"/>
      <c r="QJ128"/>
      <c r="QK128"/>
      <c r="QL128"/>
      <c r="QM128"/>
      <c r="QN128"/>
      <c r="QO128"/>
      <c r="QP128"/>
      <c r="QQ128"/>
      <c r="QR128"/>
      <c r="QS128"/>
      <c r="QT128"/>
      <c r="QU128"/>
      <c r="QV128"/>
      <c r="QW128"/>
      <c r="QX128"/>
      <c r="QY128"/>
      <c r="QZ128"/>
      <c r="RA128"/>
      <c r="RB128"/>
      <c r="RC128"/>
      <c r="RD128"/>
      <c r="RE128"/>
      <c r="RF128"/>
      <c r="RG128"/>
      <c r="RH128"/>
      <c r="RI128"/>
      <c r="RJ128"/>
      <c r="RK128"/>
      <c r="RL128"/>
      <c r="RM128"/>
      <c r="RN128"/>
      <c r="RO128"/>
      <c r="RP128"/>
      <c r="RQ128"/>
      <c r="RR128"/>
      <c r="RS128"/>
      <c r="RT128"/>
      <c r="RU128"/>
      <c r="RV128"/>
      <c r="RW128"/>
      <c r="RX128"/>
      <c r="RY128"/>
      <c r="RZ128"/>
      <c r="SA128"/>
      <c r="SB128"/>
      <c r="SC128"/>
      <c r="SD128"/>
      <c r="SE128"/>
      <c r="SF128"/>
      <c r="SG128"/>
      <c r="SH128"/>
      <c r="SI128"/>
      <c r="SJ128"/>
      <c r="SK128"/>
      <c r="SL128"/>
      <c r="SM128"/>
      <c r="SN128"/>
      <c r="SO128"/>
      <c r="SP128"/>
      <c r="SQ128"/>
      <c r="SR128"/>
      <c r="SS128"/>
      <c r="ST128"/>
      <c r="SU128"/>
      <c r="SV128"/>
      <c r="SW128"/>
      <c r="SX128"/>
      <c r="SY128"/>
      <c r="SZ128"/>
      <c r="TA128"/>
      <c r="TB128"/>
      <c r="TC128"/>
      <c r="TD128"/>
      <c r="TE128"/>
      <c r="TF128"/>
      <c r="TG128"/>
      <c r="TH128"/>
      <c r="TI128"/>
      <c r="TJ128"/>
      <c r="TK128"/>
      <c r="TL128"/>
      <c r="TM128"/>
      <c r="TN128"/>
      <c r="TO128"/>
      <c r="TP128"/>
      <c r="TQ128"/>
      <c r="TR128"/>
      <c r="TS128"/>
      <c r="TT128"/>
      <c r="TU128"/>
      <c r="TV128"/>
      <c r="TW128"/>
      <c r="TX128"/>
      <c r="TY128"/>
      <c r="TZ128"/>
      <c r="UA128"/>
      <c r="UB128"/>
      <c r="UC128"/>
      <c r="UD128"/>
      <c r="UE128"/>
      <c r="UF128"/>
      <c r="UG128"/>
      <c r="UH128"/>
      <c r="UI128"/>
      <c r="UJ128"/>
      <c r="UK128"/>
      <c r="UL128"/>
      <c r="UM128"/>
      <c r="UN128"/>
      <c r="UO128"/>
      <c r="UP128"/>
      <c r="UQ128"/>
      <c r="UR128"/>
      <c r="US128"/>
      <c r="UT128"/>
      <c r="UU128"/>
      <c r="UV128"/>
      <c r="UW128"/>
      <c r="UX128"/>
      <c r="UY128"/>
      <c r="UZ128"/>
      <c r="VA128"/>
      <c r="VB128"/>
      <c r="VC128"/>
      <c r="VD128"/>
      <c r="VE128"/>
      <c r="VF128"/>
      <c r="VG128"/>
      <c r="VH128"/>
      <c r="VI128"/>
      <c r="VJ128"/>
      <c r="VK128"/>
      <c r="VL128"/>
      <c r="VM128"/>
      <c r="VN128"/>
      <c r="VO128"/>
      <c r="VP128"/>
      <c r="VQ128"/>
      <c r="VR128"/>
      <c r="VS128"/>
      <c r="VT128"/>
      <c r="VU128"/>
      <c r="VV128"/>
      <c r="VW128"/>
      <c r="VX128"/>
      <c r="VY128"/>
      <c r="VZ128"/>
      <c r="WA128"/>
      <c r="WB128"/>
      <c r="WC128"/>
      <c r="WD128"/>
      <c r="WE128"/>
      <c r="WF128"/>
      <c r="WG128"/>
      <c r="WH128"/>
      <c r="WI128"/>
      <c r="WJ128"/>
      <c r="WK128"/>
      <c r="WL128"/>
      <c r="WM128"/>
      <c r="WN128"/>
      <c r="WO128"/>
      <c r="WP128"/>
      <c r="WQ128"/>
      <c r="WR128"/>
      <c r="WS128"/>
      <c r="WT128"/>
      <c r="WU128"/>
      <c r="WV128"/>
      <c r="WW128"/>
      <c r="WX128"/>
      <c r="WY128"/>
      <c r="WZ128"/>
      <c r="XA128"/>
      <c r="XB128"/>
      <c r="XC128"/>
      <c r="XD128"/>
      <c r="XE128"/>
      <c r="XF128"/>
      <c r="XG128"/>
      <c r="XH128"/>
      <c r="XI128"/>
      <c r="XJ128"/>
      <c r="XK128"/>
      <c r="XL128"/>
      <c r="XM128"/>
      <c r="XN128"/>
      <c r="XO128"/>
      <c r="XP128"/>
      <c r="XQ128"/>
      <c r="XR128"/>
      <c r="XS128"/>
      <c r="XT128"/>
      <c r="XU128"/>
      <c r="XV128"/>
      <c r="XW128"/>
      <c r="XX128"/>
      <c r="XY128"/>
      <c r="XZ128"/>
      <c r="YA128"/>
      <c r="YB128"/>
      <c r="YC128"/>
      <c r="YD128"/>
      <c r="YE128"/>
      <c r="YF128"/>
      <c r="YG128"/>
      <c r="YH128"/>
      <c r="YI128"/>
      <c r="YJ128"/>
      <c r="YK128"/>
      <c r="YL128"/>
      <c r="YM128"/>
      <c r="YN128"/>
      <c r="YO128"/>
      <c r="YP128"/>
    </row>
    <row r="129" spans="1:671" s="20" customFormat="1" ht="15.75" x14ac:dyDescent="0.25">
      <c r="A129" s="65"/>
      <c r="B129" s="14"/>
      <c r="C129" s="14"/>
      <c r="D129" s="2"/>
      <c r="E129" s="2"/>
      <c r="F129" s="2"/>
      <c r="G129"/>
      <c r="H129"/>
      <c r="I129" s="56"/>
      <c r="J129" s="43"/>
      <c r="K129" s="56"/>
      <c r="L129" s="62"/>
      <c r="M129" s="59"/>
      <c r="N129" s="59"/>
      <c r="O129" s="59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  <c r="LM129"/>
      <c r="LN129"/>
      <c r="LO129"/>
      <c r="LP129"/>
      <c r="LQ129"/>
      <c r="LR129"/>
      <c r="LS129"/>
      <c r="LT129"/>
      <c r="LU129"/>
      <c r="LV129"/>
      <c r="LW129"/>
      <c r="LX129"/>
      <c r="LY129"/>
      <c r="LZ129"/>
      <c r="MA129"/>
      <c r="MB129"/>
      <c r="MC129"/>
      <c r="MD129"/>
      <c r="ME129"/>
      <c r="MF129"/>
      <c r="MG129"/>
      <c r="MH129"/>
      <c r="MI129"/>
      <c r="MJ129"/>
      <c r="MK129"/>
      <c r="ML129"/>
      <c r="MM129"/>
      <c r="MN129"/>
      <c r="MO129"/>
      <c r="MP129"/>
      <c r="MQ129"/>
      <c r="MR129"/>
      <c r="MS129"/>
      <c r="MT129"/>
      <c r="MU129"/>
      <c r="MV129"/>
      <c r="MW129"/>
      <c r="MX129"/>
      <c r="MY129"/>
      <c r="MZ129"/>
      <c r="NA129"/>
      <c r="NB129"/>
      <c r="NC129"/>
      <c r="ND129"/>
      <c r="NE129"/>
      <c r="NF129"/>
      <c r="NG129"/>
      <c r="NH129"/>
      <c r="NI129"/>
      <c r="NJ129"/>
      <c r="NK129"/>
      <c r="NL129"/>
      <c r="NM129"/>
      <c r="NN129"/>
      <c r="NO129"/>
      <c r="NP129"/>
      <c r="NQ129"/>
      <c r="NR129"/>
      <c r="NS129"/>
      <c r="NT129"/>
      <c r="NU129"/>
      <c r="NV129"/>
      <c r="NW129"/>
      <c r="NX129"/>
      <c r="NY129"/>
      <c r="NZ129"/>
      <c r="OA129"/>
      <c r="OB129"/>
      <c r="OC129"/>
      <c r="OD129"/>
      <c r="OE129"/>
      <c r="OF129"/>
      <c r="OG129"/>
      <c r="OH129"/>
      <c r="OI129"/>
      <c r="OJ129"/>
      <c r="OK129"/>
      <c r="OL129"/>
      <c r="OM129"/>
      <c r="ON129"/>
      <c r="OO129"/>
      <c r="OP129"/>
      <c r="OQ129"/>
      <c r="OR129"/>
      <c r="OS129"/>
      <c r="OT129"/>
      <c r="OU129"/>
      <c r="OV129"/>
      <c r="OW129"/>
      <c r="OX129"/>
      <c r="OY129"/>
      <c r="OZ129"/>
      <c r="PA129"/>
      <c r="PB129"/>
      <c r="PC129"/>
      <c r="PD129"/>
      <c r="PE129"/>
      <c r="PF129"/>
      <c r="PG129"/>
      <c r="PH129"/>
      <c r="PI129"/>
      <c r="PJ129"/>
      <c r="PK129"/>
      <c r="PL129"/>
      <c r="PM129"/>
      <c r="PN129"/>
      <c r="PO129"/>
      <c r="PP129"/>
      <c r="PQ129"/>
      <c r="PR129"/>
      <c r="PS129"/>
      <c r="PT129"/>
      <c r="PU129"/>
      <c r="PV129"/>
      <c r="PW129"/>
      <c r="PX129"/>
      <c r="PY129"/>
      <c r="PZ129"/>
      <c r="QA129"/>
      <c r="QB129"/>
      <c r="QC129"/>
      <c r="QD129"/>
      <c r="QE129"/>
      <c r="QF129"/>
      <c r="QG129"/>
      <c r="QH129"/>
      <c r="QI129"/>
      <c r="QJ129"/>
      <c r="QK129"/>
      <c r="QL129"/>
      <c r="QM129"/>
      <c r="QN129"/>
      <c r="QO129"/>
      <c r="QP129"/>
      <c r="QQ129"/>
      <c r="QR129"/>
      <c r="QS129"/>
      <c r="QT129"/>
      <c r="QU129"/>
      <c r="QV129"/>
      <c r="QW129"/>
      <c r="QX129"/>
      <c r="QY129"/>
      <c r="QZ129"/>
      <c r="RA129"/>
      <c r="RB129"/>
      <c r="RC129"/>
      <c r="RD129"/>
      <c r="RE129"/>
      <c r="RF129"/>
      <c r="RG129"/>
      <c r="RH129"/>
      <c r="RI129"/>
      <c r="RJ129"/>
      <c r="RK129"/>
      <c r="RL129"/>
      <c r="RM129"/>
      <c r="RN129"/>
      <c r="RO129"/>
      <c r="RP129"/>
      <c r="RQ129"/>
      <c r="RR129"/>
      <c r="RS129"/>
      <c r="RT129"/>
      <c r="RU129"/>
      <c r="RV129"/>
      <c r="RW129"/>
      <c r="RX129"/>
      <c r="RY129"/>
      <c r="RZ129"/>
      <c r="SA129"/>
      <c r="SB129"/>
      <c r="SC129"/>
      <c r="SD129"/>
      <c r="SE129"/>
      <c r="SF129"/>
      <c r="SG129"/>
      <c r="SH129"/>
      <c r="SI129"/>
      <c r="SJ129"/>
      <c r="SK129"/>
      <c r="SL129"/>
      <c r="SM129"/>
      <c r="SN129"/>
      <c r="SO129"/>
      <c r="SP129"/>
      <c r="SQ129"/>
      <c r="SR129"/>
      <c r="SS129"/>
      <c r="ST129"/>
      <c r="SU129"/>
      <c r="SV129"/>
      <c r="SW129"/>
      <c r="SX129"/>
      <c r="SY129"/>
      <c r="SZ129"/>
      <c r="TA129"/>
      <c r="TB129"/>
      <c r="TC129"/>
      <c r="TD129"/>
      <c r="TE129"/>
      <c r="TF129"/>
      <c r="TG129"/>
      <c r="TH129"/>
      <c r="TI129"/>
      <c r="TJ129"/>
      <c r="TK129"/>
      <c r="TL129"/>
      <c r="TM129"/>
      <c r="TN129"/>
      <c r="TO129"/>
      <c r="TP129"/>
      <c r="TQ129"/>
      <c r="TR129"/>
      <c r="TS129"/>
      <c r="TT129"/>
      <c r="TU129"/>
      <c r="TV129"/>
      <c r="TW129"/>
      <c r="TX129"/>
      <c r="TY129"/>
      <c r="TZ129"/>
      <c r="UA129"/>
      <c r="UB129"/>
      <c r="UC129"/>
      <c r="UD129"/>
      <c r="UE129"/>
      <c r="UF129"/>
      <c r="UG129"/>
      <c r="UH129"/>
      <c r="UI129"/>
      <c r="UJ129"/>
      <c r="UK129"/>
      <c r="UL129"/>
      <c r="UM129"/>
      <c r="UN129"/>
      <c r="UO129"/>
      <c r="UP129"/>
      <c r="UQ129"/>
      <c r="UR129"/>
      <c r="US129"/>
      <c r="UT129"/>
      <c r="UU129"/>
      <c r="UV129"/>
      <c r="UW129"/>
      <c r="UX129"/>
      <c r="UY129"/>
      <c r="UZ129"/>
      <c r="VA129"/>
      <c r="VB129"/>
      <c r="VC129"/>
      <c r="VD129"/>
      <c r="VE129"/>
      <c r="VF129"/>
      <c r="VG129"/>
      <c r="VH129"/>
      <c r="VI129"/>
      <c r="VJ129"/>
      <c r="VK129"/>
      <c r="VL129"/>
      <c r="VM129"/>
      <c r="VN129"/>
      <c r="VO129"/>
      <c r="VP129"/>
      <c r="VQ129"/>
      <c r="VR129"/>
      <c r="VS129"/>
      <c r="VT129"/>
      <c r="VU129"/>
      <c r="VV129"/>
      <c r="VW129"/>
      <c r="VX129"/>
      <c r="VY129"/>
      <c r="VZ129"/>
      <c r="WA129"/>
      <c r="WB129"/>
      <c r="WC129"/>
      <c r="WD129"/>
      <c r="WE129"/>
      <c r="WF129"/>
      <c r="WG129"/>
      <c r="WH129"/>
      <c r="WI129"/>
      <c r="WJ129"/>
      <c r="WK129"/>
      <c r="WL129"/>
      <c r="WM129"/>
      <c r="WN129"/>
      <c r="WO129"/>
      <c r="WP129"/>
      <c r="WQ129"/>
      <c r="WR129"/>
      <c r="WS129"/>
      <c r="WT129"/>
      <c r="WU129"/>
      <c r="WV129"/>
      <c r="WW129"/>
      <c r="WX129"/>
      <c r="WY129"/>
      <c r="WZ129"/>
      <c r="XA129"/>
      <c r="XB129"/>
      <c r="XC129"/>
      <c r="XD129"/>
      <c r="XE129"/>
      <c r="XF129"/>
      <c r="XG129"/>
      <c r="XH129"/>
      <c r="XI129"/>
      <c r="XJ129"/>
      <c r="XK129"/>
      <c r="XL129"/>
      <c r="XM129"/>
      <c r="XN129"/>
      <c r="XO129"/>
      <c r="XP129"/>
      <c r="XQ129"/>
      <c r="XR129"/>
      <c r="XS129"/>
      <c r="XT129"/>
      <c r="XU129"/>
      <c r="XV129"/>
      <c r="XW129"/>
      <c r="XX129"/>
      <c r="XY129"/>
      <c r="XZ129"/>
      <c r="YA129"/>
      <c r="YB129"/>
      <c r="YC129"/>
      <c r="YD129"/>
      <c r="YE129"/>
      <c r="YF129"/>
      <c r="YG129"/>
      <c r="YH129"/>
      <c r="YI129"/>
      <c r="YJ129"/>
      <c r="YK129"/>
      <c r="YL129"/>
      <c r="YM129"/>
      <c r="YN129"/>
      <c r="YO129"/>
      <c r="YP129"/>
    </row>
    <row r="130" spans="1:671" s="20" customFormat="1" ht="15.75" x14ac:dyDescent="0.25">
      <c r="A130" s="65"/>
      <c r="B130"/>
      <c r="C130"/>
      <c r="D130" s="14"/>
      <c r="E130" s="14"/>
      <c r="F130" s="14"/>
      <c r="G130" s="14"/>
      <c r="H130" s="14"/>
      <c r="I130" s="48"/>
      <c r="J130" s="47"/>
      <c r="K130" s="48"/>
      <c r="L130" s="62"/>
      <c r="M130" s="59"/>
      <c r="N130" s="59"/>
      <c r="O130" s="59"/>
      <c r="Q130" s="28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  <c r="LM130"/>
      <c r="LN130"/>
      <c r="LO130"/>
      <c r="LP130"/>
      <c r="LQ130"/>
      <c r="LR130"/>
      <c r="LS130"/>
      <c r="LT130"/>
      <c r="LU130"/>
      <c r="LV130"/>
      <c r="LW130"/>
      <c r="LX130"/>
      <c r="LY130"/>
      <c r="LZ130"/>
      <c r="MA130"/>
      <c r="MB130"/>
      <c r="MC130"/>
      <c r="MD130"/>
      <c r="ME130"/>
      <c r="MF130"/>
      <c r="MG130"/>
      <c r="MH130"/>
      <c r="MI130"/>
      <c r="MJ130"/>
      <c r="MK130"/>
      <c r="ML130"/>
      <c r="MM130"/>
      <c r="MN130"/>
      <c r="MO130"/>
      <c r="MP130"/>
      <c r="MQ130"/>
      <c r="MR130"/>
      <c r="MS130"/>
      <c r="MT130"/>
      <c r="MU130"/>
      <c r="MV130"/>
      <c r="MW130"/>
      <c r="MX130"/>
      <c r="MY130"/>
      <c r="MZ130"/>
      <c r="NA130"/>
      <c r="NB130"/>
      <c r="NC130"/>
      <c r="ND130"/>
      <c r="NE130"/>
      <c r="NF130"/>
      <c r="NG130"/>
      <c r="NH130"/>
      <c r="NI130"/>
      <c r="NJ130"/>
      <c r="NK130"/>
      <c r="NL130"/>
      <c r="NM130"/>
      <c r="NN130"/>
      <c r="NO130"/>
      <c r="NP130"/>
      <c r="NQ130"/>
      <c r="NR130"/>
      <c r="NS130"/>
      <c r="NT130"/>
      <c r="NU130"/>
      <c r="NV130"/>
      <c r="NW130"/>
      <c r="NX130"/>
      <c r="NY130"/>
      <c r="NZ130"/>
      <c r="OA130"/>
      <c r="OB130"/>
      <c r="OC130"/>
      <c r="OD130"/>
      <c r="OE130"/>
      <c r="OF130"/>
      <c r="OG130"/>
      <c r="OH130"/>
      <c r="OI130"/>
      <c r="OJ130"/>
      <c r="OK130"/>
      <c r="OL130"/>
      <c r="OM130"/>
      <c r="ON130"/>
      <c r="OO130"/>
      <c r="OP130"/>
      <c r="OQ130"/>
      <c r="OR130"/>
      <c r="OS130"/>
      <c r="OT130"/>
      <c r="OU130"/>
      <c r="OV130"/>
      <c r="OW130"/>
      <c r="OX130"/>
      <c r="OY130"/>
      <c r="OZ130"/>
      <c r="PA130"/>
      <c r="PB130"/>
      <c r="PC130"/>
      <c r="PD130"/>
      <c r="PE130"/>
      <c r="PF130"/>
      <c r="PG130"/>
      <c r="PH130"/>
      <c r="PI130"/>
      <c r="PJ130"/>
      <c r="PK130"/>
      <c r="PL130"/>
      <c r="PM130"/>
      <c r="PN130"/>
      <c r="PO130"/>
      <c r="PP130"/>
      <c r="PQ130"/>
      <c r="PR130"/>
      <c r="PS130"/>
      <c r="PT130"/>
      <c r="PU130"/>
      <c r="PV130"/>
      <c r="PW130"/>
      <c r="PX130"/>
      <c r="PY130"/>
      <c r="PZ130"/>
      <c r="QA130"/>
      <c r="QB130"/>
      <c r="QC130"/>
      <c r="QD130"/>
      <c r="QE130"/>
      <c r="QF130"/>
      <c r="QG130"/>
      <c r="QH130"/>
      <c r="QI130"/>
      <c r="QJ130"/>
      <c r="QK130"/>
      <c r="QL130"/>
      <c r="QM130"/>
      <c r="QN130"/>
      <c r="QO130"/>
      <c r="QP130"/>
      <c r="QQ130"/>
      <c r="QR130"/>
      <c r="QS130"/>
      <c r="QT130"/>
      <c r="QU130"/>
      <c r="QV130"/>
      <c r="QW130"/>
      <c r="QX130"/>
      <c r="QY130"/>
      <c r="QZ130"/>
      <c r="RA130"/>
      <c r="RB130"/>
      <c r="RC130"/>
      <c r="RD130"/>
      <c r="RE130"/>
      <c r="RF130"/>
      <c r="RG130"/>
      <c r="RH130"/>
      <c r="RI130"/>
      <c r="RJ130"/>
      <c r="RK130"/>
      <c r="RL130"/>
      <c r="RM130"/>
      <c r="RN130"/>
      <c r="RO130"/>
      <c r="RP130"/>
      <c r="RQ130"/>
      <c r="RR130"/>
      <c r="RS130"/>
      <c r="RT130"/>
      <c r="RU130"/>
      <c r="RV130"/>
      <c r="RW130"/>
      <c r="RX130"/>
      <c r="RY130"/>
      <c r="RZ130"/>
      <c r="SA130"/>
      <c r="SB130"/>
      <c r="SC130"/>
      <c r="SD130"/>
      <c r="SE130"/>
      <c r="SF130"/>
      <c r="SG130"/>
      <c r="SH130"/>
      <c r="SI130"/>
      <c r="SJ130"/>
      <c r="SK130"/>
      <c r="SL130"/>
      <c r="SM130"/>
      <c r="SN130"/>
      <c r="SO130"/>
      <c r="SP130"/>
      <c r="SQ130"/>
      <c r="SR130"/>
      <c r="SS130"/>
      <c r="ST130"/>
      <c r="SU130"/>
      <c r="SV130"/>
      <c r="SW130"/>
      <c r="SX130"/>
      <c r="SY130"/>
      <c r="SZ130"/>
      <c r="TA130"/>
      <c r="TB130"/>
      <c r="TC130"/>
      <c r="TD130"/>
      <c r="TE130"/>
      <c r="TF130"/>
      <c r="TG130"/>
      <c r="TH130"/>
      <c r="TI130"/>
      <c r="TJ130"/>
      <c r="TK130"/>
      <c r="TL130"/>
      <c r="TM130"/>
      <c r="TN130"/>
      <c r="TO130"/>
      <c r="TP130"/>
      <c r="TQ130"/>
      <c r="TR130"/>
      <c r="TS130"/>
      <c r="TT130"/>
      <c r="TU130"/>
      <c r="TV130"/>
      <c r="TW130"/>
      <c r="TX130"/>
      <c r="TY130"/>
      <c r="TZ130"/>
      <c r="UA130"/>
      <c r="UB130"/>
      <c r="UC130"/>
      <c r="UD130"/>
      <c r="UE130"/>
      <c r="UF130"/>
      <c r="UG130"/>
      <c r="UH130"/>
      <c r="UI130"/>
      <c r="UJ130"/>
      <c r="UK130"/>
      <c r="UL130"/>
      <c r="UM130"/>
      <c r="UN130"/>
      <c r="UO130"/>
      <c r="UP130"/>
      <c r="UQ130"/>
      <c r="UR130"/>
      <c r="US130"/>
      <c r="UT130"/>
      <c r="UU130"/>
      <c r="UV130"/>
      <c r="UW130"/>
      <c r="UX130"/>
      <c r="UY130"/>
      <c r="UZ130"/>
      <c r="VA130"/>
      <c r="VB130"/>
      <c r="VC130"/>
      <c r="VD130"/>
      <c r="VE130"/>
      <c r="VF130"/>
      <c r="VG130"/>
      <c r="VH130"/>
      <c r="VI130"/>
      <c r="VJ130"/>
      <c r="VK130"/>
      <c r="VL130"/>
      <c r="VM130"/>
      <c r="VN130"/>
      <c r="VO130"/>
      <c r="VP130"/>
      <c r="VQ130"/>
      <c r="VR130"/>
      <c r="VS130"/>
      <c r="VT130"/>
      <c r="VU130"/>
      <c r="VV130"/>
      <c r="VW130"/>
      <c r="VX130"/>
      <c r="VY130"/>
      <c r="VZ130"/>
      <c r="WA130"/>
      <c r="WB130"/>
      <c r="WC130"/>
      <c r="WD130"/>
      <c r="WE130"/>
      <c r="WF130"/>
      <c r="WG130"/>
      <c r="WH130"/>
      <c r="WI130"/>
      <c r="WJ130"/>
      <c r="WK130"/>
      <c r="WL130"/>
      <c r="WM130"/>
      <c r="WN130"/>
      <c r="WO130"/>
      <c r="WP130"/>
      <c r="WQ130"/>
      <c r="WR130"/>
      <c r="WS130"/>
      <c r="WT130"/>
      <c r="WU130"/>
      <c r="WV130"/>
      <c r="WW130"/>
      <c r="WX130"/>
      <c r="WY130"/>
      <c r="WZ130"/>
      <c r="XA130"/>
      <c r="XB130"/>
      <c r="XC130"/>
      <c r="XD130"/>
      <c r="XE130"/>
      <c r="XF130"/>
      <c r="XG130"/>
      <c r="XH130"/>
      <c r="XI130"/>
      <c r="XJ130"/>
      <c r="XK130"/>
      <c r="XL130"/>
      <c r="XM130"/>
      <c r="XN130"/>
      <c r="XO130"/>
      <c r="XP130"/>
      <c r="XQ130"/>
      <c r="XR130"/>
      <c r="XS130"/>
      <c r="XT130"/>
      <c r="XU130"/>
      <c r="XV130"/>
      <c r="XW130"/>
      <c r="XX130"/>
      <c r="XY130"/>
      <c r="XZ130"/>
      <c r="YA130"/>
      <c r="YB130"/>
      <c r="YC130"/>
      <c r="YD130"/>
      <c r="YE130"/>
      <c r="YF130"/>
      <c r="YG130"/>
      <c r="YH130"/>
      <c r="YI130"/>
      <c r="YJ130"/>
      <c r="YK130"/>
      <c r="YL130"/>
      <c r="YM130"/>
      <c r="YN130"/>
      <c r="YO130"/>
      <c r="YP130"/>
    </row>
    <row r="131" spans="1:671" s="20" customFormat="1" ht="15.75" x14ac:dyDescent="0.25">
      <c r="A131" s="65"/>
      <c r="B131" s="15"/>
      <c r="C131" s="15"/>
      <c r="D131" s="2"/>
      <c r="E131" s="2"/>
      <c r="F131" s="2"/>
      <c r="G131" s="22"/>
      <c r="H131" s="22"/>
      <c r="I131" s="56"/>
      <c r="J131" s="43"/>
      <c r="K131" s="56"/>
      <c r="L131" s="62"/>
      <c r="M131" s="59"/>
      <c r="N131" s="59"/>
      <c r="O131" s="59"/>
      <c r="P131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  <c r="LL131"/>
      <c r="LM131"/>
      <c r="LN131"/>
      <c r="LO131"/>
      <c r="LP131"/>
      <c r="LQ131"/>
      <c r="LR131"/>
      <c r="LS131"/>
      <c r="LT131"/>
      <c r="LU131"/>
      <c r="LV131"/>
      <c r="LW131"/>
      <c r="LX131"/>
      <c r="LY131"/>
      <c r="LZ131"/>
      <c r="MA131"/>
      <c r="MB131"/>
      <c r="MC131"/>
      <c r="MD131"/>
      <c r="ME131"/>
      <c r="MF131"/>
      <c r="MG131"/>
      <c r="MH131"/>
      <c r="MI131"/>
      <c r="MJ131"/>
      <c r="MK131"/>
      <c r="ML131"/>
      <c r="MM131"/>
      <c r="MN131"/>
      <c r="MO131"/>
      <c r="MP131"/>
      <c r="MQ131"/>
      <c r="MR131"/>
      <c r="MS131"/>
      <c r="MT131"/>
      <c r="MU131"/>
      <c r="MV131"/>
      <c r="MW131"/>
      <c r="MX131"/>
      <c r="MY131"/>
      <c r="MZ131"/>
      <c r="NA131"/>
      <c r="NB131"/>
      <c r="NC131"/>
      <c r="ND131"/>
      <c r="NE131"/>
      <c r="NF131"/>
      <c r="NG131"/>
      <c r="NH131"/>
      <c r="NI131"/>
      <c r="NJ131"/>
      <c r="NK131"/>
      <c r="NL131"/>
      <c r="NM131"/>
      <c r="NN131"/>
      <c r="NO131"/>
      <c r="NP131"/>
      <c r="NQ131"/>
      <c r="NR131"/>
      <c r="NS131"/>
      <c r="NT131"/>
      <c r="NU131"/>
      <c r="NV131"/>
      <c r="NW131"/>
      <c r="NX131"/>
      <c r="NY131"/>
      <c r="NZ131"/>
      <c r="OA131"/>
      <c r="OB131"/>
      <c r="OC131"/>
      <c r="OD131"/>
      <c r="OE131"/>
      <c r="OF131"/>
      <c r="OG131"/>
      <c r="OH131"/>
      <c r="OI131"/>
      <c r="OJ131"/>
      <c r="OK131"/>
      <c r="OL131"/>
      <c r="OM131"/>
      <c r="ON131"/>
      <c r="OO131"/>
      <c r="OP131"/>
      <c r="OQ131"/>
      <c r="OR131"/>
      <c r="OS131"/>
      <c r="OT131"/>
      <c r="OU131"/>
      <c r="OV131"/>
      <c r="OW131"/>
      <c r="OX131"/>
      <c r="OY131"/>
      <c r="OZ131"/>
      <c r="PA131"/>
      <c r="PB131"/>
      <c r="PC131"/>
      <c r="PD131"/>
      <c r="PE131"/>
      <c r="PF131"/>
      <c r="PG131"/>
      <c r="PH131"/>
      <c r="PI131"/>
      <c r="PJ131"/>
      <c r="PK131"/>
      <c r="PL131"/>
      <c r="PM131"/>
      <c r="PN131"/>
      <c r="PO131"/>
      <c r="PP131"/>
      <c r="PQ131"/>
      <c r="PR131"/>
      <c r="PS131"/>
      <c r="PT131"/>
      <c r="PU131"/>
      <c r="PV131"/>
      <c r="PW131"/>
      <c r="PX131"/>
      <c r="PY131"/>
      <c r="PZ131"/>
      <c r="QA131"/>
      <c r="QB131"/>
      <c r="QC131"/>
      <c r="QD131"/>
      <c r="QE131"/>
      <c r="QF131"/>
      <c r="QG131"/>
      <c r="QH131"/>
      <c r="QI131"/>
      <c r="QJ131"/>
      <c r="QK131"/>
      <c r="QL131"/>
      <c r="QM131"/>
      <c r="QN131"/>
      <c r="QO131"/>
      <c r="QP131"/>
      <c r="QQ131"/>
      <c r="QR131"/>
      <c r="QS131"/>
      <c r="QT131"/>
      <c r="QU131"/>
      <c r="QV131"/>
      <c r="QW131"/>
      <c r="QX131"/>
      <c r="QY131"/>
      <c r="QZ131"/>
      <c r="RA131"/>
      <c r="RB131"/>
      <c r="RC131"/>
      <c r="RD131"/>
      <c r="RE131"/>
      <c r="RF131"/>
      <c r="RG131"/>
      <c r="RH131"/>
      <c r="RI131"/>
      <c r="RJ131"/>
      <c r="RK131"/>
      <c r="RL131"/>
      <c r="RM131"/>
      <c r="RN131"/>
      <c r="RO131"/>
      <c r="RP131"/>
      <c r="RQ131"/>
      <c r="RR131"/>
      <c r="RS131"/>
      <c r="RT131"/>
      <c r="RU131"/>
      <c r="RV131"/>
      <c r="RW131"/>
      <c r="RX131"/>
      <c r="RY131"/>
      <c r="RZ131"/>
      <c r="SA131"/>
      <c r="SB131"/>
      <c r="SC131"/>
      <c r="SD131"/>
      <c r="SE131"/>
      <c r="SF131"/>
      <c r="SG131"/>
      <c r="SH131"/>
      <c r="SI131"/>
      <c r="SJ131"/>
      <c r="SK131"/>
      <c r="SL131"/>
      <c r="SM131"/>
      <c r="SN131"/>
      <c r="SO131"/>
      <c r="SP131"/>
      <c r="SQ131"/>
      <c r="SR131"/>
      <c r="SS131"/>
      <c r="ST131"/>
      <c r="SU131"/>
      <c r="SV131"/>
      <c r="SW131"/>
      <c r="SX131"/>
      <c r="SY131"/>
      <c r="SZ131"/>
      <c r="TA131"/>
      <c r="TB131"/>
      <c r="TC131"/>
      <c r="TD131"/>
      <c r="TE131"/>
      <c r="TF131"/>
      <c r="TG131"/>
      <c r="TH131"/>
      <c r="TI131"/>
      <c r="TJ131"/>
      <c r="TK131"/>
      <c r="TL131"/>
      <c r="TM131"/>
      <c r="TN131"/>
      <c r="TO131"/>
      <c r="TP131"/>
      <c r="TQ131"/>
      <c r="TR131"/>
      <c r="TS131"/>
      <c r="TT131"/>
      <c r="TU131"/>
      <c r="TV131"/>
      <c r="TW131"/>
      <c r="TX131"/>
      <c r="TY131"/>
      <c r="TZ131"/>
      <c r="UA131"/>
      <c r="UB131"/>
      <c r="UC131"/>
      <c r="UD131"/>
      <c r="UE131"/>
      <c r="UF131"/>
      <c r="UG131"/>
      <c r="UH131"/>
      <c r="UI131"/>
      <c r="UJ131"/>
      <c r="UK131"/>
      <c r="UL131"/>
      <c r="UM131"/>
      <c r="UN131"/>
      <c r="UO131"/>
      <c r="UP131"/>
      <c r="UQ131"/>
      <c r="UR131"/>
      <c r="US131"/>
      <c r="UT131"/>
      <c r="UU131"/>
      <c r="UV131"/>
      <c r="UW131"/>
      <c r="UX131"/>
      <c r="UY131"/>
      <c r="UZ131"/>
      <c r="VA131"/>
      <c r="VB131"/>
      <c r="VC131"/>
      <c r="VD131"/>
      <c r="VE131"/>
      <c r="VF131"/>
      <c r="VG131"/>
      <c r="VH131"/>
      <c r="VI131"/>
      <c r="VJ131"/>
      <c r="VK131"/>
      <c r="VL131"/>
      <c r="VM131"/>
      <c r="VN131"/>
      <c r="VO131"/>
      <c r="VP131"/>
      <c r="VQ131"/>
      <c r="VR131"/>
      <c r="VS131"/>
      <c r="VT131"/>
      <c r="VU131"/>
      <c r="VV131"/>
      <c r="VW131"/>
      <c r="VX131"/>
      <c r="VY131"/>
      <c r="VZ131"/>
      <c r="WA131"/>
      <c r="WB131"/>
      <c r="WC131"/>
      <c r="WD131"/>
      <c r="WE131"/>
      <c r="WF131"/>
      <c r="WG131"/>
      <c r="WH131"/>
      <c r="WI131"/>
      <c r="WJ131"/>
      <c r="WK131"/>
      <c r="WL131"/>
      <c r="WM131"/>
      <c r="WN131"/>
      <c r="WO131"/>
      <c r="WP131"/>
      <c r="WQ131"/>
      <c r="WR131"/>
      <c r="WS131"/>
      <c r="WT131"/>
      <c r="WU131"/>
      <c r="WV131"/>
      <c r="WW131"/>
      <c r="WX131"/>
      <c r="WY131"/>
      <c r="WZ131"/>
      <c r="XA131"/>
      <c r="XB131"/>
      <c r="XC131"/>
      <c r="XD131"/>
      <c r="XE131"/>
      <c r="XF131"/>
      <c r="XG131"/>
      <c r="XH131"/>
      <c r="XI131"/>
      <c r="XJ131"/>
      <c r="XK131"/>
      <c r="XL131"/>
      <c r="XM131"/>
      <c r="XN131"/>
      <c r="XO131"/>
      <c r="XP131"/>
      <c r="XQ131"/>
      <c r="XR131"/>
      <c r="XS131"/>
      <c r="XT131"/>
      <c r="XU131"/>
      <c r="XV131"/>
      <c r="XW131"/>
      <c r="XX131"/>
      <c r="XY131"/>
      <c r="XZ131"/>
      <c r="YA131"/>
      <c r="YB131"/>
      <c r="YC131"/>
      <c r="YD131"/>
      <c r="YE131"/>
      <c r="YF131"/>
      <c r="YG131"/>
      <c r="YH131"/>
      <c r="YI131"/>
      <c r="YJ131"/>
      <c r="YK131"/>
      <c r="YL131"/>
      <c r="YM131"/>
      <c r="YN131"/>
      <c r="YO131"/>
      <c r="YP131"/>
    </row>
    <row r="132" spans="1:671" s="20" customFormat="1" ht="15.75" x14ac:dyDescent="0.25">
      <c r="A132" s="65"/>
      <c r="B132"/>
      <c r="C132"/>
      <c r="D132" s="6"/>
      <c r="E132" s="6"/>
      <c r="F132" s="6"/>
      <c r="G132" s="15"/>
      <c r="H132" s="15"/>
      <c r="I132" s="48"/>
      <c r="J132" s="47"/>
      <c r="K132" s="48"/>
      <c r="L132" s="48"/>
      <c r="M132" s="48"/>
      <c r="N132" s="48"/>
      <c r="O132" s="47"/>
      <c r="P132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  <c r="LL132"/>
      <c r="LM132"/>
      <c r="LN132"/>
      <c r="LO132"/>
      <c r="LP132"/>
      <c r="LQ132"/>
      <c r="LR132"/>
      <c r="LS132"/>
      <c r="LT132"/>
      <c r="LU132"/>
      <c r="LV132"/>
      <c r="LW132"/>
      <c r="LX132"/>
      <c r="LY132"/>
      <c r="LZ132"/>
      <c r="MA132"/>
      <c r="MB132"/>
      <c r="MC132"/>
      <c r="MD132"/>
      <c r="ME132"/>
      <c r="MF132"/>
      <c r="MG132"/>
      <c r="MH132"/>
      <c r="MI132"/>
      <c r="MJ132"/>
      <c r="MK132"/>
      <c r="ML132"/>
      <c r="MM132"/>
      <c r="MN132"/>
      <c r="MO132"/>
      <c r="MP132"/>
      <c r="MQ132"/>
      <c r="MR132"/>
      <c r="MS132"/>
      <c r="MT132"/>
      <c r="MU132"/>
      <c r="MV132"/>
      <c r="MW132"/>
      <c r="MX132"/>
      <c r="MY132"/>
      <c r="MZ132"/>
      <c r="NA132"/>
      <c r="NB132"/>
      <c r="NC132"/>
      <c r="ND132"/>
      <c r="NE132"/>
      <c r="NF132"/>
      <c r="NG132"/>
      <c r="NH132"/>
      <c r="NI132"/>
      <c r="NJ132"/>
      <c r="NK132"/>
      <c r="NL132"/>
      <c r="NM132"/>
      <c r="NN132"/>
      <c r="NO132"/>
      <c r="NP132"/>
      <c r="NQ132"/>
      <c r="NR132"/>
      <c r="NS132"/>
      <c r="NT132"/>
      <c r="NU132"/>
      <c r="NV132"/>
      <c r="NW132"/>
      <c r="NX132"/>
      <c r="NY132"/>
      <c r="NZ132"/>
      <c r="OA132"/>
      <c r="OB132"/>
      <c r="OC132"/>
      <c r="OD132"/>
      <c r="OE132"/>
      <c r="OF132"/>
      <c r="OG132"/>
      <c r="OH132"/>
      <c r="OI132"/>
      <c r="OJ132"/>
      <c r="OK132"/>
      <c r="OL132"/>
      <c r="OM132"/>
      <c r="ON132"/>
      <c r="OO132"/>
      <c r="OP132"/>
      <c r="OQ132"/>
      <c r="OR132"/>
      <c r="OS132"/>
      <c r="OT132"/>
      <c r="OU132"/>
      <c r="OV132"/>
      <c r="OW132"/>
      <c r="OX132"/>
      <c r="OY132"/>
      <c r="OZ132"/>
      <c r="PA132"/>
      <c r="PB132"/>
      <c r="PC132"/>
      <c r="PD132"/>
      <c r="PE132"/>
      <c r="PF132"/>
      <c r="PG132"/>
      <c r="PH132"/>
      <c r="PI132"/>
      <c r="PJ132"/>
      <c r="PK132"/>
      <c r="PL132"/>
      <c r="PM132"/>
      <c r="PN132"/>
      <c r="PO132"/>
      <c r="PP132"/>
      <c r="PQ132"/>
      <c r="PR132"/>
      <c r="PS132"/>
      <c r="PT132"/>
      <c r="PU132"/>
      <c r="PV132"/>
      <c r="PW132"/>
      <c r="PX132"/>
      <c r="PY132"/>
      <c r="PZ132"/>
      <c r="QA132"/>
      <c r="QB132"/>
      <c r="QC132"/>
      <c r="QD132"/>
      <c r="QE132"/>
      <c r="QF132"/>
      <c r="QG132"/>
      <c r="QH132"/>
      <c r="QI132"/>
      <c r="QJ132"/>
      <c r="QK132"/>
      <c r="QL132"/>
      <c r="QM132"/>
      <c r="QN132"/>
      <c r="QO132"/>
      <c r="QP132"/>
      <c r="QQ132"/>
      <c r="QR132"/>
      <c r="QS132"/>
      <c r="QT132"/>
      <c r="QU132"/>
      <c r="QV132"/>
      <c r="QW132"/>
      <c r="QX132"/>
      <c r="QY132"/>
      <c r="QZ132"/>
      <c r="RA132"/>
      <c r="RB132"/>
      <c r="RC132"/>
      <c r="RD132"/>
      <c r="RE132"/>
      <c r="RF132"/>
      <c r="RG132"/>
      <c r="RH132"/>
      <c r="RI132"/>
      <c r="RJ132"/>
      <c r="RK132"/>
      <c r="RL132"/>
      <c r="RM132"/>
      <c r="RN132"/>
      <c r="RO132"/>
      <c r="RP132"/>
      <c r="RQ132"/>
      <c r="RR132"/>
      <c r="RS132"/>
      <c r="RT132"/>
      <c r="RU132"/>
      <c r="RV132"/>
      <c r="RW132"/>
      <c r="RX132"/>
      <c r="RY132"/>
      <c r="RZ132"/>
      <c r="SA132"/>
      <c r="SB132"/>
      <c r="SC132"/>
      <c r="SD132"/>
      <c r="SE132"/>
      <c r="SF132"/>
      <c r="SG132"/>
      <c r="SH132"/>
      <c r="SI132"/>
      <c r="SJ132"/>
      <c r="SK132"/>
      <c r="SL132"/>
      <c r="SM132"/>
      <c r="SN132"/>
      <c r="SO132"/>
      <c r="SP132"/>
      <c r="SQ132"/>
      <c r="SR132"/>
      <c r="SS132"/>
      <c r="ST132"/>
      <c r="SU132"/>
      <c r="SV132"/>
      <c r="SW132"/>
      <c r="SX132"/>
      <c r="SY132"/>
      <c r="SZ132"/>
      <c r="TA132"/>
      <c r="TB132"/>
      <c r="TC132"/>
      <c r="TD132"/>
      <c r="TE132"/>
      <c r="TF132"/>
      <c r="TG132"/>
      <c r="TH132"/>
      <c r="TI132"/>
      <c r="TJ132"/>
      <c r="TK132"/>
      <c r="TL132"/>
      <c r="TM132"/>
      <c r="TN132"/>
      <c r="TO132"/>
      <c r="TP132"/>
      <c r="TQ132"/>
      <c r="TR132"/>
      <c r="TS132"/>
      <c r="TT132"/>
      <c r="TU132"/>
      <c r="TV132"/>
      <c r="TW132"/>
      <c r="TX132"/>
      <c r="TY132"/>
      <c r="TZ132"/>
      <c r="UA132"/>
      <c r="UB132"/>
      <c r="UC132"/>
      <c r="UD132"/>
      <c r="UE132"/>
      <c r="UF132"/>
      <c r="UG132"/>
      <c r="UH132"/>
      <c r="UI132"/>
      <c r="UJ132"/>
      <c r="UK132"/>
      <c r="UL132"/>
      <c r="UM132"/>
      <c r="UN132"/>
      <c r="UO132"/>
      <c r="UP132"/>
      <c r="UQ132"/>
      <c r="UR132"/>
      <c r="US132"/>
      <c r="UT132"/>
      <c r="UU132"/>
      <c r="UV132"/>
      <c r="UW132"/>
      <c r="UX132"/>
      <c r="UY132"/>
      <c r="UZ132"/>
      <c r="VA132"/>
      <c r="VB132"/>
      <c r="VC132"/>
      <c r="VD132"/>
      <c r="VE132"/>
      <c r="VF132"/>
      <c r="VG132"/>
      <c r="VH132"/>
      <c r="VI132"/>
      <c r="VJ132"/>
      <c r="VK132"/>
      <c r="VL132"/>
      <c r="VM132"/>
      <c r="VN132"/>
      <c r="VO132"/>
      <c r="VP132"/>
      <c r="VQ132"/>
      <c r="VR132"/>
      <c r="VS132"/>
      <c r="VT132"/>
      <c r="VU132"/>
      <c r="VV132"/>
      <c r="VW132"/>
      <c r="VX132"/>
      <c r="VY132"/>
      <c r="VZ132"/>
      <c r="WA132"/>
      <c r="WB132"/>
      <c r="WC132"/>
      <c r="WD132"/>
      <c r="WE132"/>
      <c r="WF132"/>
      <c r="WG132"/>
      <c r="WH132"/>
      <c r="WI132"/>
      <c r="WJ132"/>
      <c r="WK132"/>
      <c r="WL132"/>
      <c r="WM132"/>
      <c r="WN132"/>
      <c r="WO132"/>
      <c r="WP132"/>
      <c r="WQ132"/>
      <c r="WR132"/>
      <c r="WS132"/>
      <c r="WT132"/>
      <c r="WU132"/>
      <c r="WV132"/>
      <c r="WW132"/>
      <c r="WX132"/>
      <c r="WY132"/>
      <c r="WZ132"/>
      <c r="XA132"/>
      <c r="XB132"/>
      <c r="XC132"/>
      <c r="XD132"/>
      <c r="XE132"/>
      <c r="XF132"/>
      <c r="XG132"/>
      <c r="XH132"/>
      <c r="XI132"/>
      <c r="XJ132"/>
      <c r="XK132"/>
      <c r="XL132"/>
      <c r="XM132"/>
      <c r="XN132"/>
      <c r="XO132"/>
      <c r="XP132"/>
      <c r="XQ132"/>
      <c r="XR132"/>
      <c r="XS132"/>
      <c r="XT132"/>
      <c r="XU132"/>
      <c r="XV132"/>
      <c r="XW132"/>
      <c r="XX132"/>
      <c r="XY132"/>
      <c r="XZ132"/>
      <c r="YA132"/>
      <c r="YB132"/>
      <c r="YC132"/>
      <c r="YD132"/>
      <c r="YE132"/>
      <c r="YF132"/>
      <c r="YG132"/>
      <c r="YH132"/>
      <c r="YI132"/>
      <c r="YJ132"/>
      <c r="YK132"/>
      <c r="YL132"/>
      <c r="YM132"/>
      <c r="YN132"/>
      <c r="YO132"/>
      <c r="YP132"/>
      <c r="YQ132"/>
      <c r="YR132"/>
      <c r="YS132"/>
      <c r="YT132"/>
      <c r="YU132"/>
    </row>
    <row r="133" spans="1:671" x14ac:dyDescent="0.25">
      <c r="A133" s="16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</row>
    <row r="134" spans="1:671" x14ac:dyDescent="0.25">
      <c r="A134" s="16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</row>
    <row r="135" spans="1:671" x14ac:dyDescent="0.25">
      <c r="A135" s="16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</row>
    <row r="136" spans="1:671" x14ac:dyDescent="0.25">
      <c r="A136" s="16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</row>
    <row r="137" spans="1:671" x14ac:dyDescent="0.25">
      <c r="A137" s="16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</row>
    <row r="138" spans="1:671" x14ac:dyDescent="0.25">
      <c r="A138" s="16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</row>
    <row r="139" spans="1:671" x14ac:dyDescent="0.25">
      <c r="A139" s="16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</row>
    <row r="140" spans="1:671" x14ac:dyDescent="0.25">
      <c r="A140" s="16"/>
      <c r="B140" s="17"/>
      <c r="C140" s="17"/>
      <c r="D140" s="17"/>
      <c r="E140" s="17"/>
      <c r="F140" s="17"/>
      <c r="G140" s="17"/>
      <c r="H140" s="17"/>
      <c r="I140" s="59"/>
      <c r="J140" s="59"/>
      <c r="K140" s="59"/>
      <c r="L140" s="59"/>
      <c r="M140" s="59"/>
      <c r="N140" s="59"/>
      <c r="O140" s="59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</row>
    <row r="141" spans="1:671" x14ac:dyDescent="0.25">
      <c r="A141" s="16"/>
      <c r="B141" s="17"/>
      <c r="C141" s="17"/>
      <c r="D141" s="17"/>
      <c r="E141" s="17"/>
      <c r="F141" s="17"/>
      <c r="G141" s="17"/>
      <c r="H141" s="17"/>
      <c r="I141" s="59"/>
      <c r="J141" s="59"/>
      <c r="K141" s="59"/>
      <c r="L141" s="59"/>
      <c r="M141" s="59"/>
      <c r="N141" s="59"/>
      <c r="O141" s="59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</row>
    <row r="142" spans="1:671" x14ac:dyDescent="0.25">
      <c r="A142" s="16"/>
      <c r="B142" s="17"/>
      <c r="C142" s="17"/>
      <c r="D142" s="17"/>
      <c r="E142" s="17"/>
      <c r="F142" s="17"/>
      <c r="G142" s="17"/>
      <c r="H142" s="17"/>
      <c r="I142" s="59"/>
      <c r="J142" s="59"/>
      <c r="K142" s="59"/>
      <c r="L142" s="59"/>
      <c r="M142" s="59"/>
      <c r="N142" s="59"/>
      <c r="O142" s="59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</row>
    <row r="143" spans="1:671" x14ac:dyDescent="0.25">
      <c r="A143" s="16"/>
      <c r="B143" s="17"/>
      <c r="C143" s="17"/>
      <c r="D143" s="17"/>
      <c r="E143" s="17"/>
      <c r="F143" s="17"/>
      <c r="G143" s="17"/>
      <c r="H143" s="17"/>
      <c r="I143" s="59"/>
      <c r="J143" s="59"/>
      <c r="K143" s="59"/>
      <c r="L143" s="59"/>
      <c r="M143" s="59"/>
      <c r="N143" s="59"/>
      <c r="O143" s="59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</row>
    <row r="144" spans="1:671" x14ac:dyDescent="0.25">
      <c r="A144" s="16"/>
      <c r="B144" s="17"/>
      <c r="C144" s="17"/>
      <c r="D144" s="17"/>
      <c r="E144" s="17"/>
      <c r="F144" s="17"/>
      <c r="G144" s="17"/>
      <c r="H144" s="17"/>
      <c r="I144" s="59"/>
      <c r="J144" s="59"/>
      <c r="K144" s="59"/>
      <c r="L144" s="59"/>
      <c r="M144" s="59"/>
      <c r="N144" s="59"/>
      <c r="O144" s="59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</row>
    <row r="145" spans="1:103" x14ac:dyDescent="0.25">
      <c r="A145" s="16"/>
      <c r="B145" s="17"/>
      <c r="C145" s="17"/>
      <c r="D145" s="17"/>
      <c r="E145" s="17"/>
      <c r="F145" s="17"/>
      <c r="G145" s="17"/>
      <c r="H145" s="17"/>
      <c r="I145" s="59"/>
      <c r="J145" s="59"/>
      <c r="K145" s="59"/>
      <c r="L145" s="59"/>
      <c r="M145" s="59"/>
      <c r="N145" s="59"/>
      <c r="O145" s="59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</row>
    <row r="146" spans="1:103" x14ac:dyDescent="0.25">
      <c r="A146" s="16"/>
      <c r="B146" s="17"/>
      <c r="C146" s="17"/>
      <c r="D146" s="17"/>
      <c r="E146" s="17"/>
      <c r="F146" s="17"/>
      <c r="G146" s="17"/>
      <c r="H146" s="17"/>
      <c r="I146" s="59"/>
      <c r="J146" s="59"/>
      <c r="K146" s="59"/>
      <c r="L146" s="59"/>
      <c r="M146" s="59"/>
      <c r="N146" s="59"/>
      <c r="O146" s="59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</row>
    <row r="147" spans="1:103" x14ac:dyDescent="0.25">
      <c r="A147" s="16"/>
      <c r="B147" s="17"/>
      <c r="C147" s="17"/>
      <c r="D147" s="17"/>
      <c r="E147" s="17"/>
      <c r="F147" s="17"/>
      <c r="G147" s="17"/>
      <c r="H147" s="17"/>
      <c r="I147" s="59"/>
      <c r="J147" s="59"/>
      <c r="K147" s="59"/>
      <c r="L147" s="59"/>
      <c r="M147" s="59"/>
      <c r="N147" s="59"/>
      <c r="O147" s="59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</row>
    <row r="148" spans="1:103" x14ac:dyDescent="0.25">
      <c r="A148" s="16"/>
      <c r="B148" s="17"/>
      <c r="C148" s="17"/>
      <c r="D148" s="17"/>
      <c r="E148" s="17"/>
      <c r="F148" s="17"/>
      <c r="G148" s="17"/>
      <c r="H148" s="17"/>
      <c r="I148" s="59"/>
      <c r="J148" s="59"/>
      <c r="K148" s="59"/>
      <c r="L148" s="59"/>
      <c r="M148" s="59"/>
      <c r="N148" s="59"/>
      <c r="O148" s="59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</row>
    <row r="149" spans="1:103" x14ac:dyDescent="0.25">
      <c r="A149" s="16"/>
      <c r="B149" s="17"/>
      <c r="C149" s="17"/>
      <c r="D149" s="17"/>
      <c r="E149" s="17"/>
      <c r="F149" s="17"/>
      <c r="G149" s="17"/>
      <c r="H149" s="17"/>
      <c r="I149" s="59"/>
      <c r="J149" s="59"/>
      <c r="K149" s="59"/>
      <c r="L149" s="59"/>
      <c r="M149" s="59"/>
      <c r="N149" s="59"/>
      <c r="O149" s="59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</row>
    <row r="150" spans="1:103" x14ac:dyDescent="0.25">
      <c r="A150" s="16"/>
      <c r="B150" s="17"/>
      <c r="C150" s="17"/>
      <c r="D150" s="17"/>
      <c r="E150" s="17"/>
      <c r="F150" s="17"/>
      <c r="G150" s="17"/>
      <c r="H150" s="17"/>
      <c r="I150" s="59"/>
      <c r="J150" s="59"/>
      <c r="K150" s="59"/>
      <c r="L150" s="59"/>
      <c r="M150" s="59"/>
      <c r="N150" s="59"/>
      <c r="O150" s="59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</row>
    <row r="151" spans="1:103" x14ac:dyDescent="0.25">
      <c r="A151" s="16"/>
      <c r="B151" s="17"/>
      <c r="C151" s="17"/>
      <c r="D151" s="17"/>
      <c r="E151" s="17"/>
      <c r="F151" s="17"/>
      <c r="G151" s="17"/>
      <c r="H151" s="17"/>
      <c r="I151" s="59"/>
      <c r="J151" s="59"/>
      <c r="K151" s="59"/>
      <c r="L151" s="59"/>
      <c r="M151" s="59"/>
      <c r="N151" s="59"/>
      <c r="O151" s="59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</row>
    <row r="152" spans="1:103" x14ac:dyDescent="0.25">
      <c r="A152" s="16"/>
      <c r="B152" s="17"/>
      <c r="C152" s="17"/>
      <c r="D152" s="17"/>
      <c r="E152" s="17"/>
      <c r="F152" s="17"/>
      <c r="G152" s="17"/>
      <c r="H152" s="17"/>
      <c r="I152" s="59"/>
      <c r="J152" s="59"/>
      <c r="K152" s="59"/>
      <c r="L152" s="59"/>
      <c r="M152" s="59"/>
      <c r="N152" s="59"/>
      <c r="O152" s="59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</row>
    <row r="153" spans="1:103" x14ac:dyDescent="0.25">
      <c r="A153" s="16"/>
      <c r="B153" s="17"/>
      <c r="C153" s="17"/>
      <c r="D153" s="17"/>
      <c r="E153" s="17"/>
      <c r="F153" s="17"/>
      <c r="G153" s="17"/>
      <c r="H153" s="17"/>
      <c r="I153" s="59"/>
      <c r="J153" s="59"/>
      <c r="K153" s="59"/>
      <c r="L153" s="59"/>
      <c r="M153" s="59"/>
      <c r="N153" s="59"/>
      <c r="O153" s="59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</row>
    <row r="154" spans="1:103" x14ac:dyDescent="0.25">
      <c r="A154" s="16"/>
      <c r="B154" s="17"/>
      <c r="C154" s="17"/>
      <c r="D154" s="17"/>
      <c r="E154" s="17"/>
      <c r="F154" s="17"/>
      <c r="G154" s="17"/>
      <c r="H154" s="17"/>
      <c r="I154" s="59"/>
      <c r="J154" s="59"/>
      <c r="K154" s="59"/>
      <c r="L154" s="59"/>
      <c r="M154" s="59"/>
      <c r="N154" s="59"/>
      <c r="O154" s="59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</row>
    <row r="155" spans="1:103" x14ac:dyDescent="0.25">
      <c r="B155" s="17"/>
      <c r="C155" s="17"/>
      <c r="D155" s="17"/>
      <c r="E155" s="17"/>
      <c r="F155" s="17"/>
      <c r="G155" s="17"/>
      <c r="H155" s="17"/>
      <c r="I155" s="59"/>
      <c r="J155" s="59"/>
      <c r="K155" s="59"/>
      <c r="L155" s="59"/>
      <c r="M155" s="59"/>
      <c r="N155" s="59"/>
      <c r="O155" s="59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</row>
    <row r="156" spans="1:103" x14ac:dyDescent="0.25">
      <c r="B156" s="17"/>
      <c r="C156" s="17"/>
      <c r="D156" s="17"/>
      <c r="E156" s="17"/>
      <c r="F156" s="17"/>
      <c r="G156" s="17"/>
      <c r="H156" s="17"/>
      <c r="I156" s="59"/>
      <c r="J156" s="59"/>
      <c r="K156" s="59"/>
      <c r="L156" s="59"/>
      <c r="M156" s="59"/>
      <c r="N156" s="59"/>
      <c r="O156" s="59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</row>
    <row r="157" spans="1:103" x14ac:dyDescent="0.25">
      <c r="B157" s="17"/>
      <c r="C157" s="17"/>
      <c r="D157" s="17"/>
      <c r="E157" s="17"/>
      <c r="F157" s="17"/>
      <c r="G157" s="17"/>
      <c r="H157" s="17"/>
      <c r="I157" s="59"/>
      <c r="J157" s="59"/>
      <c r="K157" s="59"/>
      <c r="L157" s="59"/>
      <c r="M157" s="59"/>
      <c r="N157" s="59"/>
      <c r="O157" s="59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</row>
    <row r="158" spans="1:103" x14ac:dyDescent="0.25">
      <c r="B158" s="17"/>
      <c r="C158" s="17"/>
      <c r="D158" s="17"/>
      <c r="E158" s="17"/>
      <c r="F158" s="17"/>
      <c r="G158" s="17"/>
      <c r="H158" s="17"/>
      <c r="I158" s="59"/>
      <c r="J158" s="59"/>
      <c r="K158" s="59"/>
      <c r="L158" s="59"/>
      <c r="M158" s="59"/>
      <c r="N158" s="59"/>
      <c r="O158" s="59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</row>
    <row r="159" spans="1:103" x14ac:dyDescent="0.25">
      <c r="B159" s="17"/>
      <c r="C159" s="17"/>
      <c r="D159" s="17"/>
      <c r="E159" s="17"/>
      <c r="F159" s="17"/>
      <c r="G159" s="17"/>
      <c r="H159" s="17"/>
      <c r="I159" s="59"/>
      <c r="J159" s="59"/>
      <c r="K159" s="59"/>
      <c r="L159" s="59"/>
      <c r="M159" s="59"/>
      <c r="N159" s="59"/>
      <c r="O159" s="59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</row>
    <row r="160" spans="1:103" x14ac:dyDescent="0.25">
      <c r="B160" s="17"/>
      <c r="C160" s="17"/>
      <c r="D160" s="17"/>
      <c r="E160" s="17"/>
      <c r="F160" s="17"/>
      <c r="G160" s="17"/>
      <c r="H160" s="17"/>
      <c r="I160" s="59"/>
      <c r="J160" s="59"/>
      <c r="K160" s="59"/>
      <c r="L160" s="59"/>
      <c r="M160" s="59"/>
      <c r="N160" s="59"/>
      <c r="O160" s="59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</row>
    <row r="161" spans="2:71" x14ac:dyDescent="0.25">
      <c r="B161" s="17"/>
      <c r="C161" s="17"/>
      <c r="D161" s="17"/>
      <c r="E161" s="17"/>
      <c r="F161" s="17"/>
      <c r="G161" s="17"/>
      <c r="H161" s="17"/>
      <c r="I161" s="59"/>
      <c r="J161" s="59"/>
      <c r="K161" s="59"/>
      <c r="L161" s="59"/>
      <c r="M161" s="59"/>
      <c r="N161" s="59"/>
      <c r="O161" s="59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</row>
    <row r="162" spans="2:71" x14ac:dyDescent="0.25">
      <c r="B162" s="17"/>
      <c r="C162" s="17"/>
      <c r="D162" s="17"/>
      <c r="E162" s="17"/>
      <c r="F162" s="17"/>
      <c r="G162" s="17"/>
      <c r="H162" s="17"/>
      <c r="I162" s="59"/>
      <c r="J162" s="59"/>
      <c r="K162" s="59"/>
      <c r="L162" s="59"/>
      <c r="M162" s="59"/>
      <c r="N162" s="59"/>
      <c r="O162" s="59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</row>
    <row r="163" spans="2:71" x14ac:dyDescent="0.25">
      <c r="B163" s="17"/>
      <c r="C163" s="17"/>
      <c r="D163" s="17"/>
      <c r="E163" s="17"/>
      <c r="F163" s="17"/>
      <c r="G163" s="17"/>
      <c r="H163" s="17"/>
      <c r="I163" s="59"/>
      <c r="J163" s="59"/>
      <c r="K163" s="59"/>
      <c r="L163" s="59"/>
      <c r="M163" s="59"/>
      <c r="N163" s="59"/>
      <c r="O163" s="59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</row>
    <row r="164" spans="2:71" x14ac:dyDescent="0.25">
      <c r="B164" s="17"/>
      <c r="C164" s="17"/>
      <c r="D164" s="17"/>
      <c r="E164" s="17"/>
      <c r="F164" s="17"/>
      <c r="G164" s="17"/>
      <c r="H164" s="17"/>
      <c r="I164" s="59"/>
      <c r="J164" s="59"/>
      <c r="K164" s="59"/>
      <c r="L164" s="59"/>
      <c r="M164" s="59"/>
      <c r="N164" s="59"/>
      <c r="O164" s="59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</row>
    <row r="165" spans="2:71" x14ac:dyDescent="0.25">
      <c r="B165" s="17"/>
      <c r="C165" s="17"/>
      <c r="D165" s="17"/>
      <c r="E165" s="17"/>
      <c r="F165" s="17"/>
      <c r="G165" s="17"/>
      <c r="H165" s="17"/>
      <c r="I165" s="59"/>
      <c r="J165" s="59"/>
      <c r="K165" s="59"/>
      <c r="L165" s="59"/>
      <c r="M165" s="59"/>
      <c r="N165" s="59"/>
      <c r="O165" s="59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</row>
    <row r="166" spans="2:71" x14ac:dyDescent="0.25">
      <c r="B166" s="17"/>
      <c r="C166" s="17"/>
      <c r="D166" s="17"/>
      <c r="E166" s="17"/>
      <c r="F166" s="17"/>
      <c r="G166" s="17"/>
      <c r="H166" s="17"/>
      <c r="I166" s="59"/>
      <c r="J166" s="59"/>
      <c r="K166" s="59"/>
      <c r="L166" s="59"/>
      <c r="M166" s="59"/>
      <c r="N166" s="59"/>
      <c r="O166" s="59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</row>
    <row r="167" spans="2:71" x14ac:dyDescent="0.25">
      <c r="B167" s="17"/>
      <c r="C167" s="17"/>
      <c r="D167" s="17"/>
      <c r="E167" s="17"/>
      <c r="F167" s="17"/>
      <c r="G167" s="17"/>
      <c r="H167" s="17"/>
      <c r="I167" s="59"/>
      <c r="J167" s="59"/>
      <c r="K167" s="59"/>
      <c r="L167" s="59"/>
      <c r="M167" s="59"/>
      <c r="N167" s="59"/>
      <c r="O167" s="59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</row>
    <row r="168" spans="2:71" x14ac:dyDescent="0.25">
      <c r="B168" s="17"/>
      <c r="C168" s="17"/>
      <c r="D168" s="17"/>
      <c r="E168" s="17"/>
      <c r="F168" s="17"/>
      <c r="G168" s="17"/>
      <c r="H168" s="17"/>
      <c r="I168" s="59"/>
      <c r="J168" s="59"/>
      <c r="K168" s="59"/>
      <c r="L168" s="59"/>
      <c r="M168" s="59"/>
      <c r="N168" s="59"/>
      <c r="O168" s="59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</row>
    <row r="169" spans="2:71" x14ac:dyDescent="0.25">
      <c r="B169" s="17"/>
      <c r="C169" s="17"/>
      <c r="D169" s="17"/>
      <c r="E169" s="17"/>
      <c r="F169" s="17"/>
      <c r="G169" s="17"/>
      <c r="H169" s="17"/>
      <c r="I169" s="59"/>
      <c r="J169" s="59"/>
      <c r="K169" s="59"/>
      <c r="L169" s="59"/>
      <c r="M169" s="59"/>
      <c r="N169" s="59"/>
      <c r="O169" s="59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</row>
    <row r="170" spans="2:71" x14ac:dyDescent="0.25">
      <c r="B170" s="17"/>
      <c r="C170" s="17"/>
      <c r="D170" s="17"/>
      <c r="E170" s="17"/>
      <c r="F170" s="17"/>
      <c r="G170" s="17"/>
      <c r="H170" s="17"/>
      <c r="I170" s="59"/>
      <c r="J170" s="59"/>
      <c r="K170" s="59"/>
      <c r="L170" s="59"/>
      <c r="M170" s="59"/>
      <c r="N170" s="59"/>
      <c r="O170" s="59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</row>
    <row r="171" spans="2:71" x14ac:dyDescent="0.25">
      <c r="B171" s="17"/>
      <c r="C171" s="17"/>
      <c r="D171" s="17"/>
      <c r="E171" s="17"/>
      <c r="F171" s="17"/>
      <c r="G171" s="17"/>
      <c r="H171" s="17"/>
      <c r="I171" s="59"/>
      <c r="J171" s="59"/>
      <c r="K171" s="59"/>
      <c r="L171" s="59"/>
      <c r="M171" s="59"/>
      <c r="N171" s="59"/>
      <c r="O171" s="59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</row>
    <row r="172" spans="2:71" x14ac:dyDescent="0.25">
      <c r="B172" s="17"/>
      <c r="C172" s="17"/>
      <c r="D172" s="17"/>
      <c r="E172" s="17"/>
      <c r="F172" s="17"/>
      <c r="G172" s="17"/>
      <c r="H172" s="17"/>
      <c r="I172" s="59"/>
      <c r="J172" s="59"/>
      <c r="K172" s="59"/>
      <c r="L172" s="59"/>
      <c r="M172" s="59"/>
      <c r="N172" s="59"/>
      <c r="O172" s="59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</row>
    <row r="173" spans="2:71" x14ac:dyDescent="0.25">
      <c r="B173" s="17"/>
      <c r="C173" s="17"/>
      <c r="D173" s="17"/>
      <c r="E173" s="17"/>
      <c r="F173" s="17"/>
      <c r="G173" s="17"/>
      <c r="H173" s="17"/>
      <c r="I173" s="59"/>
      <c r="J173" s="59"/>
      <c r="K173" s="59"/>
      <c r="L173" s="59"/>
      <c r="M173" s="59"/>
      <c r="N173" s="59"/>
      <c r="O173" s="59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</row>
    <row r="174" spans="2:71" x14ac:dyDescent="0.25">
      <c r="B174" s="17"/>
      <c r="C174" s="17"/>
      <c r="D174" s="17"/>
      <c r="E174" s="17"/>
      <c r="F174" s="17"/>
      <c r="G174" s="17"/>
      <c r="H174" s="17"/>
      <c r="I174" s="59"/>
      <c r="J174" s="59"/>
      <c r="K174" s="59"/>
      <c r="L174" s="59"/>
      <c r="M174" s="59"/>
      <c r="N174" s="59"/>
      <c r="O174" s="59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</row>
    <row r="175" spans="2:71" x14ac:dyDescent="0.25">
      <c r="B175" s="17"/>
      <c r="C175" s="17"/>
      <c r="D175" s="17"/>
      <c r="E175" s="17"/>
      <c r="F175" s="17"/>
      <c r="G175" s="17"/>
      <c r="H175" s="17"/>
      <c r="I175" s="59"/>
      <c r="J175" s="59"/>
      <c r="K175" s="59"/>
      <c r="L175" s="59"/>
      <c r="M175" s="59"/>
      <c r="N175" s="59"/>
      <c r="O175" s="59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</row>
    <row r="176" spans="2:71" x14ac:dyDescent="0.25">
      <c r="B176" s="17"/>
      <c r="C176" s="17"/>
      <c r="D176" s="17"/>
      <c r="E176" s="17"/>
      <c r="F176" s="17"/>
      <c r="G176" s="17"/>
      <c r="H176" s="17"/>
      <c r="I176" s="59"/>
      <c r="J176" s="59"/>
      <c r="K176" s="59"/>
      <c r="L176" s="59"/>
      <c r="M176" s="59"/>
      <c r="N176" s="59"/>
      <c r="O176" s="59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</row>
    <row r="177" spans="2:71" x14ac:dyDescent="0.25">
      <c r="B177" s="17"/>
      <c r="C177" s="17"/>
      <c r="D177" s="17"/>
      <c r="E177" s="17"/>
      <c r="F177" s="17"/>
      <c r="G177" s="17"/>
      <c r="H177" s="17"/>
      <c r="I177" s="59"/>
      <c r="J177" s="59"/>
      <c r="K177" s="59"/>
      <c r="L177" s="59"/>
      <c r="M177" s="59"/>
      <c r="N177" s="59"/>
      <c r="O177" s="59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</row>
    <row r="178" spans="2:71" x14ac:dyDescent="0.25">
      <c r="B178" s="17"/>
      <c r="C178" s="17"/>
      <c r="D178" s="17"/>
      <c r="E178" s="17"/>
      <c r="F178" s="17"/>
      <c r="G178" s="17"/>
      <c r="H178" s="17"/>
      <c r="I178" s="59"/>
      <c r="J178" s="59"/>
      <c r="K178" s="59"/>
      <c r="L178" s="59"/>
      <c r="M178" s="59"/>
      <c r="N178" s="59"/>
      <c r="O178" s="59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</row>
    <row r="179" spans="2:71" x14ac:dyDescent="0.25">
      <c r="B179" s="17"/>
      <c r="C179" s="17"/>
      <c r="D179" s="17"/>
      <c r="E179" s="17"/>
      <c r="F179" s="17"/>
      <c r="G179" s="17"/>
      <c r="H179" s="17"/>
      <c r="I179" s="59"/>
      <c r="J179" s="59"/>
      <c r="K179" s="59"/>
      <c r="L179" s="59"/>
      <c r="M179" s="59"/>
      <c r="N179" s="59"/>
      <c r="O179" s="59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</row>
    <row r="180" spans="2:71" x14ac:dyDescent="0.25">
      <c r="B180" s="17"/>
      <c r="C180" s="17"/>
      <c r="D180" s="17"/>
      <c r="E180" s="17"/>
      <c r="F180" s="17"/>
      <c r="G180" s="17"/>
      <c r="H180" s="17"/>
      <c r="I180" s="59"/>
      <c r="J180" s="59"/>
      <c r="K180" s="59"/>
      <c r="L180" s="59"/>
      <c r="M180" s="59"/>
      <c r="N180" s="59"/>
      <c r="O180" s="59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</row>
    <row r="181" spans="2:71" x14ac:dyDescent="0.25">
      <c r="B181" s="17"/>
      <c r="C181" s="17"/>
      <c r="D181" s="17"/>
      <c r="E181" s="17"/>
      <c r="F181" s="17"/>
      <c r="G181" s="17"/>
      <c r="H181" s="17"/>
      <c r="I181" s="59"/>
      <c r="J181" s="59"/>
      <c r="K181" s="59"/>
      <c r="L181" s="59"/>
      <c r="M181" s="59"/>
      <c r="N181" s="59"/>
      <c r="O181" s="59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</row>
    <row r="182" spans="2:71" x14ac:dyDescent="0.25">
      <c r="B182" s="17"/>
      <c r="C182" s="17"/>
      <c r="D182" s="17"/>
      <c r="E182" s="17"/>
      <c r="F182" s="17"/>
      <c r="G182" s="17"/>
      <c r="H182" s="17"/>
      <c r="I182" s="59"/>
      <c r="J182" s="59"/>
      <c r="K182" s="59"/>
      <c r="L182" s="59"/>
      <c r="M182" s="59"/>
      <c r="N182" s="59"/>
      <c r="O182" s="59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</row>
    <row r="183" spans="2:71" x14ac:dyDescent="0.25">
      <c r="B183" s="17"/>
      <c r="C183" s="17"/>
      <c r="D183" s="17"/>
      <c r="E183" s="17"/>
      <c r="F183" s="17"/>
      <c r="G183" s="17"/>
      <c r="H183" s="17"/>
      <c r="I183" s="59"/>
      <c r="J183" s="59"/>
      <c r="K183" s="59"/>
      <c r="L183" s="59"/>
      <c r="M183" s="59"/>
      <c r="N183" s="59"/>
      <c r="O183" s="59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</row>
    <row r="184" spans="2:71" x14ac:dyDescent="0.25">
      <c r="B184" s="17"/>
      <c r="C184" s="17"/>
      <c r="D184" s="17"/>
      <c r="E184" s="17"/>
      <c r="F184" s="17"/>
      <c r="G184" s="17"/>
      <c r="H184" s="17"/>
      <c r="I184" s="59"/>
      <c r="J184" s="59"/>
      <c r="K184" s="59"/>
      <c r="L184" s="59"/>
      <c r="M184" s="59"/>
      <c r="N184" s="59"/>
      <c r="O184" s="59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</row>
    <row r="185" spans="2:71" x14ac:dyDescent="0.25">
      <c r="B185" s="17"/>
      <c r="C185" s="17"/>
      <c r="D185" s="17"/>
      <c r="E185" s="17"/>
      <c r="F185" s="17"/>
      <c r="G185" s="17"/>
      <c r="H185" s="17"/>
      <c r="I185" s="59"/>
      <c r="J185" s="59"/>
      <c r="K185" s="59"/>
      <c r="L185" s="59"/>
      <c r="M185" s="59"/>
      <c r="N185" s="59"/>
      <c r="O185" s="59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</row>
    <row r="186" spans="2:71" x14ac:dyDescent="0.25">
      <c r="B186" s="17"/>
      <c r="C186" s="17"/>
      <c r="D186" s="17"/>
      <c r="E186" s="17"/>
      <c r="F186" s="17"/>
      <c r="G186" s="17"/>
      <c r="H186" s="17"/>
      <c r="I186" s="59"/>
      <c r="J186" s="59"/>
      <c r="K186" s="59"/>
      <c r="L186" s="59"/>
      <c r="M186" s="59"/>
      <c r="N186" s="59"/>
      <c r="O186" s="59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</row>
    <row r="187" spans="2:71" x14ac:dyDescent="0.25">
      <c r="B187" s="17"/>
      <c r="C187" s="17"/>
      <c r="D187" s="17"/>
      <c r="E187" s="17"/>
      <c r="F187" s="17"/>
      <c r="G187" s="17"/>
      <c r="H187" s="17"/>
      <c r="I187" s="59"/>
      <c r="J187" s="59"/>
      <c r="K187" s="59"/>
      <c r="L187" s="59"/>
      <c r="M187" s="59"/>
      <c r="N187" s="59"/>
      <c r="O187" s="59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</row>
    <row r="188" spans="2:71" x14ac:dyDescent="0.25">
      <c r="B188" s="17"/>
      <c r="C188" s="17"/>
      <c r="D188" s="17"/>
      <c r="E188" s="17"/>
      <c r="F188" s="17"/>
      <c r="G188" s="17"/>
      <c r="H188" s="17"/>
      <c r="I188" s="59"/>
      <c r="J188" s="59"/>
      <c r="K188" s="59"/>
      <c r="L188" s="59"/>
      <c r="M188" s="59"/>
      <c r="N188" s="59"/>
      <c r="O188" s="59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</row>
    <row r="189" spans="2:71" x14ac:dyDescent="0.25">
      <c r="B189" s="17"/>
      <c r="C189" s="17"/>
      <c r="D189" s="17"/>
      <c r="E189" s="17"/>
      <c r="F189" s="17"/>
      <c r="G189" s="17"/>
      <c r="H189" s="17"/>
      <c r="I189" s="59"/>
      <c r="J189" s="59"/>
      <c r="K189" s="59"/>
      <c r="L189" s="59"/>
      <c r="M189" s="59"/>
      <c r="N189" s="59"/>
      <c r="O189" s="59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</row>
    <row r="190" spans="2:71" x14ac:dyDescent="0.25">
      <c r="B190" s="17"/>
      <c r="C190" s="17"/>
      <c r="D190" s="17"/>
      <c r="E190" s="17"/>
      <c r="F190" s="17"/>
      <c r="G190" s="17"/>
      <c r="H190" s="17"/>
      <c r="I190" s="59"/>
      <c r="J190" s="59"/>
      <c r="K190" s="59"/>
      <c r="L190" s="59"/>
      <c r="M190" s="59"/>
      <c r="N190" s="59"/>
      <c r="O190" s="59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</row>
    <row r="191" spans="2:71" x14ac:dyDescent="0.25">
      <c r="B191" s="17"/>
      <c r="C191" s="17"/>
      <c r="D191" s="17"/>
      <c r="E191" s="17"/>
      <c r="F191" s="17"/>
      <c r="G191" s="17"/>
      <c r="H191" s="17"/>
      <c r="I191" s="59"/>
      <c r="J191" s="59"/>
      <c r="K191" s="59"/>
      <c r="L191" s="59"/>
      <c r="M191" s="59"/>
      <c r="N191" s="59"/>
      <c r="O191" s="59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</row>
    <row r="192" spans="2:71" x14ac:dyDescent="0.25">
      <c r="B192" s="17"/>
      <c r="C192" s="17"/>
      <c r="D192" s="17"/>
      <c r="E192" s="17"/>
      <c r="F192" s="17"/>
      <c r="G192" s="17"/>
      <c r="H192" s="17"/>
      <c r="I192" s="59"/>
      <c r="J192" s="59"/>
      <c r="K192" s="59"/>
      <c r="L192" s="59"/>
      <c r="M192" s="59"/>
      <c r="N192" s="59"/>
      <c r="O192" s="59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</row>
    <row r="193" spans="2:71" x14ac:dyDescent="0.25">
      <c r="B193" s="17"/>
      <c r="C193" s="17"/>
      <c r="D193" s="17"/>
      <c r="E193" s="17"/>
      <c r="F193" s="17"/>
      <c r="G193" s="17"/>
      <c r="H193" s="17"/>
      <c r="I193" s="59"/>
      <c r="J193" s="59"/>
      <c r="K193" s="59"/>
      <c r="L193" s="59"/>
      <c r="M193" s="59"/>
      <c r="N193" s="59"/>
      <c r="O193" s="59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</row>
    <row r="194" spans="2:71" x14ac:dyDescent="0.25">
      <c r="B194" s="17"/>
      <c r="C194" s="17"/>
      <c r="D194" s="17"/>
      <c r="E194" s="17"/>
      <c r="F194" s="17"/>
      <c r="G194" s="17"/>
      <c r="H194" s="17"/>
      <c r="I194" s="59"/>
      <c r="J194" s="59"/>
      <c r="K194" s="59"/>
      <c r="L194" s="59"/>
      <c r="M194" s="59"/>
      <c r="N194" s="59"/>
      <c r="O194" s="59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</row>
    <row r="195" spans="2:71" x14ac:dyDescent="0.25">
      <c r="B195" s="17"/>
      <c r="C195" s="17"/>
      <c r="D195" s="17"/>
      <c r="E195" s="17"/>
      <c r="F195" s="17"/>
      <c r="G195" s="17"/>
      <c r="H195" s="17"/>
      <c r="I195" s="59"/>
      <c r="J195" s="59"/>
      <c r="K195" s="59"/>
      <c r="L195" s="59"/>
      <c r="M195" s="59"/>
      <c r="N195" s="59"/>
      <c r="O195" s="59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</row>
    <row r="196" spans="2:71" x14ac:dyDescent="0.25">
      <c r="B196" s="17"/>
      <c r="C196" s="17"/>
      <c r="D196" s="17"/>
      <c r="E196" s="17"/>
      <c r="F196" s="17"/>
      <c r="G196" s="17"/>
      <c r="H196" s="17"/>
      <c r="I196" s="59"/>
      <c r="J196" s="59"/>
      <c r="K196" s="59"/>
      <c r="L196" s="59"/>
      <c r="M196" s="59"/>
      <c r="N196" s="59"/>
      <c r="O196" s="59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</row>
    <row r="197" spans="2:71" x14ac:dyDescent="0.25">
      <c r="B197" s="17"/>
      <c r="C197" s="17"/>
      <c r="D197" s="17"/>
      <c r="E197" s="17"/>
      <c r="F197" s="17"/>
      <c r="G197" s="17"/>
      <c r="H197" s="17"/>
      <c r="I197" s="59"/>
      <c r="J197" s="59"/>
      <c r="K197" s="59"/>
      <c r="L197" s="59"/>
      <c r="M197" s="59"/>
      <c r="N197" s="59"/>
      <c r="O197" s="59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</row>
    <row r="198" spans="2:71" x14ac:dyDescent="0.25">
      <c r="B198" s="17"/>
      <c r="C198" s="17"/>
      <c r="D198" s="17"/>
      <c r="E198" s="17"/>
      <c r="F198" s="17"/>
      <c r="G198" s="17"/>
      <c r="H198" s="17"/>
      <c r="I198" s="59"/>
      <c r="J198" s="59"/>
      <c r="K198" s="59"/>
      <c r="L198" s="59"/>
      <c r="M198" s="59"/>
      <c r="N198" s="59"/>
      <c r="O198" s="59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</row>
    <row r="199" spans="2:71" x14ac:dyDescent="0.25">
      <c r="B199" s="17"/>
      <c r="C199" s="17"/>
      <c r="D199" s="17"/>
      <c r="E199" s="17"/>
      <c r="F199" s="17"/>
      <c r="G199" s="17"/>
      <c r="H199" s="17"/>
      <c r="I199" s="59"/>
      <c r="J199" s="59"/>
      <c r="K199" s="59"/>
      <c r="L199" s="59"/>
      <c r="M199" s="59"/>
      <c r="N199" s="59"/>
      <c r="O199" s="59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</row>
    <row r="200" spans="2:71" x14ac:dyDescent="0.25">
      <c r="B200" s="17"/>
      <c r="C200" s="17"/>
      <c r="D200" s="17"/>
      <c r="E200" s="17"/>
      <c r="F200" s="17"/>
      <c r="G200" s="17"/>
      <c r="H200" s="17"/>
      <c r="I200" s="59"/>
      <c r="J200" s="59"/>
      <c r="K200" s="59"/>
      <c r="L200" s="59"/>
      <c r="M200" s="59"/>
      <c r="N200" s="59"/>
      <c r="O200" s="59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</row>
    <row r="201" spans="2:71" x14ac:dyDescent="0.25">
      <c r="B201" s="17"/>
      <c r="C201" s="17"/>
      <c r="D201" s="17"/>
      <c r="E201" s="17"/>
      <c r="F201" s="17"/>
      <c r="G201" s="17"/>
      <c r="H201" s="17"/>
      <c r="I201" s="59"/>
      <c r="J201" s="59"/>
      <c r="K201" s="59"/>
      <c r="L201" s="59"/>
      <c r="M201" s="59"/>
      <c r="N201" s="59"/>
      <c r="O201" s="59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</row>
    <row r="202" spans="2:71" x14ac:dyDescent="0.25">
      <c r="B202" s="17"/>
      <c r="C202" s="17"/>
      <c r="D202" s="17"/>
      <c r="E202" s="17"/>
      <c r="F202" s="17"/>
      <c r="G202" s="17"/>
      <c r="H202" s="17"/>
      <c r="I202" s="59"/>
      <c r="J202" s="59"/>
      <c r="K202" s="59"/>
      <c r="L202" s="59"/>
      <c r="M202" s="59"/>
      <c r="N202" s="59"/>
      <c r="O202" s="59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</row>
    <row r="203" spans="2:71" x14ac:dyDescent="0.25">
      <c r="B203" s="17"/>
      <c r="C203" s="17"/>
      <c r="D203" s="17"/>
      <c r="E203" s="17"/>
      <c r="F203" s="17"/>
      <c r="G203" s="17"/>
      <c r="H203" s="17"/>
      <c r="I203" s="59"/>
      <c r="J203" s="59"/>
      <c r="K203" s="59"/>
      <c r="L203" s="59"/>
      <c r="M203" s="59"/>
      <c r="N203" s="59"/>
      <c r="O203" s="59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</row>
    <row r="204" spans="2:71" x14ac:dyDescent="0.25">
      <c r="B204" s="17"/>
      <c r="C204" s="17"/>
      <c r="D204" s="17"/>
      <c r="E204" s="17"/>
      <c r="F204" s="17"/>
      <c r="G204" s="17"/>
      <c r="H204" s="17"/>
      <c r="I204" s="59"/>
      <c r="J204" s="59"/>
      <c r="K204" s="59"/>
      <c r="L204" s="59"/>
      <c r="M204" s="59"/>
      <c r="N204" s="59"/>
      <c r="O204" s="59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</row>
    <row r="205" spans="2:71" x14ac:dyDescent="0.25">
      <c r="B205" s="17"/>
      <c r="C205" s="17"/>
      <c r="D205" s="17"/>
      <c r="E205" s="17"/>
      <c r="F205" s="17"/>
      <c r="G205" s="17"/>
      <c r="H205" s="17"/>
      <c r="I205" s="59"/>
      <c r="J205" s="59"/>
      <c r="K205" s="59"/>
      <c r="L205" s="59"/>
      <c r="M205" s="59"/>
      <c r="N205" s="59"/>
      <c r="O205" s="59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</row>
    <row r="206" spans="2:71" x14ac:dyDescent="0.25">
      <c r="B206" s="17"/>
      <c r="C206" s="17"/>
      <c r="D206" s="17"/>
      <c r="E206" s="17"/>
      <c r="F206" s="17"/>
      <c r="G206" s="17"/>
      <c r="H206" s="17"/>
      <c r="I206" s="59"/>
      <c r="J206" s="59"/>
      <c r="K206" s="59"/>
      <c r="L206" s="59"/>
      <c r="M206" s="59"/>
      <c r="N206" s="59"/>
      <c r="O206" s="59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</row>
    <row r="207" spans="2:71" x14ac:dyDescent="0.25">
      <c r="B207" s="17"/>
      <c r="C207" s="17"/>
      <c r="D207" s="17"/>
      <c r="E207" s="17"/>
      <c r="F207" s="17"/>
      <c r="G207" s="17"/>
      <c r="H207" s="17"/>
      <c r="I207" s="59"/>
      <c r="J207" s="59"/>
      <c r="K207" s="59"/>
      <c r="L207" s="59"/>
      <c r="M207" s="59"/>
      <c r="N207" s="59"/>
      <c r="O207" s="59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</row>
    <row r="208" spans="2:71" x14ac:dyDescent="0.25">
      <c r="B208" s="17"/>
      <c r="C208" s="17"/>
      <c r="D208" s="17"/>
      <c r="E208" s="17"/>
      <c r="F208" s="17"/>
      <c r="G208" s="17"/>
      <c r="H208" s="17"/>
      <c r="I208" s="59"/>
      <c r="J208" s="59"/>
      <c r="K208" s="59"/>
      <c r="L208" s="59"/>
      <c r="M208" s="59"/>
      <c r="N208" s="59"/>
      <c r="O208" s="59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</row>
    <row r="209" spans="2:71" x14ac:dyDescent="0.25">
      <c r="B209" s="17"/>
      <c r="C209" s="17"/>
      <c r="D209" s="17"/>
      <c r="E209" s="17"/>
      <c r="F209" s="17"/>
      <c r="G209" s="17"/>
      <c r="H209" s="17"/>
      <c r="I209" s="59"/>
      <c r="J209" s="59"/>
      <c r="K209" s="59"/>
      <c r="L209" s="59"/>
      <c r="M209" s="59"/>
      <c r="N209" s="59"/>
      <c r="O209" s="59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</row>
    <row r="210" spans="2:71" x14ac:dyDescent="0.25">
      <c r="B210" s="17"/>
      <c r="C210" s="17"/>
      <c r="D210" s="17"/>
      <c r="E210" s="17"/>
      <c r="F210" s="17"/>
      <c r="G210" s="17"/>
      <c r="H210" s="17"/>
      <c r="I210" s="59"/>
      <c r="J210" s="59"/>
      <c r="K210" s="59"/>
      <c r="L210" s="59"/>
      <c r="M210" s="59"/>
      <c r="N210" s="59"/>
      <c r="O210" s="59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</row>
    <row r="211" spans="2:71" x14ac:dyDescent="0.25">
      <c r="B211" s="17"/>
      <c r="C211" s="17"/>
      <c r="D211" s="17"/>
      <c r="E211" s="17"/>
      <c r="F211" s="17"/>
      <c r="G211" s="17"/>
      <c r="H211" s="17"/>
      <c r="I211" s="59"/>
      <c r="J211" s="59"/>
      <c r="K211" s="59"/>
      <c r="L211" s="59"/>
      <c r="M211" s="59"/>
      <c r="N211" s="59"/>
      <c r="O211" s="59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</row>
    <row r="212" spans="2:71" x14ac:dyDescent="0.25">
      <c r="B212" s="17"/>
      <c r="C212" s="17"/>
      <c r="D212" s="17"/>
      <c r="E212" s="17"/>
      <c r="F212" s="17"/>
      <c r="G212" s="17"/>
      <c r="H212" s="17"/>
      <c r="I212" s="59"/>
      <c r="J212" s="59"/>
      <c r="K212" s="59"/>
      <c r="L212" s="59"/>
      <c r="M212" s="59"/>
      <c r="N212" s="59"/>
      <c r="O212" s="59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</row>
    <row r="213" spans="2:71" x14ac:dyDescent="0.25">
      <c r="B213" s="17"/>
      <c r="C213" s="17"/>
      <c r="D213" s="17"/>
      <c r="E213" s="17"/>
      <c r="F213" s="17"/>
      <c r="G213" s="17"/>
      <c r="H213" s="17"/>
      <c r="I213" s="59"/>
      <c r="J213" s="59"/>
      <c r="K213" s="59"/>
      <c r="L213" s="59"/>
      <c r="M213" s="59"/>
      <c r="N213" s="59"/>
      <c r="O213" s="59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</row>
    <row r="214" spans="2:71" x14ac:dyDescent="0.25">
      <c r="B214" s="17"/>
      <c r="C214" s="17"/>
      <c r="D214" s="17"/>
      <c r="E214" s="17"/>
      <c r="F214" s="17"/>
      <c r="G214" s="17"/>
      <c r="H214" s="17"/>
      <c r="I214" s="59"/>
      <c r="J214" s="59"/>
      <c r="K214" s="59"/>
      <c r="L214" s="59"/>
      <c r="M214" s="59"/>
      <c r="N214" s="59"/>
      <c r="O214" s="59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</row>
    <row r="215" spans="2:71" x14ac:dyDescent="0.25">
      <c r="B215" s="17"/>
      <c r="C215" s="17"/>
      <c r="D215" s="17"/>
      <c r="E215" s="17"/>
      <c r="F215" s="17"/>
      <c r="G215" s="17"/>
      <c r="H215" s="17"/>
      <c r="I215" s="59"/>
      <c r="J215" s="59"/>
      <c r="K215" s="59"/>
      <c r="L215" s="59"/>
      <c r="M215" s="59"/>
      <c r="N215" s="59"/>
      <c r="O215" s="59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</row>
    <row r="216" spans="2:71" x14ac:dyDescent="0.25">
      <c r="B216" s="17"/>
      <c r="C216" s="17"/>
      <c r="D216" s="17"/>
      <c r="E216" s="17"/>
      <c r="F216" s="17"/>
      <c r="G216" s="17"/>
      <c r="H216" s="17"/>
      <c r="I216" s="59"/>
      <c r="J216" s="59"/>
      <c r="K216" s="59"/>
      <c r="L216" s="59"/>
      <c r="M216" s="59"/>
      <c r="N216" s="59"/>
      <c r="O216" s="59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</row>
    <row r="217" spans="2:71" x14ac:dyDescent="0.25">
      <c r="B217" s="17"/>
      <c r="C217" s="17"/>
      <c r="D217" s="17"/>
      <c r="E217" s="17"/>
      <c r="F217" s="17"/>
      <c r="G217" s="17"/>
      <c r="H217" s="17"/>
      <c r="I217" s="59"/>
      <c r="J217" s="59"/>
      <c r="K217" s="59"/>
      <c r="L217" s="59"/>
      <c r="M217" s="59"/>
      <c r="N217" s="59"/>
      <c r="O217" s="59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</row>
    <row r="218" spans="2:71" x14ac:dyDescent="0.25">
      <c r="B218" s="17"/>
      <c r="C218" s="17"/>
      <c r="D218" s="17"/>
      <c r="E218" s="17"/>
      <c r="F218" s="17"/>
      <c r="G218" s="17"/>
      <c r="H218" s="17"/>
      <c r="I218" s="59"/>
      <c r="J218" s="59"/>
      <c r="K218" s="59"/>
      <c r="L218" s="59"/>
      <c r="M218" s="59"/>
      <c r="N218" s="59"/>
      <c r="O218" s="59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</row>
    <row r="219" spans="2:71" x14ac:dyDescent="0.25">
      <c r="B219" s="17"/>
      <c r="C219" s="17"/>
      <c r="D219" s="17"/>
      <c r="E219" s="17"/>
      <c r="F219" s="17"/>
      <c r="G219" s="17"/>
      <c r="H219" s="17"/>
      <c r="I219" s="59"/>
      <c r="J219" s="59"/>
      <c r="K219" s="59"/>
      <c r="L219" s="59"/>
      <c r="M219" s="59"/>
      <c r="N219" s="59"/>
      <c r="O219" s="59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</row>
    <row r="220" spans="2:71" x14ac:dyDescent="0.25">
      <c r="B220" s="17"/>
      <c r="C220" s="17"/>
      <c r="D220" s="17"/>
      <c r="E220" s="17"/>
      <c r="F220" s="17"/>
      <c r="G220" s="17"/>
      <c r="H220" s="17"/>
      <c r="I220" s="59"/>
      <c r="J220" s="59"/>
      <c r="K220" s="59"/>
      <c r="L220" s="59"/>
      <c r="M220" s="59"/>
      <c r="N220" s="59"/>
      <c r="O220" s="59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</row>
    <row r="221" spans="2:71" x14ac:dyDescent="0.25">
      <c r="B221" s="17"/>
      <c r="C221" s="17"/>
      <c r="D221" s="17"/>
      <c r="E221" s="17"/>
      <c r="F221" s="17"/>
      <c r="G221" s="17"/>
      <c r="H221" s="17"/>
      <c r="I221" s="59"/>
      <c r="J221" s="59"/>
      <c r="K221" s="59"/>
      <c r="L221" s="59"/>
      <c r="M221" s="59"/>
      <c r="N221" s="59"/>
      <c r="O221" s="59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</row>
    <row r="222" spans="2:71" x14ac:dyDescent="0.25">
      <c r="B222" s="17"/>
      <c r="C222" s="17"/>
      <c r="D222" s="17"/>
      <c r="E222" s="17"/>
      <c r="F222" s="17"/>
      <c r="G222" s="17"/>
      <c r="H222" s="17"/>
      <c r="I222" s="59"/>
      <c r="J222" s="59"/>
      <c r="K222" s="59"/>
      <c r="L222" s="59"/>
      <c r="M222" s="59"/>
      <c r="N222" s="59"/>
      <c r="O222" s="59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</row>
    <row r="223" spans="2:71" x14ac:dyDescent="0.25">
      <c r="B223" s="17"/>
      <c r="C223" s="17"/>
      <c r="D223" s="17"/>
      <c r="E223" s="17"/>
      <c r="F223" s="17"/>
      <c r="G223" s="17"/>
      <c r="H223" s="17"/>
      <c r="I223" s="59"/>
      <c r="J223" s="59"/>
      <c r="K223" s="59"/>
      <c r="L223" s="59"/>
      <c r="M223" s="59"/>
      <c r="N223" s="59"/>
      <c r="O223" s="59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</row>
    <row r="224" spans="2:71" x14ac:dyDescent="0.25">
      <c r="B224" s="17"/>
      <c r="C224" s="17"/>
      <c r="D224" s="17"/>
      <c r="E224" s="17"/>
      <c r="F224" s="17"/>
      <c r="G224" s="17"/>
      <c r="H224" s="17"/>
      <c r="I224" s="59"/>
      <c r="J224" s="59"/>
      <c r="K224" s="59"/>
      <c r="L224" s="59"/>
      <c r="M224" s="59"/>
      <c r="N224" s="59"/>
      <c r="O224" s="59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</row>
    <row r="225" spans="2:71" x14ac:dyDescent="0.25">
      <c r="B225" s="17"/>
      <c r="C225" s="17"/>
      <c r="D225" s="17"/>
      <c r="E225" s="17"/>
      <c r="F225" s="17"/>
      <c r="G225" s="17"/>
      <c r="H225" s="17"/>
      <c r="I225" s="59"/>
      <c r="J225" s="59"/>
      <c r="K225" s="59"/>
      <c r="L225" s="59"/>
      <c r="M225" s="59"/>
      <c r="N225" s="59"/>
      <c r="O225" s="59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</row>
    <row r="226" spans="2:71" x14ac:dyDescent="0.25">
      <c r="B226" s="17"/>
      <c r="C226" s="17"/>
      <c r="D226" s="17"/>
      <c r="E226" s="17"/>
      <c r="F226" s="17"/>
      <c r="G226" s="17"/>
      <c r="H226" s="17"/>
      <c r="I226" s="59"/>
      <c r="J226" s="59"/>
      <c r="K226" s="59"/>
      <c r="L226" s="59"/>
      <c r="M226" s="59"/>
      <c r="N226" s="59"/>
      <c r="O226" s="59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</row>
    <row r="227" spans="2:71" x14ac:dyDescent="0.25">
      <c r="B227" s="17"/>
      <c r="C227" s="17"/>
      <c r="D227" s="17"/>
      <c r="E227" s="17"/>
      <c r="F227" s="17"/>
      <c r="G227" s="17"/>
      <c r="H227" s="17"/>
      <c r="I227" s="59"/>
      <c r="J227" s="59"/>
      <c r="K227" s="59"/>
      <c r="L227" s="59"/>
      <c r="M227" s="59"/>
      <c r="N227" s="59"/>
      <c r="O227" s="59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</row>
    <row r="228" spans="2:71" x14ac:dyDescent="0.25">
      <c r="B228" s="17"/>
      <c r="C228" s="17"/>
      <c r="D228" s="17"/>
      <c r="E228" s="17"/>
      <c r="F228" s="17"/>
      <c r="G228" s="17"/>
      <c r="H228" s="17"/>
      <c r="I228" s="59"/>
      <c r="J228" s="59"/>
      <c r="K228" s="59"/>
      <c r="L228" s="59"/>
      <c r="M228" s="59"/>
      <c r="N228" s="59"/>
      <c r="O228" s="59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</row>
    <row r="229" spans="2:71" x14ac:dyDescent="0.25">
      <c r="B229" s="17"/>
      <c r="C229" s="17"/>
      <c r="D229" s="17"/>
      <c r="E229" s="17"/>
      <c r="F229" s="17"/>
      <c r="G229" s="17"/>
      <c r="H229" s="17"/>
      <c r="I229" s="59"/>
      <c r="J229" s="59"/>
      <c r="K229" s="59"/>
      <c r="L229" s="59"/>
      <c r="M229" s="59"/>
      <c r="N229" s="59"/>
      <c r="O229" s="59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</row>
    <row r="230" spans="2:71" x14ac:dyDescent="0.25">
      <c r="B230" s="17"/>
      <c r="C230" s="17"/>
      <c r="D230" s="17"/>
      <c r="E230" s="17"/>
      <c r="F230" s="17"/>
      <c r="G230" s="17"/>
      <c r="H230" s="17"/>
      <c r="I230" s="59"/>
      <c r="J230" s="59"/>
      <c r="K230" s="59"/>
      <c r="L230" s="59"/>
      <c r="M230" s="59"/>
      <c r="N230" s="59"/>
      <c r="O230" s="59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</row>
    <row r="231" spans="2:71" x14ac:dyDescent="0.25">
      <c r="B231" s="17"/>
      <c r="C231" s="17"/>
      <c r="D231" s="17"/>
      <c r="E231" s="17"/>
      <c r="F231" s="17"/>
      <c r="G231" s="17"/>
      <c r="H231" s="17"/>
      <c r="I231" s="59"/>
      <c r="J231" s="59"/>
      <c r="K231" s="59"/>
      <c r="L231" s="59"/>
      <c r="M231" s="59"/>
      <c r="N231" s="59"/>
      <c r="O231" s="59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</row>
    <row r="232" spans="2:71" x14ac:dyDescent="0.25">
      <c r="B232" s="17"/>
      <c r="C232" s="17"/>
      <c r="D232" s="17"/>
      <c r="E232" s="17"/>
      <c r="F232" s="17"/>
      <c r="G232" s="17"/>
      <c r="H232" s="17"/>
      <c r="I232" s="59"/>
      <c r="J232" s="59"/>
      <c r="K232" s="59"/>
      <c r="L232" s="59"/>
      <c r="M232" s="59"/>
      <c r="N232" s="59"/>
      <c r="O232" s="59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</row>
    <row r="233" spans="2:71" x14ac:dyDescent="0.25">
      <c r="B233" s="17"/>
      <c r="C233" s="17"/>
      <c r="D233" s="17"/>
      <c r="E233" s="17"/>
      <c r="F233" s="17"/>
      <c r="G233" s="17"/>
      <c r="H233" s="17"/>
      <c r="I233" s="59"/>
      <c r="J233" s="59"/>
      <c r="K233" s="59"/>
      <c r="L233" s="59"/>
      <c r="M233" s="59"/>
      <c r="N233" s="59"/>
      <c r="O233" s="59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</row>
    <row r="234" spans="2:71" x14ac:dyDescent="0.25">
      <c r="B234" s="17"/>
      <c r="C234" s="17"/>
      <c r="D234" s="17"/>
      <c r="E234" s="17"/>
      <c r="F234" s="17"/>
      <c r="G234" s="17"/>
      <c r="H234" s="17"/>
      <c r="I234" s="59"/>
      <c r="J234" s="59"/>
      <c r="K234" s="59"/>
      <c r="L234" s="59"/>
      <c r="M234" s="59"/>
      <c r="N234" s="59"/>
      <c r="O234" s="59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</row>
    <row r="235" spans="2:71" x14ac:dyDescent="0.25">
      <c r="B235" s="17"/>
      <c r="C235" s="17"/>
      <c r="D235" s="17"/>
      <c r="E235" s="17"/>
      <c r="F235" s="17"/>
      <c r="G235" s="17"/>
      <c r="H235" s="17"/>
      <c r="I235" s="59"/>
      <c r="J235" s="59"/>
      <c r="K235" s="59"/>
      <c r="L235" s="59"/>
      <c r="M235" s="59"/>
      <c r="N235" s="59"/>
      <c r="O235" s="59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</row>
    <row r="236" spans="2:71" x14ac:dyDescent="0.25">
      <c r="B236" s="17"/>
      <c r="C236" s="17"/>
      <c r="D236" s="17"/>
      <c r="E236" s="17"/>
      <c r="F236" s="17"/>
      <c r="G236" s="17"/>
      <c r="H236" s="17"/>
      <c r="I236" s="59"/>
      <c r="J236" s="59"/>
      <c r="K236" s="59"/>
      <c r="L236" s="59"/>
      <c r="M236" s="59"/>
      <c r="N236" s="59"/>
      <c r="O236" s="59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</row>
    <row r="237" spans="2:71" x14ac:dyDescent="0.25">
      <c r="B237" s="17"/>
      <c r="C237" s="17"/>
      <c r="D237" s="17"/>
      <c r="E237" s="17"/>
      <c r="F237" s="17"/>
      <c r="G237" s="17"/>
      <c r="H237" s="17"/>
      <c r="I237" s="59"/>
      <c r="J237" s="59"/>
      <c r="K237" s="59"/>
      <c r="L237" s="59"/>
      <c r="M237" s="59"/>
      <c r="N237" s="59"/>
      <c r="O237" s="59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</row>
    <row r="238" spans="2:71" x14ac:dyDescent="0.25">
      <c r="B238" s="17"/>
      <c r="C238" s="17"/>
      <c r="D238" s="17"/>
      <c r="E238" s="17"/>
      <c r="F238" s="17"/>
      <c r="G238" s="17"/>
      <c r="H238" s="17"/>
      <c r="I238" s="59"/>
      <c r="J238" s="59"/>
      <c r="K238" s="59"/>
      <c r="L238" s="59"/>
      <c r="M238" s="59"/>
      <c r="N238" s="59"/>
      <c r="O238" s="59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</row>
    <row r="239" spans="2:71" x14ac:dyDescent="0.25">
      <c r="B239" s="17"/>
      <c r="C239" s="17"/>
      <c r="D239" s="17"/>
      <c r="E239" s="17"/>
      <c r="F239" s="17"/>
      <c r="G239" s="17"/>
      <c r="H239" s="17"/>
      <c r="I239" s="59"/>
      <c r="J239" s="59"/>
      <c r="K239" s="59"/>
      <c r="L239" s="59"/>
      <c r="M239" s="59"/>
      <c r="N239" s="59"/>
      <c r="O239" s="59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</row>
    <row r="240" spans="2:71" x14ac:dyDescent="0.25">
      <c r="B240" s="17"/>
      <c r="C240" s="17"/>
      <c r="D240" s="17"/>
      <c r="E240" s="17"/>
      <c r="F240" s="17"/>
      <c r="G240" s="17"/>
      <c r="H240" s="17"/>
      <c r="I240" s="59"/>
      <c r="J240" s="59"/>
      <c r="K240" s="59"/>
      <c r="L240" s="59"/>
      <c r="M240" s="59"/>
      <c r="N240" s="59"/>
      <c r="O240" s="59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</row>
    <row r="241" spans="2:71" x14ac:dyDescent="0.25">
      <c r="B241" s="17"/>
      <c r="C241" s="17"/>
      <c r="D241" s="17"/>
      <c r="E241" s="17"/>
      <c r="F241" s="17"/>
      <c r="G241" s="17"/>
      <c r="H241" s="17"/>
      <c r="I241" s="59"/>
      <c r="J241" s="59"/>
      <c r="K241" s="59"/>
      <c r="L241" s="59"/>
      <c r="M241" s="59"/>
      <c r="N241" s="59"/>
      <c r="O241" s="59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</row>
    <row r="242" spans="2:71" x14ac:dyDescent="0.25">
      <c r="B242" s="17"/>
      <c r="C242" s="17"/>
      <c r="D242" s="17"/>
      <c r="E242" s="17"/>
      <c r="F242" s="17"/>
      <c r="G242" s="17"/>
      <c r="H242" s="17"/>
      <c r="I242" s="59"/>
      <c r="J242" s="59"/>
      <c r="K242" s="59"/>
      <c r="L242" s="59"/>
      <c r="M242" s="59"/>
      <c r="N242" s="59"/>
      <c r="O242" s="59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</row>
    <row r="243" spans="2:71" x14ac:dyDescent="0.25">
      <c r="B243" s="17"/>
      <c r="C243" s="17"/>
      <c r="D243" s="17"/>
      <c r="E243" s="17"/>
      <c r="F243" s="17"/>
      <c r="G243" s="17"/>
      <c r="H243" s="17"/>
      <c r="I243" s="59"/>
      <c r="J243" s="59"/>
      <c r="K243" s="59"/>
      <c r="L243" s="59"/>
      <c r="M243" s="59"/>
      <c r="N243" s="59"/>
      <c r="O243" s="59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</row>
    <row r="244" spans="2:71" x14ac:dyDescent="0.25">
      <c r="B244" s="17"/>
      <c r="C244" s="17"/>
      <c r="D244" s="17"/>
      <c r="E244" s="17"/>
      <c r="F244" s="17"/>
      <c r="G244" s="17"/>
      <c r="H244" s="17"/>
      <c r="I244" s="59"/>
      <c r="J244" s="59"/>
      <c r="K244" s="59"/>
      <c r="L244" s="59"/>
      <c r="M244" s="59"/>
      <c r="N244" s="59"/>
      <c r="O244" s="59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</row>
    <row r="245" spans="2:71" x14ac:dyDescent="0.25">
      <c r="B245" s="17"/>
      <c r="C245" s="17"/>
      <c r="D245" s="17"/>
      <c r="E245" s="17"/>
      <c r="F245" s="17"/>
      <c r="G245" s="17"/>
      <c r="H245" s="17"/>
      <c r="I245" s="59"/>
      <c r="J245" s="59"/>
      <c r="K245" s="59"/>
      <c r="L245" s="59"/>
      <c r="M245" s="59"/>
      <c r="N245" s="59"/>
      <c r="O245" s="59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</row>
    <row r="246" spans="2:71" x14ac:dyDescent="0.25">
      <c r="B246" s="17"/>
      <c r="C246" s="17"/>
      <c r="D246" s="17"/>
      <c r="E246" s="17"/>
      <c r="F246" s="17"/>
      <c r="G246" s="17"/>
      <c r="H246" s="17"/>
      <c r="I246" s="59"/>
      <c r="J246" s="59"/>
      <c r="K246" s="59"/>
      <c r="L246" s="59"/>
      <c r="M246" s="59"/>
      <c r="N246" s="59"/>
      <c r="O246" s="59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</row>
    <row r="247" spans="2:71" x14ac:dyDescent="0.25">
      <c r="D247"/>
      <c r="E247"/>
      <c r="F247"/>
      <c r="I247" s="55"/>
      <c r="J247" s="55"/>
      <c r="K247" s="55"/>
      <c r="L247" s="55"/>
      <c r="M247" s="55"/>
      <c r="N247" s="55"/>
      <c r="O247" s="55"/>
    </row>
    <row r="248" spans="2:71" x14ac:dyDescent="0.25">
      <c r="D248"/>
      <c r="E248"/>
      <c r="F248"/>
      <c r="I248" s="55"/>
      <c r="J248" s="55"/>
      <c r="K248" s="55"/>
      <c r="L248" s="55"/>
      <c r="M248" s="55"/>
      <c r="N248" s="55"/>
      <c r="O248" s="55"/>
    </row>
    <row r="249" spans="2:71" x14ac:dyDescent="0.25">
      <c r="D249"/>
      <c r="E249"/>
      <c r="F249"/>
      <c r="I249" s="55"/>
      <c r="J249" s="55"/>
      <c r="K249" s="55"/>
      <c r="L249" s="55"/>
      <c r="M249" s="55"/>
      <c r="N249" s="55"/>
      <c r="O249" s="55"/>
    </row>
    <row r="250" spans="2:71" x14ac:dyDescent="0.25">
      <c r="D250"/>
      <c r="E250"/>
      <c r="F250"/>
      <c r="I250" s="55"/>
      <c r="J250" s="55"/>
      <c r="K250" s="55"/>
      <c r="L250" s="55"/>
      <c r="M250" s="55"/>
      <c r="N250" s="55"/>
      <c r="O250" s="55"/>
    </row>
    <row r="251" spans="2:71" x14ac:dyDescent="0.25">
      <c r="D251"/>
      <c r="E251"/>
      <c r="F251"/>
      <c r="I251" s="55"/>
      <c r="J251" s="55"/>
      <c r="K251" s="55"/>
      <c r="L251" s="55"/>
      <c r="M251" s="55"/>
      <c r="N251" s="55"/>
      <c r="O251" s="55"/>
    </row>
    <row r="252" spans="2:71" x14ac:dyDescent="0.25">
      <c r="D252"/>
      <c r="E252"/>
      <c r="F252"/>
      <c r="I252" s="55"/>
      <c r="J252" s="55"/>
      <c r="K252" s="55"/>
      <c r="L252" s="55"/>
      <c r="M252" s="55"/>
      <c r="N252" s="55"/>
      <c r="O252" s="55"/>
    </row>
    <row r="253" spans="2:71" x14ac:dyDescent="0.25">
      <c r="D253"/>
      <c r="E253"/>
      <c r="F253"/>
      <c r="I253" s="55"/>
      <c r="J253" s="55"/>
      <c r="K253" s="55"/>
      <c r="L253" s="55"/>
      <c r="M253" s="55"/>
      <c r="N253" s="55"/>
      <c r="O253" s="55"/>
    </row>
    <row r="254" spans="2:71" x14ac:dyDescent="0.25">
      <c r="D254"/>
      <c r="E254"/>
      <c r="F254"/>
      <c r="I254" s="55"/>
      <c r="J254" s="55"/>
      <c r="K254" s="55"/>
      <c r="L254" s="55"/>
      <c r="M254" s="55"/>
      <c r="N254" s="55"/>
      <c r="O254" s="55"/>
    </row>
    <row r="255" spans="2:71" x14ac:dyDescent="0.25">
      <c r="D255"/>
      <c r="E255"/>
      <c r="F255"/>
      <c r="I255" s="55"/>
      <c r="J255" s="55"/>
      <c r="K255" s="55"/>
      <c r="L255" s="55"/>
      <c r="M255" s="55"/>
      <c r="N255" s="55"/>
      <c r="O255" s="55"/>
    </row>
    <row r="256" spans="2:71" x14ac:dyDescent="0.25">
      <c r="D256"/>
      <c r="E256"/>
      <c r="F256"/>
      <c r="I256" s="55"/>
      <c r="J256" s="55"/>
      <c r="K256" s="55"/>
      <c r="L256" s="55"/>
      <c r="M256" s="55"/>
      <c r="N256" s="55"/>
      <c r="O256" s="55"/>
    </row>
    <row r="257" spans="4:15" x14ac:dyDescent="0.25">
      <c r="D257"/>
      <c r="E257"/>
      <c r="F257"/>
      <c r="I257" s="55"/>
      <c r="J257" s="55"/>
      <c r="K257" s="55"/>
      <c r="L257" s="55"/>
      <c r="M257" s="55"/>
      <c r="N257" s="55"/>
      <c r="O257" s="55"/>
    </row>
    <row r="258" spans="4:15" x14ac:dyDescent="0.25">
      <c r="D258"/>
      <c r="E258"/>
      <c r="F258"/>
      <c r="I258" s="55"/>
      <c r="J258" s="55"/>
      <c r="K258" s="55"/>
      <c r="L258" s="55"/>
      <c r="M258" s="55"/>
      <c r="N258" s="55"/>
      <c r="O258" s="55"/>
    </row>
    <row r="259" spans="4:15" x14ac:dyDescent="0.25">
      <c r="D259"/>
      <c r="E259"/>
      <c r="F259"/>
      <c r="I259" s="55"/>
      <c r="J259" s="55"/>
      <c r="K259" s="55"/>
      <c r="L259" s="55"/>
      <c r="M259" s="55"/>
      <c r="N259" s="55"/>
      <c r="O259" s="55"/>
    </row>
    <row r="260" spans="4:15" x14ac:dyDescent="0.25">
      <c r="D260"/>
      <c r="E260"/>
      <c r="F260"/>
      <c r="I260" s="55"/>
      <c r="J260" s="55"/>
      <c r="K260" s="55"/>
      <c r="L260" s="55"/>
      <c r="M260" s="55"/>
      <c r="N260" s="55"/>
      <c r="O260" s="55"/>
    </row>
    <row r="261" spans="4:15" x14ac:dyDescent="0.25">
      <c r="D261"/>
      <c r="E261"/>
      <c r="F261"/>
      <c r="I261" s="55"/>
      <c r="J261" s="55"/>
      <c r="K261" s="55"/>
      <c r="L261" s="55"/>
      <c r="M261" s="55"/>
      <c r="N261" s="55"/>
      <c r="O261" s="55"/>
    </row>
    <row r="262" spans="4:15" x14ac:dyDescent="0.25">
      <c r="D262"/>
      <c r="E262"/>
      <c r="F262"/>
      <c r="I262" s="55"/>
      <c r="J262" s="55"/>
      <c r="K262" s="55"/>
      <c r="L262" s="55"/>
      <c r="M262" s="55"/>
      <c r="N262" s="55"/>
      <c r="O262" s="55"/>
    </row>
    <row r="263" spans="4:15" x14ac:dyDescent="0.25">
      <c r="D263"/>
      <c r="E263"/>
      <c r="F263"/>
      <c r="I263" s="55"/>
      <c r="J263" s="55"/>
      <c r="K263" s="55"/>
      <c r="L263" s="55"/>
      <c r="M263" s="55"/>
      <c r="N263" s="55"/>
      <c r="O263" s="55"/>
    </row>
    <row r="264" spans="4:15" x14ac:dyDescent="0.25">
      <c r="D264"/>
      <c r="E264"/>
      <c r="F264"/>
      <c r="I264" s="55"/>
      <c r="J264" s="55"/>
      <c r="K264" s="55"/>
      <c r="L264" s="55"/>
      <c r="M264" s="55"/>
      <c r="N264" s="55"/>
      <c r="O264" s="55"/>
    </row>
    <row r="265" spans="4:15" x14ac:dyDescent="0.25">
      <c r="D265"/>
      <c r="E265"/>
      <c r="F265"/>
      <c r="I265" s="55"/>
      <c r="J265" s="55"/>
      <c r="K265" s="55"/>
      <c r="L265" s="55"/>
      <c r="M265" s="55"/>
      <c r="N265" s="55"/>
      <c r="O265" s="55"/>
    </row>
    <row r="266" spans="4:15" x14ac:dyDescent="0.25">
      <c r="D266"/>
      <c r="E266"/>
      <c r="F266"/>
      <c r="I266" s="55"/>
      <c r="J266" s="55"/>
      <c r="K266" s="55"/>
      <c r="L266" s="55"/>
      <c r="M266" s="55"/>
      <c r="N266" s="55"/>
      <c r="O266" s="55"/>
    </row>
    <row r="267" spans="4:15" x14ac:dyDescent="0.25">
      <c r="D267"/>
      <c r="E267"/>
      <c r="F267"/>
      <c r="I267" s="55"/>
      <c r="J267" s="55"/>
      <c r="K267" s="55"/>
      <c r="L267" s="55"/>
      <c r="M267" s="55"/>
      <c r="N267" s="55"/>
      <c r="O267" s="55"/>
    </row>
    <row r="268" spans="4:15" x14ac:dyDescent="0.25">
      <c r="D268"/>
      <c r="E268"/>
      <c r="F268"/>
      <c r="I268" s="55"/>
      <c r="J268" s="55"/>
      <c r="K268" s="55"/>
      <c r="L268" s="55"/>
      <c r="M268" s="55"/>
      <c r="N268" s="55"/>
      <c r="O268" s="55"/>
    </row>
    <row r="269" spans="4:15" x14ac:dyDescent="0.25">
      <c r="D269"/>
      <c r="E269"/>
      <c r="F269"/>
      <c r="I269" s="55"/>
      <c r="J269" s="55"/>
      <c r="K269" s="55"/>
      <c r="L269" s="55"/>
      <c r="M269" s="55"/>
      <c r="N269" s="55"/>
      <c r="O269" s="55"/>
    </row>
    <row r="270" spans="4:15" x14ac:dyDescent="0.25">
      <c r="D270"/>
      <c r="E270"/>
      <c r="F270"/>
      <c r="I270" s="55"/>
      <c r="J270" s="55"/>
      <c r="K270" s="55"/>
      <c r="L270" s="55"/>
      <c r="M270" s="55"/>
      <c r="N270" s="55"/>
      <c r="O270" s="55"/>
    </row>
    <row r="271" spans="4:15" x14ac:dyDescent="0.25">
      <c r="D271"/>
      <c r="E271"/>
      <c r="F271"/>
      <c r="I271" s="55"/>
      <c r="J271" s="55"/>
      <c r="K271" s="55"/>
      <c r="L271" s="55"/>
      <c r="M271" s="55"/>
      <c r="N271" s="55"/>
      <c r="O271" s="55"/>
    </row>
    <row r="272" spans="4:15" x14ac:dyDescent="0.25">
      <c r="D272"/>
      <c r="E272"/>
      <c r="F272"/>
      <c r="I272" s="55"/>
      <c r="J272" s="55"/>
      <c r="K272" s="55"/>
      <c r="L272" s="55"/>
      <c r="M272" s="55"/>
      <c r="N272" s="55"/>
      <c r="O272" s="55"/>
    </row>
    <row r="273" spans="4:15" x14ac:dyDescent="0.25">
      <c r="D273"/>
      <c r="E273"/>
      <c r="F273"/>
      <c r="I273" s="55"/>
      <c r="J273" s="55"/>
      <c r="K273" s="55"/>
      <c r="L273" s="55"/>
      <c r="M273" s="55"/>
      <c r="N273" s="55"/>
      <c r="O273" s="55"/>
    </row>
    <row r="274" spans="4:15" x14ac:dyDescent="0.25">
      <c r="D274"/>
      <c r="E274"/>
      <c r="F274"/>
      <c r="I274" s="55"/>
      <c r="J274" s="55"/>
      <c r="K274" s="55"/>
      <c r="L274" s="55"/>
      <c r="M274" s="55"/>
      <c r="N274" s="55"/>
      <c r="O274" s="55"/>
    </row>
    <row r="275" spans="4:15" x14ac:dyDescent="0.25">
      <c r="D275"/>
      <c r="E275"/>
      <c r="F275"/>
      <c r="I275" s="55"/>
      <c r="J275" s="55"/>
      <c r="K275" s="55"/>
      <c r="L275" s="55"/>
      <c r="M275" s="55"/>
      <c r="N275" s="55"/>
      <c r="O275" s="55"/>
    </row>
    <row r="276" spans="4:15" x14ac:dyDescent="0.25">
      <c r="D276"/>
      <c r="E276"/>
      <c r="F276"/>
      <c r="I276" s="55"/>
      <c r="J276" s="55"/>
      <c r="K276" s="55"/>
      <c r="L276" s="55"/>
      <c r="M276" s="55"/>
      <c r="N276" s="55"/>
      <c r="O276" s="55"/>
    </row>
    <row r="277" spans="4:15" x14ac:dyDescent="0.25">
      <c r="D277"/>
      <c r="E277"/>
      <c r="F277"/>
      <c r="I277" s="55"/>
      <c r="J277" s="55"/>
      <c r="K277" s="55"/>
      <c r="L277" s="55"/>
      <c r="M277" s="55"/>
      <c r="N277" s="55"/>
      <c r="O277" s="55"/>
    </row>
    <row r="278" spans="4:15" x14ac:dyDescent="0.25">
      <c r="D278"/>
      <c r="E278"/>
      <c r="F278"/>
      <c r="I278" s="55"/>
      <c r="J278" s="55"/>
      <c r="K278" s="55"/>
      <c r="L278" s="55"/>
      <c r="M278" s="55"/>
      <c r="N278" s="55"/>
      <c r="O278" s="55"/>
    </row>
    <row r="279" spans="4:15" x14ac:dyDescent="0.25">
      <c r="D279"/>
      <c r="E279"/>
      <c r="F279"/>
      <c r="I279" s="55"/>
      <c r="J279" s="55"/>
      <c r="K279" s="55"/>
      <c r="L279" s="55"/>
      <c r="M279" s="55"/>
      <c r="N279" s="55"/>
      <c r="O279" s="55"/>
    </row>
    <row r="280" spans="4:15" x14ac:dyDescent="0.25">
      <c r="D280"/>
      <c r="E280"/>
      <c r="F280"/>
      <c r="I280" s="55"/>
      <c r="J280" s="55"/>
      <c r="K280" s="55"/>
      <c r="L280" s="55"/>
      <c r="M280" s="55"/>
      <c r="N280" s="55"/>
      <c r="O280" s="55"/>
    </row>
    <row r="281" spans="4:15" x14ac:dyDescent="0.25">
      <c r="D281"/>
      <c r="E281"/>
      <c r="F281"/>
      <c r="I281" s="55"/>
      <c r="J281" s="55"/>
      <c r="K281" s="55"/>
      <c r="L281" s="55"/>
      <c r="M281" s="55"/>
      <c r="N281" s="55"/>
      <c r="O281" s="55"/>
    </row>
    <row r="282" spans="4:15" x14ac:dyDescent="0.25">
      <c r="D282"/>
      <c r="E282"/>
      <c r="F282"/>
      <c r="I282" s="55"/>
      <c r="J282" s="55"/>
      <c r="K282" s="55"/>
      <c r="L282" s="55"/>
      <c r="M282" s="55"/>
      <c r="N282" s="55"/>
      <c r="O282" s="55"/>
    </row>
    <row r="283" spans="4:15" x14ac:dyDescent="0.25">
      <c r="D283"/>
      <c r="E283"/>
      <c r="F283"/>
      <c r="I283" s="55"/>
      <c r="J283" s="55"/>
      <c r="K283" s="55"/>
      <c r="L283" s="55"/>
      <c r="M283" s="55"/>
      <c r="N283" s="55"/>
      <c r="O283" s="55"/>
    </row>
    <row r="284" spans="4:15" x14ac:dyDescent="0.25">
      <c r="D284"/>
      <c r="E284"/>
      <c r="F284"/>
      <c r="I284" s="55"/>
      <c r="J284" s="55"/>
      <c r="K284" s="55"/>
      <c r="L284" s="55"/>
      <c r="M284" s="55"/>
      <c r="N284" s="55"/>
      <c r="O284" s="55"/>
    </row>
    <row r="285" spans="4:15" x14ac:dyDescent="0.25">
      <c r="D285"/>
      <c r="E285"/>
      <c r="F285"/>
      <c r="I285" s="55"/>
      <c r="J285" s="55"/>
      <c r="K285" s="55"/>
      <c r="L285" s="55"/>
      <c r="M285" s="55"/>
      <c r="N285" s="55"/>
      <c r="O285" s="55"/>
    </row>
    <row r="286" spans="4:15" x14ac:dyDescent="0.25">
      <c r="D286"/>
      <c r="E286"/>
      <c r="F286"/>
      <c r="I286" s="55"/>
      <c r="J286" s="55"/>
      <c r="K286" s="55"/>
      <c r="L286" s="55"/>
      <c r="M286" s="55"/>
      <c r="N286" s="55"/>
      <c r="O286" s="55"/>
    </row>
    <row r="287" spans="4:15" x14ac:dyDescent="0.25">
      <c r="D287"/>
      <c r="E287"/>
      <c r="F287"/>
      <c r="I287" s="55"/>
      <c r="J287" s="55"/>
      <c r="K287" s="55"/>
      <c r="L287" s="55"/>
      <c r="M287" s="55"/>
      <c r="N287" s="55"/>
      <c r="O287" s="55"/>
    </row>
    <row r="288" spans="4:15" x14ac:dyDescent="0.25">
      <c r="D288"/>
      <c r="E288"/>
      <c r="F288"/>
      <c r="I288" s="55"/>
      <c r="J288" s="55"/>
      <c r="K288" s="55"/>
      <c r="L288" s="55"/>
      <c r="M288" s="55"/>
      <c r="N288" s="55"/>
      <c r="O288" s="55"/>
    </row>
    <row r="289" spans="4:15" x14ac:dyDescent="0.25">
      <c r="D289"/>
      <c r="E289"/>
      <c r="F289"/>
      <c r="I289" s="55"/>
      <c r="J289" s="55"/>
      <c r="K289" s="55"/>
      <c r="L289" s="55"/>
      <c r="M289" s="55"/>
      <c r="N289" s="55"/>
      <c r="O289" s="55"/>
    </row>
    <row r="290" spans="4:15" x14ac:dyDescent="0.25">
      <c r="D290"/>
      <c r="E290"/>
      <c r="F290"/>
      <c r="I290" s="55"/>
      <c r="J290" s="55"/>
      <c r="K290" s="55"/>
      <c r="L290" s="55"/>
      <c r="M290" s="55"/>
      <c r="N290" s="55"/>
      <c r="O290" s="55"/>
    </row>
    <row r="291" spans="4:15" x14ac:dyDescent="0.25">
      <c r="D291"/>
      <c r="E291"/>
      <c r="F291"/>
      <c r="I291" s="55"/>
      <c r="J291" s="55"/>
      <c r="K291" s="55"/>
      <c r="L291" s="55"/>
      <c r="M291" s="55"/>
      <c r="N291" s="55"/>
      <c r="O291" s="55"/>
    </row>
    <row r="292" spans="4:15" x14ac:dyDescent="0.25">
      <c r="D292"/>
      <c r="E292"/>
      <c r="F292"/>
      <c r="I292" s="55"/>
      <c r="J292" s="55"/>
      <c r="K292" s="55"/>
      <c r="L292" s="55"/>
      <c r="M292" s="55"/>
      <c r="N292" s="55"/>
      <c r="O292" s="55"/>
    </row>
    <row r="293" spans="4:15" x14ac:dyDescent="0.25">
      <c r="D293"/>
      <c r="E293"/>
      <c r="F293"/>
      <c r="I293" s="55"/>
      <c r="J293" s="55"/>
      <c r="K293" s="55"/>
      <c r="L293" s="55"/>
      <c r="M293" s="55"/>
      <c r="N293" s="55"/>
      <c r="O293" s="55"/>
    </row>
    <row r="294" spans="4:15" x14ac:dyDescent="0.25">
      <c r="D294"/>
      <c r="E294"/>
      <c r="F294"/>
      <c r="I294" s="55"/>
      <c r="J294" s="55"/>
      <c r="K294" s="55"/>
      <c r="L294" s="55"/>
      <c r="M294" s="55"/>
      <c r="N294" s="55"/>
      <c r="O294" s="55"/>
    </row>
    <row r="295" spans="4:15" x14ac:dyDescent="0.25">
      <c r="D295"/>
      <c r="E295"/>
      <c r="F295"/>
      <c r="I295" s="55"/>
      <c r="J295" s="55"/>
      <c r="K295" s="55"/>
      <c r="L295" s="55"/>
      <c r="M295" s="55"/>
      <c r="N295" s="55"/>
      <c r="O295" s="55"/>
    </row>
    <row r="296" spans="4:15" x14ac:dyDescent="0.25">
      <c r="D296"/>
      <c r="E296"/>
      <c r="F296"/>
      <c r="I296" s="55"/>
      <c r="J296" s="55"/>
      <c r="K296" s="55"/>
      <c r="L296" s="55"/>
      <c r="M296" s="55"/>
      <c r="N296" s="55"/>
      <c r="O296" s="55"/>
    </row>
    <row r="297" spans="4:15" x14ac:dyDescent="0.25">
      <c r="D297"/>
      <c r="E297"/>
      <c r="F297"/>
      <c r="I297" s="55"/>
      <c r="J297" s="55"/>
      <c r="K297" s="55"/>
      <c r="L297" s="55"/>
      <c r="M297" s="55"/>
      <c r="N297" s="55"/>
      <c r="O297" s="55"/>
    </row>
    <row r="298" spans="4:15" x14ac:dyDescent="0.25">
      <c r="D298"/>
      <c r="E298"/>
      <c r="F298"/>
      <c r="I298" s="55"/>
      <c r="J298" s="55"/>
      <c r="K298" s="55"/>
      <c r="L298" s="55"/>
      <c r="M298" s="55"/>
      <c r="N298" s="55"/>
      <c r="O298" s="55"/>
    </row>
    <row r="299" spans="4:15" x14ac:dyDescent="0.25">
      <c r="D299"/>
      <c r="E299"/>
      <c r="F299"/>
      <c r="I299" s="55"/>
      <c r="J299" s="55"/>
      <c r="K299" s="55"/>
      <c r="L299" s="55"/>
      <c r="M299" s="55"/>
      <c r="N299" s="55"/>
      <c r="O299" s="55"/>
    </row>
    <row r="300" spans="4:15" x14ac:dyDescent="0.25">
      <c r="D300"/>
      <c r="E300"/>
      <c r="F300"/>
      <c r="I300" s="55"/>
      <c r="J300" s="55"/>
      <c r="K300" s="55"/>
      <c r="L300" s="55"/>
      <c r="M300" s="55"/>
      <c r="N300" s="55"/>
      <c r="O300" s="55"/>
    </row>
    <row r="301" spans="4:15" x14ac:dyDescent="0.25">
      <c r="D301"/>
      <c r="E301"/>
      <c r="F301"/>
      <c r="I301" s="55"/>
      <c r="J301" s="55"/>
      <c r="K301" s="55"/>
      <c r="L301" s="55"/>
      <c r="M301" s="55"/>
      <c r="N301" s="55"/>
      <c r="O301" s="55"/>
    </row>
    <row r="302" spans="4:15" x14ac:dyDescent="0.25">
      <c r="D302"/>
      <c r="E302"/>
      <c r="F302"/>
      <c r="I302" s="55"/>
      <c r="J302" s="55"/>
      <c r="K302" s="55"/>
      <c r="L302" s="55"/>
      <c r="M302" s="55"/>
      <c r="N302" s="55"/>
      <c r="O302" s="55"/>
    </row>
    <row r="303" spans="4:15" x14ac:dyDescent="0.25">
      <c r="D303"/>
      <c r="E303"/>
      <c r="F303"/>
      <c r="I303" s="55"/>
      <c r="J303" s="55"/>
      <c r="K303" s="55"/>
      <c r="L303" s="55"/>
      <c r="M303" s="55"/>
      <c r="N303" s="55"/>
      <c r="O303" s="55"/>
    </row>
    <row r="304" spans="4:15" x14ac:dyDescent="0.25">
      <c r="D304"/>
      <c r="E304"/>
      <c r="F304"/>
      <c r="I304" s="55"/>
      <c r="J304" s="55"/>
      <c r="K304" s="55"/>
      <c r="L304" s="55"/>
      <c r="M304" s="55"/>
      <c r="N304" s="55"/>
      <c r="O304" s="55"/>
    </row>
    <row r="305" spans="4:15" x14ac:dyDescent="0.25">
      <c r="D305"/>
      <c r="E305"/>
      <c r="F305"/>
      <c r="I305" s="55"/>
      <c r="J305" s="55"/>
      <c r="K305" s="55"/>
      <c r="L305" s="55"/>
      <c r="M305" s="55"/>
      <c r="N305" s="55"/>
      <c r="O305" s="55"/>
    </row>
    <row r="306" spans="4:15" x14ac:dyDescent="0.25">
      <c r="D306"/>
      <c r="E306"/>
      <c r="F306"/>
      <c r="I306" s="55"/>
      <c r="J306" s="55"/>
      <c r="K306" s="55"/>
      <c r="L306" s="55"/>
      <c r="M306" s="55"/>
      <c r="N306" s="55"/>
      <c r="O306" s="55"/>
    </row>
    <row r="307" spans="4:15" x14ac:dyDescent="0.25">
      <c r="D307"/>
      <c r="E307"/>
      <c r="F307"/>
      <c r="I307" s="55"/>
      <c r="J307" s="55"/>
      <c r="K307" s="55"/>
      <c r="L307" s="55"/>
      <c r="M307" s="55"/>
      <c r="N307" s="55"/>
      <c r="O307" s="55"/>
    </row>
    <row r="308" spans="4:15" x14ac:dyDescent="0.25">
      <c r="D308"/>
      <c r="E308"/>
      <c r="F308"/>
      <c r="I308" s="55"/>
      <c r="J308" s="55"/>
      <c r="K308" s="55"/>
      <c r="L308" s="55"/>
      <c r="M308" s="55"/>
      <c r="N308" s="55"/>
      <c r="O308" s="55"/>
    </row>
    <row r="309" spans="4:15" x14ac:dyDescent="0.25">
      <c r="D309"/>
      <c r="E309"/>
      <c r="F309"/>
      <c r="I309" s="55"/>
      <c r="J309" s="55"/>
      <c r="K309" s="55"/>
      <c r="L309" s="55"/>
      <c r="M309" s="55"/>
      <c r="N309" s="55"/>
      <c r="O309" s="55"/>
    </row>
    <row r="310" spans="4:15" x14ac:dyDescent="0.25">
      <c r="D310"/>
      <c r="E310"/>
      <c r="F310"/>
      <c r="I310" s="55"/>
      <c r="J310" s="55"/>
      <c r="K310" s="55"/>
      <c r="L310" s="55"/>
      <c r="M310" s="55"/>
      <c r="N310" s="55"/>
      <c r="O310" s="55"/>
    </row>
    <row r="311" spans="4:15" x14ac:dyDescent="0.25">
      <c r="D311"/>
      <c r="E311"/>
      <c r="F311"/>
      <c r="I311" s="55"/>
      <c r="J311" s="55"/>
      <c r="K311" s="55"/>
      <c r="L311" s="55"/>
      <c r="M311" s="55"/>
      <c r="N311" s="55"/>
      <c r="O311" s="55"/>
    </row>
    <row r="312" spans="4:15" x14ac:dyDescent="0.25">
      <c r="D312"/>
      <c r="E312"/>
      <c r="F312"/>
      <c r="I312" s="55"/>
      <c r="J312" s="55"/>
      <c r="K312" s="55"/>
      <c r="L312" s="55"/>
      <c r="M312" s="55"/>
      <c r="N312" s="55"/>
      <c r="O312" s="55"/>
    </row>
    <row r="313" spans="4:15" x14ac:dyDescent="0.25">
      <c r="D313"/>
      <c r="E313"/>
      <c r="F313"/>
      <c r="I313" s="55"/>
      <c r="J313" s="55"/>
      <c r="K313" s="55"/>
      <c r="L313" s="55"/>
      <c r="M313" s="55"/>
      <c r="N313" s="55"/>
      <c r="O313" s="55"/>
    </row>
    <row r="314" spans="4:15" x14ac:dyDescent="0.25">
      <c r="D314"/>
      <c r="E314"/>
      <c r="F314"/>
      <c r="I314" s="55"/>
      <c r="J314" s="55"/>
      <c r="K314" s="55"/>
      <c r="L314" s="55"/>
      <c r="M314" s="55"/>
      <c r="N314" s="55"/>
      <c r="O314" s="55"/>
    </row>
    <row r="315" spans="4:15" x14ac:dyDescent="0.25">
      <c r="D315"/>
      <c r="E315"/>
      <c r="F315"/>
      <c r="I315" s="55"/>
      <c r="J315" s="55"/>
      <c r="K315" s="55"/>
      <c r="L315" s="55"/>
      <c r="M315" s="55"/>
      <c r="N315" s="55"/>
      <c r="O315" s="55"/>
    </row>
    <row r="316" spans="4:15" x14ac:dyDescent="0.25">
      <c r="D316"/>
      <c r="E316"/>
      <c r="F316"/>
      <c r="I316" s="55"/>
      <c r="J316" s="55"/>
      <c r="K316" s="55"/>
      <c r="L316" s="55"/>
      <c r="M316" s="55"/>
      <c r="N316" s="55"/>
      <c r="O316" s="55"/>
    </row>
    <row r="317" spans="4:15" x14ac:dyDescent="0.25">
      <c r="D317"/>
      <c r="E317"/>
      <c r="F317"/>
      <c r="I317" s="55"/>
      <c r="J317" s="55"/>
      <c r="K317" s="55"/>
      <c r="L317" s="55"/>
      <c r="M317" s="55"/>
      <c r="N317" s="55"/>
      <c r="O317" s="55"/>
    </row>
    <row r="318" spans="4:15" x14ac:dyDescent="0.25">
      <c r="D318"/>
      <c r="E318"/>
      <c r="F318"/>
      <c r="I318" s="55"/>
      <c r="J318" s="55"/>
      <c r="K318" s="55"/>
      <c r="L318" s="55"/>
      <c r="M318" s="55"/>
      <c r="N318" s="55"/>
      <c r="O318" s="55"/>
    </row>
    <row r="319" spans="4:15" x14ac:dyDescent="0.25">
      <c r="D319"/>
      <c r="E319"/>
      <c r="F319"/>
      <c r="I319" s="55"/>
      <c r="J319" s="55"/>
      <c r="K319" s="55"/>
      <c r="L319" s="55"/>
      <c r="M319" s="55"/>
      <c r="N319" s="55"/>
      <c r="O319" s="55"/>
    </row>
    <row r="320" spans="4:15" x14ac:dyDescent="0.25">
      <c r="D320"/>
      <c r="E320"/>
      <c r="F320"/>
      <c r="I320" s="55"/>
      <c r="J320" s="55"/>
      <c r="K320" s="55"/>
      <c r="L320" s="55"/>
      <c r="M320" s="55"/>
      <c r="N320" s="55"/>
      <c r="O320" s="55"/>
    </row>
    <row r="321" spans="4:15" x14ac:dyDescent="0.25">
      <c r="D321"/>
      <c r="E321"/>
      <c r="F321"/>
      <c r="I321" s="55"/>
      <c r="J321" s="55"/>
      <c r="K321" s="55"/>
      <c r="L321" s="55"/>
      <c r="M321" s="55"/>
      <c r="N321" s="55"/>
      <c r="O321" s="55"/>
    </row>
    <row r="322" spans="4:15" x14ac:dyDescent="0.25">
      <c r="D322"/>
      <c r="E322"/>
      <c r="F322"/>
      <c r="I322" s="55"/>
      <c r="J322" s="55"/>
      <c r="K322" s="55"/>
      <c r="L322" s="55"/>
      <c r="M322" s="55"/>
      <c r="N322" s="55"/>
      <c r="O322" s="55"/>
    </row>
    <row r="323" spans="4:15" x14ac:dyDescent="0.25">
      <c r="D323"/>
      <c r="E323"/>
      <c r="F323"/>
      <c r="I323" s="55"/>
      <c r="J323" s="55"/>
      <c r="K323" s="55"/>
      <c r="L323" s="55"/>
      <c r="M323" s="55"/>
      <c r="N323" s="55"/>
      <c r="O323" s="55"/>
    </row>
    <row r="324" spans="4:15" x14ac:dyDescent="0.25">
      <c r="D324"/>
      <c r="E324"/>
      <c r="F324"/>
      <c r="I324" s="55"/>
      <c r="J324" s="55"/>
      <c r="K324" s="55"/>
      <c r="L324" s="55"/>
      <c r="M324" s="55"/>
      <c r="N324" s="55"/>
      <c r="O324" s="55"/>
    </row>
    <row r="325" spans="4:15" x14ac:dyDescent="0.25">
      <c r="D325"/>
      <c r="E325"/>
      <c r="F325"/>
      <c r="I325" s="55"/>
      <c r="J325" s="55"/>
      <c r="K325" s="55"/>
      <c r="L325" s="55"/>
      <c r="M325" s="55"/>
      <c r="N325" s="55"/>
      <c r="O325" s="55"/>
    </row>
    <row r="326" spans="4:15" x14ac:dyDescent="0.25">
      <c r="D326"/>
      <c r="E326"/>
      <c r="F326"/>
      <c r="I326" s="55"/>
      <c r="J326" s="55"/>
      <c r="K326" s="55"/>
      <c r="L326" s="55"/>
      <c r="M326" s="55"/>
      <c r="N326" s="55"/>
      <c r="O326" s="55"/>
    </row>
    <row r="327" spans="4:15" x14ac:dyDescent="0.25">
      <c r="D327"/>
      <c r="E327"/>
      <c r="F327"/>
      <c r="I327" s="55"/>
      <c r="J327" s="55"/>
      <c r="K327" s="55"/>
      <c r="L327" s="55"/>
      <c r="M327" s="55"/>
      <c r="N327" s="55"/>
      <c r="O327" s="55"/>
    </row>
    <row r="328" spans="4:15" x14ac:dyDescent="0.25">
      <c r="D328"/>
      <c r="E328"/>
      <c r="F328"/>
      <c r="I328" s="55"/>
      <c r="J328" s="55"/>
      <c r="K328" s="55"/>
      <c r="L328" s="55"/>
      <c r="M328" s="55"/>
      <c r="N328" s="55"/>
      <c r="O328" s="55"/>
    </row>
    <row r="329" spans="4:15" x14ac:dyDescent="0.25">
      <c r="D329"/>
      <c r="E329"/>
      <c r="F329"/>
      <c r="I329" s="55"/>
      <c r="J329" s="55"/>
      <c r="K329" s="55"/>
      <c r="L329" s="55"/>
      <c r="M329" s="55"/>
      <c r="N329" s="55"/>
      <c r="O329" s="55"/>
    </row>
    <row r="330" spans="4:15" x14ac:dyDescent="0.25">
      <c r="D330"/>
      <c r="E330"/>
      <c r="F330"/>
      <c r="I330" s="55"/>
      <c r="J330" s="55"/>
      <c r="K330" s="55"/>
      <c r="L330" s="55"/>
      <c r="M330" s="55"/>
      <c r="N330" s="55"/>
      <c r="O330" s="55"/>
    </row>
    <row r="331" spans="4:15" x14ac:dyDescent="0.25">
      <c r="D331"/>
      <c r="E331"/>
      <c r="F331"/>
      <c r="I331" s="55"/>
      <c r="J331" s="55"/>
      <c r="K331" s="55"/>
      <c r="L331" s="55"/>
      <c r="M331" s="55"/>
      <c r="N331" s="55"/>
      <c r="O331" s="55"/>
    </row>
    <row r="332" spans="4:15" x14ac:dyDescent="0.25">
      <c r="D332"/>
      <c r="E332"/>
      <c r="F332"/>
      <c r="I332" s="55"/>
      <c r="J332" s="55"/>
      <c r="K332" s="55"/>
      <c r="L332" s="55"/>
      <c r="M332" s="55"/>
      <c r="N332" s="55"/>
      <c r="O332" s="55"/>
    </row>
    <row r="333" spans="4:15" x14ac:dyDescent="0.25">
      <c r="D333"/>
      <c r="E333"/>
      <c r="F333"/>
      <c r="I333" s="55"/>
      <c r="J333" s="55"/>
      <c r="K333" s="55"/>
      <c r="L333" s="55"/>
      <c r="M333" s="55"/>
      <c r="N333" s="55"/>
      <c r="O333" s="55"/>
    </row>
    <row r="334" spans="4:15" x14ac:dyDescent="0.25">
      <c r="D334"/>
      <c r="E334"/>
      <c r="F334"/>
      <c r="I334" s="55"/>
      <c r="J334" s="55"/>
      <c r="K334" s="55"/>
      <c r="L334" s="55"/>
      <c r="M334" s="55"/>
      <c r="N334" s="55"/>
      <c r="O334" s="55"/>
    </row>
    <row r="335" spans="4:15" x14ac:dyDescent="0.25">
      <c r="D335"/>
      <c r="E335"/>
      <c r="F335"/>
      <c r="I335" s="55"/>
      <c r="J335" s="55"/>
      <c r="K335" s="55"/>
      <c r="L335" s="55"/>
      <c r="M335" s="55"/>
      <c r="N335" s="55"/>
      <c r="O335" s="55"/>
    </row>
    <row r="336" spans="4:15" x14ac:dyDescent="0.25">
      <c r="D336"/>
      <c r="E336"/>
      <c r="F336"/>
      <c r="I336" s="55"/>
      <c r="J336" s="55"/>
      <c r="K336" s="55"/>
      <c r="L336" s="55"/>
      <c r="M336" s="55"/>
      <c r="N336" s="55"/>
      <c r="O336" s="55"/>
    </row>
    <row r="337" spans="4:15" x14ac:dyDescent="0.25">
      <c r="D337"/>
      <c r="E337"/>
      <c r="F337"/>
      <c r="I337" s="55"/>
      <c r="J337" s="55"/>
      <c r="K337" s="55"/>
      <c r="L337" s="55"/>
      <c r="M337" s="55"/>
      <c r="N337" s="55"/>
      <c r="O337" s="55"/>
    </row>
    <row r="338" spans="4:15" x14ac:dyDescent="0.25">
      <c r="D338"/>
      <c r="E338"/>
      <c r="F338"/>
      <c r="I338" s="55"/>
      <c r="J338" s="55"/>
      <c r="K338" s="55"/>
      <c r="L338" s="55"/>
      <c r="M338" s="55"/>
      <c r="N338" s="55"/>
      <c r="O338" s="55"/>
    </row>
    <row r="339" spans="4:15" x14ac:dyDescent="0.25">
      <c r="D339"/>
      <c r="E339"/>
      <c r="F339"/>
      <c r="I339" s="55"/>
      <c r="J339" s="55"/>
      <c r="K339" s="55"/>
      <c r="L339" s="55"/>
      <c r="M339" s="55"/>
      <c r="N339" s="55"/>
      <c r="O339" s="55"/>
    </row>
    <row r="340" spans="4:15" x14ac:dyDescent="0.25">
      <c r="D340"/>
      <c r="E340"/>
      <c r="F340"/>
      <c r="I340" s="55"/>
      <c r="J340" s="55"/>
      <c r="K340" s="55"/>
      <c r="L340" s="55"/>
      <c r="M340" s="55"/>
      <c r="N340" s="55"/>
      <c r="O340" s="55"/>
    </row>
    <row r="341" spans="4:15" x14ac:dyDescent="0.25">
      <c r="D341"/>
      <c r="E341"/>
      <c r="F341"/>
      <c r="I341" s="55"/>
      <c r="J341" s="55"/>
      <c r="K341" s="55"/>
      <c r="L341" s="55"/>
      <c r="M341" s="55"/>
      <c r="N341" s="55"/>
      <c r="O341" s="55"/>
    </row>
    <row r="342" spans="4:15" x14ac:dyDescent="0.25">
      <c r="D342"/>
      <c r="E342"/>
      <c r="F342"/>
      <c r="I342" s="55"/>
      <c r="J342" s="55"/>
      <c r="K342" s="55"/>
      <c r="L342" s="55"/>
      <c r="M342" s="55"/>
      <c r="N342" s="55"/>
      <c r="O342" s="55"/>
    </row>
    <row r="343" spans="4:15" x14ac:dyDescent="0.25">
      <c r="D343"/>
      <c r="E343"/>
      <c r="F343"/>
      <c r="I343" s="55"/>
      <c r="J343" s="55"/>
      <c r="K343" s="55"/>
      <c r="L343" s="55"/>
      <c r="M343" s="55"/>
      <c r="N343" s="55"/>
      <c r="O343" s="55"/>
    </row>
    <row r="344" spans="4:15" x14ac:dyDescent="0.25">
      <c r="D344"/>
      <c r="E344"/>
      <c r="F344"/>
      <c r="I344" s="55"/>
      <c r="J344" s="55"/>
      <c r="K344" s="55"/>
      <c r="L344" s="55"/>
      <c r="M344" s="55"/>
      <c r="N344" s="55"/>
      <c r="O344" s="55"/>
    </row>
    <row r="345" spans="4:15" x14ac:dyDescent="0.25">
      <c r="D345"/>
      <c r="E345"/>
      <c r="F345"/>
      <c r="I345" s="55"/>
      <c r="J345" s="55"/>
      <c r="K345" s="55"/>
      <c r="L345" s="55"/>
      <c r="M345" s="55"/>
      <c r="N345" s="55"/>
      <c r="O345" s="55"/>
    </row>
    <row r="346" spans="4:15" x14ac:dyDescent="0.25">
      <c r="D346"/>
      <c r="E346"/>
      <c r="F346"/>
      <c r="I346" s="55"/>
      <c r="J346" s="55"/>
      <c r="K346" s="55"/>
      <c r="L346" s="55"/>
      <c r="M346" s="55"/>
      <c r="N346" s="55"/>
      <c r="O346" s="55"/>
    </row>
    <row r="347" spans="4:15" x14ac:dyDescent="0.25">
      <c r="D347"/>
      <c r="E347"/>
      <c r="F347"/>
      <c r="I347" s="55"/>
      <c r="J347" s="55"/>
      <c r="K347" s="55"/>
      <c r="L347" s="55"/>
      <c r="M347" s="55"/>
      <c r="N347" s="55"/>
      <c r="O347" s="55"/>
    </row>
    <row r="348" spans="4:15" x14ac:dyDescent="0.25">
      <c r="D348"/>
      <c r="E348"/>
      <c r="F348"/>
      <c r="I348" s="55"/>
      <c r="J348" s="55"/>
      <c r="K348" s="55"/>
      <c r="L348" s="55"/>
      <c r="M348" s="55"/>
      <c r="N348" s="55"/>
      <c r="O348" s="55"/>
    </row>
    <row r="349" spans="4:15" x14ac:dyDescent="0.25">
      <c r="D349"/>
      <c r="E349"/>
      <c r="F349"/>
      <c r="I349" s="55"/>
      <c r="J349" s="55"/>
      <c r="K349" s="55"/>
      <c r="L349" s="55"/>
      <c r="M349" s="55"/>
      <c r="N349" s="55"/>
      <c r="O349" s="55"/>
    </row>
    <row r="350" spans="4:15" x14ac:dyDescent="0.25">
      <c r="D350"/>
      <c r="E350"/>
      <c r="F350"/>
      <c r="I350" s="55"/>
      <c r="J350" s="55"/>
      <c r="K350" s="55"/>
      <c r="L350" s="55"/>
      <c r="M350" s="55"/>
      <c r="N350" s="55"/>
      <c r="O350" s="55"/>
    </row>
    <row r="351" spans="4:15" x14ac:dyDescent="0.25">
      <c r="D351"/>
      <c r="E351"/>
      <c r="F351"/>
      <c r="I351" s="55"/>
      <c r="J351" s="55"/>
      <c r="K351" s="55"/>
      <c r="L351" s="55"/>
      <c r="M351" s="55"/>
      <c r="N351" s="55"/>
      <c r="O351" s="55"/>
    </row>
    <row r="352" spans="4:15" x14ac:dyDescent="0.25">
      <c r="D352"/>
      <c r="E352"/>
      <c r="F352"/>
      <c r="I352" s="55"/>
      <c r="J352" s="55"/>
      <c r="K352" s="55"/>
      <c r="L352" s="55"/>
      <c r="M352" s="55"/>
      <c r="N352" s="55"/>
      <c r="O352" s="55"/>
    </row>
    <row r="353" spans="4:15" x14ac:dyDescent="0.25">
      <c r="D353"/>
      <c r="E353"/>
      <c r="F353"/>
      <c r="I353" s="55"/>
      <c r="J353" s="55"/>
      <c r="K353" s="55"/>
      <c r="L353" s="55"/>
      <c r="M353" s="55"/>
      <c r="N353" s="55"/>
      <c r="O353" s="55"/>
    </row>
    <row r="354" spans="4:15" x14ac:dyDescent="0.25">
      <c r="D354"/>
      <c r="E354"/>
      <c r="F354"/>
      <c r="I354" s="55"/>
      <c r="J354" s="55"/>
      <c r="K354" s="55"/>
      <c r="L354" s="55"/>
      <c r="M354" s="55"/>
      <c r="N354" s="55"/>
      <c r="O354" s="55"/>
    </row>
    <row r="355" spans="4:15" x14ac:dyDescent="0.25">
      <c r="D355"/>
      <c r="E355"/>
      <c r="F355"/>
      <c r="I355" s="55"/>
      <c r="J355" s="55"/>
      <c r="K355" s="55"/>
      <c r="L355" s="55"/>
      <c r="M355" s="55"/>
      <c r="N355" s="55"/>
      <c r="O355" s="55"/>
    </row>
    <row r="356" spans="4:15" x14ac:dyDescent="0.25">
      <c r="D356"/>
      <c r="E356"/>
      <c r="F356"/>
      <c r="I356" s="55"/>
      <c r="J356" s="55"/>
      <c r="K356" s="55"/>
      <c r="L356" s="55"/>
      <c r="M356" s="55"/>
      <c r="N356" s="55"/>
      <c r="O356" s="55"/>
    </row>
    <row r="357" spans="4:15" x14ac:dyDescent="0.25">
      <c r="D357"/>
      <c r="E357"/>
      <c r="F357"/>
      <c r="I357" s="55"/>
      <c r="J357" s="55"/>
      <c r="K357" s="55"/>
      <c r="L357" s="55"/>
      <c r="M357" s="55"/>
      <c r="N357" s="55"/>
      <c r="O357" s="55"/>
    </row>
    <row r="358" spans="4:15" x14ac:dyDescent="0.25">
      <c r="D358"/>
      <c r="E358"/>
      <c r="F358"/>
      <c r="I358" s="55"/>
      <c r="J358" s="55"/>
      <c r="K358" s="55"/>
      <c r="L358" s="55"/>
      <c r="M358" s="55"/>
      <c r="N358" s="55"/>
      <c r="O358" s="55"/>
    </row>
    <row r="359" spans="4:15" x14ac:dyDescent="0.25">
      <c r="D359"/>
      <c r="E359"/>
      <c r="F359"/>
      <c r="I359" s="55"/>
      <c r="J359" s="55"/>
      <c r="K359" s="55"/>
      <c r="L359" s="55"/>
      <c r="M359" s="55"/>
      <c r="N359" s="55"/>
      <c r="O359" s="55"/>
    </row>
    <row r="360" spans="4:15" x14ac:dyDescent="0.25">
      <c r="D360"/>
      <c r="E360"/>
      <c r="F360"/>
      <c r="I360" s="55"/>
      <c r="J360" s="55"/>
      <c r="K360" s="55"/>
      <c r="L360" s="55"/>
      <c r="M360" s="55"/>
      <c r="N360" s="55"/>
      <c r="O360" s="55"/>
    </row>
    <row r="361" spans="4:15" x14ac:dyDescent="0.25">
      <c r="D361"/>
      <c r="E361"/>
      <c r="F361"/>
      <c r="I361" s="55"/>
      <c r="J361" s="55"/>
      <c r="K361" s="55"/>
      <c r="L361" s="55"/>
      <c r="M361" s="55"/>
      <c r="N361" s="55"/>
      <c r="O361" s="55"/>
    </row>
    <row r="362" spans="4:15" x14ac:dyDescent="0.25">
      <c r="D362"/>
      <c r="E362"/>
      <c r="F362"/>
      <c r="I362" s="55"/>
      <c r="J362" s="55"/>
      <c r="K362" s="55"/>
      <c r="L362" s="55"/>
      <c r="M362" s="55"/>
      <c r="N362" s="55"/>
      <c r="O362" s="55"/>
    </row>
    <row r="363" spans="4:15" x14ac:dyDescent="0.25">
      <c r="D363"/>
      <c r="E363"/>
      <c r="F363"/>
      <c r="I363" s="55"/>
      <c r="J363" s="55"/>
      <c r="K363" s="55"/>
      <c r="L363" s="55"/>
      <c r="M363" s="55"/>
      <c r="N363" s="55"/>
      <c r="O363" s="55"/>
    </row>
    <row r="364" spans="4:15" x14ac:dyDescent="0.25">
      <c r="D364"/>
      <c r="E364"/>
      <c r="F364"/>
      <c r="I364" s="55"/>
      <c r="J364" s="55"/>
      <c r="K364" s="55"/>
      <c r="L364" s="55"/>
      <c r="M364" s="55"/>
      <c r="N364" s="55"/>
      <c r="O364" s="55"/>
    </row>
    <row r="365" spans="4:15" x14ac:dyDescent="0.25">
      <c r="D365"/>
      <c r="E365"/>
      <c r="F365"/>
      <c r="I365" s="55"/>
      <c r="J365" s="55"/>
      <c r="K365" s="55"/>
      <c r="L365" s="55"/>
      <c r="M365" s="55"/>
      <c r="N365" s="55"/>
      <c r="O365" s="55"/>
    </row>
    <row r="366" spans="4:15" x14ac:dyDescent="0.25">
      <c r="D366"/>
      <c r="E366"/>
      <c r="F366"/>
      <c r="I366" s="55"/>
      <c r="J366" s="55"/>
      <c r="K366" s="55"/>
      <c r="L366" s="55"/>
      <c r="M366" s="55"/>
      <c r="N366" s="55"/>
      <c r="O366" s="55"/>
    </row>
    <row r="367" spans="4:15" x14ac:dyDescent="0.25">
      <c r="D367"/>
      <c r="E367"/>
      <c r="F367"/>
      <c r="I367" s="55"/>
      <c r="J367" s="55"/>
      <c r="K367" s="55"/>
      <c r="L367" s="55"/>
      <c r="M367" s="55"/>
      <c r="N367" s="55"/>
      <c r="O367" s="55"/>
    </row>
    <row r="368" spans="4:15" x14ac:dyDescent="0.25">
      <c r="D368"/>
      <c r="E368"/>
      <c r="F368"/>
      <c r="I368" s="55"/>
      <c r="J368" s="55"/>
      <c r="K368" s="55"/>
      <c r="L368" s="55"/>
      <c r="M368" s="55"/>
      <c r="N368" s="55"/>
      <c r="O368" s="55"/>
    </row>
    <row r="369" spans="4:15" x14ac:dyDescent="0.25">
      <c r="D369"/>
      <c r="E369"/>
      <c r="F369"/>
      <c r="I369" s="55"/>
      <c r="J369" s="55"/>
      <c r="K369" s="55"/>
      <c r="L369" s="55"/>
      <c r="M369" s="55"/>
      <c r="N369" s="55"/>
      <c r="O369" s="55"/>
    </row>
    <row r="370" spans="4:15" x14ac:dyDescent="0.25">
      <c r="D370"/>
      <c r="E370"/>
      <c r="F370"/>
      <c r="I370" s="55"/>
      <c r="J370" s="55"/>
      <c r="K370" s="55"/>
      <c r="L370" s="55"/>
      <c r="M370" s="55"/>
      <c r="N370" s="55"/>
      <c r="O370" s="55"/>
    </row>
    <row r="371" spans="4:15" x14ac:dyDescent="0.25">
      <c r="D371"/>
      <c r="E371"/>
      <c r="F371"/>
      <c r="I371" s="55"/>
      <c r="J371" s="55"/>
      <c r="K371" s="55"/>
      <c r="L371" s="55"/>
      <c r="M371" s="55"/>
      <c r="N371" s="55"/>
      <c r="O371" s="55"/>
    </row>
    <row r="372" spans="4:15" x14ac:dyDescent="0.25">
      <c r="D372"/>
      <c r="E372"/>
      <c r="F372"/>
      <c r="I372" s="55"/>
      <c r="J372" s="55"/>
      <c r="K372" s="55"/>
      <c r="L372" s="55"/>
      <c r="M372" s="55"/>
      <c r="N372" s="55"/>
      <c r="O372" s="55"/>
    </row>
    <row r="373" spans="4:15" x14ac:dyDescent="0.25">
      <c r="D373"/>
      <c r="E373"/>
      <c r="F373"/>
      <c r="I373" s="55"/>
      <c r="J373" s="55"/>
      <c r="K373" s="55"/>
      <c r="L373" s="55"/>
      <c r="M373" s="55"/>
      <c r="N373" s="55"/>
      <c r="O373" s="55"/>
    </row>
    <row r="374" spans="4:15" x14ac:dyDescent="0.25">
      <c r="D374"/>
      <c r="E374"/>
      <c r="F374"/>
      <c r="I374" s="55"/>
      <c r="J374" s="55"/>
      <c r="K374" s="55"/>
      <c r="L374" s="55"/>
      <c r="M374" s="55"/>
      <c r="N374" s="55"/>
      <c r="O374" s="55"/>
    </row>
    <row r="375" spans="4:15" x14ac:dyDescent="0.25">
      <c r="D375"/>
      <c r="E375"/>
      <c r="F375"/>
      <c r="I375" s="55"/>
      <c r="J375" s="55"/>
      <c r="K375" s="55"/>
      <c r="L375" s="55"/>
      <c r="M375" s="55"/>
      <c r="N375" s="55"/>
      <c r="O375" s="55"/>
    </row>
    <row r="376" spans="4:15" x14ac:dyDescent="0.25">
      <c r="D376"/>
      <c r="E376"/>
      <c r="F376"/>
      <c r="I376" s="55"/>
      <c r="J376" s="55"/>
      <c r="K376" s="55"/>
      <c r="L376" s="55"/>
      <c r="M376" s="55"/>
      <c r="N376" s="55"/>
      <c r="O376" s="55"/>
    </row>
    <row r="377" spans="4:15" x14ac:dyDescent="0.25">
      <c r="D377"/>
      <c r="E377"/>
      <c r="F377"/>
      <c r="I377" s="55"/>
      <c r="J377" s="55"/>
      <c r="K377" s="55"/>
      <c r="L377" s="55"/>
      <c r="M377" s="55"/>
      <c r="N377" s="55"/>
      <c r="O377" s="55"/>
    </row>
    <row r="378" spans="4:15" x14ac:dyDescent="0.25">
      <c r="D378"/>
      <c r="E378"/>
      <c r="F378"/>
      <c r="I378" s="55"/>
      <c r="J378" s="55"/>
      <c r="K378" s="55"/>
      <c r="L378" s="55"/>
      <c r="M378" s="55"/>
      <c r="N378" s="55"/>
      <c r="O378" s="55"/>
    </row>
    <row r="379" spans="4:15" x14ac:dyDescent="0.25">
      <c r="D379"/>
      <c r="E379"/>
      <c r="F379"/>
      <c r="I379" s="55"/>
      <c r="J379" s="55"/>
      <c r="K379" s="55"/>
      <c r="L379" s="55"/>
      <c r="M379" s="55"/>
      <c r="N379" s="55"/>
      <c r="O379" s="55"/>
    </row>
    <row r="380" spans="4:15" x14ac:dyDescent="0.25">
      <c r="D380"/>
      <c r="E380"/>
      <c r="F380"/>
      <c r="I380" s="55"/>
      <c r="J380" s="55"/>
      <c r="K380" s="55"/>
      <c r="L380" s="55"/>
      <c r="M380" s="55"/>
      <c r="N380" s="55"/>
      <c r="O380" s="55"/>
    </row>
    <row r="381" spans="4:15" x14ac:dyDescent="0.25">
      <c r="D381"/>
      <c r="E381"/>
      <c r="F381"/>
      <c r="I381" s="55"/>
      <c r="J381" s="55"/>
      <c r="K381" s="55"/>
      <c r="L381" s="55"/>
      <c r="M381" s="55"/>
      <c r="N381" s="55"/>
      <c r="O381" s="55"/>
    </row>
    <row r="382" spans="4:15" x14ac:dyDescent="0.25">
      <c r="D382"/>
      <c r="E382"/>
      <c r="F382"/>
      <c r="I382" s="55"/>
      <c r="J382" s="55"/>
      <c r="K382" s="55"/>
      <c r="L382" s="55"/>
      <c r="M382" s="55"/>
      <c r="N382" s="55"/>
      <c r="O382" s="55"/>
    </row>
    <row r="383" spans="4:15" x14ac:dyDescent="0.25">
      <c r="D383"/>
      <c r="E383"/>
      <c r="F383"/>
      <c r="I383" s="55"/>
      <c r="J383" s="55"/>
      <c r="K383" s="55"/>
      <c r="L383" s="55"/>
      <c r="M383" s="55"/>
      <c r="N383" s="55"/>
      <c r="O383" s="55"/>
    </row>
    <row r="384" spans="4:15" x14ac:dyDescent="0.25">
      <c r="D384"/>
      <c r="E384"/>
      <c r="F384"/>
      <c r="I384" s="55"/>
      <c r="J384" s="55"/>
      <c r="K384" s="55"/>
      <c r="L384" s="55"/>
      <c r="M384" s="55"/>
      <c r="N384" s="55"/>
      <c r="O384" s="55"/>
    </row>
    <row r="385" spans="4:15" x14ac:dyDescent="0.25">
      <c r="D385"/>
      <c r="E385"/>
      <c r="F385"/>
      <c r="I385" s="55"/>
      <c r="J385" s="55"/>
      <c r="K385" s="55"/>
      <c r="L385" s="55"/>
      <c r="M385" s="55"/>
      <c r="N385" s="55"/>
      <c r="O385" s="55"/>
    </row>
    <row r="386" spans="4:15" x14ac:dyDescent="0.25">
      <c r="D386"/>
      <c r="E386"/>
      <c r="F386"/>
      <c r="I386" s="55"/>
      <c r="J386" s="55"/>
      <c r="K386" s="55"/>
      <c r="L386" s="55"/>
      <c r="M386" s="55"/>
      <c r="N386" s="55"/>
      <c r="O386" s="55"/>
    </row>
    <row r="387" spans="4:15" x14ac:dyDescent="0.25">
      <c r="D387"/>
      <c r="E387"/>
      <c r="F387"/>
      <c r="I387" s="55"/>
      <c r="J387" s="55"/>
      <c r="K387" s="55"/>
      <c r="L387" s="55"/>
      <c r="M387" s="55"/>
      <c r="N387" s="55"/>
      <c r="O387" s="55"/>
    </row>
    <row r="388" spans="4:15" x14ac:dyDescent="0.25">
      <c r="D388"/>
      <c r="E388"/>
      <c r="F388"/>
      <c r="I388" s="55"/>
      <c r="J388" s="55"/>
      <c r="K388" s="55"/>
      <c r="L388" s="55"/>
      <c r="M388" s="55"/>
      <c r="N388" s="55"/>
      <c r="O388" s="55"/>
    </row>
    <row r="389" spans="4:15" x14ac:dyDescent="0.25">
      <c r="D389"/>
      <c r="E389"/>
      <c r="F389"/>
      <c r="I389" s="55"/>
      <c r="J389" s="55"/>
      <c r="K389" s="55"/>
      <c r="L389" s="55"/>
      <c r="M389" s="55"/>
      <c r="N389" s="55"/>
      <c r="O389" s="55"/>
    </row>
    <row r="390" spans="4:15" x14ac:dyDescent="0.25">
      <c r="D390"/>
      <c r="E390"/>
      <c r="F390"/>
      <c r="I390" s="55"/>
      <c r="J390" s="55"/>
      <c r="K390" s="55"/>
      <c r="L390" s="55"/>
      <c r="M390" s="55"/>
      <c r="N390" s="55"/>
      <c r="O390" s="55"/>
    </row>
    <row r="391" spans="4:15" x14ac:dyDescent="0.25">
      <c r="D391"/>
      <c r="E391"/>
      <c r="F391"/>
      <c r="I391" s="55"/>
      <c r="J391" s="55"/>
      <c r="K391" s="55"/>
      <c r="L391" s="55"/>
      <c r="M391" s="55"/>
      <c r="N391" s="55"/>
      <c r="O391" s="55"/>
    </row>
    <row r="392" spans="4:15" x14ac:dyDescent="0.25">
      <c r="D392"/>
      <c r="E392"/>
      <c r="F392"/>
      <c r="I392" s="55"/>
      <c r="J392" s="55"/>
      <c r="K392" s="55"/>
      <c r="L392" s="55"/>
      <c r="M392" s="55"/>
      <c r="N392" s="55"/>
      <c r="O392" s="55"/>
    </row>
    <row r="393" spans="4:15" x14ac:dyDescent="0.25">
      <c r="D393"/>
      <c r="E393"/>
      <c r="F393"/>
      <c r="I393" s="55"/>
      <c r="J393" s="55"/>
      <c r="K393" s="55"/>
      <c r="L393" s="55"/>
      <c r="M393" s="55"/>
      <c r="N393" s="55"/>
      <c r="O393" s="55"/>
    </row>
    <row r="394" spans="4:15" x14ac:dyDescent="0.25">
      <c r="D394"/>
      <c r="E394"/>
      <c r="F394"/>
      <c r="I394" s="55"/>
      <c r="J394" s="55"/>
      <c r="K394" s="55"/>
      <c r="L394" s="55"/>
      <c r="M394" s="55"/>
      <c r="N394" s="55"/>
      <c r="O394" s="55"/>
    </row>
    <row r="395" spans="4:15" x14ac:dyDescent="0.25">
      <c r="D395"/>
      <c r="E395"/>
      <c r="F395"/>
      <c r="I395" s="55"/>
      <c r="J395" s="55"/>
      <c r="K395" s="55"/>
      <c r="L395" s="55"/>
      <c r="M395" s="55"/>
      <c r="N395" s="55"/>
      <c r="O395" s="55"/>
    </row>
    <row r="396" spans="4:15" x14ac:dyDescent="0.25">
      <c r="D396"/>
      <c r="E396"/>
      <c r="F396"/>
      <c r="I396" s="55"/>
      <c r="J396" s="55"/>
      <c r="K396" s="55"/>
      <c r="L396" s="55"/>
      <c r="M396" s="55"/>
      <c r="N396" s="55"/>
      <c r="O396" s="55"/>
    </row>
    <row r="397" spans="4:15" x14ac:dyDescent="0.25">
      <c r="D397"/>
      <c r="E397"/>
      <c r="F397"/>
      <c r="I397" s="55"/>
      <c r="J397" s="55"/>
      <c r="K397" s="55"/>
      <c r="L397" s="55"/>
      <c r="M397" s="55"/>
      <c r="N397" s="55"/>
      <c r="O397" s="55"/>
    </row>
    <row r="398" spans="4:15" x14ac:dyDescent="0.25">
      <c r="D398"/>
      <c r="E398"/>
      <c r="F398"/>
      <c r="I398" s="55"/>
      <c r="J398" s="55"/>
      <c r="K398" s="55"/>
      <c r="L398" s="55"/>
      <c r="M398" s="55"/>
      <c r="N398" s="55"/>
      <c r="O398" s="55"/>
    </row>
    <row r="399" spans="4:15" x14ac:dyDescent="0.25">
      <c r="D399"/>
      <c r="E399"/>
      <c r="F399"/>
      <c r="I399" s="55"/>
      <c r="J399" s="55"/>
      <c r="K399" s="55"/>
      <c r="L399" s="55"/>
      <c r="M399" s="55"/>
      <c r="N399" s="55"/>
      <c r="O399" s="55"/>
    </row>
    <row r="400" spans="4:15" x14ac:dyDescent="0.25">
      <c r="D400"/>
      <c r="E400"/>
      <c r="F400"/>
      <c r="I400" s="55"/>
      <c r="J400" s="55"/>
      <c r="K400" s="55"/>
      <c r="L400" s="55"/>
      <c r="M400" s="55"/>
      <c r="N400" s="55"/>
      <c r="O400" s="55"/>
    </row>
    <row r="401" spans="4:15" x14ac:dyDescent="0.25">
      <c r="D401"/>
      <c r="E401"/>
      <c r="F401"/>
      <c r="I401" s="55"/>
      <c r="J401" s="55"/>
      <c r="K401" s="55"/>
      <c r="L401" s="55"/>
      <c r="M401" s="55"/>
      <c r="N401" s="55"/>
      <c r="O401" s="55"/>
    </row>
    <row r="402" spans="4:15" x14ac:dyDescent="0.25">
      <c r="D402"/>
      <c r="E402"/>
      <c r="F402"/>
      <c r="I402" s="55"/>
      <c r="J402" s="55"/>
      <c r="K402" s="55"/>
      <c r="L402" s="55"/>
      <c r="M402" s="55"/>
      <c r="N402" s="55"/>
      <c r="O402" s="55"/>
    </row>
    <row r="403" spans="4:15" x14ac:dyDescent="0.25">
      <c r="D403"/>
      <c r="E403"/>
      <c r="F403"/>
      <c r="I403" s="55"/>
      <c r="J403" s="55"/>
      <c r="K403" s="55"/>
      <c r="L403" s="55"/>
      <c r="M403" s="55"/>
      <c r="N403" s="55"/>
      <c r="O403" s="55"/>
    </row>
    <row r="404" spans="4:15" x14ac:dyDescent="0.25">
      <c r="D404"/>
      <c r="E404"/>
      <c r="F404"/>
      <c r="I404" s="55"/>
      <c r="J404" s="55"/>
      <c r="K404" s="55"/>
      <c r="L404" s="55"/>
      <c r="M404" s="55"/>
      <c r="N404" s="55"/>
      <c r="O404" s="55"/>
    </row>
    <row r="405" spans="4:15" x14ac:dyDescent="0.25">
      <c r="D405"/>
      <c r="E405"/>
      <c r="F405"/>
      <c r="I405" s="55"/>
      <c r="J405" s="55"/>
      <c r="K405" s="55"/>
      <c r="L405" s="55"/>
      <c r="M405" s="55"/>
      <c r="N405" s="55"/>
      <c r="O405" s="55"/>
    </row>
    <row r="406" spans="4:15" x14ac:dyDescent="0.25">
      <c r="D406"/>
      <c r="E406"/>
      <c r="F406"/>
      <c r="I406" s="55"/>
      <c r="J406" s="55"/>
      <c r="K406" s="55"/>
      <c r="L406" s="55"/>
      <c r="M406" s="55"/>
      <c r="N406" s="55"/>
      <c r="O406" s="55"/>
    </row>
    <row r="407" spans="4:15" x14ac:dyDescent="0.25">
      <c r="D407"/>
      <c r="E407"/>
      <c r="F407"/>
      <c r="I407" s="55"/>
      <c r="J407" s="55"/>
      <c r="K407" s="55"/>
      <c r="L407" s="55"/>
      <c r="M407" s="55"/>
      <c r="N407" s="55"/>
      <c r="O407" s="55"/>
    </row>
    <row r="408" spans="4:15" x14ac:dyDescent="0.25">
      <c r="D408"/>
      <c r="E408"/>
      <c r="F408"/>
      <c r="I408" s="55"/>
      <c r="J408" s="55"/>
      <c r="K408" s="55"/>
      <c r="L408" s="55"/>
      <c r="M408" s="55"/>
      <c r="N408" s="55"/>
      <c r="O408" s="55"/>
    </row>
    <row r="409" spans="4:15" x14ac:dyDescent="0.25">
      <c r="D409"/>
      <c r="E409"/>
      <c r="F409"/>
      <c r="I409" s="55"/>
      <c r="J409" s="55"/>
      <c r="K409" s="55"/>
      <c r="L409" s="55"/>
      <c r="M409" s="55"/>
      <c r="N409" s="55"/>
      <c r="O409" s="55"/>
    </row>
    <row r="410" spans="4:15" x14ac:dyDescent="0.25">
      <c r="D410"/>
      <c r="E410"/>
      <c r="F410"/>
      <c r="I410" s="55"/>
      <c r="J410" s="55"/>
      <c r="K410" s="55"/>
      <c r="L410" s="55"/>
      <c r="M410" s="55"/>
      <c r="N410" s="55"/>
      <c r="O410" s="55"/>
    </row>
    <row r="411" spans="4:15" x14ac:dyDescent="0.25">
      <c r="D411"/>
      <c r="E411"/>
      <c r="F411"/>
      <c r="I411" s="55"/>
      <c r="J411" s="55"/>
      <c r="K411" s="55"/>
      <c r="L411" s="55"/>
      <c r="M411" s="55"/>
      <c r="N411" s="55"/>
      <c r="O411" s="55"/>
    </row>
    <row r="412" spans="4:15" x14ac:dyDescent="0.25">
      <c r="D412"/>
      <c r="E412"/>
      <c r="F412"/>
      <c r="I412" s="55"/>
      <c r="J412" s="55"/>
      <c r="K412" s="55"/>
      <c r="L412" s="55"/>
      <c r="M412" s="55"/>
      <c r="N412" s="55"/>
      <c r="O412" s="55"/>
    </row>
    <row r="413" spans="4:15" x14ac:dyDescent="0.25">
      <c r="D413"/>
      <c r="E413"/>
      <c r="F413"/>
      <c r="I413" s="55"/>
      <c r="J413" s="55"/>
      <c r="K413" s="55"/>
      <c r="L413" s="55"/>
      <c r="M413" s="55"/>
      <c r="N413" s="55"/>
      <c r="O413" s="55"/>
    </row>
    <row r="414" spans="4:15" x14ac:dyDescent="0.25">
      <c r="D414"/>
      <c r="E414"/>
      <c r="F414"/>
      <c r="I414" s="55"/>
      <c r="J414" s="55"/>
      <c r="K414" s="55"/>
      <c r="L414" s="55"/>
      <c r="M414" s="55"/>
      <c r="N414" s="55"/>
      <c r="O414" s="55"/>
    </row>
    <row r="415" spans="4:15" x14ac:dyDescent="0.25">
      <c r="D415"/>
      <c r="E415"/>
      <c r="F415"/>
      <c r="I415" s="55"/>
      <c r="J415" s="55"/>
      <c r="K415" s="55"/>
      <c r="L415" s="55"/>
      <c r="M415" s="55"/>
      <c r="N415" s="55"/>
      <c r="O415" s="55"/>
    </row>
    <row r="416" spans="4:15" x14ac:dyDescent="0.25">
      <c r="D416"/>
      <c r="E416"/>
      <c r="F416"/>
      <c r="I416" s="55"/>
      <c r="J416" s="55"/>
      <c r="K416" s="55"/>
      <c r="L416" s="55"/>
      <c r="M416" s="55"/>
      <c r="N416" s="55"/>
      <c r="O416" s="55"/>
    </row>
    <row r="417" spans="4:15" x14ac:dyDescent="0.25">
      <c r="D417"/>
      <c r="E417"/>
      <c r="F417"/>
      <c r="I417" s="55"/>
      <c r="J417" s="55"/>
      <c r="K417" s="55"/>
      <c r="L417" s="55"/>
      <c r="M417" s="55"/>
      <c r="N417" s="55"/>
      <c r="O417" s="55"/>
    </row>
    <row r="418" spans="4:15" x14ac:dyDescent="0.25">
      <c r="D418"/>
      <c r="E418"/>
      <c r="F418"/>
      <c r="I418" s="55"/>
      <c r="J418" s="55"/>
      <c r="K418" s="55"/>
      <c r="L418" s="55"/>
      <c r="M418" s="55"/>
      <c r="N418" s="55"/>
      <c r="O418" s="55"/>
    </row>
    <row r="419" spans="4:15" x14ac:dyDescent="0.25">
      <c r="D419"/>
      <c r="E419"/>
      <c r="F419"/>
      <c r="I419" s="55"/>
      <c r="J419" s="55"/>
      <c r="K419" s="55"/>
      <c r="L419" s="55"/>
      <c r="M419" s="55"/>
      <c r="N419" s="55"/>
      <c r="O419" s="55"/>
    </row>
    <row r="420" spans="4:15" x14ac:dyDescent="0.25">
      <c r="D420"/>
      <c r="E420"/>
      <c r="F420"/>
      <c r="I420" s="55"/>
      <c r="J420" s="55"/>
      <c r="K420" s="55"/>
      <c r="L420" s="55"/>
      <c r="M420" s="55"/>
      <c r="N420" s="55"/>
      <c r="O420" s="55"/>
    </row>
    <row r="421" spans="4:15" x14ac:dyDescent="0.25">
      <c r="D421"/>
      <c r="E421"/>
      <c r="F421"/>
      <c r="I421" s="55"/>
      <c r="J421" s="55"/>
      <c r="K421" s="55"/>
      <c r="L421" s="55"/>
      <c r="M421" s="55"/>
      <c r="N421" s="55"/>
      <c r="O421" s="55"/>
    </row>
    <row r="422" spans="4:15" x14ac:dyDescent="0.25">
      <c r="D422"/>
      <c r="E422"/>
      <c r="F422"/>
      <c r="I422" s="55"/>
      <c r="J422" s="55"/>
      <c r="K422" s="55"/>
      <c r="L422" s="55"/>
      <c r="M422" s="55"/>
      <c r="N422" s="55"/>
      <c r="O422" s="55"/>
    </row>
    <row r="423" spans="4:15" x14ac:dyDescent="0.25">
      <c r="D423"/>
      <c r="E423"/>
      <c r="F423"/>
      <c r="I423" s="55"/>
      <c r="J423" s="55"/>
      <c r="K423" s="55"/>
      <c r="L423" s="55"/>
      <c r="M423" s="55"/>
      <c r="N423" s="55"/>
      <c r="O423" s="55"/>
    </row>
    <row r="424" spans="4:15" x14ac:dyDescent="0.25">
      <c r="D424"/>
      <c r="E424"/>
      <c r="F424"/>
      <c r="I424" s="55"/>
      <c r="J424" s="55"/>
      <c r="K424" s="55"/>
      <c r="L424" s="55"/>
      <c r="M424" s="55"/>
      <c r="N424" s="55"/>
      <c r="O424" s="55"/>
    </row>
    <row r="425" spans="4:15" x14ac:dyDescent="0.25">
      <c r="D425"/>
      <c r="E425"/>
      <c r="F425"/>
      <c r="I425" s="55"/>
      <c r="J425" s="55"/>
      <c r="K425" s="55"/>
      <c r="L425" s="55"/>
      <c r="M425" s="55"/>
      <c r="N425" s="55"/>
      <c r="O425" s="55"/>
    </row>
    <row r="426" spans="4:15" x14ac:dyDescent="0.25">
      <c r="D426"/>
      <c r="E426"/>
      <c r="F426"/>
      <c r="I426" s="55"/>
      <c r="J426" s="55"/>
      <c r="K426" s="55"/>
      <c r="L426" s="55"/>
      <c r="M426" s="55"/>
      <c r="N426" s="55"/>
      <c r="O426" s="55"/>
    </row>
    <row r="427" spans="4:15" x14ac:dyDescent="0.25">
      <c r="D427"/>
      <c r="E427"/>
      <c r="F427"/>
      <c r="I427" s="55"/>
      <c r="J427" s="55"/>
      <c r="K427" s="55"/>
      <c r="L427" s="55"/>
      <c r="M427" s="55"/>
      <c r="N427" s="55"/>
      <c r="O427" s="55"/>
    </row>
    <row r="428" spans="4:15" x14ac:dyDescent="0.25">
      <c r="D428"/>
      <c r="E428"/>
      <c r="F428"/>
      <c r="I428" s="55"/>
      <c r="J428" s="55"/>
      <c r="K428" s="55"/>
      <c r="L428" s="55"/>
      <c r="M428" s="55"/>
      <c r="N428" s="55"/>
      <c r="O428" s="55"/>
    </row>
    <row r="429" spans="4:15" x14ac:dyDescent="0.25">
      <c r="D429"/>
      <c r="E429"/>
      <c r="F429"/>
      <c r="I429" s="55"/>
      <c r="J429" s="55"/>
      <c r="K429" s="55"/>
      <c r="L429" s="55"/>
      <c r="M429" s="55"/>
      <c r="N429" s="55"/>
      <c r="O429" s="55"/>
    </row>
    <row r="430" spans="4:15" x14ac:dyDescent="0.25">
      <c r="D430"/>
      <c r="E430"/>
      <c r="F430"/>
      <c r="I430" s="55"/>
      <c r="J430" s="55"/>
      <c r="K430" s="55"/>
      <c r="L430" s="55"/>
      <c r="M430" s="55"/>
      <c r="N430" s="55"/>
      <c r="O430" s="55"/>
    </row>
    <row r="431" spans="4:15" x14ac:dyDescent="0.25">
      <c r="D431"/>
      <c r="E431"/>
      <c r="F431"/>
      <c r="I431" s="55"/>
      <c r="J431" s="55"/>
      <c r="K431" s="55"/>
      <c r="L431" s="55"/>
      <c r="M431" s="55"/>
      <c r="N431" s="55"/>
      <c r="O431" s="55"/>
    </row>
    <row r="432" spans="4:15" x14ac:dyDescent="0.25">
      <c r="D432"/>
      <c r="E432"/>
      <c r="F432"/>
      <c r="I432" s="55"/>
      <c r="J432" s="55"/>
      <c r="K432" s="55"/>
      <c r="L432" s="55"/>
      <c r="M432" s="55"/>
      <c r="N432" s="55"/>
      <c r="O432" s="55"/>
    </row>
    <row r="433" spans="4:15" x14ac:dyDescent="0.25">
      <c r="D433"/>
      <c r="E433"/>
      <c r="F433"/>
      <c r="I433" s="55"/>
      <c r="J433" s="55"/>
      <c r="K433" s="55"/>
      <c r="L433" s="55"/>
      <c r="M433" s="55"/>
      <c r="N433" s="55"/>
      <c r="O433" s="55"/>
    </row>
    <row r="434" spans="4:15" x14ac:dyDescent="0.25">
      <c r="D434"/>
      <c r="E434"/>
      <c r="F434"/>
      <c r="I434" s="55"/>
      <c r="J434" s="55"/>
      <c r="K434" s="55"/>
      <c r="L434" s="55"/>
      <c r="M434" s="55"/>
      <c r="N434" s="55"/>
      <c r="O434" s="55"/>
    </row>
    <row r="435" spans="4:15" x14ac:dyDescent="0.25">
      <c r="D435"/>
      <c r="E435"/>
      <c r="F435"/>
      <c r="I435" s="55"/>
      <c r="J435" s="55"/>
      <c r="K435" s="55"/>
      <c r="L435" s="55"/>
      <c r="M435" s="55"/>
      <c r="N435" s="55"/>
      <c r="O435" s="55"/>
    </row>
    <row r="436" spans="4:15" x14ac:dyDescent="0.25">
      <c r="D436"/>
      <c r="E436"/>
      <c r="F436"/>
      <c r="I436" s="55"/>
      <c r="J436" s="55"/>
      <c r="K436" s="55"/>
      <c r="L436" s="55"/>
      <c r="M436" s="55"/>
      <c r="N436" s="55"/>
      <c r="O436" s="55"/>
    </row>
    <row r="437" spans="4:15" x14ac:dyDescent="0.25">
      <c r="D437"/>
      <c r="E437"/>
      <c r="F437"/>
      <c r="I437" s="55"/>
      <c r="J437" s="55"/>
      <c r="K437" s="55"/>
      <c r="L437" s="55"/>
      <c r="M437" s="55"/>
      <c r="N437" s="55"/>
      <c r="O437" s="55"/>
    </row>
    <row r="438" spans="4:15" x14ac:dyDescent="0.25">
      <c r="D438"/>
      <c r="E438"/>
      <c r="F438"/>
      <c r="I438" s="55"/>
      <c r="J438" s="55"/>
      <c r="K438" s="55"/>
      <c r="L438" s="55"/>
      <c r="M438" s="55"/>
      <c r="N438" s="55"/>
      <c r="O438" s="55"/>
    </row>
    <row r="439" spans="4:15" x14ac:dyDescent="0.25">
      <c r="D439"/>
      <c r="E439"/>
      <c r="F439"/>
      <c r="I439" s="55"/>
      <c r="J439" s="55"/>
      <c r="K439" s="55"/>
      <c r="L439" s="55"/>
      <c r="M439" s="55"/>
      <c r="N439" s="55"/>
      <c r="O439" s="55"/>
    </row>
    <row r="440" spans="4:15" x14ac:dyDescent="0.25">
      <c r="D440"/>
      <c r="E440"/>
      <c r="F440"/>
      <c r="I440" s="55"/>
      <c r="J440" s="55"/>
      <c r="K440" s="55"/>
      <c r="L440" s="55"/>
      <c r="M440" s="55"/>
      <c r="N440" s="55"/>
      <c r="O440" s="55"/>
    </row>
    <row r="441" spans="4:15" x14ac:dyDescent="0.25">
      <c r="D441"/>
      <c r="E441"/>
      <c r="F441"/>
      <c r="I441" s="55"/>
      <c r="J441" s="55"/>
      <c r="K441" s="55"/>
      <c r="L441" s="55"/>
      <c r="M441" s="55"/>
      <c r="N441" s="55"/>
      <c r="O441" s="55"/>
    </row>
    <row r="442" spans="4:15" x14ac:dyDescent="0.25">
      <c r="D442"/>
      <c r="E442"/>
      <c r="F442"/>
      <c r="I442" s="55"/>
      <c r="J442" s="55"/>
      <c r="K442" s="55"/>
      <c r="L442" s="55"/>
      <c r="M442" s="55"/>
      <c r="N442" s="55"/>
      <c r="O442" s="55"/>
    </row>
    <row r="443" spans="4:15" x14ac:dyDescent="0.25">
      <c r="D443"/>
      <c r="E443"/>
      <c r="F443"/>
      <c r="I443" s="55"/>
      <c r="J443" s="55"/>
      <c r="K443" s="55"/>
      <c r="L443" s="55"/>
      <c r="M443" s="55"/>
      <c r="N443" s="55"/>
      <c r="O443" s="55"/>
    </row>
    <row r="444" spans="4:15" x14ac:dyDescent="0.25">
      <c r="D444"/>
      <c r="E444"/>
      <c r="F444"/>
      <c r="I444" s="55"/>
      <c r="J444" s="55"/>
      <c r="K444" s="55"/>
      <c r="L444" s="55"/>
      <c r="M444" s="55"/>
      <c r="N444" s="55"/>
      <c r="O444" s="55"/>
    </row>
    <row r="445" spans="4:15" x14ac:dyDescent="0.25">
      <c r="D445"/>
      <c r="E445"/>
      <c r="F445"/>
      <c r="I445" s="55"/>
      <c r="J445" s="55"/>
      <c r="K445" s="55"/>
      <c r="L445" s="55"/>
      <c r="M445" s="55"/>
      <c r="N445" s="55"/>
      <c r="O445" s="55"/>
    </row>
    <row r="446" spans="4:15" x14ac:dyDescent="0.25">
      <c r="D446"/>
      <c r="E446"/>
      <c r="F446"/>
      <c r="I446" s="55"/>
      <c r="J446" s="55"/>
      <c r="K446" s="55"/>
      <c r="L446" s="55"/>
      <c r="M446" s="55"/>
      <c r="N446" s="55"/>
      <c r="O446" s="55"/>
    </row>
    <row r="447" spans="4:15" x14ac:dyDescent="0.25">
      <c r="D447"/>
      <c r="E447"/>
      <c r="F447"/>
      <c r="I447" s="55"/>
      <c r="J447" s="55"/>
      <c r="K447" s="55"/>
      <c r="L447" s="55"/>
      <c r="M447" s="55"/>
      <c r="N447" s="55"/>
      <c r="O447" s="55"/>
    </row>
    <row r="448" spans="4:15" x14ac:dyDescent="0.25">
      <c r="D448"/>
      <c r="E448"/>
      <c r="F448"/>
      <c r="I448" s="55"/>
      <c r="J448" s="55"/>
      <c r="K448" s="55"/>
      <c r="L448" s="55"/>
      <c r="M448" s="55"/>
      <c r="N448" s="55"/>
      <c r="O448" s="55"/>
    </row>
    <row r="449" spans="4:15" x14ac:dyDescent="0.25">
      <c r="D449"/>
      <c r="E449"/>
      <c r="F449"/>
      <c r="I449" s="55"/>
      <c r="J449" s="55"/>
      <c r="K449" s="55"/>
      <c r="L449" s="55"/>
      <c r="M449" s="55"/>
      <c r="N449" s="55"/>
      <c r="O449" s="55"/>
    </row>
    <row r="450" spans="4:15" x14ac:dyDescent="0.25">
      <c r="D450"/>
      <c r="E450"/>
      <c r="F450"/>
      <c r="I450" s="55"/>
      <c r="J450" s="55"/>
      <c r="K450" s="55"/>
      <c r="L450" s="55"/>
      <c r="M450" s="55"/>
      <c r="N450" s="55"/>
      <c r="O450" s="55"/>
    </row>
    <row r="451" spans="4:15" x14ac:dyDescent="0.25">
      <c r="D451"/>
      <c r="E451"/>
      <c r="F451"/>
      <c r="I451" s="55"/>
      <c r="J451" s="55"/>
      <c r="K451" s="55"/>
      <c r="L451" s="55"/>
      <c r="M451" s="55"/>
      <c r="N451" s="55"/>
      <c r="O451" s="55"/>
    </row>
    <row r="452" spans="4:15" x14ac:dyDescent="0.25">
      <c r="D452"/>
      <c r="E452"/>
      <c r="F452"/>
      <c r="I452" s="55"/>
      <c r="J452" s="55"/>
      <c r="K452" s="55"/>
      <c r="L452" s="55"/>
      <c r="M452" s="55"/>
      <c r="N452" s="55"/>
      <c r="O452" s="55"/>
    </row>
    <row r="453" spans="4:15" x14ac:dyDescent="0.25">
      <c r="D453"/>
      <c r="E453"/>
      <c r="F453"/>
      <c r="I453" s="55"/>
      <c r="J453" s="55"/>
      <c r="K453" s="55"/>
      <c r="L453" s="55"/>
      <c r="M453" s="55"/>
      <c r="N453" s="55"/>
      <c r="O453" s="55"/>
    </row>
    <row r="454" spans="4:15" x14ac:dyDescent="0.25">
      <c r="D454"/>
      <c r="E454"/>
      <c r="F454"/>
      <c r="I454" s="55"/>
      <c r="J454" s="55"/>
      <c r="K454" s="55"/>
      <c r="L454" s="55"/>
      <c r="M454" s="55"/>
      <c r="N454" s="55"/>
      <c r="O454" s="55"/>
    </row>
    <row r="455" spans="4:15" x14ac:dyDescent="0.25">
      <c r="D455"/>
      <c r="E455"/>
      <c r="F455"/>
      <c r="I455" s="55"/>
      <c r="J455" s="55"/>
      <c r="K455" s="55"/>
      <c r="L455" s="55"/>
      <c r="M455" s="55"/>
      <c r="N455" s="55"/>
      <c r="O455" s="55"/>
    </row>
    <row r="456" spans="4:15" x14ac:dyDescent="0.25">
      <c r="D456"/>
      <c r="E456"/>
      <c r="F456"/>
      <c r="I456" s="55"/>
      <c r="J456" s="55"/>
      <c r="K456" s="55"/>
      <c r="L456" s="55"/>
      <c r="M456" s="55"/>
      <c r="N456" s="55"/>
      <c r="O456" s="55"/>
    </row>
    <row r="457" spans="4:15" x14ac:dyDescent="0.25">
      <c r="D457"/>
      <c r="E457"/>
      <c r="F457"/>
      <c r="I457" s="55"/>
      <c r="J457" s="55"/>
      <c r="K457" s="55"/>
      <c r="L457" s="55"/>
      <c r="M457" s="55"/>
      <c r="N457" s="55"/>
      <c r="O457" s="55"/>
    </row>
    <row r="458" spans="4:15" x14ac:dyDescent="0.25">
      <c r="D458"/>
      <c r="E458"/>
      <c r="F458"/>
      <c r="I458" s="55"/>
      <c r="J458" s="55"/>
      <c r="K458" s="55"/>
      <c r="L458" s="55"/>
      <c r="M458" s="55"/>
      <c r="N458" s="55"/>
      <c r="O458" s="55"/>
    </row>
    <row r="459" spans="4:15" x14ac:dyDescent="0.25">
      <c r="D459"/>
      <c r="E459"/>
      <c r="F459"/>
      <c r="I459" s="55"/>
      <c r="J459" s="55"/>
      <c r="K459" s="55"/>
      <c r="L459" s="55"/>
      <c r="M459" s="55"/>
      <c r="N459" s="55"/>
      <c r="O459" s="55"/>
    </row>
    <row r="460" spans="4:15" x14ac:dyDescent="0.25">
      <c r="D460"/>
      <c r="E460"/>
      <c r="F460"/>
      <c r="I460" s="55"/>
      <c r="J460" s="55"/>
      <c r="K460" s="55"/>
      <c r="L460" s="55"/>
      <c r="M460" s="55"/>
      <c r="N460" s="55"/>
      <c r="O460" s="55"/>
    </row>
    <row r="461" spans="4:15" x14ac:dyDescent="0.25">
      <c r="D461"/>
      <c r="E461"/>
      <c r="F461"/>
      <c r="I461" s="55"/>
      <c r="J461" s="55"/>
      <c r="K461" s="55"/>
      <c r="L461" s="55"/>
      <c r="M461" s="55"/>
      <c r="N461" s="55"/>
      <c r="O461" s="55"/>
    </row>
    <row r="462" spans="4:15" x14ac:dyDescent="0.25">
      <c r="D462"/>
      <c r="E462"/>
      <c r="F462"/>
      <c r="I462" s="55"/>
      <c r="J462" s="55"/>
      <c r="K462" s="55"/>
      <c r="L462" s="55"/>
      <c r="M462" s="55"/>
      <c r="N462" s="55"/>
      <c r="O462" s="55"/>
    </row>
    <row r="463" spans="4:15" x14ac:dyDescent="0.25">
      <c r="D463"/>
      <c r="E463"/>
      <c r="F463"/>
      <c r="I463" s="55"/>
      <c r="J463" s="55"/>
      <c r="K463" s="55"/>
      <c r="L463" s="55"/>
      <c r="M463" s="55"/>
      <c r="N463" s="55"/>
      <c r="O463" s="55"/>
    </row>
    <row r="464" spans="4:15" x14ac:dyDescent="0.25">
      <c r="D464"/>
      <c r="E464"/>
      <c r="F464"/>
      <c r="I464" s="55"/>
      <c r="J464" s="55"/>
      <c r="K464" s="55"/>
      <c r="L464" s="55"/>
      <c r="M464" s="55"/>
      <c r="N464" s="55"/>
      <c r="O464" s="55"/>
    </row>
    <row r="465" spans="4:15" x14ac:dyDescent="0.25">
      <c r="D465"/>
      <c r="E465"/>
      <c r="F465"/>
      <c r="I465" s="55"/>
      <c r="J465" s="55"/>
      <c r="K465" s="55"/>
      <c r="L465" s="55"/>
      <c r="M465" s="55"/>
      <c r="N465" s="55"/>
      <c r="O465" s="55"/>
    </row>
    <row r="466" spans="4:15" x14ac:dyDescent="0.25">
      <c r="D466"/>
      <c r="E466"/>
      <c r="F466"/>
      <c r="I466" s="55"/>
      <c r="J466" s="55"/>
      <c r="K466" s="55"/>
      <c r="L466" s="55"/>
      <c r="M466" s="55"/>
      <c r="N466" s="55"/>
      <c r="O466" s="55"/>
    </row>
    <row r="467" spans="4:15" x14ac:dyDescent="0.25">
      <c r="D467"/>
      <c r="E467"/>
      <c r="F467"/>
      <c r="I467" s="55"/>
      <c r="J467" s="55"/>
      <c r="K467" s="55"/>
      <c r="L467" s="55"/>
      <c r="M467" s="55"/>
      <c r="N467" s="55"/>
      <c r="O467" s="55"/>
    </row>
    <row r="468" spans="4:15" x14ac:dyDescent="0.25">
      <c r="D468"/>
      <c r="E468"/>
      <c r="F468"/>
      <c r="I468" s="55"/>
      <c r="J468" s="55"/>
      <c r="K468" s="55"/>
      <c r="L468" s="55"/>
      <c r="M468" s="55"/>
      <c r="N468" s="55"/>
      <c r="O468" s="55"/>
    </row>
    <row r="469" spans="4:15" x14ac:dyDescent="0.25">
      <c r="D469"/>
      <c r="E469"/>
      <c r="F469"/>
      <c r="I469" s="55"/>
      <c r="J469" s="55"/>
      <c r="K469" s="55"/>
      <c r="L469" s="55"/>
      <c r="M469" s="55"/>
      <c r="N469" s="55"/>
      <c r="O469" s="55"/>
    </row>
    <row r="470" spans="4:15" x14ac:dyDescent="0.25">
      <c r="D470"/>
      <c r="E470"/>
      <c r="F470"/>
      <c r="I470" s="55"/>
      <c r="J470" s="55"/>
      <c r="K470" s="55"/>
      <c r="L470" s="55"/>
      <c r="M470" s="55"/>
      <c r="N470" s="55"/>
      <c r="O470" s="55"/>
    </row>
    <row r="471" spans="4:15" x14ac:dyDescent="0.25">
      <c r="D471"/>
      <c r="E471"/>
      <c r="F471"/>
      <c r="I471" s="55"/>
      <c r="J471" s="55"/>
      <c r="K471" s="55"/>
      <c r="L471" s="55"/>
      <c r="M471" s="55"/>
      <c r="N471" s="55"/>
      <c r="O471" s="55"/>
    </row>
    <row r="472" spans="4:15" x14ac:dyDescent="0.25">
      <c r="D472"/>
      <c r="E472"/>
      <c r="F472"/>
      <c r="I472" s="55"/>
      <c r="J472" s="55"/>
      <c r="K472" s="55"/>
      <c r="L472" s="55"/>
      <c r="M472" s="55"/>
      <c r="N472" s="55"/>
      <c r="O472" s="55"/>
    </row>
    <row r="473" spans="4:15" x14ac:dyDescent="0.25">
      <c r="D473"/>
      <c r="E473"/>
      <c r="F473"/>
      <c r="I473" s="55"/>
      <c r="J473" s="55"/>
      <c r="K473" s="55"/>
      <c r="L473" s="55"/>
      <c r="M473" s="55"/>
      <c r="N473" s="55"/>
      <c r="O473" s="55"/>
    </row>
    <row r="474" spans="4:15" x14ac:dyDescent="0.25">
      <c r="D474"/>
      <c r="E474"/>
      <c r="F474"/>
      <c r="I474" s="55"/>
      <c r="J474" s="55"/>
      <c r="K474" s="55"/>
      <c r="L474" s="55"/>
      <c r="M474" s="55"/>
      <c r="N474" s="55"/>
      <c r="O474" s="55"/>
    </row>
    <row r="475" spans="4:15" x14ac:dyDescent="0.25">
      <c r="D475"/>
      <c r="E475"/>
      <c r="F475"/>
      <c r="I475" s="55"/>
      <c r="J475" s="55"/>
      <c r="K475" s="55"/>
      <c r="L475" s="55"/>
      <c r="M475" s="55"/>
      <c r="N475" s="55"/>
      <c r="O475" s="55"/>
    </row>
    <row r="476" spans="4:15" x14ac:dyDescent="0.25">
      <c r="D476"/>
      <c r="E476"/>
      <c r="F476"/>
      <c r="I476" s="55"/>
      <c r="J476" s="55"/>
      <c r="K476" s="55"/>
      <c r="L476" s="55"/>
      <c r="M476" s="55"/>
      <c r="N476" s="55"/>
      <c r="O476" s="55"/>
    </row>
    <row r="477" spans="4:15" x14ac:dyDescent="0.25">
      <c r="D477"/>
      <c r="E477"/>
      <c r="F477"/>
      <c r="I477" s="55"/>
      <c r="J477" s="55"/>
      <c r="K477" s="55"/>
      <c r="L477" s="55"/>
      <c r="M477" s="55"/>
      <c r="N477" s="55"/>
      <c r="O477" s="55"/>
    </row>
    <row r="478" spans="4:15" x14ac:dyDescent="0.25">
      <c r="D478"/>
      <c r="E478"/>
      <c r="F478"/>
      <c r="I478" s="55"/>
      <c r="J478" s="55"/>
      <c r="K478" s="55"/>
      <c r="L478" s="55"/>
      <c r="M478" s="55"/>
      <c r="N478" s="55"/>
      <c r="O478" s="55"/>
    </row>
    <row r="479" spans="4:15" x14ac:dyDescent="0.25">
      <c r="D479"/>
      <c r="E479"/>
      <c r="F479"/>
      <c r="I479" s="55"/>
      <c r="J479" s="55"/>
      <c r="K479" s="55"/>
      <c r="L479" s="55"/>
      <c r="M479" s="55"/>
      <c r="N479" s="55"/>
      <c r="O479" s="55"/>
    </row>
    <row r="480" spans="4:15" x14ac:dyDescent="0.25">
      <c r="D480"/>
      <c r="E480"/>
      <c r="F480"/>
      <c r="I480" s="55"/>
      <c r="J480" s="55"/>
      <c r="K480" s="55"/>
      <c r="L480" s="55"/>
      <c r="M480" s="55"/>
      <c r="N480" s="55"/>
      <c r="O480" s="55"/>
    </row>
    <row r="481" spans="4:15" x14ac:dyDescent="0.25">
      <c r="D481"/>
      <c r="E481"/>
      <c r="F481"/>
      <c r="I481" s="55"/>
      <c r="J481" s="55"/>
      <c r="K481" s="55"/>
      <c r="L481" s="55"/>
      <c r="M481" s="55"/>
      <c r="N481" s="55"/>
      <c r="O481" s="55"/>
    </row>
    <row r="482" spans="4:15" x14ac:dyDescent="0.25">
      <c r="D482"/>
      <c r="E482"/>
      <c r="F482"/>
      <c r="I482" s="55"/>
      <c r="J482" s="55"/>
      <c r="K482" s="55"/>
      <c r="L482" s="55"/>
      <c r="M482" s="55"/>
      <c r="N482" s="55"/>
      <c r="O482" s="55"/>
    </row>
    <row r="483" spans="4:15" x14ac:dyDescent="0.25">
      <c r="D483"/>
      <c r="E483"/>
      <c r="F483"/>
      <c r="I483" s="55"/>
      <c r="J483" s="55"/>
      <c r="K483" s="55"/>
      <c r="L483" s="55"/>
      <c r="M483" s="55"/>
      <c r="N483" s="55"/>
      <c r="O483" s="55"/>
    </row>
    <row r="484" spans="4:15" x14ac:dyDescent="0.25">
      <c r="D484"/>
      <c r="E484"/>
      <c r="F484"/>
      <c r="I484" s="55"/>
      <c r="J484" s="55"/>
      <c r="K484" s="55"/>
      <c r="L484" s="55"/>
      <c r="M484" s="55"/>
      <c r="N484" s="55"/>
      <c r="O484" s="55"/>
    </row>
    <row r="485" spans="4:15" x14ac:dyDescent="0.25">
      <c r="D485"/>
      <c r="E485"/>
      <c r="F485"/>
      <c r="I485" s="55"/>
      <c r="J485" s="55"/>
      <c r="K485" s="55"/>
      <c r="L485" s="55"/>
      <c r="M485" s="55"/>
      <c r="N485" s="55"/>
      <c r="O485" s="55"/>
    </row>
    <row r="486" spans="4:15" x14ac:dyDescent="0.25">
      <c r="D486"/>
      <c r="E486"/>
      <c r="F486"/>
      <c r="I486" s="55"/>
      <c r="J486" s="55"/>
      <c r="K486" s="55"/>
      <c r="L486" s="55"/>
      <c r="M486" s="55"/>
      <c r="N486" s="55"/>
      <c r="O486" s="55"/>
    </row>
    <row r="487" spans="4:15" x14ac:dyDescent="0.25">
      <c r="D487"/>
      <c r="E487"/>
      <c r="F487"/>
      <c r="I487" s="55"/>
      <c r="J487" s="55"/>
      <c r="K487" s="55"/>
      <c r="L487" s="55"/>
      <c r="M487" s="55"/>
      <c r="N487" s="55"/>
      <c r="O487" s="55"/>
    </row>
    <row r="488" spans="4:15" x14ac:dyDescent="0.25">
      <c r="D488"/>
      <c r="E488"/>
      <c r="F488"/>
      <c r="I488" s="55"/>
      <c r="J488" s="55"/>
      <c r="K488" s="55"/>
      <c r="L488" s="55"/>
      <c r="M488" s="55"/>
      <c r="N488" s="55"/>
      <c r="O488" s="55"/>
    </row>
    <row r="489" spans="4:15" x14ac:dyDescent="0.25">
      <c r="D489"/>
      <c r="E489"/>
      <c r="F489"/>
      <c r="I489" s="55"/>
      <c r="J489" s="55"/>
      <c r="K489" s="55"/>
      <c r="L489" s="55"/>
      <c r="M489" s="55"/>
      <c r="N489" s="55"/>
      <c r="O489" s="55"/>
    </row>
    <row r="490" spans="4:15" x14ac:dyDescent="0.25">
      <c r="D490"/>
      <c r="E490"/>
      <c r="F490"/>
      <c r="I490" s="55"/>
      <c r="J490" s="55"/>
      <c r="K490" s="55"/>
      <c r="L490" s="55"/>
      <c r="M490" s="55"/>
      <c r="N490" s="55"/>
      <c r="O490" s="55"/>
    </row>
    <row r="491" spans="4:15" x14ac:dyDescent="0.25">
      <c r="D491"/>
      <c r="E491"/>
      <c r="F491"/>
      <c r="I491" s="55"/>
      <c r="J491" s="55"/>
      <c r="K491" s="55"/>
      <c r="L491" s="55"/>
      <c r="M491" s="55"/>
      <c r="N491" s="55"/>
      <c r="O491" s="55"/>
    </row>
    <row r="492" spans="4:15" x14ac:dyDescent="0.25">
      <c r="D492"/>
      <c r="E492"/>
      <c r="F492"/>
      <c r="I492" s="55"/>
      <c r="J492" s="55"/>
      <c r="K492" s="55"/>
      <c r="L492" s="55"/>
      <c r="M492" s="55"/>
      <c r="N492" s="55"/>
      <c r="O492" s="55"/>
    </row>
  </sheetData>
  <customSheetViews>
    <customSheetView guid="{204BDDCD-F0EA-4D68-8827-ED13C8623E2D}" scale="80" showPageBreaks="1" showGridLines="0" printArea="1" hiddenColumns="1" topLeftCell="C1">
      <selection activeCell="M15" sqref="M15"/>
      <pageMargins left="0.7" right="0.7" top="0.75" bottom="0.75" header="0.3" footer="0.3"/>
      <pageSetup paperSize="5" scale="28" fitToWidth="7" orientation="portrait" r:id="rId1"/>
    </customSheetView>
  </customSheetViews>
  <mergeCells count="20">
    <mergeCell ref="B2:O2"/>
    <mergeCell ref="B3:O3"/>
    <mergeCell ref="B4:O4"/>
    <mergeCell ref="A5:N5"/>
    <mergeCell ref="F7:F8"/>
    <mergeCell ref="E7:E8"/>
    <mergeCell ref="A6:N6"/>
    <mergeCell ref="B7:B8"/>
    <mergeCell ref="D7:D8"/>
    <mergeCell ref="I7:I8"/>
    <mergeCell ref="J7:J8"/>
    <mergeCell ref="K7:K8"/>
    <mergeCell ref="L7:L8"/>
    <mergeCell ref="M7:M8"/>
    <mergeCell ref="C7:C8"/>
    <mergeCell ref="N7:N8"/>
    <mergeCell ref="O7:O8"/>
    <mergeCell ref="A7:A8"/>
    <mergeCell ref="G7:G8"/>
    <mergeCell ref="H7:H8"/>
  </mergeCells>
  <pageMargins left="0.70866141732283461" right="0.70866141732283461" top="0.74803149606299213" bottom="0.74803149606299213" header="0.31496062992125984" footer="0.31496062992125984"/>
  <pageSetup paperSize="8" scale="48" fitToHeight="0" orientation="landscape" r:id="rId2"/>
  <ignoredErrors>
    <ignoredError sqref="N110" formulaRange="1"/>
  </ignoredError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New Text Document</vt:lpstr>
      <vt:lpstr>'New Text Document'!Área_de_impresión</vt:lpstr>
      <vt:lpstr>'New Text Document'!Títulos_a_imprimir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Jamie Méndez Suero</cp:lastModifiedBy>
  <cp:lastPrinted>2023-08-29T17:42:05Z</cp:lastPrinted>
  <dcterms:created xsi:type="dcterms:W3CDTF">2017-01-31T14:28:02Z</dcterms:created>
  <dcterms:modified xsi:type="dcterms:W3CDTF">2023-09-15T15:32:51Z</dcterms:modified>
</cp:coreProperties>
</file>