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60" i="1"/>
  <c r="E60"/>
  <c r="F60"/>
  <c r="G60"/>
  <c r="H60"/>
  <c r="I60"/>
  <c r="C60"/>
  <c r="B60"/>
  <c r="H47" l="1"/>
  <c r="I47" s="1"/>
  <c r="H15"/>
  <c r="H16" s="1"/>
  <c r="C57"/>
  <c r="D57"/>
  <c r="E57"/>
  <c r="F57"/>
  <c r="G57"/>
  <c r="C53"/>
  <c r="D53"/>
  <c r="E53"/>
  <c r="F53"/>
  <c r="G53"/>
  <c r="C49"/>
  <c r="D49"/>
  <c r="E49"/>
  <c r="F49"/>
  <c r="G49"/>
  <c r="C43"/>
  <c r="D43"/>
  <c r="E43"/>
  <c r="F43"/>
  <c r="G43"/>
  <c r="C38"/>
  <c r="D38"/>
  <c r="E38"/>
  <c r="F38"/>
  <c r="G38"/>
  <c r="C28"/>
  <c r="D28"/>
  <c r="E28"/>
  <c r="F28"/>
  <c r="G28"/>
  <c r="C24"/>
  <c r="D24"/>
  <c r="E24"/>
  <c r="F24"/>
  <c r="G24"/>
  <c r="C20"/>
  <c r="D20"/>
  <c r="E20"/>
  <c r="F20"/>
  <c r="G20"/>
  <c r="C16"/>
  <c r="D16"/>
  <c r="E16"/>
  <c r="F16"/>
  <c r="G16"/>
  <c r="C12"/>
  <c r="D12"/>
  <c r="E12"/>
  <c r="F12"/>
  <c r="G12"/>
  <c r="H56"/>
  <c r="H57" s="1"/>
  <c r="H52"/>
  <c r="I52" s="1"/>
  <c r="I53" s="1"/>
  <c r="H48"/>
  <c r="I48" s="1"/>
  <c r="H46"/>
  <c r="I46" s="1"/>
  <c r="H42"/>
  <c r="I42" s="1"/>
  <c r="H41"/>
  <c r="I41" s="1"/>
  <c r="H37"/>
  <c r="I37" s="1"/>
  <c r="H36"/>
  <c r="I36" s="1"/>
  <c r="H35"/>
  <c r="I35" s="1"/>
  <c r="H34"/>
  <c r="I34" s="1"/>
  <c r="H33"/>
  <c r="I33" s="1"/>
  <c r="H32"/>
  <c r="I32" s="1"/>
  <c r="H31"/>
  <c r="H27"/>
  <c r="I27" s="1"/>
  <c r="I28" s="1"/>
  <c r="H23"/>
  <c r="H24" s="1"/>
  <c r="H19"/>
  <c r="I19" s="1"/>
  <c r="H11"/>
  <c r="H12" s="1"/>
  <c r="I11" s="1"/>
  <c r="I12" s="1"/>
  <c r="H38" l="1"/>
  <c r="I49"/>
  <c r="I43"/>
  <c r="I20"/>
  <c r="H20"/>
  <c r="H43"/>
  <c r="H53"/>
  <c r="I23"/>
  <c r="I24" s="1"/>
  <c r="I31"/>
  <c r="I38" s="1"/>
  <c r="I56"/>
  <c r="I57" s="1"/>
  <c r="H28"/>
  <c r="I15"/>
  <c r="I16" s="1"/>
  <c r="H49"/>
</calcChain>
</file>

<file path=xl/sharedStrings.xml><?xml version="1.0" encoding="utf-8"?>
<sst xmlns="http://schemas.openxmlformats.org/spreadsheetml/2006/main" count="73" uniqueCount="58">
  <si>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</si>
  <si>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</si>
  <si>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</si>
  <si>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</si>
  <si>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</si>
  <si>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</si>
  <si>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</si>
  <si>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</si>
  <si>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</si>
  <si>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</si>
  <si>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</si>
  <si>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</si>
  <si>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</si>
  <si>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</si>
  <si>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</si>
  <si>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</si>
  <si>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</si>
  <si>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</si>
  <si>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</si>
  <si>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</si>
  <si>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</si>
  <si>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</si>
  <si>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</si>
  <si>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</si>
  <si>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</si>
  <si>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</si>
  <si>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</si>
  <si>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</si>
  <si>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</si>
  <si>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</si>
  <si>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</si>
  <si>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</si>
  <si>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</si>
  <si>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</si>
  <si>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</si>
  <si>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</si>
  <si>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</si>
  <si>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</si>
  <si>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</si>
  <si>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</si>
  <si>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</si>
  <si>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</si>
  <si>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</si>
  <si>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</si>
  <si>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</si>
  <si>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</si>
  <si>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</si>
  <si>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</si>
  <si>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</si>
  <si>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</si>
  <si>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</si>
  <si>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</si>
  <si>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</si>
  <si>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</si>
  <si>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</si>
  <si>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</si>
  <si>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Mes de julio 2018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</si>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</sst>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1297781</xdr:colOff>
      <xdr:row>64</xdr:row>
      <xdr:rowOff>95250</xdr:rowOff>
    </xdr:from>
    <xdr:to>
      <xdr:col>8</xdr:col>
      <xdr:colOff>321469</xdr:colOff>
      <xdr:row>87</xdr:row>
      <xdr:rowOff>62194</xdr:rowOff>
    </xdr:to>
    <xdr:pic>
      <xdr:nvPicPr>
        <xdr:cNvPr id="5" name="4 Imagen" descr="Scan014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7781" y="12918281"/>
          <a:ext cx="11608594" cy="4348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="80" zoomScaleNormal="80" zoomScalePageLayoutView="60" workbookViewId="0">
      <pane ySplit="8" topLeftCell="A21" activePane="bottomLeft" state="frozen"/>
      <selection pane="bottomLeft" activeCell="A30" sqref="A30:I30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4"/>
      <c r="B1" s="24"/>
      <c r="C1" s="24"/>
      <c r="D1" s="24"/>
      <c r="E1" s="24"/>
      <c r="F1" s="24"/>
      <c r="G1" s="24"/>
      <c r="H1" s="24"/>
      <c r="I1" s="24"/>
    </row>
    <row r="2" spans="1:9" ht="26.25">
      <c r="A2" s="25" t="s">
        <v>55</v>
      </c>
      <c r="B2" s="26"/>
      <c r="C2" s="26"/>
      <c r="D2" s="26"/>
      <c r="E2" s="26"/>
      <c r="F2" s="26"/>
      <c r="G2" s="26"/>
      <c r="H2" s="26"/>
      <c r="I2" s="26"/>
    </row>
    <row r="3" spans="1:9" ht="26.25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48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56</v>
      </c>
      <c r="B6" s="23"/>
      <c r="C6" s="23"/>
      <c r="D6" s="23"/>
      <c r="E6" s="23"/>
      <c r="F6" s="23"/>
      <c r="G6" s="23"/>
      <c r="H6" s="23"/>
      <c r="I6" s="23"/>
    </row>
    <row r="7" spans="1:9">
      <c r="A7" s="16" t="s">
        <v>57</v>
      </c>
      <c r="B7" s="18" t="s">
        <v>2</v>
      </c>
      <c r="C7" s="12" t="s">
        <v>3</v>
      </c>
      <c r="D7" s="20" t="s">
        <v>4</v>
      </c>
      <c r="E7" s="12" t="s">
        <v>5</v>
      </c>
      <c r="F7" s="20" t="s">
        <v>6</v>
      </c>
      <c r="G7" s="12" t="s">
        <v>7</v>
      </c>
      <c r="H7" s="12" t="s">
        <v>8</v>
      </c>
      <c r="I7" s="14" t="s">
        <v>9</v>
      </c>
    </row>
    <row r="8" spans="1:9" ht="15.75" thickBot="1">
      <c r="A8" s="17"/>
      <c r="B8" s="19"/>
      <c r="C8" s="13"/>
      <c r="D8" s="21"/>
      <c r="E8" s="13"/>
      <c r="F8" s="21"/>
      <c r="G8" s="13"/>
      <c r="H8" s="13"/>
      <c r="I8" s="15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1" t="s">
        <v>52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t="s">
        <v>51</v>
      </c>
      <c r="B11" t="s">
        <v>50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46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1" t="s">
        <v>10</v>
      </c>
      <c r="B14" s="11"/>
      <c r="C14" s="11"/>
      <c r="D14" s="11"/>
      <c r="E14" s="11"/>
      <c r="F14" s="11"/>
      <c r="G14" s="11"/>
      <c r="H14" s="11"/>
      <c r="I14" s="11"/>
    </row>
    <row r="15" spans="1:9">
      <c r="A15" t="s">
        <v>11</v>
      </c>
      <c r="B15" t="s">
        <v>12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46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1" t="s">
        <v>13</v>
      </c>
      <c r="B18" s="11"/>
      <c r="C18" s="11"/>
      <c r="D18" s="11"/>
      <c r="E18" s="11"/>
      <c r="F18" s="11"/>
      <c r="G18" s="11"/>
      <c r="H18" s="11"/>
      <c r="I18" s="11"/>
    </row>
    <row r="19" spans="1:9">
      <c r="A19" t="s">
        <v>14</v>
      </c>
      <c r="B19" t="s">
        <v>15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s="3" t="s">
        <v>46</v>
      </c>
      <c r="B20" s="3">
        <v>1</v>
      </c>
      <c r="C20" s="4">
        <f t="shared" ref="C20:I20" si="2">SUM(C19:C19)</f>
        <v>40000</v>
      </c>
      <c r="D20" s="4">
        <f t="shared" si="2"/>
        <v>1148</v>
      </c>
      <c r="E20" s="4">
        <f t="shared" si="2"/>
        <v>442.65</v>
      </c>
      <c r="F20" s="4">
        <f t="shared" si="2"/>
        <v>1216</v>
      </c>
      <c r="G20" s="4">
        <f t="shared" si="2"/>
        <v>165</v>
      </c>
      <c r="H20" s="4">
        <f t="shared" si="2"/>
        <v>2971.65</v>
      </c>
      <c r="I20" s="4">
        <f t="shared" si="2"/>
        <v>37028.35</v>
      </c>
    </row>
    <row r="21" spans="1:9">
      <c r="C21" s="1"/>
      <c r="D21" s="1"/>
      <c r="E21" s="1"/>
      <c r="F21" s="1"/>
      <c r="G21" s="1"/>
      <c r="H21" s="1"/>
      <c r="I21" s="1"/>
    </row>
    <row r="22" spans="1:9">
      <c r="A22" s="11" t="s">
        <v>17</v>
      </c>
      <c r="B22" s="11"/>
      <c r="C22" s="11"/>
      <c r="D22" s="11"/>
      <c r="E22" s="11"/>
      <c r="F22" s="11"/>
      <c r="G22" s="11"/>
      <c r="H22" s="11"/>
      <c r="I22" s="11"/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+C23-H23</f>
        <v>4790.0600000000004</v>
      </c>
    </row>
    <row r="24" spans="1:9">
      <c r="A24" s="3" t="s">
        <v>46</v>
      </c>
      <c r="B24" s="3">
        <v>1</v>
      </c>
      <c r="C24" s="4">
        <f t="shared" ref="C24:I24" si="3">SUM(C23)</f>
        <v>5117.5</v>
      </c>
      <c r="D24" s="4">
        <f t="shared" si="3"/>
        <v>146.87</v>
      </c>
      <c r="E24" s="4">
        <f t="shared" si="3"/>
        <v>0</v>
      </c>
      <c r="F24" s="4">
        <f t="shared" si="3"/>
        <v>155.57</v>
      </c>
      <c r="G24" s="4">
        <f t="shared" si="3"/>
        <v>25</v>
      </c>
      <c r="H24" s="4">
        <f t="shared" si="3"/>
        <v>327.44</v>
      </c>
      <c r="I24" s="4">
        <f t="shared" si="3"/>
        <v>4790.0600000000004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A26" s="11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t="s">
        <v>21</v>
      </c>
      <c r="B27" t="s">
        <v>47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f>SUM(D27:G27)</f>
        <v>327.44</v>
      </c>
      <c r="I27" s="1">
        <f>+C27-H27</f>
        <v>4790.0600000000004</v>
      </c>
    </row>
    <row r="28" spans="1:9">
      <c r="A28" s="3" t="s">
        <v>46</v>
      </c>
      <c r="B28" s="3">
        <v>1</v>
      </c>
      <c r="C28" s="4">
        <f t="shared" ref="C28:I28" si="4">SUM(C27)</f>
        <v>5117.5</v>
      </c>
      <c r="D28" s="4">
        <f t="shared" si="4"/>
        <v>146.87</v>
      </c>
      <c r="E28" s="4">
        <f t="shared" si="4"/>
        <v>0</v>
      </c>
      <c r="F28" s="4">
        <f t="shared" si="4"/>
        <v>155.57</v>
      </c>
      <c r="G28" s="4">
        <f t="shared" si="4"/>
        <v>25</v>
      </c>
      <c r="H28" s="4">
        <f t="shared" si="4"/>
        <v>327.44</v>
      </c>
      <c r="I28" s="4">
        <f t="shared" si="4"/>
        <v>4790.0600000000004</v>
      </c>
    </row>
    <row r="29" spans="1:9">
      <c r="C29" s="1"/>
      <c r="D29" s="1"/>
      <c r="E29" s="1"/>
      <c r="F29" s="1"/>
      <c r="G29" s="1"/>
      <c r="H29" s="1"/>
      <c r="I29" s="1"/>
    </row>
    <row r="30" spans="1:9">
      <c r="A30" s="11" t="s">
        <v>22</v>
      </c>
      <c r="B30" s="11"/>
      <c r="C30" s="11"/>
      <c r="D30" s="11"/>
      <c r="E30" s="11"/>
      <c r="F30" s="11"/>
      <c r="G30" s="11"/>
      <c r="H30" s="11"/>
      <c r="I30" s="11"/>
    </row>
    <row r="31" spans="1:9">
      <c r="A31" t="s">
        <v>23</v>
      </c>
      <c r="B31" t="s">
        <v>24</v>
      </c>
      <c r="C31" s="1">
        <v>5117.5</v>
      </c>
      <c r="D31" s="1">
        <v>146.87</v>
      </c>
      <c r="E31" s="1">
        <v>0</v>
      </c>
      <c r="F31" s="1">
        <v>155.57</v>
      </c>
      <c r="G31" s="1">
        <v>25</v>
      </c>
      <c r="H31" s="1">
        <f t="shared" ref="H31:H37" si="5">SUM(D31:G31)</f>
        <v>327.44</v>
      </c>
      <c r="I31" s="1">
        <f t="shared" ref="I31:I37" si="6">+C31-H31</f>
        <v>4790.0600000000004</v>
      </c>
    </row>
    <row r="32" spans="1:9">
      <c r="A32" t="s">
        <v>25</v>
      </c>
      <c r="B32" t="s">
        <v>26</v>
      </c>
      <c r="C32" s="1">
        <v>19950</v>
      </c>
      <c r="D32" s="1">
        <v>572.57000000000005</v>
      </c>
      <c r="E32" s="1">
        <v>0</v>
      </c>
      <c r="F32" s="1">
        <v>606.48</v>
      </c>
      <c r="G32" s="1">
        <v>145</v>
      </c>
      <c r="H32" s="1">
        <f t="shared" si="5"/>
        <v>1324.0500000000002</v>
      </c>
      <c r="I32" s="1">
        <f t="shared" si="6"/>
        <v>18625.95</v>
      </c>
    </row>
    <row r="33" spans="1:9">
      <c r="A33" t="s">
        <v>27</v>
      </c>
      <c r="B33" t="s">
        <v>24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24</v>
      </c>
      <c r="C34" s="1">
        <v>5117.5</v>
      </c>
      <c r="D34" s="1">
        <v>146.87</v>
      </c>
      <c r="E34" s="1">
        <v>0</v>
      </c>
      <c r="F34" s="1">
        <v>155.57</v>
      </c>
      <c r="G34" s="1">
        <v>25</v>
      </c>
      <c r="H34" s="1">
        <f t="shared" si="5"/>
        <v>327.44</v>
      </c>
      <c r="I34" s="1">
        <f t="shared" si="6"/>
        <v>4790.0600000000004</v>
      </c>
    </row>
    <row r="35" spans="1:9">
      <c r="A35" t="s">
        <v>29</v>
      </c>
      <c r="B35" t="s">
        <v>24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30</v>
      </c>
      <c r="B36" t="s">
        <v>24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31</v>
      </c>
      <c r="B37" t="s">
        <v>32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s="3" t="s">
        <v>46</v>
      </c>
      <c r="B38" s="3">
        <v>7</v>
      </c>
      <c r="C38" s="4">
        <f t="shared" ref="C38:H38" si="7">SUM(C31:C37)</f>
        <v>50655</v>
      </c>
      <c r="D38" s="4">
        <f t="shared" si="7"/>
        <v>1453.79</v>
      </c>
      <c r="E38" s="4">
        <f t="shared" si="7"/>
        <v>0</v>
      </c>
      <c r="F38" s="4">
        <f t="shared" si="7"/>
        <v>1539.8999999999996</v>
      </c>
      <c r="G38" s="4">
        <f t="shared" si="7"/>
        <v>295</v>
      </c>
      <c r="H38" s="4">
        <f t="shared" si="7"/>
        <v>3288.6900000000005</v>
      </c>
      <c r="I38" s="4">
        <f>SUM(I31:I37)</f>
        <v>47366.31</v>
      </c>
    </row>
    <row r="39" spans="1:9">
      <c r="C39" s="1"/>
      <c r="D39" s="1"/>
      <c r="E39" s="1"/>
      <c r="F39" s="1"/>
      <c r="G39" s="1"/>
      <c r="H39" s="1"/>
      <c r="I39" s="1"/>
    </row>
    <row r="40" spans="1:9">
      <c r="A40" s="11" t="s">
        <v>33</v>
      </c>
      <c r="B40" s="11"/>
      <c r="C40" s="11"/>
      <c r="D40" s="11"/>
      <c r="E40" s="11"/>
      <c r="F40" s="11"/>
      <c r="G40" s="11"/>
      <c r="H40" s="11"/>
      <c r="I40" s="11"/>
    </row>
    <row r="41" spans="1:9">
      <c r="A41" t="s">
        <v>34</v>
      </c>
      <c r="B41" t="s">
        <v>35</v>
      </c>
      <c r="C41" s="1">
        <v>10363.94</v>
      </c>
      <c r="D41" s="1">
        <v>297.45</v>
      </c>
      <c r="E41" s="1">
        <v>0</v>
      </c>
      <c r="F41" s="1">
        <v>315.06</v>
      </c>
      <c r="G41" s="1">
        <v>25</v>
      </c>
      <c r="H41" s="1">
        <f t="shared" ref="H41" si="8">SUM(D41:G41)</f>
        <v>637.51</v>
      </c>
      <c r="I41" s="1">
        <f t="shared" ref="I41" si="9">SUM(C41-H41)</f>
        <v>9726.43</v>
      </c>
    </row>
    <row r="42" spans="1:9">
      <c r="A42" t="s">
        <v>36</v>
      </c>
      <c r="B42" t="s">
        <v>16</v>
      </c>
      <c r="C42" s="1">
        <v>5117.5</v>
      </c>
      <c r="D42" s="1">
        <v>146.87</v>
      </c>
      <c r="E42" s="1">
        <v>0</v>
      </c>
      <c r="F42" s="1">
        <v>155.57</v>
      </c>
      <c r="G42" s="1">
        <v>25</v>
      </c>
      <c r="H42" s="1">
        <f>SUM(D42:G42)</f>
        <v>327.44</v>
      </c>
      <c r="I42" s="1">
        <f>SUM(C42-H42)</f>
        <v>4790.0600000000004</v>
      </c>
    </row>
    <row r="43" spans="1:9">
      <c r="A43" s="3" t="s">
        <v>46</v>
      </c>
      <c r="B43" s="3">
        <v>2</v>
      </c>
      <c r="C43" s="4">
        <f t="shared" ref="C43:I43" si="10">SUM(C41:C42)</f>
        <v>15481.44</v>
      </c>
      <c r="D43" s="4">
        <f t="shared" si="10"/>
        <v>444.32</v>
      </c>
      <c r="E43" s="4">
        <f t="shared" si="10"/>
        <v>0</v>
      </c>
      <c r="F43" s="4">
        <f t="shared" si="10"/>
        <v>470.63</v>
      </c>
      <c r="G43" s="4">
        <f t="shared" si="10"/>
        <v>50</v>
      </c>
      <c r="H43" s="4">
        <f t="shared" si="10"/>
        <v>964.95</v>
      </c>
      <c r="I43" s="4">
        <f t="shared" si="10"/>
        <v>14516.490000000002</v>
      </c>
    </row>
    <row r="44" spans="1:9">
      <c r="C44" s="1"/>
      <c r="D44" s="1"/>
      <c r="E44" s="1"/>
      <c r="F44" s="1"/>
      <c r="G44" s="1"/>
      <c r="H44" s="1"/>
      <c r="I44" s="1"/>
    </row>
    <row r="45" spans="1:9">
      <c r="A45" s="11" t="s">
        <v>37</v>
      </c>
      <c r="B45" s="11"/>
      <c r="C45" s="11"/>
      <c r="D45" s="11"/>
      <c r="E45" s="11"/>
      <c r="F45" s="11"/>
      <c r="G45" s="11"/>
      <c r="H45" s="11"/>
      <c r="I45" s="11"/>
    </row>
    <row r="46" spans="1:9">
      <c r="A46" t="s">
        <v>38</v>
      </c>
      <c r="B46" t="s">
        <v>39</v>
      </c>
      <c r="C46" s="1">
        <v>16300</v>
      </c>
      <c r="D46" s="1">
        <v>467.81</v>
      </c>
      <c r="E46" s="1">
        <v>0</v>
      </c>
      <c r="F46" s="1">
        <v>495.52</v>
      </c>
      <c r="G46" s="1">
        <v>25</v>
      </c>
      <c r="H46" s="1">
        <f t="shared" ref="H46:H48" si="11">SUM(D46:G46)</f>
        <v>988.32999999999993</v>
      </c>
      <c r="I46" s="1">
        <f t="shared" ref="I46:I48" si="12">SUM(C46-H46)</f>
        <v>15311.67</v>
      </c>
    </row>
    <row r="47" spans="1:9">
      <c r="A47" t="s">
        <v>53</v>
      </c>
      <c r="B47" t="s">
        <v>54</v>
      </c>
      <c r="C47" s="1">
        <v>17500</v>
      </c>
      <c r="D47" s="1">
        <v>502.25</v>
      </c>
      <c r="E47" s="1">
        <v>0</v>
      </c>
      <c r="F47" s="1">
        <v>532</v>
      </c>
      <c r="G47" s="1">
        <v>1056.6199999999999</v>
      </c>
      <c r="H47" s="1">
        <f>+D47+F47+G47</f>
        <v>2090.87</v>
      </c>
      <c r="I47" s="1">
        <f>+C47-H47</f>
        <v>15409.130000000001</v>
      </c>
    </row>
    <row r="48" spans="1:9">
      <c r="A48" t="s">
        <v>40</v>
      </c>
      <c r="B48" t="s">
        <v>41</v>
      </c>
      <c r="C48" s="1">
        <v>5700.17</v>
      </c>
      <c r="D48" s="1">
        <v>163.59</v>
      </c>
      <c r="E48" s="1">
        <v>0</v>
      </c>
      <c r="F48" s="1">
        <v>173.29</v>
      </c>
      <c r="G48" s="1">
        <v>25</v>
      </c>
      <c r="H48" s="1">
        <f t="shared" si="11"/>
        <v>361.88</v>
      </c>
      <c r="I48" s="1">
        <f t="shared" si="12"/>
        <v>5338.29</v>
      </c>
    </row>
    <row r="49" spans="1:9">
      <c r="A49" s="3" t="s">
        <v>46</v>
      </c>
      <c r="B49" s="3">
        <v>3</v>
      </c>
      <c r="C49" s="4">
        <f t="shared" ref="C49:I49" si="13">SUM(C46:C48)</f>
        <v>39500.17</v>
      </c>
      <c r="D49" s="4">
        <f t="shared" si="13"/>
        <v>1133.6499999999999</v>
      </c>
      <c r="E49" s="4">
        <f t="shared" si="13"/>
        <v>0</v>
      </c>
      <c r="F49" s="4">
        <f t="shared" si="13"/>
        <v>1200.81</v>
      </c>
      <c r="G49" s="4">
        <f t="shared" si="13"/>
        <v>1106.6199999999999</v>
      </c>
      <c r="H49" s="4">
        <f t="shared" si="13"/>
        <v>3441.08</v>
      </c>
      <c r="I49" s="4">
        <f t="shared" si="13"/>
        <v>36059.090000000004</v>
      </c>
    </row>
    <row r="50" spans="1:9">
      <c r="C50" s="1"/>
      <c r="D50" s="1"/>
      <c r="E50" s="1"/>
      <c r="F50" s="1"/>
      <c r="G50" s="1"/>
      <c r="H50" s="1"/>
      <c r="I50" s="1"/>
    </row>
    <row r="51" spans="1:9">
      <c r="A51" s="11" t="s">
        <v>42</v>
      </c>
      <c r="B51" s="11"/>
      <c r="C51" s="11"/>
      <c r="D51" s="11"/>
      <c r="E51" s="11"/>
      <c r="F51" s="11"/>
      <c r="G51" s="11"/>
      <c r="H51" s="11"/>
      <c r="I51" s="11"/>
    </row>
    <row r="52" spans="1:9">
      <c r="A52" t="s">
        <v>43</v>
      </c>
      <c r="B52" t="s">
        <v>39</v>
      </c>
      <c r="C52" s="1">
        <v>16458.46</v>
      </c>
      <c r="D52" s="1">
        <v>472.36</v>
      </c>
      <c r="E52" s="1">
        <v>0</v>
      </c>
      <c r="F52" s="1">
        <v>500.34</v>
      </c>
      <c r="G52" s="1">
        <v>25</v>
      </c>
      <c r="H52" s="1">
        <f t="shared" ref="H52" si="14">SUM(D52:G52)</f>
        <v>997.7</v>
      </c>
      <c r="I52" s="1">
        <f>+C52-H52</f>
        <v>15460.759999999998</v>
      </c>
    </row>
    <row r="53" spans="1:9">
      <c r="A53" s="3" t="s">
        <v>46</v>
      </c>
      <c r="B53" s="3">
        <v>1</v>
      </c>
      <c r="C53" s="4">
        <f t="shared" ref="C53:I53" si="15">SUM(C52)</f>
        <v>16458.46</v>
      </c>
      <c r="D53" s="4">
        <f t="shared" si="15"/>
        <v>472.36</v>
      </c>
      <c r="E53" s="4">
        <f t="shared" si="15"/>
        <v>0</v>
      </c>
      <c r="F53" s="4">
        <f t="shared" si="15"/>
        <v>500.34</v>
      </c>
      <c r="G53" s="4">
        <f t="shared" si="15"/>
        <v>25</v>
      </c>
      <c r="H53" s="4">
        <f t="shared" si="15"/>
        <v>997.7</v>
      </c>
      <c r="I53" s="4">
        <f t="shared" si="15"/>
        <v>15460.759999999998</v>
      </c>
    </row>
    <row r="54" spans="1:9">
      <c r="C54" s="1"/>
      <c r="D54" s="1"/>
      <c r="E54" s="1"/>
      <c r="F54" s="1"/>
      <c r="G54" s="1"/>
      <c r="H54" s="1"/>
      <c r="I54" s="1"/>
    </row>
    <row r="55" spans="1:9">
      <c r="A55" s="11" t="s">
        <v>44</v>
      </c>
      <c r="B55" s="11"/>
      <c r="C55" s="11"/>
      <c r="D55" s="11"/>
      <c r="E55" s="11"/>
      <c r="F55" s="11"/>
      <c r="G55" s="11"/>
      <c r="H55" s="11"/>
      <c r="I55" s="11"/>
    </row>
    <row r="56" spans="1:9">
      <c r="A56" t="s">
        <v>45</v>
      </c>
      <c r="B56" t="s">
        <v>16</v>
      </c>
      <c r="C56" s="1">
        <v>6080.18</v>
      </c>
      <c r="D56" s="1">
        <v>174.5</v>
      </c>
      <c r="E56" s="1">
        <v>0</v>
      </c>
      <c r="F56" s="1">
        <v>184.84</v>
      </c>
      <c r="G56" s="1">
        <v>25</v>
      </c>
      <c r="H56" s="1">
        <f t="shared" ref="H56" si="16">SUM(D56:G56)</f>
        <v>384.34000000000003</v>
      </c>
      <c r="I56" s="1">
        <f>+C56-H56</f>
        <v>5695.84</v>
      </c>
    </row>
    <row r="57" spans="1:9">
      <c r="A57" s="3" t="s">
        <v>46</v>
      </c>
      <c r="B57" s="3">
        <v>1</v>
      </c>
      <c r="C57" s="4">
        <f t="shared" ref="C57:I57" si="17">SUM(C56)</f>
        <v>6080.18</v>
      </c>
      <c r="D57" s="4">
        <f t="shared" si="17"/>
        <v>174.5</v>
      </c>
      <c r="E57" s="4">
        <f t="shared" si="17"/>
        <v>0</v>
      </c>
      <c r="F57" s="4">
        <f t="shared" si="17"/>
        <v>184.84</v>
      </c>
      <c r="G57" s="4">
        <f t="shared" si="17"/>
        <v>25</v>
      </c>
      <c r="H57" s="4">
        <f t="shared" si="17"/>
        <v>384.34000000000003</v>
      </c>
      <c r="I57" s="4">
        <f t="shared" si="17"/>
        <v>5695.84</v>
      </c>
    </row>
    <row r="58" spans="1:9">
      <c r="C58" s="1"/>
      <c r="D58" s="1"/>
      <c r="E58" s="1"/>
      <c r="F58" s="1"/>
      <c r="G58" s="1"/>
      <c r="H58" s="1"/>
      <c r="I58" s="1"/>
    </row>
    <row r="59" spans="1:9">
      <c r="C59" s="1"/>
      <c r="D59" s="1"/>
      <c r="E59" s="1"/>
      <c r="F59" s="1"/>
      <c r="G59" s="1"/>
      <c r="H59" s="1"/>
      <c r="I59" s="1"/>
    </row>
    <row r="60" spans="1:9" s="5" customFormat="1" ht="24.95" customHeight="1">
      <c r="A60" s="6" t="s">
        <v>49</v>
      </c>
      <c r="B60" s="6">
        <f>+B57+B53+B49+B43+B38+B28+B24+B20+B16+B12</f>
        <v>19</v>
      </c>
      <c r="C60" s="7">
        <f>+C57+C53+C49+C43+C38+C28+C24+C20+C16+C12</f>
        <v>280410.25</v>
      </c>
      <c r="D60" s="7">
        <f t="shared" ref="D60:I60" si="18">+D57+D53+D49+D43+D38+D28+D24+D20+D16+D12</f>
        <v>8047.76</v>
      </c>
      <c r="E60" s="7">
        <f t="shared" si="18"/>
        <v>9490.09</v>
      </c>
      <c r="F60" s="7">
        <f t="shared" si="18"/>
        <v>8524.4599999999991</v>
      </c>
      <c r="G60" s="7">
        <f t="shared" si="18"/>
        <v>1866.62</v>
      </c>
      <c r="H60" s="7">
        <f t="shared" si="18"/>
        <v>27928.93</v>
      </c>
      <c r="I60" s="7">
        <f t="shared" si="18"/>
        <v>252481.32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0:I10"/>
    <mergeCell ref="A14:I14"/>
    <mergeCell ref="A18:I18"/>
    <mergeCell ref="A22:I22"/>
    <mergeCell ref="A26:I26"/>
    <mergeCell ref="A30:I30"/>
    <mergeCell ref="A40:I40"/>
    <mergeCell ref="A45:I45"/>
    <mergeCell ref="A51:I51"/>
    <mergeCell ref="A55:I55"/>
  </mergeCells>
  <pageMargins left="0.7" right="0.7" top="0.75" bottom="0.75" header="0.3" footer="0.3"/>
  <pageSetup scale="51" orientation="landscape" r:id="rId1"/>
  <ignoredErrors>
    <ignoredError sqref="H11 H19 H23 H27 H37 H48:I48 H52 H56 H41:I41 H46:I46 H31 H32 H33 H34 H35 H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2018-10-11T19:11:36Z</dcterms:modified>
</cp:coreProperties>
</file>