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2005-2010" sheetId="1" r:id="rId1"/>
  </sheets>
  <definedNames>
    <definedName name="_xlnm.Print_Area" localSheetId="0">'2005-2010'!$B$1:$L$57</definedName>
  </definedNames>
  <calcPr calcId="124519"/>
</workbook>
</file>

<file path=xl/calcChain.xml><?xml version="1.0" encoding="utf-8"?>
<calcChain xmlns="http://schemas.openxmlformats.org/spreadsheetml/2006/main">
  <c r="K8" i="1"/>
  <c r="J8"/>
  <c r="I8"/>
  <c r="H8"/>
  <c r="K40"/>
  <c r="J40"/>
  <c r="I40"/>
  <c r="H40"/>
  <c r="L40" s="1"/>
  <c r="K39"/>
  <c r="J39"/>
  <c r="I39"/>
  <c r="H39"/>
  <c r="L39" s="1"/>
  <c r="K38"/>
  <c r="J38"/>
  <c r="I38"/>
  <c r="H38"/>
  <c r="L38" s="1"/>
  <c r="K37"/>
  <c r="J37"/>
  <c r="I37"/>
  <c r="H37"/>
  <c r="L37" s="1"/>
  <c r="K36"/>
  <c r="J36"/>
  <c r="I36"/>
  <c r="H36"/>
  <c r="L36" s="1"/>
  <c r="K35"/>
  <c r="J35"/>
  <c r="I35"/>
  <c r="H35"/>
  <c r="L35" s="1"/>
  <c r="K34"/>
  <c r="J34"/>
  <c r="I34"/>
  <c r="H34"/>
  <c r="L34" s="1"/>
  <c r="K33"/>
  <c r="J33"/>
  <c r="I33"/>
  <c r="H33"/>
  <c r="L33" s="1"/>
  <c r="K32"/>
  <c r="J32"/>
  <c r="I32"/>
  <c r="H32"/>
  <c r="L32" s="1"/>
  <c r="L31"/>
  <c r="K31"/>
  <c r="J31"/>
  <c r="I31"/>
  <c r="H31"/>
  <c r="K30"/>
  <c r="J30"/>
  <c r="I30"/>
  <c r="H30"/>
  <c r="L30" s="1"/>
  <c r="K29"/>
  <c r="J29"/>
  <c r="I29"/>
  <c r="H29"/>
  <c r="L29" s="1"/>
  <c r="K28"/>
  <c r="J28"/>
  <c r="I28"/>
  <c r="H28"/>
  <c r="L28" s="1"/>
  <c r="K27"/>
  <c r="J27"/>
  <c r="I27"/>
  <c r="H27"/>
  <c r="L27" s="1"/>
  <c r="K26"/>
  <c r="J26"/>
  <c r="I26"/>
  <c r="H26"/>
  <c r="L26" s="1"/>
  <c r="K25"/>
  <c r="J25"/>
  <c r="I25"/>
  <c r="H25"/>
  <c r="L25" s="1"/>
  <c r="K24"/>
  <c r="J24"/>
  <c r="I24"/>
  <c r="H24"/>
  <c r="L24" s="1"/>
  <c r="K23"/>
  <c r="J23"/>
  <c r="I23"/>
  <c r="H23"/>
  <c r="L23" s="1"/>
  <c r="K22"/>
  <c r="J22"/>
  <c r="I22"/>
  <c r="H22"/>
  <c r="L22" s="1"/>
  <c r="K21"/>
  <c r="J21"/>
  <c r="I21"/>
  <c r="H21"/>
  <c r="L21" s="1"/>
  <c r="K20"/>
  <c r="J20"/>
  <c r="I20"/>
  <c r="H20"/>
  <c r="L20" s="1"/>
  <c r="K19"/>
  <c r="J19"/>
  <c r="I19"/>
  <c r="H19"/>
  <c r="L19" s="1"/>
  <c r="K18"/>
  <c r="J18"/>
  <c r="I18"/>
  <c r="H18"/>
  <c r="L18" s="1"/>
  <c r="K17"/>
  <c r="J17"/>
  <c r="I17"/>
  <c r="H17"/>
  <c r="L17" s="1"/>
  <c r="K16"/>
  <c r="J16"/>
  <c r="I16"/>
  <c r="H16"/>
  <c r="L16" s="1"/>
  <c r="K15"/>
  <c r="J15"/>
  <c r="I15"/>
  <c r="H15"/>
  <c r="L15" s="1"/>
  <c r="K14"/>
  <c r="J14"/>
  <c r="I14"/>
  <c r="H14"/>
  <c r="L14" s="1"/>
  <c r="K13"/>
  <c r="J13"/>
  <c r="I13"/>
  <c r="H13"/>
  <c r="L13" s="1"/>
  <c r="K12"/>
  <c r="J12"/>
  <c r="I12"/>
  <c r="H12"/>
  <c r="L12" s="1"/>
  <c r="K11"/>
  <c r="J11"/>
  <c r="I11"/>
  <c r="H11"/>
  <c r="L11" s="1"/>
  <c r="K10"/>
  <c r="J10"/>
  <c r="I10"/>
  <c r="H10"/>
  <c r="L10" s="1"/>
  <c r="K9"/>
  <c r="J9"/>
  <c r="I9"/>
  <c r="H9"/>
  <c r="L9" s="1"/>
  <c r="G8"/>
  <c r="F8"/>
  <c r="E8"/>
  <c r="D8"/>
  <c r="C8"/>
</calcChain>
</file>

<file path=xl/sharedStrings.xml><?xml version="1.0" encoding="utf-8"?>
<sst xmlns="http://schemas.openxmlformats.org/spreadsheetml/2006/main" count="47" uniqueCount="47">
  <si>
    <t>Cuadro</t>
  </si>
  <si>
    <t>REPÚBLICA DOMINICANA: Cuadro derivado de  migración interna reciente, 2005,2010</t>
  </si>
  <si>
    <t>Provincia</t>
  </si>
  <si>
    <t>Población residente</t>
  </si>
  <si>
    <t>No migrantes</t>
  </si>
  <si>
    <t>Inmigrantes</t>
  </si>
  <si>
    <t>Emigrantes</t>
  </si>
  <si>
    <t>Saldo migratorio</t>
  </si>
  <si>
    <t>Migración Bruta</t>
  </si>
  <si>
    <t>Indice de eficacia</t>
  </si>
  <si>
    <t xml:space="preserve"> Total</t>
  </si>
  <si>
    <t xml:space="preserve"> Distrito Nacional</t>
  </si>
  <si>
    <t xml:space="preserve"> Santo Domingo</t>
  </si>
  <si>
    <t xml:space="preserve"> Azua</t>
  </si>
  <si>
    <t xml:space="preserve"> Baoruco</t>
  </si>
  <si>
    <t xml:space="preserve"> Barahona</t>
  </si>
  <si>
    <t xml:space="preserve"> Dajabón</t>
  </si>
  <si>
    <t xml:space="preserve"> Duarte</t>
  </si>
  <si>
    <t xml:space="preserve"> El Seibo</t>
  </si>
  <si>
    <t xml:space="preserve"> Elías Piña</t>
  </si>
  <si>
    <t xml:space="preserve"> Espaillat</t>
  </si>
  <si>
    <t xml:space="preserve"> Hato Mayor</t>
  </si>
  <si>
    <r>
      <t xml:space="preserve"> Hermanas Mirabal</t>
    </r>
    <r>
      <rPr>
        <vertAlign val="superscript"/>
        <sz val="9"/>
        <rFont val="Franklin Gothic Book"/>
        <family val="2"/>
      </rPr>
      <t>*</t>
    </r>
  </si>
  <si>
    <t xml:space="preserve"> Independencia</t>
  </si>
  <si>
    <t xml:space="preserve"> La Altagracia</t>
  </si>
  <si>
    <t xml:space="preserve"> La Romana</t>
  </si>
  <si>
    <t xml:space="preserve"> La Vega</t>
  </si>
  <si>
    <t xml:space="preserve"> María Trinidad Sánchez</t>
  </si>
  <si>
    <t xml:space="preserve"> Monseñor Nouel</t>
  </si>
  <si>
    <t xml:space="preserve"> Monte Cristi</t>
  </si>
  <si>
    <t xml:space="preserve"> Monte Plata</t>
  </si>
  <si>
    <t xml:space="preserve"> Pedernales</t>
  </si>
  <si>
    <t xml:space="preserve"> Peravia</t>
  </si>
  <si>
    <t xml:space="preserve"> Puerto Plata</t>
  </si>
  <si>
    <t xml:space="preserve"> Samaná</t>
  </si>
  <si>
    <t xml:space="preserve"> San Cristóbal</t>
  </si>
  <si>
    <t xml:space="preserve"> San José de Ocoa</t>
  </si>
  <si>
    <t xml:space="preserve"> San Juan</t>
  </si>
  <si>
    <t xml:space="preserve"> San Pedro de Macorís</t>
  </si>
  <si>
    <t xml:space="preserve"> Sánchez Ramírez</t>
  </si>
  <si>
    <t xml:space="preserve"> Santiago</t>
  </si>
  <si>
    <t xml:space="preserve"> Santiago Rodríguez</t>
  </si>
  <si>
    <t xml:space="preserve"> Valverde</t>
  </si>
  <si>
    <t xml:space="preserve">Fuente: Cálculos con base en el IX Censo de población y vivienda de República Dominicana, 2010 </t>
  </si>
  <si>
    <r>
      <t xml:space="preserve"> </t>
    </r>
    <r>
      <rPr>
        <sz val="9"/>
        <rFont val="Franklin Gothic Book"/>
        <family val="2"/>
      </rPr>
      <t>*</t>
    </r>
    <r>
      <rPr>
        <sz val="7"/>
        <rFont val="Franklin Gothic Book"/>
        <family val="2"/>
      </rPr>
      <t>La provincia Hermanas Mirabal en los datos del censo de 2010, corresponde a la provincia de Salcedo del Censo de 2002</t>
    </r>
  </si>
  <si>
    <t>Tasa de inmigración x 1000</t>
  </si>
  <si>
    <t>Tasa de emigración x 1000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</si>
</sst>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9"/>
      <color theme="1"/>
      <name val="Calibri"/>
      <family val="2"/>
      <scheme val="minor"/>
    </font>
    <font>
      <sz val="9"/>
      <name val="Franklin Gothic Demi"/>
      <family val="2"/>
    </font>
    <font>
      <sz val="9"/>
      <color rgb="FF000000"/>
      <name val="Franklin Gothic Demi"/>
      <family val="2"/>
    </font>
    <font>
      <b/>
      <sz val="9"/>
      <color rgb="FF000000"/>
      <name val="Franklin Gothic Demi"/>
      <family val="2"/>
    </font>
    <font>
      <vertAlign val="superscript"/>
      <sz val="9"/>
      <name val="Franklin Gothic Book"/>
      <family val="2"/>
    </font>
    <font>
      <sz val="7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 vertical="center" indent="1"/>
    </xf>
    <xf numFmtId="3" fontId="5" fillId="2" borderId="0" xfId="0" applyNumberFormat="1" applyFont="1" applyFill="1" applyBorder="1" applyAlignment="1">
      <alignment horizontal="right" vertical="center" wrapText="1" indent="1"/>
    </xf>
    <xf numFmtId="2" fontId="2" fillId="2" borderId="0" xfId="0" applyNumberFormat="1" applyFont="1" applyFill="1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wrapText="1" indent="1"/>
    </xf>
    <xf numFmtId="2" fontId="3" fillId="2" borderId="0" xfId="0" applyNumberFormat="1" applyFont="1" applyFill="1"/>
    <xf numFmtId="0" fontId="3" fillId="2" borderId="0" xfId="0" applyFont="1" applyFill="1"/>
    <xf numFmtId="0" fontId="1" fillId="2" borderId="0" xfId="0" applyFont="1" applyFill="1" applyAlignment="1"/>
    <xf numFmtId="3" fontId="1" fillId="2" borderId="0" xfId="0" applyNumberFormat="1" applyFont="1" applyFill="1" applyAlignment="1">
      <alignment horizontal="right" vertical="center" indent="1"/>
    </xf>
    <xf numFmtId="3" fontId="1" fillId="2" borderId="0" xfId="0" applyNumberFormat="1" applyFont="1" applyFill="1" applyAlignment="1">
      <alignment horizontal="right" vertical="center" wrapText="1" indent="1"/>
    </xf>
    <xf numFmtId="0" fontId="1" fillId="2" borderId="4" xfId="0" applyFont="1" applyFill="1" applyBorder="1" applyAlignment="1"/>
    <xf numFmtId="3" fontId="1" fillId="2" borderId="4" xfId="0" applyNumberFormat="1" applyFont="1" applyFill="1" applyBorder="1" applyAlignment="1">
      <alignment horizontal="right" vertical="center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2" fontId="3" fillId="2" borderId="4" xfId="0" applyNumberFormat="1" applyFont="1" applyFill="1" applyBorder="1"/>
    <xf numFmtId="0" fontId="9" fillId="2" borderId="0" xfId="0" applyFont="1" applyFill="1" applyAlignment="1"/>
    <xf numFmtId="0" fontId="9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L61"/>
  <sheetViews>
    <sheetView tabSelected="1" workbookViewId="0">
      <selection activeCell="H20" sqref="H20"/>
    </sheetView>
  </sheetViews>
  <sheetFormatPr baseColWidth="10" defaultRowHeight="15"/>
  <cols>
    <col min="1" max="1" width="11.42578125" style="26"/>
    <col min="2" max="2" width="18.140625" style="26" customWidth="1"/>
    <col min="3" max="3" width="12.85546875" style="26" customWidth="1"/>
    <col min="4" max="4" width="12.140625" style="26" customWidth="1"/>
    <col min="5" max="5" width="11.42578125" style="26" customWidth="1"/>
    <col min="6" max="6" width="11.140625" style="26" customWidth="1"/>
    <col min="7" max="7" width="10.42578125" style="26" customWidth="1"/>
    <col min="8" max="8" width="10.5703125" style="26" customWidth="1"/>
    <col min="9" max="9" width="11.42578125" style="26"/>
    <col min="10" max="10" width="9.7109375" style="26" customWidth="1"/>
    <col min="11" max="11" width="10.28515625" style="26" customWidth="1"/>
    <col min="12" max="12" width="8.28515625" style="26" customWidth="1"/>
    <col min="13" max="16384" width="11.42578125" style="26"/>
  </cols>
  <sheetData>
    <row r="1" spans="2:12" s="1" customFormat="1" ht="12.75"/>
    <row r="2" spans="2:12" s="2" customFormat="1" ht="12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s="3" customFormat="1" ht="12.75" customHeight="1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s="1" customFormat="1" ht="12.75"/>
    <row r="5" spans="2:12" s="2" customFormat="1" ht="15" customHeight="1">
      <c r="B5" s="31" t="s">
        <v>2</v>
      </c>
      <c r="C5" s="33" t="s">
        <v>3</v>
      </c>
      <c r="D5" s="33"/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45</v>
      </c>
      <c r="K5" s="27" t="s">
        <v>46</v>
      </c>
      <c r="L5" s="27" t="s">
        <v>9</v>
      </c>
    </row>
    <row r="6" spans="2:12" s="5" customFormat="1" ht="23.25" customHeight="1">
      <c r="B6" s="32"/>
      <c r="C6" s="4">
        <v>2005</v>
      </c>
      <c r="D6" s="4">
        <v>2010</v>
      </c>
      <c r="E6" s="28"/>
      <c r="F6" s="28"/>
      <c r="G6" s="28"/>
      <c r="H6" s="28"/>
      <c r="I6" s="28"/>
      <c r="J6" s="28"/>
      <c r="K6" s="28"/>
      <c r="L6" s="28"/>
    </row>
    <row r="7" spans="2:12" s="5" customFormat="1" ht="4.5" customHeight="1">
      <c r="B7" s="6"/>
      <c r="C7" s="7"/>
      <c r="D7" s="7"/>
      <c r="E7" s="6"/>
      <c r="F7" s="6"/>
      <c r="G7" s="6"/>
      <c r="H7" s="6"/>
    </row>
    <row r="8" spans="2:12" s="2" customFormat="1" ht="12.75" customHeight="1">
      <c r="B8" s="8" t="s">
        <v>10</v>
      </c>
      <c r="C8" s="9">
        <f>SUM(C9:C40)</f>
        <v>8277506</v>
      </c>
      <c r="D8" s="9">
        <f t="shared" ref="D8:G8" si="0">SUM(D9:D40)</f>
        <v>8277506</v>
      </c>
      <c r="E8" s="9">
        <f t="shared" si="0"/>
        <v>7872652</v>
      </c>
      <c r="F8" s="9">
        <f t="shared" si="0"/>
        <v>404854</v>
      </c>
      <c r="G8" s="9">
        <f t="shared" si="0"/>
        <v>404854</v>
      </c>
      <c r="H8" s="10">
        <f>F8-G8</f>
        <v>0</v>
      </c>
      <c r="I8" s="9">
        <f>G8+F8</f>
        <v>809708</v>
      </c>
      <c r="J8" s="11">
        <f t="shared" ref="J8" si="1">((F8/5)/((C8+D8)/2))*1000</f>
        <v>9.7820285482124678</v>
      </c>
      <c r="K8" s="11">
        <f>((G8/5)/((C8+D8)/2))*1000</f>
        <v>9.7820285482124678</v>
      </c>
      <c r="L8" s="11"/>
    </row>
    <row r="9" spans="2:12" s="16" customFormat="1" ht="12.75" customHeight="1">
      <c r="B9" s="12" t="s">
        <v>11</v>
      </c>
      <c r="C9" s="13">
        <v>851953</v>
      </c>
      <c r="D9" s="13">
        <v>859132</v>
      </c>
      <c r="E9" s="13">
        <v>810250</v>
      </c>
      <c r="F9" s="13">
        <v>48882</v>
      </c>
      <c r="G9" s="13">
        <v>41703</v>
      </c>
      <c r="H9" s="14">
        <f>F9-G9</f>
        <v>7179</v>
      </c>
      <c r="I9" s="13">
        <f>G9+F9</f>
        <v>90585</v>
      </c>
      <c r="J9" s="15">
        <f t="shared" ref="J9:J40" si="2">((F9/5)/((C9+D9)/2))*1000</f>
        <v>11.42713541407937</v>
      </c>
      <c r="K9" s="15">
        <f>((G9/5)/((C9+D9)/2))*1000</f>
        <v>9.7489020124657753</v>
      </c>
      <c r="L9" s="15">
        <f>(H9/I9)*100</f>
        <v>7.9251531710548111</v>
      </c>
    </row>
    <row r="10" spans="2:12" s="16" customFormat="1" ht="12.75" customHeight="1">
      <c r="B10" s="17" t="s">
        <v>13</v>
      </c>
      <c r="C10" s="18">
        <v>196834</v>
      </c>
      <c r="D10" s="18">
        <v>187374</v>
      </c>
      <c r="E10" s="18">
        <v>183471</v>
      </c>
      <c r="F10" s="18">
        <v>3903</v>
      </c>
      <c r="G10" s="18">
        <v>13363</v>
      </c>
      <c r="H10" s="19">
        <f t="shared" ref="H10:H40" si="3">F10-G10</f>
        <v>-9460</v>
      </c>
      <c r="I10" s="18">
        <f t="shared" ref="I10:I40" si="4">G10+F10</f>
        <v>17266</v>
      </c>
      <c r="J10" s="15">
        <f t="shared" si="2"/>
        <v>4.063423978678216</v>
      </c>
      <c r="K10" s="15">
        <f t="shared" ref="K10:K40" si="5">((G10/5)/((C10+D10)/2))*1000</f>
        <v>13.912255861408402</v>
      </c>
      <c r="L10" s="15">
        <f t="shared" ref="L10:L40" si="6">(H10/I10)*100</f>
        <v>-54.789760222402407</v>
      </c>
    </row>
    <row r="11" spans="2:12" s="16" customFormat="1" ht="12.75" customHeight="1">
      <c r="B11" s="17" t="s">
        <v>14</v>
      </c>
      <c r="C11" s="18">
        <v>88950</v>
      </c>
      <c r="D11" s="18">
        <v>83457</v>
      </c>
      <c r="E11" s="18">
        <v>81611</v>
      </c>
      <c r="F11" s="18">
        <v>1846</v>
      </c>
      <c r="G11" s="18">
        <v>7339</v>
      </c>
      <c r="H11" s="19">
        <f t="shared" si="3"/>
        <v>-5493</v>
      </c>
      <c r="I11" s="18">
        <f t="shared" si="4"/>
        <v>9185</v>
      </c>
      <c r="J11" s="15">
        <f t="shared" si="2"/>
        <v>4.2828887458165852</v>
      </c>
      <c r="K11" s="15">
        <f t="shared" si="5"/>
        <v>17.027150869744268</v>
      </c>
      <c r="L11" s="15">
        <f t="shared" si="6"/>
        <v>-59.804028307022314</v>
      </c>
    </row>
    <row r="12" spans="2:12" s="16" customFormat="1" ht="12.75" customHeight="1">
      <c r="B12" s="17" t="s">
        <v>15</v>
      </c>
      <c r="C12" s="18">
        <v>171833</v>
      </c>
      <c r="D12" s="18">
        <v>159796</v>
      </c>
      <c r="E12" s="18">
        <v>156242</v>
      </c>
      <c r="F12" s="18">
        <v>3554</v>
      </c>
      <c r="G12" s="18">
        <v>15591</v>
      </c>
      <c r="H12" s="19">
        <f t="shared" si="3"/>
        <v>-12037</v>
      </c>
      <c r="I12" s="18">
        <f t="shared" si="4"/>
        <v>19145</v>
      </c>
      <c r="J12" s="15">
        <f t="shared" si="2"/>
        <v>4.2867179890781557</v>
      </c>
      <c r="K12" s="15">
        <f t="shared" si="5"/>
        <v>18.805351763567117</v>
      </c>
      <c r="L12" s="15">
        <f t="shared" si="6"/>
        <v>-62.872812744842001</v>
      </c>
    </row>
    <row r="13" spans="2:12" s="16" customFormat="1" ht="12.75" customHeight="1">
      <c r="B13" s="17" t="s">
        <v>16</v>
      </c>
      <c r="C13" s="18">
        <v>56706</v>
      </c>
      <c r="D13" s="18">
        <v>55241</v>
      </c>
      <c r="E13" s="18">
        <v>51465</v>
      </c>
      <c r="F13" s="18">
        <v>3776</v>
      </c>
      <c r="G13" s="18">
        <v>5241</v>
      </c>
      <c r="H13" s="19">
        <f t="shared" si="3"/>
        <v>-1465</v>
      </c>
      <c r="I13" s="18">
        <f t="shared" si="4"/>
        <v>9017</v>
      </c>
      <c r="J13" s="15">
        <f t="shared" si="2"/>
        <v>13.492098939676811</v>
      </c>
      <c r="K13" s="15">
        <f t="shared" si="5"/>
        <v>18.726718893762229</v>
      </c>
      <c r="L13" s="15">
        <f t="shared" si="6"/>
        <v>-16.247088832205833</v>
      </c>
    </row>
    <row r="14" spans="2:12" s="16" customFormat="1" ht="12.75" customHeight="1">
      <c r="B14" s="17" t="s">
        <v>17</v>
      </c>
      <c r="C14" s="18">
        <v>263211</v>
      </c>
      <c r="D14" s="18">
        <v>257431</v>
      </c>
      <c r="E14" s="18">
        <v>249375</v>
      </c>
      <c r="F14" s="18">
        <v>8056</v>
      </c>
      <c r="G14" s="18">
        <v>13836</v>
      </c>
      <c r="H14" s="19">
        <f t="shared" si="3"/>
        <v>-5780</v>
      </c>
      <c r="I14" s="18">
        <f t="shared" si="4"/>
        <v>21892</v>
      </c>
      <c r="J14" s="15">
        <f t="shared" si="2"/>
        <v>6.1892816945233005</v>
      </c>
      <c r="K14" s="15">
        <f t="shared" si="5"/>
        <v>10.629953019541258</v>
      </c>
      <c r="L14" s="15">
        <f t="shared" si="6"/>
        <v>-26.402338753882699</v>
      </c>
    </row>
    <row r="15" spans="2:12" s="16" customFormat="1" ht="12.75" customHeight="1">
      <c r="B15" s="17" t="s">
        <v>19</v>
      </c>
      <c r="C15" s="18">
        <v>57803</v>
      </c>
      <c r="D15" s="18">
        <v>52251</v>
      </c>
      <c r="E15" s="18">
        <v>51052</v>
      </c>
      <c r="F15" s="18">
        <v>1199</v>
      </c>
      <c r="G15" s="18">
        <v>6751</v>
      </c>
      <c r="H15" s="19">
        <f t="shared" si="3"/>
        <v>-5552</v>
      </c>
      <c r="I15" s="18">
        <f t="shared" si="4"/>
        <v>7950</v>
      </c>
      <c r="J15" s="15">
        <f t="shared" si="2"/>
        <v>4.3578606865720468</v>
      </c>
      <c r="K15" s="15">
        <f t="shared" si="5"/>
        <v>24.537045450415249</v>
      </c>
      <c r="L15" s="15">
        <f t="shared" si="6"/>
        <v>-69.836477987421389</v>
      </c>
    </row>
    <row r="16" spans="2:12" s="16" customFormat="1" ht="12.75" customHeight="1">
      <c r="B16" s="17" t="s">
        <v>18</v>
      </c>
      <c r="C16" s="18">
        <v>78454</v>
      </c>
      <c r="D16" s="18">
        <v>75960</v>
      </c>
      <c r="E16" s="18">
        <v>70895</v>
      </c>
      <c r="F16" s="18">
        <v>5065</v>
      </c>
      <c r="G16" s="18">
        <v>7559</v>
      </c>
      <c r="H16" s="19">
        <f t="shared" si="3"/>
        <v>-2494</v>
      </c>
      <c r="I16" s="18">
        <f t="shared" si="4"/>
        <v>12624</v>
      </c>
      <c r="J16" s="15">
        <f t="shared" si="2"/>
        <v>13.120571968862926</v>
      </c>
      <c r="K16" s="15">
        <f t="shared" si="5"/>
        <v>19.581126063698886</v>
      </c>
      <c r="L16" s="15">
        <f t="shared" si="6"/>
        <v>-19.756020278833965</v>
      </c>
    </row>
    <row r="17" spans="2:12" s="16" customFormat="1" ht="12.75" customHeight="1">
      <c r="B17" s="17" t="s">
        <v>20</v>
      </c>
      <c r="C17" s="18">
        <v>211764</v>
      </c>
      <c r="D17" s="18">
        <v>207813</v>
      </c>
      <c r="E17" s="18">
        <v>201783</v>
      </c>
      <c r="F17" s="18">
        <v>6030</v>
      </c>
      <c r="G17" s="18">
        <v>9981</v>
      </c>
      <c r="H17" s="19">
        <f t="shared" si="3"/>
        <v>-3951</v>
      </c>
      <c r="I17" s="18">
        <f t="shared" si="4"/>
        <v>16011</v>
      </c>
      <c r="J17" s="15">
        <f t="shared" si="2"/>
        <v>5.7486468514718396</v>
      </c>
      <c r="K17" s="15">
        <f t="shared" si="5"/>
        <v>9.5152975496750294</v>
      </c>
      <c r="L17" s="15">
        <f t="shared" si="6"/>
        <v>-24.676784710511523</v>
      </c>
    </row>
    <row r="18" spans="2:12" s="16" customFormat="1" ht="12.75" customHeight="1">
      <c r="B18" s="17" t="s">
        <v>23</v>
      </c>
      <c r="C18" s="18">
        <v>44472</v>
      </c>
      <c r="D18" s="18">
        <v>42541</v>
      </c>
      <c r="E18" s="18">
        <v>41528</v>
      </c>
      <c r="F18" s="18">
        <v>1013</v>
      </c>
      <c r="G18" s="18">
        <v>2944</v>
      </c>
      <c r="H18" s="19">
        <f t="shared" si="3"/>
        <v>-1931</v>
      </c>
      <c r="I18" s="18">
        <f t="shared" si="4"/>
        <v>3957</v>
      </c>
      <c r="J18" s="15">
        <f t="shared" si="2"/>
        <v>4.6567754243618769</v>
      </c>
      <c r="K18" s="15">
        <f t="shared" si="5"/>
        <v>13.533609920356726</v>
      </c>
      <c r="L18" s="15">
        <f t="shared" si="6"/>
        <v>-48.799595653272682</v>
      </c>
    </row>
    <row r="19" spans="2:12" s="16" customFormat="1" ht="12.75" customHeight="1">
      <c r="B19" s="17" t="s">
        <v>24</v>
      </c>
      <c r="C19" s="18">
        <v>205168</v>
      </c>
      <c r="D19" s="18">
        <v>222544</v>
      </c>
      <c r="E19" s="18">
        <v>191294</v>
      </c>
      <c r="F19" s="18">
        <v>31250</v>
      </c>
      <c r="G19" s="18">
        <v>13874</v>
      </c>
      <c r="H19" s="19">
        <f t="shared" si="3"/>
        <v>17376</v>
      </c>
      <c r="I19" s="18">
        <f t="shared" si="4"/>
        <v>45124</v>
      </c>
      <c r="J19" s="15">
        <f t="shared" si="2"/>
        <v>29.22527308095167</v>
      </c>
      <c r="K19" s="15">
        <f t="shared" si="5"/>
        <v>12.975086039203951</v>
      </c>
      <c r="L19" s="15">
        <f t="shared" si="6"/>
        <v>38.507224536831842</v>
      </c>
    </row>
    <row r="20" spans="2:12" s="16" customFormat="1" ht="12.75" customHeight="1">
      <c r="B20" s="17" t="s">
        <v>25</v>
      </c>
      <c r="C20" s="18">
        <v>215156</v>
      </c>
      <c r="D20" s="18">
        <v>212107</v>
      </c>
      <c r="E20" s="18">
        <v>201367</v>
      </c>
      <c r="F20" s="18">
        <v>10740</v>
      </c>
      <c r="G20" s="18">
        <v>13789</v>
      </c>
      <c r="H20" s="19">
        <f t="shared" si="3"/>
        <v>-3049</v>
      </c>
      <c r="I20" s="18">
        <f t="shared" si="4"/>
        <v>24529</v>
      </c>
      <c r="J20" s="15">
        <f t="shared" si="2"/>
        <v>10.054696989910196</v>
      </c>
      <c r="K20" s="15">
        <f t="shared" si="5"/>
        <v>12.909144952874462</v>
      </c>
      <c r="L20" s="15">
        <f t="shared" si="6"/>
        <v>-12.430184679359126</v>
      </c>
    </row>
    <row r="21" spans="2:12" s="16" customFormat="1" ht="12.75" customHeight="1">
      <c r="B21" s="17" t="s">
        <v>26</v>
      </c>
      <c r="C21" s="18">
        <v>357077</v>
      </c>
      <c r="D21" s="18">
        <v>348406</v>
      </c>
      <c r="E21" s="18">
        <v>339407</v>
      </c>
      <c r="F21" s="18">
        <v>8999</v>
      </c>
      <c r="G21" s="18">
        <v>17670</v>
      </c>
      <c r="H21" s="19">
        <f t="shared" si="3"/>
        <v>-8671</v>
      </c>
      <c r="I21" s="18">
        <f t="shared" si="4"/>
        <v>26669</v>
      </c>
      <c r="J21" s="15">
        <f t="shared" si="2"/>
        <v>5.1023199708568452</v>
      </c>
      <c r="K21" s="15">
        <f t="shared" si="5"/>
        <v>10.018668061455768</v>
      </c>
      <c r="L21" s="15">
        <f t="shared" si="6"/>
        <v>-32.513405077055758</v>
      </c>
    </row>
    <row r="22" spans="2:12" s="16" customFormat="1" ht="12.75" customHeight="1">
      <c r="B22" s="17" t="s">
        <v>27</v>
      </c>
      <c r="C22" s="18">
        <v>128879</v>
      </c>
      <c r="D22" s="18">
        <v>124043</v>
      </c>
      <c r="E22" s="18">
        <v>119058</v>
      </c>
      <c r="F22" s="18">
        <v>4985</v>
      </c>
      <c r="G22" s="18">
        <v>9821</v>
      </c>
      <c r="H22" s="19">
        <f t="shared" si="3"/>
        <v>-4836</v>
      </c>
      <c r="I22" s="18">
        <f t="shared" si="4"/>
        <v>14806</v>
      </c>
      <c r="J22" s="15">
        <f t="shared" si="2"/>
        <v>7.8838535200575679</v>
      </c>
      <c r="K22" s="15">
        <f t="shared" si="5"/>
        <v>15.532061267900776</v>
      </c>
      <c r="L22" s="15">
        <f t="shared" si="6"/>
        <v>-32.662434148318248</v>
      </c>
    </row>
    <row r="23" spans="2:12" s="16" customFormat="1" ht="12.75" customHeight="1">
      <c r="B23" s="17" t="s">
        <v>29</v>
      </c>
      <c r="C23" s="18">
        <v>94443</v>
      </c>
      <c r="D23" s="18">
        <v>92711</v>
      </c>
      <c r="E23" s="18">
        <v>88156</v>
      </c>
      <c r="F23" s="18">
        <v>4555</v>
      </c>
      <c r="G23" s="18">
        <v>6287</v>
      </c>
      <c r="H23" s="19">
        <f t="shared" si="3"/>
        <v>-1732</v>
      </c>
      <c r="I23" s="18">
        <f t="shared" si="4"/>
        <v>10842</v>
      </c>
      <c r="J23" s="15">
        <f t="shared" si="2"/>
        <v>9.7352982036184095</v>
      </c>
      <c r="K23" s="15">
        <f t="shared" si="5"/>
        <v>13.437062526048068</v>
      </c>
      <c r="L23" s="15">
        <f t="shared" si="6"/>
        <v>-15.974912377790076</v>
      </c>
    </row>
    <row r="24" spans="2:12" s="16" customFormat="1" ht="12.75" customHeight="1">
      <c r="B24" s="17" t="s">
        <v>31</v>
      </c>
      <c r="C24" s="18">
        <v>27149</v>
      </c>
      <c r="D24" s="18">
        <v>26170</v>
      </c>
      <c r="E24" s="18">
        <v>25324</v>
      </c>
      <c r="F24" s="18">
        <v>846</v>
      </c>
      <c r="G24" s="18">
        <v>1825</v>
      </c>
      <c r="H24" s="19">
        <f t="shared" si="3"/>
        <v>-979</v>
      </c>
      <c r="I24" s="18">
        <f t="shared" si="4"/>
        <v>2671</v>
      </c>
      <c r="J24" s="15">
        <f t="shared" si="2"/>
        <v>6.3467056771507337</v>
      </c>
      <c r="K24" s="15">
        <f t="shared" si="5"/>
        <v>13.691179504491831</v>
      </c>
      <c r="L24" s="15">
        <f t="shared" si="6"/>
        <v>-36.652938974166979</v>
      </c>
    </row>
    <row r="25" spans="2:12" s="16" customFormat="1" ht="12.75" customHeight="1">
      <c r="B25" s="17" t="s">
        <v>32</v>
      </c>
      <c r="C25" s="18">
        <v>167125</v>
      </c>
      <c r="D25" s="18">
        <v>162334</v>
      </c>
      <c r="E25" s="18">
        <v>157958</v>
      </c>
      <c r="F25" s="18">
        <v>4376</v>
      </c>
      <c r="G25" s="18">
        <v>9167</v>
      </c>
      <c r="H25" s="19">
        <f t="shared" si="3"/>
        <v>-4791</v>
      </c>
      <c r="I25" s="18">
        <f t="shared" si="4"/>
        <v>13543</v>
      </c>
      <c r="J25" s="15">
        <f t="shared" si="2"/>
        <v>5.3129524462831492</v>
      </c>
      <c r="K25" s="15">
        <f t="shared" si="5"/>
        <v>11.129761214597263</v>
      </c>
      <c r="L25" s="15">
        <f t="shared" si="6"/>
        <v>-35.376209111718232</v>
      </c>
    </row>
    <row r="26" spans="2:12" s="16" customFormat="1" ht="12.75" customHeight="1">
      <c r="B26" s="17" t="s">
        <v>33</v>
      </c>
      <c r="C26" s="18">
        <v>290728</v>
      </c>
      <c r="D26" s="18">
        <v>282992</v>
      </c>
      <c r="E26" s="18">
        <v>272341</v>
      </c>
      <c r="F26" s="18">
        <v>10651</v>
      </c>
      <c r="G26" s="18">
        <v>18387</v>
      </c>
      <c r="H26" s="19">
        <f t="shared" si="3"/>
        <v>-7736</v>
      </c>
      <c r="I26" s="18">
        <f t="shared" si="4"/>
        <v>29038</v>
      </c>
      <c r="J26" s="15">
        <f t="shared" si="2"/>
        <v>7.4259220525691969</v>
      </c>
      <c r="K26" s="15">
        <f t="shared" si="5"/>
        <v>12.819493829742733</v>
      </c>
      <c r="L26" s="15">
        <f t="shared" si="6"/>
        <v>-26.640953233693782</v>
      </c>
    </row>
    <row r="27" spans="2:12" s="16" customFormat="1" ht="12.75" customHeight="1">
      <c r="B27" s="17" t="s">
        <v>22</v>
      </c>
      <c r="C27" s="18">
        <v>86256</v>
      </c>
      <c r="D27" s="18">
        <v>83172</v>
      </c>
      <c r="E27" s="18">
        <v>80598</v>
      </c>
      <c r="F27" s="18">
        <v>2574</v>
      </c>
      <c r="G27" s="18">
        <v>5658</v>
      </c>
      <c r="H27" s="19">
        <f t="shared" si="3"/>
        <v>-3084</v>
      </c>
      <c r="I27" s="18">
        <f t="shared" si="4"/>
        <v>8232</v>
      </c>
      <c r="J27" s="15">
        <f t="shared" si="2"/>
        <v>6.0769176287272471</v>
      </c>
      <c r="K27" s="15">
        <f t="shared" si="5"/>
        <v>13.357886535873645</v>
      </c>
      <c r="L27" s="15">
        <f t="shared" si="6"/>
        <v>-37.463556851311949</v>
      </c>
    </row>
    <row r="28" spans="2:12" s="16" customFormat="1" ht="12.75" customHeight="1">
      <c r="B28" s="17" t="s">
        <v>34</v>
      </c>
      <c r="C28" s="18">
        <v>87936</v>
      </c>
      <c r="D28" s="18">
        <v>87666</v>
      </c>
      <c r="E28" s="18">
        <v>82793</v>
      </c>
      <c r="F28" s="18">
        <v>4873</v>
      </c>
      <c r="G28" s="18">
        <v>5143</v>
      </c>
      <c r="H28" s="19">
        <f t="shared" si="3"/>
        <v>-270</v>
      </c>
      <c r="I28" s="18">
        <f t="shared" si="4"/>
        <v>10016</v>
      </c>
      <c r="J28" s="15">
        <f t="shared" si="2"/>
        <v>11.100101365588092</v>
      </c>
      <c r="K28" s="15">
        <f t="shared" si="5"/>
        <v>11.715128529287821</v>
      </c>
      <c r="L28" s="15">
        <f t="shared" si="6"/>
        <v>-2.6956869009584663</v>
      </c>
    </row>
    <row r="29" spans="2:12" s="16" customFormat="1" ht="12.75" customHeight="1">
      <c r="B29" s="17" t="s">
        <v>35</v>
      </c>
      <c r="C29" s="18">
        <v>506326</v>
      </c>
      <c r="D29" s="18">
        <v>502176</v>
      </c>
      <c r="E29" s="18">
        <v>486147</v>
      </c>
      <c r="F29" s="18">
        <v>16029</v>
      </c>
      <c r="G29" s="18">
        <v>20179</v>
      </c>
      <c r="H29" s="19">
        <f t="shared" si="3"/>
        <v>-4150</v>
      </c>
      <c r="I29" s="18">
        <f t="shared" si="4"/>
        <v>36208</v>
      </c>
      <c r="J29" s="15">
        <f t="shared" si="2"/>
        <v>6.3575481258341586</v>
      </c>
      <c r="K29" s="15">
        <f t="shared" si="5"/>
        <v>8.0035537857138603</v>
      </c>
      <c r="L29" s="15">
        <f t="shared" si="6"/>
        <v>-11.461555457357491</v>
      </c>
    </row>
    <row r="30" spans="2:12" s="16" customFormat="1" ht="12.75" customHeight="1">
      <c r="B30" s="17" t="s">
        <v>37</v>
      </c>
      <c r="C30" s="18">
        <v>221035</v>
      </c>
      <c r="D30" s="18">
        <v>203900</v>
      </c>
      <c r="E30" s="18">
        <v>198789</v>
      </c>
      <c r="F30" s="18">
        <v>5111</v>
      </c>
      <c r="G30" s="18">
        <v>22246</v>
      </c>
      <c r="H30" s="19">
        <f t="shared" si="3"/>
        <v>-17135</v>
      </c>
      <c r="I30" s="18">
        <f t="shared" si="4"/>
        <v>27357</v>
      </c>
      <c r="J30" s="15">
        <f t="shared" si="2"/>
        <v>4.8110887547507266</v>
      </c>
      <c r="K30" s="15">
        <f t="shared" si="5"/>
        <v>20.940614446915411</v>
      </c>
      <c r="L30" s="15">
        <f t="shared" si="6"/>
        <v>-62.634791826589179</v>
      </c>
    </row>
    <row r="31" spans="2:12" s="16" customFormat="1" ht="12.75" customHeight="1">
      <c r="B31" s="17" t="s">
        <v>38</v>
      </c>
      <c r="C31" s="18">
        <v>264527</v>
      </c>
      <c r="D31" s="18">
        <v>255477</v>
      </c>
      <c r="E31" s="18">
        <v>247138</v>
      </c>
      <c r="F31" s="18">
        <v>8339</v>
      </c>
      <c r="G31" s="18">
        <v>17389</v>
      </c>
      <c r="H31" s="19">
        <f t="shared" si="3"/>
        <v>-9050</v>
      </c>
      <c r="I31" s="18">
        <f t="shared" si="4"/>
        <v>25728</v>
      </c>
      <c r="J31" s="15">
        <f t="shared" si="2"/>
        <v>6.4145660417996782</v>
      </c>
      <c r="K31" s="15">
        <f t="shared" si="5"/>
        <v>13.376050953454206</v>
      </c>
      <c r="L31" s="15">
        <f t="shared" si="6"/>
        <v>-35.175684079601986</v>
      </c>
    </row>
    <row r="32" spans="2:12" s="16" customFormat="1" ht="12.75" customHeight="1">
      <c r="B32" s="17" t="s">
        <v>39</v>
      </c>
      <c r="C32" s="18">
        <v>139190</v>
      </c>
      <c r="D32" s="18">
        <v>134045</v>
      </c>
      <c r="E32" s="18">
        <v>128537</v>
      </c>
      <c r="F32" s="18">
        <v>5508</v>
      </c>
      <c r="G32" s="18">
        <v>10653</v>
      </c>
      <c r="H32" s="19">
        <f t="shared" si="3"/>
        <v>-5145</v>
      </c>
      <c r="I32" s="18">
        <f t="shared" si="4"/>
        <v>16161</v>
      </c>
      <c r="J32" s="15">
        <f t="shared" si="2"/>
        <v>8.0633886581148086</v>
      </c>
      <c r="K32" s="15">
        <f t="shared" si="5"/>
        <v>15.595366625798304</v>
      </c>
      <c r="L32" s="15">
        <f t="shared" si="6"/>
        <v>-31.835901243734916</v>
      </c>
    </row>
    <row r="33" spans="2:12" s="16" customFormat="1" ht="12.75" customHeight="1">
      <c r="B33" s="17" t="s">
        <v>40</v>
      </c>
      <c r="C33" s="18">
        <v>847194</v>
      </c>
      <c r="D33" s="18">
        <v>848049</v>
      </c>
      <c r="E33" s="18">
        <v>814514</v>
      </c>
      <c r="F33" s="18">
        <v>33535</v>
      </c>
      <c r="G33" s="18">
        <v>32680</v>
      </c>
      <c r="H33" s="19">
        <f t="shared" si="3"/>
        <v>855</v>
      </c>
      <c r="I33" s="18">
        <f t="shared" si="4"/>
        <v>66215</v>
      </c>
      <c r="J33" s="15">
        <f t="shared" si="2"/>
        <v>7.9127299154162554</v>
      </c>
      <c r="K33" s="15">
        <f t="shared" si="5"/>
        <v>7.7109889260713658</v>
      </c>
      <c r="L33" s="15">
        <f t="shared" si="6"/>
        <v>1.2912482065997131</v>
      </c>
    </row>
    <row r="34" spans="2:12" s="16" customFormat="1" ht="12.75" customHeight="1">
      <c r="B34" s="17" t="s">
        <v>41</v>
      </c>
      <c r="C34" s="18">
        <v>52044</v>
      </c>
      <c r="D34" s="18">
        <v>50509</v>
      </c>
      <c r="E34" s="18">
        <v>47411</v>
      </c>
      <c r="F34" s="18">
        <v>3098</v>
      </c>
      <c r="G34" s="18">
        <v>4633</v>
      </c>
      <c r="H34" s="19">
        <f t="shared" si="3"/>
        <v>-1535</v>
      </c>
      <c r="I34" s="18">
        <f t="shared" si="4"/>
        <v>7731</v>
      </c>
      <c r="J34" s="15">
        <f t="shared" si="2"/>
        <v>12.083508039745302</v>
      </c>
      <c r="K34" s="15">
        <f t="shared" si="5"/>
        <v>18.07065614852808</v>
      </c>
      <c r="L34" s="15">
        <f t="shared" si="6"/>
        <v>-19.855128702625795</v>
      </c>
    </row>
    <row r="35" spans="2:12" s="16" customFormat="1" ht="12.75" customHeight="1">
      <c r="B35" s="17" t="s">
        <v>42</v>
      </c>
      <c r="C35" s="18">
        <v>141151</v>
      </c>
      <c r="D35" s="18">
        <v>139667</v>
      </c>
      <c r="E35" s="18">
        <v>133261</v>
      </c>
      <c r="F35" s="18">
        <v>6406</v>
      </c>
      <c r="G35" s="18">
        <v>7890</v>
      </c>
      <c r="H35" s="19">
        <f t="shared" si="3"/>
        <v>-1484</v>
      </c>
      <c r="I35" s="18">
        <f t="shared" si="4"/>
        <v>14296</v>
      </c>
      <c r="J35" s="15">
        <f t="shared" si="2"/>
        <v>9.1247712041250928</v>
      </c>
      <c r="K35" s="15">
        <f t="shared" si="5"/>
        <v>11.238595816507489</v>
      </c>
      <c r="L35" s="15">
        <f t="shared" si="6"/>
        <v>-10.380526021264689</v>
      </c>
    </row>
    <row r="36" spans="2:12" s="16" customFormat="1" ht="12.75" customHeight="1">
      <c r="B36" s="17" t="s">
        <v>28</v>
      </c>
      <c r="C36" s="18">
        <v>148904</v>
      </c>
      <c r="D36" s="18">
        <v>145831</v>
      </c>
      <c r="E36" s="18">
        <v>139932</v>
      </c>
      <c r="F36" s="18">
        <v>5899</v>
      </c>
      <c r="G36" s="18">
        <v>8972</v>
      </c>
      <c r="H36" s="19">
        <f t="shared" si="3"/>
        <v>-3073</v>
      </c>
      <c r="I36" s="18">
        <f t="shared" si="4"/>
        <v>14871</v>
      </c>
      <c r="J36" s="15">
        <f t="shared" si="2"/>
        <v>8.0058357507591555</v>
      </c>
      <c r="K36" s="15">
        <f t="shared" si="5"/>
        <v>12.176361816547068</v>
      </c>
      <c r="L36" s="15">
        <f t="shared" si="6"/>
        <v>-20.664380337569767</v>
      </c>
    </row>
    <row r="37" spans="2:12" s="16" customFormat="1" ht="12.75" customHeight="1">
      <c r="B37" s="17" t="s">
        <v>30</v>
      </c>
      <c r="C37" s="18">
        <v>171368</v>
      </c>
      <c r="D37" s="18">
        <v>163609</v>
      </c>
      <c r="E37" s="18">
        <v>157722</v>
      </c>
      <c r="F37" s="18">
        <v>5887</v>
      </c>
      <c r="G37" s="18">
        <v>13646</v>
      </c>
      <c r="H37" s="19">
        <f t="shared" si="3"/>
        <v>-7759</v>
      </c>
      <c r="I37" s="18">
        <f t="shared" si="4"/>
        <v>19533</v>
      </c>
      <c r="J37" s="15">
        <f t="shared" si="2"/>
        <v>7.0297363699597293</v>
      </c>
      <c r="K37" s="15">
        <f t="shared" si="5"/>
        <v>16.29485009418557</v>
      </c>
      <c r="L37" s="15">
        <f t="shared" si="6"/>
        <v>-39.722520862130757</v>
      </c>
    </row>
    <row r="38" spans="2:12" s="16" customFormat="1" ht="12.75" customHeight="1">
      <c r="B38" s="17" t="s">
        <v>21</v>
      </c>
      <c r="C38" s="18">
        <v>78414</v>
      </c>
      <c r="D38" s="18">
        <v>74924</v>
      </c>
      <c r="E38" s="18">
        <v>70419</v>
      </c>
      <c r="F38" s="18">
        <v>4505</v>
      </c>
      <c r="G38" s="18">
        <v>7995</v>
      </c>
      <c r="H38" s="19">
        <f t="shared" si="3"/>
        <v>-3490</v>
      </c>
      <c r="I38" s="18">
        <f t="shared" si="4"/>
        <v>12500</v>
      </c>
      <c r="J38" s="15">
        <f t="shared" si="2"/>
        <v>11.75181624907068</v>
      </c>
      <c r="K38" s="15">
        <f t="shared" si="5"/>
        <v>20.855886994743638</v>
      </c>
      <c r="L38" s="15">
        <f t="shared" si="6"/>
        <v>-27.92</v>
      </c>
    </row>
    <row r="39" spans="2:12" s="16" customFormat="1" ht="12.75" customHeight="1">
      <c r="B39" s="17" t="s">
        <v>36</v>
      </c>
      <c r="C39" s="18">
        <v>57423</v>
      </c>
      <c r="D39" s="18">
        <v>52947</v>
      </c>
      <c r="E39" s="18">
        <v>50997</v>
      </c>
      <c r="F39" s="18">
        <v>1950</v>
      </c>
      <c r="G39" s="18">
        <v>6426</v>
      </c>
      <c r="H39" s="19">
        <f t="shared" si="3"/>
        <v>-4476</v>
      </c>
      <c r="I39" s="18">
        <f t="shared" si="4"/>
        <v>8376</v>
      </c>
      <c r="J39" s="15">
        <f t="shared" si="2"/>
        <v>7.0671378091872787</v>
      </c>
      <c r="K39" s="15">
        <f t="shared" si="5"/>
        <v>23.288937211198697</v>
      </c>
      <c r="L39" s="15">
        <f t="shared" si="6"/>
        <v>-53.438395415472783</v>
      </c>
    </row>
    <row r="40" spans="2:12" s="16" customFormat="1" ht="12.75" customHeight="1" thickBot="1">
      <c r="B40" s="20" t="s">
        <v>12</v>
      </c>
      <c r="C40" s="21">
        <v>1968033</v>
      </c>
      <c r="D40" s="21">
        <v>2083231</v>
      </c>
      <c r="E40" s="21">
        <v>1941817</v>
      </c>
      <c r="F40" s="21">
        <v>141414</v>
      </c>
      <c r="G40" s="21">
        <v>26216</v>
      </c>
      <c r="H40" s="22">
        <f t="shared" si="3"/>
        <v>115198</v>
      </c>
      <c r="I40" s="21">
        <f t="shared" si="4"/>
        <v>167630</v>
      </c>
      <c r="J40" s="23">
        <f t="shared" si="2"/>
        <v>13.962457149176158</v>
      </c>
      <c r="K40" s="23">
        <f t="shared" si="5"/>
        <v>2.5884267231165383</v>
      </c>
      <c r="L40" s="23">
        <f t="shared" si="6"/>
        <v>68.721589214341108</v>
      </c>
    </row>
    <row r="41" spans="2:12" s="16" customFormat="1" ht="4.5" customHeight="1"/>
    <row r="42" spans="2:12" s="16" customFormat="1" ht="12.75" customHeight="1">
      <c r="B42" s="24" t="s">
        <v>44</v>
      </c>
      <c r="C42" s="24"/>
      <c r="D42" s="24"/>
      <c r="E42" s="24"/>
      <c r="F42" s="24"/>
      <c r="G42" s="24"/>
      <c r="H42" s="25"/>
    </row>
    <row r="43" spans="2:12" s="16" customFormat="1" ht="12.75" customHeight="1">
      <c r="B43" s="25" t="s">
        <v>43</v>
      </c>
      <c r="C43" s="25"/>
      <c r="D43" s="25"/>
      <c r="E43" s="25"/>
      <c r="H43" s="24"/>
    </row>
    <row r="44" spans="2:12" s="16" customFormat="1" ht="12.75" customHeight="1"/>
    <row r="45" spans="2:12" s="16" customFormat="1" ht="12.75" customHeight="1"/>
    <row r="46" spans="2:12" s="16" customFormat="1" ht="12.75" customHeight="1"/>
    <row r="47" spans="2:12" s="16" customFormat="1" ht="12.75" customHeight="1"/>
    <row r="48" spans="2:12" s="16" customFormat="1" ht="12.75" customHeight="1"/>
    <row r="49" s="16" customFormat="1" ht="12.75" customHeight="1"/>
    <row r="50" s="16" customFormat="1" ht="12.75" customHeight="1"/>
    <row r="51" s="16" customFormat="1" ht="12.75" customHeight="1"/>
    <row r="52" s="16" customFormat="1" ht="12.75" customHeight="1"/>
    <row r="53" s="16" customFormat="1" ht="12.75" customHeight="1"/>
    <row r="54" s="16" customFormat="1" ht="12.75" customHeight="1"/>
    <row r="55" s="16" customFormat="1" ht="12.75" customHeight="1"/>
    <row r="56" s="16" customFormat="1" ht="12.75" customHeight="1"/>
    <row r="57" s="3" customFormat="1" ht="12.75" customHeight="1"/>
    <row r="58" s="3" customFormat="1" ht="12"/>
    <row r="59" s="3" customFormat="1" ht="12"/>
    <row r="60" s="3" customFormat="1" ht="12"/>
    <row r="61" s="3" customFormat="1" ht="12"/>
  </sheetData>
  <sortState ref="A9:L40">
    <sortCondition ref="A9:A40"/>
  </sortState>
  <mergeCells count="12">
    <mergeCell ref="K5:K6"/>
    <mergeCell ref="L5:L6"/>
    <mergeCell ref="B2:L2"/>
    <mergeCell ref="B3:L3"/>
    <mergeCell ref="B5:B6"/>
    <mergeCell ref="C5:D5"/>
    <mergeCell ref="E5:E6"/>
    <mergeCell ref="F5:F6"/>
    <mergeCell ref="G5:G6"/>
    <mergeCell ref="H5:H6"/>
    <mergeCell ref="I5:I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2005-2010</vt:lpstr>
      <vt:lpstr>'2005-2010'!Área_de_impresión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kisoris.sanchez</cp:lastModifiedBy>
  <dcterms:created xsi:type="dcterms:W3CDTF">2015-10-02T18:11:57Z</dcterms:created>
  <dcterms:modified xsi:type="dcterms:W3CDTF">2018-03-09T17:56:15Z</dcterms:modified>
</cp:coreProperties>
</file>