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I499" i="1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498"/>
  <c r="I111"/>
  <c r="J508"/>
  <c r="E495"/>
  <c r="F495"/>
  <c r="G495"/>
  <c r="H495"/>
  <c r="D495"/>
  <c r="E424"/>
  <c r="F424"/>
  <c r="G424"/>
  <c r="H424"/>
  <c r="I424"/>
  <c r="J424"/>
  <c r="D424"/>
  <c r="F134"/>
  <c r="I131"/>
  <c r="J131" s="1"/>
  <c r="I132"/>
  <c r="J132" s="1"/>
  <c r="B595" l="1"/>
  <c r="I441" l="1"/>
  <c r="J441" s="1"/>
  <c r="I442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40"/>
  <c r="J440" s="1"/>
  <c r="I251"/>
  <c r="J251" s="1"/>
  <c r="D216"/>
  <c r="E216"/>
  <c r="F216"/>
  <c r="G216"/>
  <c r="H216"/>
  <c r="I180"/>
  <c r="J180" s="1"/>
  <c r="D181"/>
  <c r="E181"/>
  <c r="F181"/>
  <c r="G181"/>
  <c r="H181"/>
  <c r="I146"/>
  <c r="J146" s="1"/>
  <c r="I147"/>
  <c r="J147" s="1"/>
  <c r="I97"/>
  <c r="J97" s="1"/>
  <c r="J442" l="1"/>
  <c r="J495" s="1"/>
  <c r="I495"/>
  <c r="I563"/>
  <c r="J563" s="1"/>
  <c r="E167"/>
  <c r="F167"/>
  <c r="G167"/>
  <c r="H167"/>
  <c r="D167"/>
  <c r="I339"/>
  <c r="J339" s="1"/>
  <c r="I340"/>
  <c r="J340" s="1"/>
  <c r="I341"/>
  <c r="J341" s="1"/>
  <c r="I342"/>
  <c r="J342" s="1"/>
  <c r="I343"/>
  <c r="J343" s="1"/>
  <c r="I338"/>
  <c r="J338" s="1"/>
  <c r="I27"/>
  <c r="J27" s="1"/>
  <c r="I28"/>
  <c r="J28" s="1"/>
  <c r="I29"/>
  <c r="J29" s="1"/>
  <c r="I589"/>
  <c r="J589" s="1"/>
  <c r="I565"/>
  <c r="J565" s="1"/>
  <c r="I329"/>
  <c r="J329" s="1"/>
  <c r="I540"/>
  <c r="J540" s="1"/>
  <c r="I541"/>
  <c r="J541" s="1"/>
  <c r="I542"/>
  <c r="J542" s="1"/>
  <c r="I543"/>
  <c r="J543" s="1"/>
  <c r="I537"/>
  <c r="J537" s="1"/>
  <c r="I538"/>
  <c r="J538" s="1"/>
  <c r="I535"/>
  <c r="J535" s="1"/>
  <c r="I531"/>
  <c r="J531" s="1"/>
  <c r="I532"/>
  <c r="J532" s="1"/>
  <c r="I435"/>
  <c r="J435" s="1"/>
  <c r="I369"/>
  <c r="J369" s="1"/>
  <c r="I370"/>
  <c r="J370" s="1"/>
  <c r="I366"/>
  <c r="J366" s="1"/>
  <c r="I362"/>
  <c r="J362" s="1"/>
  <c r="I363"/>
  <c r="J363" s="1"/>
  <c r="I364"/>
  <c r="J364" s="1"/>
  <c r="I365"/>
  <c r="J365" s="1"/>
  <c r="I367"/>
  <c r="J367" s="1"/>
  <c r="I368"/>
  <c r="J368" s="1"/>
  <c r="I357"/>
  <c r="J357" s="1"/>
  <c r="I358"/>
  <c r="J358" s="1"/>
  <c r="I355"/>
  <c r="J355" s="1"/>
  <c r="I356"/>
  <c r="J356" s="1"/>
  <c r="I333"/>
  <c r="J333" s="1"/>
  <c r="I330"/>
  <c r="J330" s="1"/>
  <c r="D299"/>
  <c r="E299"/>
  <c r="F299"/>
  <c r="G299"/>
  <c r="H299"/>
  <c r="I298"/>
  <c r="J298" s="1"/>
  <c r="I257"/>
  <c r="I248"/>
  <c r="J248" s="1"/>
  <c r="I249"/>
  <c r="J249" s="1"/>
  <c r="I250"/>
  <c r="J250" s="1"/>
  <c r="I245"/>
  <c r="J245" s="1"/>
  <c r="I236"/>
  <c r="J236" s="1"/>
  <c r="I209"/>
  <c r="J209" s="1"/>
  <c r="I210"/>
  <c r="J210" s="1"/>
  <c r="I208"/>
  <c r="J208" s="1"/>
  <c r="I213"/>
  <c r="J213" s="1"/>
  <c r="I214"/>
  <c r="J214" s="1"/>
  <c r="I145"/>
  <c r="J145" s="1"/>
  <c r="D126"/>
  <c r="E126"/>
  <c r="F126"/>
  <c r="G126"/>
  <c r="H126"/>
  <c r="D120"/>
  <c r="E120"/>
  <c r="F120"/>
  <c r="G120"/>
  <c r="H120"/>
  <c r="I119"/>
  <c r="J119" s="1"/>
  <c r="D80"/>
  <c r="E80"/>
  <c r="F80"/>
  <c r="G80"/>
  <c r="H80"/>
  <c r="I79"/>
  <c r="J79" s="1"/>
  <c r="E24"/>
  <c r="F24"/>
  <c r="G24"/>
  <c r="H24"/>
  <c r="D24"/>
  <c r="I19"/>
  <c r="J19" s="1"/>
  <c r="I18"/>
  <c r="J18" s="1"/>
  <c r="I11"/>
  <c r="J11" s="1"/>
  <c r="I328" l="1"/>
  <c r="J328" s="1"/>
  <c r="I57"/>
  <c r="J57" s="1"/>
  <c r="D220"/>
  <c r="E220"/>
  <c r="F220"/>
  <c r="G220"/>
  <c r="H220"/>
  <c r="I194"/>
  <c r="J194" s="1"/>
  <c r="I590" l="1"/>
  <c r="J590" s="1"/>
  <c r="I579"/>
  <c r="J579" s="1"/>
  <c r="D570"/>
  <c r="I568"/>
  <c r="J568" s="1"/>
  <c r="I561"/>
  <c r="J561" s="1"/>
  <c r="E545"/>
  <c r="F545"/>
  <c r="G545"/>
  <c r="H545"/>
  <c r="D545"/>
  <c r="I544"/>
  <c r="J544" s="1"/>
  <c r="I539"/>
  <c r="J539" s="1"/>
  <c r="I536"/>
  <c r="J536" s="1"/>
  <c r="I533"/>
  <c r="J533" s="1"/>
  <c r="I534"/>
  <c r="J534" s="1"/>
  <c r="E437"/>
  <c r="F437"/>
  <c r="G437"/>
  <c r="H437"/>
  <c r="I431"/>
  <c r="J431" s="1"/>
  <c r="I432"/>
  <c r="I433"/>
  <c r="J433" s="1"/>
  <c r="I434"/>
  <c r="J434" s="1"/>
  <c r="I436"/>
  <c r="J436" s="1"/>
  <c r="I430"/>
  <c r="J430" s="1"/>
  <c r="D437"/>
  <c r="I421"/>
  <c r="F416"/>
  <c r="G416"/>
  <c r="H416"/>
  <c r="E416"/>
  <c r="D416"/>
  <c r="E400"/>
  <c r="F400"/>
  <c r="G400"/>
  <c r="H400"/>
  <c r="D400"/>
  <c r="I399"/>
  <c r="J399" s="1"/>
  <c r="E383"/>
  <c r="F383"/>
  <c r="G383"/>
  <c r="H383"/>
  <c r="D383"/>
  <c r="I382"/>
  <c r="J382" s="1"/>
  <c r="I380"/>
  <c r="J380" s="1"/>
  <c r="I381"/>
  <c r="J381" s="1"/>
  <c r="I378"/>
  <c r="J378" s="1"/>
  <c r="I379"/>
  <c r="J379" s="1"/>
  <c r="E372"/>
  <c r="F372"/>
  <c r="G372"/>
  <c r="H372"/>
  <c r="D372"/>
  <c r="I371"/>
  <c r="J371" s="1"/>
  <c r="I332"/>
  <c r="J332" s="1"/>
  <c r="I327"/>
  <c r="J327" s="1"/>
  <c r="I331"/>
  <c r="J331" s="1"/>
  <c r="I297"/>
  <c r="J297" s="1"/>
  <c r="J296"/>
  <c r="E258"/>
  <c r="F258"/>
  <c r="G258"/>
  <c r="H258"/>
  <c r="I247"/>
  <c r="J247" s="1"/>
  <c r="D238"/>
  <c r="E238"/>
  <c r="F238"/>
  <c r="G238"/>
  <c r="H238"/>
  <c r="I237"/>
  <c r="J237" s="1"/>
  <c r="I162"/>
  <c r="J562"/>
  <c r="I130"/>
  <c r="J130" s="1"/>
  <c r="J111"/>
  <c r="E102"/>
  <c r="F102"/>
  <c r="G102"/>
  <c r="H102"/>
  <c r="D102"/>
  <c r="I95"/>
  <c r="J95" s="1"/>
  <c r="I84"/>
  <c r="J84" s="1"/>
  <c r="I85"/>
  <c r="J85" s="1"/>
  <c r="J162" l="1"/>
  <c r="J432"/>
  <c r="J421"/>
  <c r="E73"/>
  <c r="F73"/>
  <c r="G73"/>
  <c r="H73"/>
  <c r="D73"/>
  <c r="H275"/>
  <c r="G275"/>
  <c r="F275"/>
  <c r="E275"/>
  <c r="D275"/>
  <c r="I253"/>
  <c r="F148"/>
  <c r="I58"/>
  <c r="J502"/>
  <c r="J500"/>
  <c r="J499"/>
  <c r="J501"/>
  <c r="J503"/>
  <c r="J504"/>
  <c r="J507"/>
  <c r="I567"/>
  <c r="J567" s="1"/>
  <c r="I578"/>
  <c r="J578" s="1"/>
  <c r="I592"/>
  <c r="I591"/>
  <c r="E593"/>
  <c r="F593"/>
  <c r="G593"/>
  <c r="H593"/>
  <c r="D593"/>
  <c r="J591"/>
  <c r="J592"/>
  <c r="E581"/>
  <c r="F581"/>
  <c r="G581"/>
  <c r="H581"/>
  <c r="D581"/>
  <c r="E570"/>
  <c r="F570"/>
  <c r="G570"/>
  <c r="H570"/>
  <c r="E518"/>
  <c r="F518"/>
  <c r="G518"/>
  <c r="H518"/>
  <c r="D518"/>
  <c r="I419"/>
  <c r="J419" s="1"/>
  <c r="I415"/>
  <c r="J415" s="1"/>
  <c r="I411"/>
  <c r="I360"/>
  <c r="J360" s="1"/>
  <c r="I361"/>
  <c r="J361" s="1"/>
  <c r="E344"/>
  <c r="F344"/>
  <c r="G344"/>
  <c r="H344"/>
  <c r="D344"/>
  <c r="D335"/>
  <c r="I560"/>
  <c r="J560" s="1"/>
  <c r="I326"/>
  <c r="J326" s="1"/>
  <c r="E310"/>
  <c r="F310"/>
  <c r="G310"/>
  <c r="H310"/>
  <c r="D310"/>
  <c r="I308"/>
  <c r="J308" s="1"/>
  <c r="I309"/>
  <c r="J309" s="1"/>
  <c r="I274"/>
  <c r="J274" s="1"/>
  <c r="I270"/>
  <c r="J270" s="1"/>
  <c r="I271"/>
  <c r="J271" s="1"/>
  <c r="I246"/>
  <c r="J246" s="1"/>
  <c r="I226"/>
  <c r="J226" s="1"/>
  <c r="I207"/>
  <c r="J207" s="1"/>
  <c r="I215"/>
  <c r="J215" s="1"/>
  <c r="D176"/>
  <c r="E159"/>
  <c r="F159"/>
  <c r="G159"/>
  <c r="H159"/>
  <c r="D159"/>
  <c r="E148"/>
  <c r="G148"/>
  <c r="H148"/>
  <c r="D148"/>
  <c r="F138"/>
  <c r="G138"/>
  <c r="H138"/>
  <c r="E138"/>
  <c r="D138"/>
  <c r="E134"/>
  <c r="G134"/>
  <c r="H134"/>
  <c r="D134"/>
  <c r="I105"/>
  <c r="J105" s="1"/>
  <c r="I101"/>
  <c r="J101" s="1"/>
  <c r="I96"/>
  <c r="J96" s="1"/>
  <c r="E60"/>
  <c r="F60"/>
  <c r="G60"/>
  <c r="H60"/>
  <c r="D60"/>
  <c r="I35"/>
  <c r="J35" s="1"/>
  <c r="H30"/>
  <c r="G30"/>
  <c r="F30"/>
  <c r="E30"/>
  <c r="D30"/>
  <c r="J411" l="1"/>
  <c r="J58"/>
  <c r="H335" l="1"/>
  <c r="G335"/>
  <c r="F335"/>
  <c r="E335"/>
  <c r="I205"/>
  <c r="J205" s="1"/>
  <c r="I398"/>
  <c r="J398" s="1"/>
  <c r="I352"/>
  <c r="J352" s="1"/>
  <c r="I353"/>
  <c r="J353" s="1"/>
  <c r="I334"/>
  <c r="J334" s="1"/>
  <c r="I325"/>
  <c r="J325" s="1"/>
  <c r="I306"/>
  <c r="J306" s="1"/>
  <c r="I304"/>
  <c r="J304" s="1"/>
  <c r="I305"/>
  <c r="J305" s="1"/>
  <c r="I307"/>
  <c r="J307" s="1"/>
  <c r="I291"/>
  <c r="J291" s="1"/>
  <c r="H292"/>
  <c r="G292"/>
  <c r="F292"/>
  <c r="E292"/>
  <c r="D292"/>
  <c r="I272"/>
  <c r="J272" s="1"/>
  <c r="I265"/>
  <c r="I244"/>
  <c r="J244" s="1"/>
  <c r="I252"/>
  <c r="J252" s="1"/>
  <c r="D555"/>
  <c r="E555"/>
  <c r="F555"/>
  <c r="G555"/>
  <c r="H555"/>
  <c r="D408"/>
  <c r="E408"/>
  <c r="F408"/>
  <c r="G408"/>
  <c r="H408"/>
  <c r="D288"/>
  <c r="E288"/>
  <c r="F288"/>
  <c r="G288"/>
  <c r="H288"/>
  <c r="D282"/>
  <c r="E282"/>
  <c r="F282"/>
  <c r="G282"/>
  <c r="H282"/>
  <c r="D262"/>
  <c r="E262"/>
  <c r="F262"/>
  <c r="G262"/>
  <c r="H262"/>
  <c r="D258"/>
  <c r="D254"/>
  <c r="E254"/>
  <c r="F254"/>
  <c r="G254"/>
  <c r="H254"/>
  <c r="D232"/>
  <c r="E232"/>
  <c r="F232"/>
  <c r="G232"/>
  <c r="H232"/>
  <c r="D228"/>
  <c r="E228"/>
  <c r="F228"/>
  <c r="G228"/>
  <c r="H228"/>
  <c r="E176"/>
  <c r="F176"/>
  <c r="G176"/>
  <c r="H176"/>
  <c r="D152"/>
  <c r="E152"/>
  <c r="F152"/>
  <c r="G152"/>
  <c r="H152"/>
  <c r="D108"/>
  <c r="E108"/>
  <c r="F108"/>
  <c r="G108"/>
  <c r="H108"/>
  <c r="D92"/>
  <c r="E92"/>
  <c r="F92"/>
  <c r="G92"/>
  <c r="H92"/>
  <c r="D65"/>
  <c r="E65"/>
  <c r="F65"/>
  <c r="G65"/>
  <c r="H65"/>
  <c r="D54"/>
  <c r="E54"/>
  <c r="F54"/>
  <c r="G54"/>
  <c r="H54"/>
  <c r="F48"/>
  <c r="G48"/>
  <c r="H48"/>
  <c r="E48"/>
  <c r="D48"/>
  <c r="H44"/>
  <c r="G44"/>
  <c r="F44"/>
  <c r="E44"/>
  <c r="D44"/>
  <c r="H37"/>
  <c r="G37"/>
  <c r="F37"/>
  <c r="E37"/>
  <c r="D37"/>
  <c r="I588"/>
  <c r="J588" s="1"/>
  <c r="I587"/>
  <c r="J587" s="1"/>
  <c r="I586"/>
  <c r="J586" s="1"/>
  <c r="I585"/>
  <c r="J585" s="1"/>
  <c r="I559"/>
  <c r="I584"/>
  <c r="I580"/>
  <c r="J580" s="1"/>
  <c r="I575"/>
  <c r="J575" s="1"/>
  <c r="I574"/>
  <c r="J574" s="1"/>
  <c r="I354"/>
  <c r="J354" s="1"/>
  <c r="I573"/>
  <c r="I569"/>
  <c r="I566"/>
  <c r="J566" s="1"/>
  <c r="I564"/>
  <c r="J564" s="1"/>
  <c r="I558"/>
  <c r="I554"/>
  <c r="J554" s="1"/>
  <c r="I219"/>
  <c r="I220" s="1"/>
  <c r="I553"/>
  <c r="J553" s="1"/>
  <c r="I552"/>
  <c r="J552" s="1"/>
  <c r="I551"/>
  <c r="J551" s="1"/>
  <c r="I550"/>
  <c r="J550" s="1"/>
  <c r="I549"/>
  <c r="J549" s="1"/>
  <c r="I548"/>
  <c r="J548" s="1"/>
  <c r="I530"/>
  <c r="J530" s="1"/>
  <c r="I529"/>
  <c r="J529" s="1"/>
  <c r="I528"/>
  <c r="J528" s="1"/>
  <c r="I527"/>
  <c r="J527" s="1"/>
  <c r="I526"/>
  <c r="I525"/>
  <c r="J525" s="1"/>
  <c r="I524"/>
  <c r="J524" s="1"/>
  <c r="I523"/>
  <c r="J523" s="1"/>
  <c r="I522"/>
  <c r="J522" s="1"/>
  <c r="I521"/>
  <c r="J521" s="1"/>
  <c r="J517"/>
  <c r="J516"/>
  <c r="J515"/>
  <c r="J514"/>
  <c r="J513"/>
  <c r="J512"/>
  <c r="J511"/>
  <c r="J510"/>
  <c r="J509"/>
  <c r="J506"/>
  <c r="J498"/>
  <c r="I376"/>
  <c r="J376" s="1"/>
  <c r="I429"/>
  <c r="J429" s="1"/>
  <c r="I428"/>
  <c r="J428" s="1"/>
  <c r="I427"/>
  <c r="I420"/>
  <c r="I414"/>
  <c r="J414" s="1"/>
  <c r="I413"/>
  <c r="J413" s="1"/>
  <c r="I412"/>
  <c r="I407"/>
  <c r="J407" s="1"/>
  <c r="I406"/>
  <c r="J406" s="1"/>
  <c r="I405"/>
  <c r="J405" s="1"/>
  <c r="I404"/>
  <c r="J404" s="1"/>
  <c r="I403"/>
  <c r="J403" s="1"/>
  <c r="I397"/>
  <c r="J397" s="1"/>
  <c r="I396"/>
  <c r="J396" s="1"/>
  <c r="I395"/>
  <c r="J395" s="1"/>
  <c r="I394"/>
  <c r="J394" s="1"/>
  <c r="I393"/>
  <c r="J393" s="1"/>
  <c r="I392"/>
  <c r="J392" s="1"/>
  <c r="I391"/>
  <c r="J391" s="1"/>
  <c r="I390"/>
  <c r="J390" s="1"/>
  <c r="I389"/>
  <c r="I388"/>
  <c r="J388" s="1"/>
  <c r="I387"/>
  <c r="J387" s="1"/>
  <c r="I386"/>
  <c r="J386" s="1"/>
  <c r="I377"/>
  <c r="I359"/>
  <c r="J359" s="1"/>
  <c r="I314"/>
  <c r="J314" s="1"/>
  <c r="I351"/>
  <c r="J351" s="1"/>
  <c r="I350"/>
  <c r="J350" s="1"/>
  <c r="I349"/>
  <c r="J349" s="1"/>
  <c r="I348"/>
  <c r="J348" s="1"/>
  <c r="I347"/>
  <c r="I295"/>
  <c r="I299" s="1"/>
  <c r="I313"/>
  <c r="J313" s="1"/>
  <c r="I112"/>
  <c r="I324"/>
  <c r="J324" s="1"/>
  <c r="I323"/>
  <c r="J323" s="1"/>
  <c r="I322"/>
  <c r="J322" s="1"/>
  <c r="I321"/>
  <c r="J321" s="1"/>
  <c r="I320"/>
  <c r="J320" s="1"/>
  <c r="I319"/>
  <c r="J319" s="1"/>
  <c r="I318"/>
  <c r="I317"/>
  <c r="J317" s="1"/>
  <c r="I316"/>
  <c r="J316" s="1"/>
  <c r="I315"/>
  <c r="J315" s="1"/>
  <c r="I303"/>
  <c r="I577"/>
  <c r="J577" s="1"/>
  <c r="I302"/>
  <c r="J302" s="1"/>
  <c r="I375"/>
  <c r="I287"/>
  <c r="J287" s="1"/>
  <c r="I286"/>
  <c r="J286" s="1"/>
  <c r="I285"/>
  <c r="J285" s="1"/>
  <c r="I281"/>
  <c r="J281" s="1"/>
  <c r="I280"/>
  <c r="J280" s="1"/>
  <c r="I279"/>
  <c r="J279" s="1"/>
  <c r="I278"/>
  <c r="J278" s="1"/>
  <c r="I273"/>
  <c r="I269"/>
  <c r="J269" s="1"/>
  <c r="I268"/>
  <c r="J268" s="1"/>
  <c r="I267"/>
  <c r="J267" s="1"/>
  <c r="I266"/>
  <c r="I261"/>
  <c r="J261" s="1"/>
  <c r="J262" s="1"/>
  <c r="J257"/>
  <c r="I243"/>
  <c r="J243" s="1"/>
  <c r="I242"/>
  <c r="J242" s="1"/>
  <c r="I241"/>
  <c r="J241" s="1"/>
  <c r="I235"/>
  <c r="I231"/>
  <c r="J231" s="1"/>
  <c r="J232" s="1"/>
  <c r="I227"/>
  <c r="J227" s="1"/>
  <c r="I225"/>
  <c r="J225" s="1"/>
  <c r="I224"/>
  <c r="J224" s="1"/>
  <c r="I223"/>
  <c r="J223" s="1"/>
  <c r="I204"/>
  <c r="I203"/>
  <c r="J203" s="1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3"/>
  <c r="J193" s="1"/>
  <c r="I192"/>
  <c r="J192" s="1"/>
  <c r="I191"/>
  <c r="J191" s="1"/>
  <c r="J190"/>
  <c r="I189"/>
  <c r="J189" s="1"/>
  <c r="I188"/>
  <c r="J188" s="1"/>
  <c r="I187"/>
  <c r="J187" s="1"/>
  <c r="I186"/>
  <c r="J186" s="1"/>
  <c r="I185"/>
  <c r="J185" s="1"/>
  <c r="I184"/>
  <c r="I179"/>
  <c r="I181" s="1"/>
  <c r="I175"/>
  <c r="J175" s="1"/>
  <c r="I174"/>
  <c r="J174" s="1"/>
  <c r="I173"/>
  <c r="J173" s="1"/>
  <c r="I172"/>
  <c r="J172" s="1"/>
  <c r="I170"/>
  <c r="J170" s="1"/>
  <c r="I165"/>
  <c r="I164"/>
  <c r="J164" s="1"/>
  <c r="I163"/>
  <c r="I157"/>
  <c r="I156"/>
  <c r="J156" s="1"/>
  <c r="I155"/>
  <c r="I151"/>
  <c r="J151" s="1"/>
  <c r="J152" s="1"/>
  <c r="I144"/>
  <c r="J144" s="1"/>
  <c r="I143"/>
  <c r="J143" s="1"/>
  <c r="I142"/>
  <c r="J142" s="1"/>
  <c r="I141"/>
  <c r="I137"/>
  <c r="I133"/>
  <c r="J133" s="1"/>
  <c r="I129"/>
  <c r="I125"/>
  <c r="J125" s="1"/>
  <c r="I124"/>
  <c r="J124" s="1"/>
  <c r="I123"/>
  <c r="I118"/>
  <c r="J118" s="1"/>
  <c r="I117"/>
  <c r="J117" s="1"/>
  <c r="I116"/>
  <c r="J116" s="1"/>
  <c r="I115"/>
  <c r="J115" s="1"/>
  <c r="J114"/>
  <c r="I113"/>
  <c r="I107"/>
  <c r="J107" s="1"/>
  <c r="I106"/>
  <c r="J106" s="1"/>
  <c r="I76"/>
  <c r="I100"/>
  <c r="J100" s="1"/>
  <c r="I99"/>
  <c r="J99" s="1"/>
  <c r="I98"/>
  <c r="I91"/>
  <c r="J91" s="1"/>
  <c r="I90"/>
  <c r="J90" s="1"/>
  <c r="I89"/>
  <c r="J89" s="1"/>
  <c r="I88"/>
  <c r="J88" s="1"/>
  <c r="I87"/>
  <c r="J87" s="1"/>
  <c r="I86"/>
  <c r="J86" s="1"/>
  <c r="I83"/>
  <c r="J83" s="1"/>
  <c r="I78"/>
  <c r="J78" s="1"/>
  <c r="I77"/>
  <c r="J77" s="1"/>
  <c r="I72"/>
  <c r="J72" s="1"/>
  <c r="I71"/>
  <c r="J71" s="1"/>
  <c r="I69"/>
  <c r="J64"/>
  <c r="J63"/>
  <c r="I59"/>
  <c r="I576"/>
  <c r="J576" s="1"/>
  <c r="I53"/>
  <c r="J53" s="1"/>
  <c r="I51"/>
  <c r="I47"/>
  <c r="J47" s="1"/>
  <c r="J48" s="1"/>
  <c r="I43"/>
  <c r="J43" s="1"/>
  <c r="I42"/>
  <c r="J42" s="1"/>
  <c r="I41"/>
  <c r="J41" s="1"/>
  <c r="I40"/>
  <c r="J40" s="1"/>
  <c r="I68"/>
  <c r="I36"/>
  <c r="J36" s="1"/>
  <c r="I34"/>
  <c r="J34" s="1"/>
  <c r="I33"/>
  <c r="J33" s="1"/>
  <c r="I23"/>
  <c r="J23" s="1"/>
  <c r="I22"/>
  <c r="I21"/>
  <c r="J21" s="1"/>
  <c r="I20"/>
  <c r="J20" s="1"/>
  <c r="I17"/>
  <c r="J17" s="1"/>
  <c r="I16"/>
  <c r="J16" s="1"/>
  <c r="I15"/>
  <c r="J15" s="1"/>
  <c r="I14"/>
  <c r="J14" s="1"/>
  <c r="I13"/>
  <c r="J13" s="1"/>
  <c r="I12"/>
  <c r="J12" s="1"/>
  <c r="J505"/>
  <c r="J313" i="2"/>
  <c r="I313"/>
  <c r="H313"/>
  <c r="G313"/>
  <c r="F313"/>
  <c r="D595" i="1" l="1"/>
  <c r="G595"/>
  <c r="H595"/>
  <c r="E595"/>
  <c r="F595"/>
  <c r="J204"/>
  <c r="I216"/>
  <c r="I167"/>
  <c r="J123"/>
  <c r="J126" s="1"/>
  <c r="I126"/>
  <c r="I120"/>
  <c r="I80"/>
  <c r="J22"/>
  <c r="J24" s="1"/>
  <c r="I24"/>
  <c r="J518"/>
  <c r="J219"/>
  <c r="J220" s="1"/>
  <c r="J526"/>
  <c r="J545" s="1"/>
  <c r="I545"/>
  <c r="J427"/>
  <c r="J437" s="1"/>
  <c r="I437"/>
  <c r="I416"/>
  <c r="I372"/>
  <c r="I400"/>
  <c r="J375"/>
  <c r="I383"/>
  <c r="I258"/>
  <c r="J258"/>
  <c r="J235"/>
  <c r="J238" s="1"/>
  <c r="I238"/>
  <c r="I102"/>
  <c r="J179"/>
  <c r="J181" s="1"/>
  <c r="J113"/>
  <c r="J68"/>
  <c r="I73"/>
  <c r="J265"/>
  <c r="I275"/>
  <c r="J584"/>
  <c r="J593" s="1"/>
  <c r="I593"/>
  <c r="J558"/>
  <c r="I570"/>
  <c r="J573"/>
  <c r="J581" s="1"/>
  <c r="I581"/>
  <c r="J420"/>
  <c r="J412"/>
  <c r="J416" s="1"/>
  <c r="J347"/>
  <c r="J372" s="1"/>
  <c r="I344"/>
  <c r="I310"/>
  <c r="J295"/>
  <c r="J299" s="1"/>
  <c r="J266"/>
  <c r="J184"/>
  <c r="J163"/>
  <c r="J155"/>
  <c r="I159"/>
  <c r="J141"/>
  <c r="J148" s="1"/>
  <c r="I148"/>
  <c r="J137"/>
  <c r="J138" s="1"/>
  <c r="I138"/>
  <c r="J129"/>
  <c r="J134" s="1"/>
  <c r="I134"/>
  <c r="J98"/>
  <c r="J102" s="1"/>
  <c r="J59"/>
  <c r="J60" s="1"/>
  <c r="I60"/>
  <c r="J76"/>
  <c r="J80" s="1"/>
  <c r="J30"/>
  <c r="I30"/>
  <c r="I335"/>
  <c r="J292"/>
  <c r="I292"/>
  <c r="J555"/>
  <c r="J37"/>
  <c r="J44"/>
  <c r="I54"/>
  <c r="J65"/>
  <c r="J92"/>
  <c r="J108"/>
  <c r="J228"/>
  <c r="J288"/>
  <c r="J176"/>
  <c r="I262"/>
  <c r="J408"/>
  <c r="I232"/>
  <c r="I44"/>
  <c r="I65"/>
  <c r="I176"/>
  <c r="I254"/>
  <c r="I282"/>
  <c r="I408"/>
  <c r="I555"/>
  <c r="I37"/>
  <c r="I48"/>
  <c r="I92"/>
  <c r="I108"/>
  <c r="I152"/>
  <c r="I228"/>
  <c r="I288"/>
  <c r="J165"/>
  <c r="J253"/>
  <c r="J254" s="1"/>
  <c r="J273"/>
  <c r="J303"/>
  <c r="J310" s="1"/>
  <c r="J377"/>
  <c r="J569"/>
  <c r="J51"/>
  <c r="J54" s="1"/>
  <c r="J157"/>
  <c r="J282"/>
  <c r="J559"/>
  <c r="J112"/>
  <c r="J69"/>
  <c r="J318"/>
  <c r="J335" s="1"/>
  <c r="J389"/>
  <c r="J400" s="1"/>
  <c r="I595" l="1"/>
  <c r="J216"/>
  <c r="J167"/>
  <c r="J120"/>
  <c r="J383"/>
  <c r="J73"/>
  <c r="J275"/>
  <c r="J570"/>
  <c r="J344"/>
  <c r="J159"/>
  <c r="J595" l="1"/>
</calcChain>
</file>

<file path=xl/sharedStrings.xml><?xml version="1.0" encoding="utf-8"?>
<sst xmlns="http://schemas.openxmlformats.org/spreadsheetml/2006/main" count="1868" uniqueCount="702">
  <si>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</si>
  <si>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</si>
  <si>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</si>
  <si>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</si>
  <si>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</si>
  <si>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</si>
  <si>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</si>
  <si>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</si>
  <si>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</si>
  <si>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</si>
  <si>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</si>
  <si>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</si>
  <si>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</si>
  <si>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</si>
  <si>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</si>
  <si>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</si>
  <si>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</si>
  <si>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</si>
  <si>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</si>
  <si>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</si>
  <si>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</si>
  <si>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</si>
  <si>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</si>
  <si>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</si>
  <si>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</si>
  <si>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</si>
  <si>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</si>
  <si>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</si>
  <si>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</si>
  <si>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</si>
  <si>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</si>
  <si>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</si>
  <si>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</si>
  <si>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</si>
  <si>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</si>
  <si>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</si>
  <si>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</si>
  <si>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</si>
  <si>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</si>
  <si>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</si>
  <si>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</si>
  <si>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</si>
  <si>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</si>
  <si>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</si>
  <si>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</si>
  <si>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</si>
  <si>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</si>
  <si>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</si>
  <si>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</si>
  <si>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</si>
  <si>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</si>
  <si>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</si>
  <si>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</si>
  <si>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</si>
  <si>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</si>
  <si>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</si>
  <si>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</si>
  <si>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</si>
  <si>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</si>
  <si>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</si>
  <si>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</si>
  <si>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</si>
  <si>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</si>
  <si>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</si>
  <si>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</si>
  <si>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</si>
  <si>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</si>
  <si>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</si>
  <si>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</si>
  <si>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</si>
  <si>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</si>
  <si>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</si>
  <si>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</si>
  <si>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</si>
  <si>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</si>
  <si>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</si>
  <si>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</si>
  <si>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</si>
  <si>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</si>
  <si>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</si>
  <si>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</si>
  <si>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</si>
  <si>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</si>
  <si>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</si>
  <si>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</si>
  <si>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</si>
  <si>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</si>
  <si>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</si>
  <si>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</si>
  <si>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</si>
  <si>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</si>
  <si>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</si>
  <si>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</si>
  <si>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</si>
  <si>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</si>
  <si>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</si>
  <si>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</si>
  <si>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</si>
  <si>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</si>
  <si>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</si>
  <si>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</si>
  <si>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</si>
  <si>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</si>
  <si>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</si>
  <si>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</si>
  <si>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</si>
  <si>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</si>
  <si>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</si>
  <si>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</si>
  <si>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</si>
  <si>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</si>
  <si>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</si>
  <si>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</si>
  <si>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</si>
  <si>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</si>
  <si>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</si>
  <si>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</si>
  <si>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</si>
  <si>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</si>
  <si>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</si>
  <si>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</si>
  <si>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</si>
  <si>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</si>
  <si>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</si>
  <si>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</si>
  <si>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</si>
  <si>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</si>
  <si>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</si>
  <si>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</si>
  <si>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</si>
  <si>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</si>
  <si>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</si>
  <si>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</si>
  <si>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</si>
  <si>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</si>
  <si>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</si>
  <si>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</si>
  <si>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</si>
  <si>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</si>
  <si>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</si>
  <si>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</si>
  <si>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</si>
  <si>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</si>
  <si>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</si>
  <si>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</si>
  <si>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</si>
  <si>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</si>
  <si>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</si>
  <si>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</si>
  <si>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</si>
  <si>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</si>
  <si>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</si>
  <si>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</si>
  <si>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</si>
  <si>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</si>
  <si>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</si>
  <si>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</si>
  <si>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</si>
  <si>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</si>
  <si>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</si>
  <si>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</si>
  <si>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</si>
  <si>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</si>
  <si>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</si>
  <si>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</si>
  <si>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</si>
  <si>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</si>
  <si>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</si>
  <si>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</si>
  <si>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</si>
  <si>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</si>
  <si>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</si>
  <si>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</si>
  <si>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</si>
  <si>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</si>
  <si>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</si>
  <si>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</si>
  <si>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</si>
  <si>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</si>
  <si>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</si>
  <si>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</si>
  <si>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</si>
  <si>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</si>
  <si>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</si>
  <si>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</si>
  <si>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</si>
  <si>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</si>
  <si>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</si>
  <si>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</si>
  <si>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</si>
  <si>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</si>
  <si>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</si>
  <si>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</si>
  <si>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</si>
  <si>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</si>
  <si>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</si>
  <si>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</si>
  <si>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</si>
  <si>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</si>
  <si>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</si>
  <si>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</si>
  <si>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</si>
  <si>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</si>
  <si>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</si>
  <si>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</si>
  <si>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</si>
  <si>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</si>
  <si>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</si>
  <si>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</si>
  <si>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</si>
  <si>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</si>
  <si>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</si>
  <si>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</si>
  <si>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</si>
  <si>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</si>
  <si>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</si>
  <si>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</si>
  <si>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</si>
  <si>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</si>
  <si>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</si>
  <si>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</si>
  <si>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</si>
  <si>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</si>
  <si>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</si>
  <si>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</si>
  <si>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</si>
  <si>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</si>
  <si>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</si>
  <si>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</si>
  <si>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</si>
  <si>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</si>
  <si>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</si>
  <si>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</si>
  <si>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</si>
  <si>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</si>
  <si>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</si>
  <si>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</si>
  <si>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</si>
  <si>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</si>
  <si>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</si>
  <si>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</si>
  <si>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</si>
  <si>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</si>
  <si>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</si>
  <si>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</si>
  <si>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</si>
  <si>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</si>
  <si>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</si>
  <si>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</si>
  <si>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</si>
  <si>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</si>
  <si>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</si>
  <si>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</si>
  <si>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</si>
  <si>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</si>
  <si>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</si>
  <si>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</si>
  <si>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</si>
  <si>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</si>
  <si>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</si>
  <si>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</si>
  <si>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</si>
  <si>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</si>
  <si>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</si>
  <si>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</si>
  <si>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</si>
  <si>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</si>
  <si>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</si>
  <si>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</si>
  <si>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</si>
  <si>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</si>
  <si>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</si>
  <si>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</si>
  <si>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</si>
  <si>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</si>
  <si>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</si>
  <si>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</si>
  <si>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</si>
  <si>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</si>
  <si>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</si>
  <si>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</si>
  <si>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</si>
  <si>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</si>
  <si>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</si>
  <si>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</si>
  <si>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</si>
  <si>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</si>
  <si>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</si>
  <si>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</si>
  <si>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</si>
  <si>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</si>
  <si>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</si>
  <si>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</si>
  <si>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</si>
  <si>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</si>
  <si>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</si>
  <si>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</si>
  <si>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</si>
  <si>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</si>
  <si>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</si>
  <si>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</si>
  <si>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</si>
  <si>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</si>
  <si>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</si>
  <si>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</si>
  <si>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</si>
  <si>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</si>
  <si>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</si>
  <si>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</si>
  <si>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</si>
  <si>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</si>
  <si>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</si>
  <si>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</si>
  <si>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</si>
  <si>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</si>
  <si>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</si>
  <si>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</si>
  <si>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</si>
  <si>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</si>
  <si>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</si>
  <si>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</si>
  <si>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</si>
  <si>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</si>
  <si>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</si>
  <si>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</si>
  <si>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</si>
  <si>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</si>
  <si>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</si>
  <si>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</si>
  <si>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</si>
  <si>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</si>
  <si>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</si>
  <si>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</si>
  <si>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</si>
  <si>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</si>
  <si>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</si>
  <si>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</si>
  <si>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</si>
  <si>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</si>
  <si>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</si>
  <si>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</si>
  <si>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</si>
  <si>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</si>
  <si>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</si>
  <si>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</si>
  <si>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</si>
  <si>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</si>
  <si>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</si>
  <si>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</si>
  <si>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</si>
  <si>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</si>
  <si>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</si>
  <si>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</si>
  <si>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</si>
  <si>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</si>
  <si>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</si>
  <si>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</si>
  <si>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</si>
  <si>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</si>
  <si>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</si>
  <si>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</si>
  <si>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</si>
  <si>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</si>
  <si>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</si>
  <si>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</si>
  <si>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</si>
  <si>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</si>
  <si>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</si>
  <si>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</si>
  <si>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</si>
  <si>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</si>
  <si>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</si>
  <si>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</si>
  <si>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</si>
  <si>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</si>
  <si>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</si>
  <si>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</si>
  <si>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</si>
  <si>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</si>
  <si>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</si>
  <si>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</si>
  <si>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</si>
  <si>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</si>
  <si>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</si>
  <si>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</si>
  <si>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</si>
  <si>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</si>
  <si>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</si>
  <si>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</si>
  <si>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</si>
  <si>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</si>
  <si>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</si>
  <si>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</si>
  <si>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</si>
  <si>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</si>
  <si>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</si>
  <si>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</si>
  <si>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</si>
  <si>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</si>
  <si>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</si>
  <si>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</si>
  <si>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</si>
  <si>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</si>
  <si>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</si>
  <si>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</si>
  <si>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</si>
  <si>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</si>
  <si>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</si>
  <si>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</si>
  <si>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</si>
  <si>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</si>
  <si>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</si>
  <si>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</si>
  <si>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</si>
  <si>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</si>
  <si>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</si>
  <si>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</si>
  <si>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</si>
  <si>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</si>
  <si>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</si>
  <si>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</si>
  <si>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</si>
  <si>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</si>
  <si>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</si>
  <si>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</si>
  <si>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</si>
  <si>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</si>
  <si>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</si>
  <si>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</si>
  <si>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</si>
  <si>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</si>
  <si>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</si>
  <si>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</si>
  <si>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</si>
  <si>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</si>
  <si>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</si>
  <si>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</si>
  <si>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</si>
  <si>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</si>
  <si>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</si>
  <si>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</si>
  <si>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</si>
  <si>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</si>
  <si>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</si>
  <si>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</si>
  <si>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</si>
  <si>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</si>
  <si>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</si>
  <si>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</si>
  <si>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</si>
  <si>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</si>
  <si>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</si>
  <si>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</si>
  <si>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</si>
  <si>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</si>
  <si>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</si>
  <si>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</si>
  <si>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</si>
  <si>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</si>
  <si>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</si>
  <si>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</si>
  <si>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</si>
  <si>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</si>
  <si>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</si>
  <si>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</si>
  <si>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</si>
  <si>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</si>
  <si>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</si>
  <si>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</si>
  <si>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</si>
  <si>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</si>
  <si>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</si>
  <si>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</si>
  <si>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</si>
  <si>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</si>
  <si>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</si>
  <si>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</si>
  <si>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</si>
  <si>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</si>
  <si>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</si>
  <si>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</si>
  <si>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</si>
  <si>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</si>
  <si>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</si>
  <si>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</si>
  <si>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</si>
  <si>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</si>
  <si>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</si>
  <si>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</si>
  <si>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</si>
  <si>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</si>
  <si>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JUANA LIBANESA CUSTODIO MANCEBO</t>
  </si>
  <si>
    <t>DIVISION DE METODOLOGIA- ONE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</si>
  <si>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</si>
  <si>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</si>
  <si>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</si>
  <si>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</si>
  <si>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</si>
  <si>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</si>
  <si>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</si>
  <si>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</si>
  <si>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</si>
  <si>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</si>
  <si>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</si>
  <si>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</si>
  <si>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</si>
  <si>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</si>
  <si>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</si>
  <si>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</si>
  <si>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</si>
  <si>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</si>
  <si>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</si>
  <si>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</si>
  <si>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</si>
  <si>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</si>
  <si>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</si>
  <si>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CAMILA MICHEL ALCANTARA FERNANDEZ</t>
  </si>
  <si>
    <t xml:space="preserve">ANALISTA  </t>
  </si>
  <si>
    <t>LILIANA ESTEFANY LEO ROSA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</si>
  <si>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</si>
  <si>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</si>
  <si>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</si>
  <si>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</si>
  <si>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</si>
  <si>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</si>
  <si>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</si>
  <si>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</si>
  <si>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</si>
  <si>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</si>
  <si>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</si>
  <si>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</si>
  <si>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JOSE IVAN RODRIGUEZ RAY</t>
  </si>
  <si>
    <t>RUTH NAOMI MATEO ABREU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</si>
  <si>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</si>
  <si>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</si>
  <si>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</si>
  <si>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</si>
  <si>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</si>
  <si>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</si>
  <si>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</si>
  <si>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</si>
  <si>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</si>
  <si>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</si>
  <si>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</si>
  <si>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</si>
  <si>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</si>
  <si>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</si>
  <si>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</si>
  <si>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</si>
  <si>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</si>
  <si>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</si>
  <si>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</si>
  <si>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</si>
  <si>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</si>
  <si>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</si>
  <si>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</si>
  <si>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</si>
  <si>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</si>
  <si>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</si>
  <si>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</si>
  <si>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</si>
  <si>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</si>
  <si>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</si>
  <si>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</si>
  <si>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</si>
  <si>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</si>
  <si>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</si>
  <si>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</si>
  <si>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</si>
  <si>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</si>
  <si>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</si>
  <si>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</si>
  <si>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</si>
  <si>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</si>
  <si>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</si>
  <si>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</si>
  <si>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CARRERA ADM.</t>
  </si>
  <si>
    <t>CARRERA DAM.</t>
  </si>
  <si>
    <t>CARRERA ADM</t>
  </si>
  <si>
    <t>FIJO</t>
  </si>
  <si>
    <t>IVAN ALBERTO OTTENWALDER NUÑEZ</t>
  </si>
  <si>
    <t>JUAN MIGUEL TAVAREZ MATEO</t>
  </si>
  <si>
    <t>SOPORTE TECNICO A USUARIO</t>
  </si>
  <si>
    <t>BISMARCK ANTONIO GARCIA OLIVO</t>
  </si>
  <si>
    <t>AUXILIAR ADMINISTRATIVO (A)</t>
  </si>
  <si>
    <t>CRISTY CESARINA OVALLE</t>
  </si>
  <si>
    <t>DIMAS YAEL MATIAS APONTE</t>
  </si>
  <si>
    <t>ROSARIO DEL PILAR DIPP DE LA NUEZ</t>
  </si>
  <si>
    <t>FRANYELIS LISSETTE SORI PEREZ</t>
  </si>
  <si>
    <t>ARCHIVISTA</t>
  </si>
  <si>
    <t>DALINA ALTAGRACIA ALMONTE</t>
  </si>
  <si>
    <t>JHIANNY MILAGROS PAULINO PAULINO</t>
  </si>
  <si>
    <t>YOKASTY ELIZABETH DE LA CRUZ BALCAC</t>
  </si>
  <si>
    <t>YINEIRI GONZALEZ PEREZ</t>
  </si>
  <si>
    <t>LAURA JULISSA PEREYRA SENCION</t>
  </si>
  <si>
    <t>HENRY JEAN CARLOS RAMIREZ</t>
  </si>
  <si>
    <t>MADELIN  MICHELT DE LA ROSA MARTINE</t>
  </si>
  <si>
    <t>LLANIRA DE LA CRUZ</t>
  </si>
  <si>
    <t>ARNALDO ANDRES CASTILLO MENDEZ</t>
  </si>
  <si>
    <t>MARIANELIS GUERRERO</t>
  </si>
  <si>
    <t>JORGE LUIS VARGAS MARTINEZ</t>
  </si>
  <si>
    <t>LUIS MIGUEL GONZALEZ</t>
  </si>
  <si>
    <t>JENNIFFER SYLVANA MEJIA</t>
  </si>
  <si>
    <t>FRANCIA JULISSA CONCEPCION HEUREAUX</t>
  </si>
  <si>
    <t>LUIS HENRY GUZMAN CORDERO</t>
  </si>
  <si>
    <t>ENCARGADA</t>
  </si>
  <si>
    <t>YAKAYRA MANUELA RODRIGUEZ ESPINAL</t>
  </si>
  <si>
    <t>JOSEFINA DE LOS ANGELES MANZUETA MU</t>
  </si>
  <si>
    <t>MARIDALIA RODRIGUEZ GORIS</t>
  </si>
  <si>
    <t>ELAINE GISSEL MEDINA PAULA</t>
  </si>
  <si>
    <t>REYNALDO LORENZO MARTINEZ MENA</t>
  </si>
  <si>
    <t>ENMY RADHAMES MEDINA ALCANTARA</t>
  </si>
  <si>
    <t>KATERIN CALDERON RAMIREZ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</si>
  <si>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</si>
  <si>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</si>
  <si>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</si>
  <si>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</si>
  <si>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</si>
  <si>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</si>
  <si>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GISELA ALTAGRACIA MERA FRIAS</t>
  </si>
  <si>
    <t>CORRECTOR (A) DE ESTILO</t>
  </si>
  <si>
    <t>MARIA ALICIA DELGADO MESTRES</t>
  </si>
  <si>
    <t>AUXILIAR BIBLIOTECA</t>
  </si>
  <si>
    <t>WELLINGTON FERNANDO JIMENEZ SALDIVA</t>
  </si>
  <si>
    <t>LEYDY MARICRIS PAULINO GARCIA</t>
  </si>
  <si>
    <t>HILARIO ALCIDES DE LA CRUZ CEPEDA</t>
  </si>
  <si>
    <t>ELECTRICISTA</t>
  </si>
  <si>
    <t>ENLACE COMUNIC. CON LOS MEDIO</t>
  </si>
  <si>
    <t>FRANKLYN DARIO FRIAS PUELLO</t>
  </si>
  <si>
    <t>ANDRES ANIBAL MEDINA CUEVA</t>
  </si>
  <si>
    <t>YANIRA CRISTINA DE LA CRUZ PERALTA</t>
  </si>
  <si>
    <t>SANTOS ZALDIVAL FERNANDEZ</t>
  </si>
  <si>
    <t>YISELINA ROSARIO MATEO</t>
  </si>
  <si>
    <t>JEORGE LEONARDO SANCHEZ BONILLA</t>
  </si>
  <si>
    <t>JOSE NICOLAS TAVERAS MONTAS</t>
  </si>
  <si>
    <t>RHADAMES MESA</t>
  </si>
  <si>
    <t xml:space="preserve">RAMIREZ POLANCO VASQUEZ </t>
  </si>
  <si>
    <t>WINSTON ANTONIO VALDEZ RUMALDO</t>
  </si>
  <si>
    <t>MARIA CRISTINA SANTIAGO TAVARES</t>
  </si>
  <si>
    <t>COORDINADOR DE DIGITACION</t>
  </si>
  <si>
    <t>JHENSY JAFRINEO SANDOVAL MORAN</t>
  </si>
  <si>
    <t>DARIO ANTONIO LOPEZ VILLAR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</si>
  <si>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</si>
  <si>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</si>
  <si>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</si>
  <si>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</si>
  <si>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</si>
  <si>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</si>
  <si>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</si>
  <si>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</si>
  <si>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</si>
  <si>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</si>
  <si>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</si>
  <si>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</si>
  <si>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NIULKYS DEL CARMEN CARMONA MARIA</t>
  </si>
  <si>
    <t>MARTINA HERNANDEZ MORENO</t>
  </si>
  <si>
    <t>IZA MARIA DE LOS SANTOS DURAN</t>
  </si>
  <si>
    <t>ANTHONY ENCARNACION CESAR</t>
  </si>
  <si>
    <t>REYMI NOEL TORIBIO RAMOS</t>
  </si>
  <si>
    <t>MARIA MARGARITA MARRERO MARTINEZ</t>
  </si>
  <si>
    <t>PATRICIA TERESA LIBERATO GOMEZ</t>
  </si>
  <si>
    <t>MERCEDES INES DE LOS SANTOS DIAZ</t>
  </si>
  <si>
    <t>JUANA DOMINGA LEBRON RIVERAS</t>
  </si>
  <si>
    <t>CRISTOBALINA MERCEDES CASTRO</t>
  </si>
  <si>
    <t>MARY CRUZ MADE DE LOS SANTOS</t>
  </si>
  <si>
    <t>RAMONA LOPEZ MELLA</t>
  </si>
  <si>
    <t>ARTURO JOSE CUELLO FELIZ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</si>
  <si>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</si>
  <si>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</si>
  <si>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</si>
  <si>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</si>
  <si>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</si>
  <si>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SILENNY PAYAN ABREU</t>
  </si>
  <si>
    <t>ROBERT IVAN PEREZ RODRIGUEZ</t>
  </si>
  <si>
    <t>PERLA EVALINA ROSARIO GUERRERO</t>
  </si>
  <si>
    <t>MARIANELA BELTRE GARCES</t>
  </si>
  <si>
    <t>WILMA ALEXANDER ARIAS CASTRO</t>
  </si>
  <si>
    <t>AUXILIAR DE PUBLICIDAD Y PROM</t>
  </si>
  <si>
    <t>JEAN CARLOS NUÑEZ</t>
  </si>
  <si>
    <t>CAMILO CACERES VARGAS</t>
  </si>
  <si>
    <t xml:space="preserve">ENCARGADO (A) </t>
  </si>
  <si>
    <t>ANGEL GARCIA SANCHEZ</t>
  </si>
  <si>
    <t>WINSTON ROSARIO SILFA</t>
  </si>
  <si>
    <t>LUCAS BROWN SIERRA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</si>
  <si>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</si>
  <si>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</si>
  <si>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</si>
  <si>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</si>
  <si>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</si>
  <si>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</si>
  <si>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MARIA INES PEREZ PEÑA</t>
  </si>
  <si>
    <t>ISIS JORGELINA DEL CARMEN BOURDIER</t>
  </si>
  <si>
    <t>Estatus</t>
  </si>
  <si>
    <t>Nombre</t>
  </si>
  <si>
    <t>Mes de Octubre 2018</t>
  </si>
  <si>
    <t>WENDY YOKASTA CABRERA CONTRERAS</t>
  </si>
  <si>
    <t>YOMARYS JIMENEZ GONZALEZ</t>
  </si>
  <si>
    <t>Fijo</t>
  </si>
  <si>
    <t>CATHERINE CLARIMAR ACOSTA LOPEZ</t>
  </si>
  <si>
    <t>MERY ANYELINA SANTANA HEREDIA</t>
  </si>
  <si>
    <t>ALBA PATRICIA JONES NADAL</t>
  </si>
  <si>
    <t>MARIO EMILIO FERNANDEZ CEPEDA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</si>
</sst>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3" fontId="21" fillId="36" borderId="0" xfId="1" applyFont="1" applyFill="1" applyAlignment="1">
      <alignment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4" fontId="0" fillId="0" borderId="0" xfId="0" applyNumberFormat="1" applyFill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1195917</xdr:colOff>
      <xdr:row>599</xdr:row>
      <xdr:rowOff>0</xdr:rowOff>
    </xdr:from>
    <xdr:to>
      <xdr:col>8</xdr:col>
      <xdr:colOff>370417</xdr:colOff>
      <xdr:row>616</xdr:row>
      <xdr:rowOff>148166</xdr:rowOff>
    </xdr:to>
    <xdr:pic>
      <xdr:nvPicPr>
        <xdr:cNvPr id="6" name="5 Imagen" descr="Scan0170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5917" y="114003667"/>
          <a:ext cx="11461750" cy="338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98"/>
  <sheetViews>
    <sheetView tabSelected="1" zoomScale="90" zoomScaleNormal="90" workbookViewId="0">
      <pane ySplit="8" topLeftCell="A591" activePane="bottomLeft" state="frozen"/>
      <selection pane="bottomLeft" activeCell="F103" sqref="F103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25" ht="26.25">
      <c r="A2" s="29" t="s">
        <v>513</v>
      </c>
      <c r="B2" s="30"/>
      <c r="C2" s="30"/>
      <c r="D2" s="30"/>
      <c r="E2" s="30"/>
      <c r="F2" s="30"/>
      <c r="G2" s="30"/>
      <c r="H2" s="30"/>
      <c r="I2" s="30"/>
      <c r="J2" s="30"/>
    </row>
    <row r="3" spans="1:125" ht="26.25">
      <c r="A3" s="29" t="s">
        <v>427</v>
      </c>
      <c r="B3" s="30"/>
      <c r="C3" s="30"/>
      <c r="D3" s="30"/>
      <c r="E3" s="30"/>
      <c r="F3" s="30"/>
      <c r="G3" s="30"/>
      <c r="H3" s="30"/>
      <c r="I3" s="30"/>
      <c r="J3" s="30"/>
    </row>
    <row r="4" spans="1:125" ht="20.25">
      <c r="A4" s="31" t="s">
        <v>428</v>
      </c>
      <c r="B4" s="32"/>
      <c r="C4" s="32"/>
      <c r="D4" s="32"/>
      <c r="E4" s="32"/>
      <c r="F4" s="32"/>
      <c r="G4" s="32"/>
      <c r="H4" s="32"/>
      <c r="I4" s="32"/>
      <c r="J4" s="32"/>
    </row>
    <row r="5" spans="1:125" ht="20.25">
      <c r="A5" s="31" t="s">
        <v>429</v>
      </c>
      <c r="B5" s="32"/>
      <c r="C5" s="32"/>
      <c r="D5" s="32"/>
      <c r="E5" s="32"/>
      <c r="F5" s="32"/>
      <c r="G5" s="32"/>
      <c r="H5" s="32"/>
      <c r="I5" s="32"/>
      <c r="J5" s="32"/>
    </row>
    <row r="6" spans="1:125" ht="21" thickBot="1">
      <c r="A6" s="31" t="s">
        <v>694</v>
      </c>
      <c r="B6" s="32"/>
      <c r="C6" s="32"/>
      <c r="D6" s="32"/>
      <c r="E6" s="32"/>
      <c r="F6" s="32"/>
      <c r="G6" s="32"/>
      <c r="H6" s="32"/>
      <c r="I6" s="32"/>
      <c r="J6" s="32"/>
    </row>
    <row r="7" spans="1:125">
      <c r="A7" s="33" t="s">
        <v>693</v>
      </c>
      <c r="B7" s="35" t="s">
        <v>0</v>
      </c>
      <c r="C7" s="43" t="s">
        <v>692</v>
      </c>
      <c r="D7" s="37" t="s">
        <v>425</v>
      </c>
      <c r="E7" s="39" t="s">
        <v>1</v>
      </c>
      <c r="F7" s="37" t="s">
        <v>2</v>
      </c>
      <c r="G7" s="39" t="s">
        <v>3</v>
      </c>
      <c r="H7" s="37" t="s">
        <v>4</v>
      </c>
      <c r="I7" s="37" t="s">
        <v>5</v>
      </c>
      <c r="J7" s="41" t="s">
        <v>6</v>
      </c>
    </row>
    <row r="8" spans="1:125" ht="15.75" thickBot="1">
      <c r="A8" s="34"/>
      <c r="B8" s="36"/>
      <c r="C8" s="44"/>
      <c r="D8" s="38"/>
      <c r="E8" s="40"/>
      <c r="F8" s="38"/>
      <c r="G8" s="40"/>
      <c r="H8" s="38"/>
      <c r="I8" s="38"/>
      <c r="J8" s="42"/>
    </row>
    <row r="10" spans="1:12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5">
      <c r="A11" t="s">
        <v>628</v>
      </c>
      <c r="B11" t="s">
        <v>627</v>
      </c>
      <c r="C11" t="s">
        <v>579</v>
      </c>
      <c r="D11" s="1">
        <v>23000</v>
      </c>
      <c r="E11" s="1">
        <v>660.1</v>
      </c>
      <c r="F11" s="1">
        <v>0</v>
      </c>
      <c r="G11" s="1">
        <v>699.2</v>
      </c>
      <c r="H11" s="1">
        <v>25</v>
      </c>
      <c r="I11" s="1">
        <f>E11+F11+G11+H11</f>
        <v>1384.3000000000002</v>
      </c>
      <c r="J11" s="1">
        <f>D11-I11</f>
        <v>21615.7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>
      <c r="A12" t="s">
        <v>444</v>
      </c>
      <c r="B12" t="s">
        <v>187</v>
      </c>
      <c r="C12" t="s">
        <v>579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3" si="0">E12+F12+G12+H12</f>
        <v>10766.880000000001</v>
      </c>
      <c r="J12" s="1">
        <f t="shared" ref="J12:J23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445</v>
      </c>
      <c r="B13" t="s">
        <v>446</v>
      </c>
      <c r="C13" t="s">
        <v>579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9</v>
      </c>
      <c r="B14" t="s">
        <v>10</v>
      </c>
      <c r="C14" t="s">
        <v>579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11</v>
      </c>
      <c r="B15" t="s">
        <v>12</v>
      </c>
      <c r="C15" t="s">
        <v>576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1060.93</v>
      </c>
      <c r="I15" s="1">
        <f t="shared" si="0"/>
        <v>2337.4899999999998</v>
      </c>
      <c r="J15" s="1">
        <f t="shared" si="1"/>
        <v>19262.510000000002</v>
      </c>
    </row>
    <row r="16" spans="1:125">
      <c r="A16" t="s">
        <v>13</v>
      </c>
      <c r="B16" t="s">
        <v>12</v>
      </c>
      <c r="C16" t="s">
        <v>576</v>
      </c>
      <c r="D16" s="1">
        <v>70000</v>
      </c>
      <c r="E16" s="1">
        <v>2009</v>
      </c>
      <c r="F16" s="1">
        <v>4746.92</v>
      </c>
      <c r="G16" s="1">
        <v>2128</v>
      </c>
      <c r="H16" s="1">
        <v>3272.79</v>
      </c>
      <c r="I16" s="1">
        <f t="shared" si="0"/>
        <v>12156.71</v>
      </c>
      <c r="J16" s="1">
        <f t="shared" si="1"/>
        <v>57843.29</v>
      </c>
    </row>
    <row r="17" spans="1:125">
      <c r="A17" t="s">
        <v>14</v>
      </c>
      <c r="B17" t="s">
        <v>15</v>
      </c>
      <c r="C17" t="s">
        <v>579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629</v>
      </c>
      <c r="B18" s="12" t="s">
        <v>449</v>
      </c>
      <c r="C18" t="s">
        <v>579</v>
      </c>
      <c r="D18" s="1">
        <v>18000</v>
      </c>
      <c r="E18" s="1">
        <v>516.6</v>
      </c>
      <c r="F18" s="1">
        <v>0</v>
      </c>
      <c r="G18" s="1">
        <v>547.20000000000005</v>
      </c>
      <c r="H18" s="1">
        <v>25</v>
      </c>
      <c r="I18" s="1">
        <f>+E18+F18+G18+H18</f>
        <v>1088.8000000000002</v>
      </c>
      <c r="J18" s="1">
        <f>+D18-I18</f>
        <v>16911.2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515</v>
      </c>
      <c r="B19" s="12" t="s">
        <v>514</v>
      </c>
      <c r="C19" t="s">
        <v>579</v>
      </c>
      <c r="D19" s="1">
        <v>100000</v>
      </c>
      <c r="E19" s="1">
        <v>2870</v>
      </c>
      <c r="F19" s="1">
        <v>12105.37</v>
      </c>
      <c r="G19" s="1">
        <v>3040</v>
      </c>
      <c r="H19" s="1">
        <v>25</v>
      </c>
      <c r="I19" s="1">
        <f>+E19+F19+G19+H19</f>
        <v>18040.370000000003</v>
      </c>
      <c r="J19" s="1">
        <f>+D19-I19</f>
        <v>81959.63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>
      <c r="A20" t="s">
        <v>16</v>
      </c>
      <c r="B20" t="s">
        <v>17</v>
      </c>
      <c r="C20" t="s">
        <v>579</v>
      </c>
      <c r="D20" s="1">
        <v>240000</v>
      </c>
      <c r="E20" s="1">
        <v>6788.12</v>
      </c>
      <c r="F20" s="1">
        <v>45987.06</v>
      </c>
      <c r="G20" s="1">
        <v>3595.1</v>
      </c>
      <c r="H20" s="1">
        <v>25</v>
      </c>
      <c r="I20" s="1">
        <f t="shared" si="0"/>
        <v>56395.28</v>
      </c>
      <c r="J20" s="1">
        <f t="shared" si="1"/>
        <v>183604.72</v>
      </c>
    </row>
    <row r="21" spans="1:125">
      <c r="A21" t="s">
        <v>450</v>
      </c>
      <c r="B21" t="s">
        <v>449</v>
      </c>
      <c r="C21" t="s">
        <v>579</v>
      </c>
      <c r="D21" s="1">
        <v>25000</v>
      </c>
      <c r="E21" s="1">
        <v>717.5</v>
      </c>
      <c r="F21" s="1">
        <v>0</v>
      </c>
      <c r="G21" s="1">
        <v>760</v>
      </c>
      <c r="H21" s="1">
        <v>25</v>
      </c>
      <c r="I21" s="1">
        <f t="shared" si="0"/>
        <v>1502.5</v>
      </c>
      <c r="J21" s="1">
        <f t="shared" si="1"/>
        <v>23497.5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448</v>
      </c>
      <c r="B22" t="s">
        <v>158</v>
      </c>
      <c r="C22" t="s">
        <v>579</v>
      </c>
      <c r="D22" s="1">
        <v>35000</v>
      </c>
      <c r="E22" s="1">
        <v>1004.5</v>
      </c>
      <c r="F22" s="1">
        <v>0</v>
      </c>
      <c r="G22" s="1">
        <v>1064</v>
      </c>
      <c r="H22" s="1">
        <v>25</v>
      </c>
      <c r="I22" s="1">
        <f t="shared" si="0"/>
        <v>2093.5</v>
      </c>
      <c r="J22" s="1">
        <f t="shared" si="1"/>
        <v>32906.5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t="s">
        <v>447</v>
      </c>
      <c r="B23" t="s">
        <v>28</v>
      </c>
      <c r="C23" t="s">
        <v>579</v>
      </c>
      <c r="D23" s="1">
        <v>70000</v>
      </c>
      <c r="E23" s="1">
        <v>2009</v>
      </c>
      <c r="F23" s="1">
        <v>5161.29</v>
      </c>
      <c r="G23" s="1">
        <v>2128</v>
      </c>
      <c r="H23" s="1">
        <v>1060.93</v>
      </c>
      <c r="I23" s="1">
        <f t="shared" si="0"/>
        <v>10359.220000000001</v>
      </c>
      <c r="J23" s="1">
        <f t="shared" si="1"/>
        <v>59640.78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3" t="s">
        <v>18</v>
      </c>
      <c r="B24" s="3">
        <v>13</v>
      </c>
      <c r="C24" s="3"/>
      <c r="D24" s="4">
        <f t="shared" ref="D24:J24" si="2">SUM(D11:D23)</f>
        <v>839050</v>
      </c>
      <c r="E24" s="4">
        <f t="shared" si="2"/>
        <v>23980.86</v>
      </c>
      <c r="F24" s="4">
        <f t="shared" si="2"/>
        <v>84106.08</v>
      </c>
      <c r="G24" s="4">
        <f t="shared" si="2"/>
        <v>21806.22</v>
      </c>
      <c r="H24" s="4">
        <f t="shared" si="2"/>
        <v>5644.6500000000005</v>
      </c>
      <c r="I24" s="4">
        <f t="shared" si="2"/>
        <v>135537.81</v>
      </c>
      <c r="J24" s="4">
        <f t="shared" si="2"/>
        <v>703512.19000000006</v>
      </c>
    </row>
    <row r="26" spans="1:12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25">
      <c r="A27" t="s">
        <v>518</v>
      </c>
      <c r="B27" t="s">
        <v>517</v>
      </c>
      <c r="C27" t="s">
        <v>579</v>
      </c>
      <c r="D27" s="1">
        <v>65000</v>
      </c>
      <c r="E27" s="1">
        <v>1865.5</v>
      </c>
      <c r="F27" s="1">
        <v>4427.58</v>
      </c>
      <c r="G27" s="1">
        <v>1976</v>
      </c>
      <c r="H27" s="1">
        <v>25</v>
      </c>
      <c r="I27" s="1">
        <f t="shared" ref="I27:I29" si="3">+E27+F27+G27+H27</f>
        <v>8294.08</v>
      </c>
      <c r="J27" s="1">
        <f t="shared" ref="J27:J29" si="4">+D27-I27</f>
        <v>56705.919999999998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516</v>
      </c>
      <c r="B28" t="s">
        <v>105</v>
      </c>
      <c r="C28" t="s">
        <v>579</v>
      </c>
      <c r="D28" s="1">
        <v>30000</v>
      </c>
      <c r="E28" s="1">
        <v>861</v>
      </c>
      <c r="F28" s="1">
        <v>0</v>
      </c>
      <c r="G28" s="1">
        <v>912</v>
      </c>
      <c r="H28" s="1">
        <v>1060.93</v>
      </c>
      <c r="I28" s="1">
        <f t="shared" si="3"/>
        <v>2833.9300000000003</v>
      </c>
      <c r="J28" s="1">
        <f t="shared" si="4"/>
        <v>27166.07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22</v>
      </c>
      <c r="B29" t="s">
        <v>23</v>
      </c>
      <c r="C29" t="s">
        <v>579</v>
      </c>
      <c r="D29" s="1">
        <v>125000</v>
      </c>
      <c r="E29" s="1">
        <v>3587.5</v>
      </c>
      <c r="F29" s="1">
        <v>18037.22</v>
      </c>
      <c r="G29" s="1">
        <v>3595.1</v>
      </c>
      <c r="H29" s="1">
        <v>25</v>
      </c>
      <c r="I29" s="1">
        <f t="shared" si="3"/>
        <v>25244.82</v>
      </c>
      <c r="J29" s="1">
        <f t="shared" si="4"/>
        <v>99755.18</v>
      </c>
    </row>
    <row r="30" spans="1:125">
      <c r="A30" s="3" t="s">
        <v>18</v>
      </c>
      <c r="B30" s="3">
        <v>3</v>
      </c>
      <c r="C30" s="3"/>
      <c r="D30" s="4">
        <f t="shared" ref="D30:J30" si="5">SUM(D27:D29)</f>
        <v>220000</v>
      </c>
      <c r="E30" s="4">
        <f t="shared" si="5"/>
        <v>6314</v>
      </c>
      <c r="F30" s="4">
        <f t="shared" si="5"/>
        <v>22464.800000000003</v>
      </c>
      <c r="G30" s="4">
        <f t="shared" si="5"/>
        <v>6483.1</v>
      </c>
      <c r="H30" s="4">
        <f t="shared" si="5"/>
        <v>1110.93</v>
      </c>
      <c r="I30" s="4">
        <f t="shared" si="5"/>
        <v>36372.83</v>
      </c>
      <c r="J30" s="4">
        <f t="shared" si="5"/>
        <v>183627.16999999998</v>
      </c>
    </row>
    <row r="32" spans="1:125">
      <c r="A32" s="26" t="s">
        <v>24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25">
      <c r="A33" t="s">
        <v>27</v>
      </c>
      <c r="B33" t="s">
        <v>26</v>
      </c>
      <c r="C33" t="s">
        <v>576</v>
      </c>
      <c r="D33" s="1">
        <v>35000</v>
      </c>
      <c r="E33" s="1">
        <v>1004.5</v>
      </c>
      <c r="F33" s="1">
        <v>0</v>
      </c>
      <c r="G33" s="1">
        <v>1064</v>
      </c>
      <c r="H33" s="1">
        <v>2096.86</v>
      </c>
      <c r="I33" s="1">
        <f t="shared" ref="I33:I36" si="6">E33+F33+G33+H33</f>
        <v>4165.3600000000006</v>
      </c>
      <c r="J33" s="1">
        <f t="shared" ref="J33:J36" si="7">D33-I33</f>
        <v>30834.639999999999</v>
      </c>
    </row>
    <row r="34" spans="1:125">
      <c r="A34" t="s">
        <v>29</v>
      </c>
      <c r="B34" t="s">
        <v>30</v>
      </c>
      <c r="C34" t="s">
        <v>579</v>
      </c>
      <c r="D34" s="1">
        <v>80000</v>
      </c>
      <c r="E34" s="1">
        <v>2296</v>
      </c>
      <c r="F34" s="1">
        <v>7400.87</v>
      </c>
      <c r="G34" s="1">
        <v>2432</v>
      </c>
      <c r="H34" s="1">
        <v>25</v>
      </c>
      <c r="I34" s="1">
        <f t="shared" si="6"/>
        <v>12153.869999999999</v>
      </c>
      <c r="J34" s="1">
        <f t="shared" si="7"/>
        <v>67846.13</v>
      </c>
    </row>
    <row r="35" spans="1:125">
      <c r="A35" t="s">
        <v>520</v>
      </c>
      <c r="B35" t="s">
        <v>519</v>
      </c>
      <c r="C35" t="s">
        <v>579</v>
      </c>
      <c r="D35" s="1">
        <v>133000</v>
      </c>
      <c r="E35" s="1">
        <v>3817.1</v>
      </c>
      <c r="F35" s="1">
        <v>19720.84</v>
      </c>
      <c r="G35" s="1">
        <v>3595.1</v>
      </c>
      <c r="H35" s="1">
        <v>1060.93</v>
      </c>
      <c r="I35" s="1">
        <f>E35+F35+G35+H35</f>
        <v>28193.969999999998</v>
      </c>
      <c r="J35" s="1">
        <f>D35-I35</f>
        <v>104806.03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>
      <c r="A36" t="s">
        <v>430</v>
      </c>
      <c r="B36" t="s">
        <v>400</v>
      </c>
      <c r="C36" t="s">
        <v>576</v>
      </c>
      <c r="D36" s="1">
        <v>40000</v>
      </c>
      <c r="E36" s="1">
        <v>1148</v>
      </c>
      <c r="F36" s="1">
        <v>442.65</v>
      </c>
      <c r="G36" s="1">
        <v>1216</v>
      </c>
      <c r="H36" s="1">
        <v>25</v>
      </c>
      <c r="I36" s="1">
        <f t="shared" si="6"/>
        <v>2831.65</v>
      </c>
      <c r="J36" s="1">
        <f t="shared" si="7"/>
        <v>37168.35</v>
      </c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>
      <c r="A37" s="3" t="s">
        <v>18</v>
      </c>
      <c r="B37" s="3">
        <v>4</v>
      </c>
      <c r="C37" s="3"/>
      <c r="D37" s="4">
        <f t="shared" ref="D37:J37" si="8">SUM(D33:D36)</f>
        <v>288000</v>
      </c>
      <c r="E37" s="4">
        <f t="shared" si="8"/>
        <v>8265.6</v>
      </c>
      <c r="F37" s="4">
        <f t="shared" si="8"/>
        <v>27564.36</v>
      </c>
      <c r="G37" s="4">
        <f t="shared" si="8"/>
        <v>8307.1</v>
      </c>
      <c r="H37" s="4">
        <f t="shared" si="8"/>
        <v>3207.79</v>
      </c>
      <c r="I37" s="4">
        <f t="shared" si="8"/>
        <v>47344.85</v>
      </c>
      <c r="J37" s="4">
        <f t="shared" si="8"/>
        <v>240655.15</v>
      </c>
    </row>
    <row r="39" spans="1:125">
      <c r="A39" s="26" t="s">
        <v>32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25">
      <c r="A40" t="s">
        <v>35</v>
      </c>
      <c r="B40" t="s">
        <v>36</v>
      </c>
      <c r="C40" t="s">
        <v>579</v>
      </c>
      <c r="D40" s="1">
        <v>45000</v>
      </c>
      <c r="E40" s="1">
        <v>1291.5</v>
      </c>
      <c r="F40" s="1">
        <v>1148.33</v>
      </c>
      <c r="G40" s="1">
        <v>1368</v>
      </c>
      <c r="H40" s="1">
        <v>25</v>
      </c>
      <c r="I40" s="1">
        <f t="shared" ref="I40:I43" si="9">E40+F40+G40+H40</f>
        <v>3832.83</v>
      </c>
      <c r="J40" s="1">
        <f t="shared" ref="J40:J43" si="10">D40-I40</f>
        <v>41167.17</v>
      </c>
    </row>
    <row r="41" spans="1:125">
      <c r="A41" t="s">
        <v>37</v>
      </c>
      <c r="B41" t="s">
        <v>36</v>
      </c>
      <c r="C41" t="s">
        <v>579</v>
      </c>
      <c r="D41" s="1">
        <v>32000</v>
      </c>
      <c r="E41" s="1">
        <v>918.4</v>
      </c>
      <c r="F41" s="1">
        <v>0</v>
      </c>
      <c r="G41" s="1">
        <v>972.8</v>
      </c>
      <c r="H41" s="1">
        <v>25</v>
      </c>
      <c r="I41" s="1">
        <f t="shared" si="9"/>
        <v>1916.1999999999998</v>
      </c>
      <c r="J41" s="1">
        <f t="shared" si="10"/>
        <v>30083.8</v>
      </c>
    </row>
    <row r="42" spans="1:125">
      <c r="A42" t="s">
        <v>38</v>
      </c>
      <c r="B42" t="s">
        <v>39</v>
      </c>
      <c r="C42" t="s">
        <v>579</v>
      </c>
      <c r="D42" s="1">
        <v>70000</v>
      </c>
      <c r="E42" s="1">
        <v>2009</v>
      </c>
      <c r="F42" s="1">
        <v>5161.29</v>
      </c>
      <c r="G42" s="1">
        <v>2128</v>
      </c>
      <c r="H42" s="1">
        <v>1180.93</v>
      </c>
      <c r="I42" s="1">
        <f t="shared" si="9"/>
        <v>10479.220000000001</v>
      </c>
      <c r="J42" s="1">
        <f t="shared" si="10"/>
        <v>59520.78</v>
      </c>
    </row>
    <row r="43" spans="1:125">
      <c r="A43" t="s">
        <v>40</v>
      </c>
      <c r="B43" t="s">
        <v>36</v>
      </c>
      <c r="C43" t="s">
        <v>576</v>
      </c>
      <c r="D43" s="1">
        <v>65000</v>
      </c>
      <c r="E43" s="1">
        <v>1865.5</v>
      </c>
      <c r="F43" s="1">
        <v>4220.3900000000003</v>
      </c>
      <c r="G43" s="1">
        <v>1976</v>
      </c>
      <c r="H43" s="1">
        <v>1060.93</v>
      </c>
      <c r="I43" s="1">
        <f t="shared" si="9"/>
        <v>9122.82</v>
      </c>
      <c r="J43" s="1">
        <f t="shared" si="10"/>
        <v>55877.18</v>
      </c>
    </row>
    <row r="44" spans="1:125">
      <c r="A44" s="3" t="s">
        <v>18</v>
      </c>
      <c r="B44" s="3">
        <v>4</v>
      </c>
      <c r="C44" s="3"/>
      <c r="D44" s="4">
        <f t="shared" ref="D44:J44" si="11">SUM(D40:D43)</f>
        <v>212000</v>
      </c>
      <c r="E44" s="4">
        <f t="shared" si="11"/>
        <v>6084.4</v>
      </c>
      <c r="F44" s="4">
        <f t="shared" si="11"/>
        <v>10530.01</v>
      </c>
      <c r="G44" s="4">
        <f t="shared" si="11"/>
        <v>6444.8</v>
      </c>
      <c r="H44" s="4">
        <f t="shared" si="11"/>
        <v>2291.86</v>
      </c>
      <c r="I44" s="4">
        <f t="shared" si="11"/>
        <v>25351.07</v>
      </c>
      <c r="J44" s="4">
        <f t="shared" si="11"/>
        <v>186648.93</v>
      </c>
    </row>
    <row r="46" spans="1:125">
      <c r="A46" s="26" t="s">
        <v>41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25">
      <c r="A47" t="s">
        <v>42</v>
      </c>
      <c r="B47" t="s">
        <v>43</v>
      </c>
      <c r="C47" t="s">
        <v>576</v>
      </c>
      <c r="D47" s="1">
        <v>58000</v>
      </c>
      <c r="E47" s="1">
        <v>1664.6</v>
      </c>
      <c r="F47" s="1">
        <v>2903.13</v>
      </c>
      <c r="G47" s="1">
        <v>1763.2</v>
      </c>
      <c r="H47" s="1">
        <v>1700.93</v>
      </c>
      <c r="I47" s="1">
        <f>E47+F47+G47+H47</f>
        <v>8031.86</v>
      </c>
      <c r="J47" s="1">
        <f>D47-I47</f>
        <v>49968.14</v>
      </c>
    </row>
    <row r="48" spans="1:125">
      <c r="A48" s="3" t="s">
        <v>18</v>
      </c>
      <c r="B48" s="3">
        <v>1</v>
      </c>
      <c r="C48" s="3"/>
      <c r="D48" s="4">
        <f t="shared" ref="D48:J48" si="12">SUM(D47)</f>
        <v>58000</v>
      </c>
      <c r="E48" s="4">
        <f t="shared" si="12"/>
        <v>1664.6</v>
      </c>
      <c r="F48" s="4">
        <f t="shared" si="12"/>
        <v>2903.13</v>
      </c>
      <c r="G48" s="4">
        <f t="shared" si="12"/>
        <v>1763.2</v>
      </c>
      <c r="H48" s="4">
        <f t="shared" si="12"/>
        <v>1700.93</v>
      </c>
      <c r="I48" s="4">
        <f t="shared" si="12"/>
        <v>8031.86</v>
      </c>
      <c r="J48" s="4">
        <f t="shared" si="12"/>
        <v>49968.14</v>
      </c>
    </row>
    <row r="49" spans="1:125">
      <c r="K49" s="20"/>
    </row>
    <row r="50" spans="1:125">
      <c r="A50" s="26" t="s">
        <v>431</v>
      </c>
      <c r="B50" s="26"/>
      <c r="C50" s="26"/>
      <c r="D50" s="26"/>
      <c r="E50" s="26"/>
      <c r="F50" s="26"/>
      <c r="G50" s="26"/>
      <c r="H50" s="26"/>
      <c r="I50" s="26"/>
      <c r="J50" s="26"/>
      <c r="K50"/>
      <c r="L50"/>
      <c r="M50"/>
      <c r="N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>
      <c r="A51" t="s">
        <v>451</v>
      </c>
      <c r="B51" t="s">
        <v>23</v>
      </c>
      <c r="C51" t="s">
        <v>579</v>
      </c>
      <c r="D51" s="1">
        <v>133000</v>
      </c>
      <c r="E51" s="1">
        <v>3817.1</v>
      </c>
      <c r="F51" s="1">
        <v>19979.82</v>
      </c>
      <c r="G51" s="1">
        <v>3595.1</v>
      </c>
      <c r="H51" s="1">
        <v>25</v>
      </c>
      <c r="I51" s="1">
        <f t="shared" ref="I51:I53" si="13">E51+F51+G51+H51</f>
        <v>27417.019999999997</v>
      </c>
      <c r="J51" s="1">
        <f t="shared" ref="J51:J53" si="14">D51-I51</f>
        <v>105582.98000000001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>
      <c r="A52" t="s">
        <v>681</v>
      </c>
      <c r="B52" s="12" t="s">
        <v>105</v>
      </c>
      <c r="C52" s="19" t="s">
        <v>579</v>
      </c>
      <c r="D52" s="1">
        <v>23000</v>
      </c>
      <c r="E52" s="1">
        <v>660.1</v>
      </c>
      <c r="F52" s="1">
        <v>0</v>
      </c>
      <c r="G52" s="1">
        <v>699.2</v>
      </c>
      <c r="H52" s="1">
        <v>25</v>
      </c>
      <c r="I52" s="1">
        <v>1384.3</v>
      </c>
      <c r="J52" s="1">
        <v>21615.7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>
      <c r="A53" t="s">
        <v>432</v>
      </c>
      <c r="B53" t="s">
        <v>400</v>
      </c>
      <c r="C53" t="s">
        <v>576</v>
      </c>
      <c r="D53" s="1">
        <v>32000</v>
      </c>
      <c r="E53" s="1">
        <v>918.4</v>
      </c>
      <c r="F53" s="1">
        <v>0</v>
      </c>
      <c r="G53" s="1">
        <v>972.8</v>
      </c>
      <c r="H53" s="1">
        <v>25</v>
      </c>
      <c r="I53" s="1">
        <f t="shared" si="13"/>
        <v>1916.1999999999998</v>
      </c>
      <c r="J53" s="1">
        <f t="shared" si="14"/>
        <v>30083.8</v>
      </c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>
      <c r="A54" s="3" t="s">
        <v>18</v>
      </c>
      <c r="B54" s="3">
        <v>3</v>
      </c>
      <c r="C54" s="3"/>
      <c r="D54" s="4">
        <f t="shared" ref="D54:J54" si="15">SUM(D51:D53)</f>
        <v>188000</v>
      </c>
      <c r="E54" s="4">
        <f t="shared" si="15"/>
        <v>5395.5999999999995</v>
      </c>
      <c r="F54" s="4">
        <f t="shared" si="15"/>
        <v>19979.82</v>
      </c>
      <c r="G54" s="4">
        <f t="shared" si="15"/>
        <v>5267.1</v>
      </c>
      <c r="H54" s="4">
        <f t="shared" si="15"/>
        <v>75</v>
      </c>
      <c r="I54" s="4">
        <f t="shared" si="15"/>
        <v>30717.519999999997</v>
      </c>
      <c r="J54" s="4">
        <f t="shared" si="15"/>
        <v>157282.48000000001</v>
      </c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6" spans="1:125">
      <c r="A56" s="26" t="s">
        <v>44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25">
      <c r="A57" t="s">
        <v>525</v>
      </c>
      <c r="B57" t="s">
        <v>195</v>
      </c>
      <c r="C57" t="s">
        <v>579</v>
      </c>
      <c r="D57" s="1">
        <v>40000</v>
      </c>
      <c r="E57" s="1">
        <v>1148</v>
      </c>
      <c r="F57" s="1">
        <v>442.65</v>
      </c>
      <c r="G57" s="1">
        <v>1216</v>
      </c>
      <c r="H57" s="1">
        <v>1105</v>
      </c>
      <c r="I57" s="1">
        <f>+E57+F57+G57+H57</f>
        <v>3911.65</v>
      </c>
      <c r="J57" s="1">
        <f>+D57-I57</f>
        <v>36088.35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t="s">
        <v>527</v>
      </c>
      <c r="B58" t="s">
        <v>526</v>
      </c>
      <c r="C58" t="s">
        <v>579</v>
      </c>
      <c r="D58" s="1">
        <v>40000</v>
      </c>
      <c r="E58" s="1">
        <v>1148</v>
      </c>
      <c r="F58" s="1">
        <v>442.65</v>
      </c>
      <c r="G58" s="1">
        <v>1216</v>
      </c>
      <c r="H58" s="1">
        <v>25</v>
      </c>
      <c r="I58" s="1">
        <f>+E58+F58+G58+H58</f>
        <v>2831.65</v>
      </c>
      <c r="J58" s="1">
        <f>D58-I58</f>
        <v>37168.35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>
      <c r="A59" t="s">
        <v>46</v>
      </c>
      <c r="B59" t="s">
        <v>680</v>
      </c>
      <c r="C59" t="s">
        <v>576</v>
      </c>
      <c r="D59" s="1">
        <v>50000</v>
      </c>
      <c r="E59" s="1">
        <v>1435</v>
      </c>
      <c r="F59" s="1">
        <v>1698.61</v>
      </c>
      <c r="G59" s="1">
        <v>1520</v>
      </c>
      <c r="H59" s="1">
        <v>1200.93</v>
      </c>
      <c r="I59" s="1">
        <f t="shared" ref="I59" si="16">E59+F59+G59+H59</f>
        <v>5854.54</v>
      </c>
      <c r="J59" s="1">
        <f t="shared" ref="J59" si="17">D59-I59</f>
        <v>44145.46</v>
      </c>
    </row>
    <row r="60" spans="1:125">
      <c r="A60" s="3" t="s">
        <v>18</v>
      </c>
      <c r="B60" s="3">
        <v>3</v>
      </c>
      <c r="C60" s="3"/>
      <c r="D60" s="4">
        <f t="shared" ref="D60:I60" si="18">SUM(D57:D59)</f>
        <v>130000</v>
      </c>
      <c r="E60" s="4">
        <f t="shared" si="18"/>
        <v>3731</v>
      </c>
      <c r="F60" s="4">
        <f t="shared" si="18"/>
        <v>2583.91</v>
      </c>
      <c r="G60" s="4">
        <f t="shared" si="18"/>
        <v>3952</v>
      </c>
      <c r="H60" s="4">
        <f t="shared" si="18"/>
        <v>2330.9300000000003</v>
      </c>
      <c r="I60" s="4">
        <f t="shared" si="18"/>
        <v>12597.84</v>
      </c>
      <c r="J60" s="4">
        <f>SUM(J57:J59)</f>
        <v>117402.16</v>
      </c>
    </row>
    <row r="62" spans="1:125">
      <c r="A62" s="26" t="s">
        <v>47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25">
      <c r="A63" t="s">
        <v>48</v>
      </c>
      <c r="B63" t="s">
        <v>49</v>
      </c>
      <c r="C63" t="s">
        <v>576</v>
      </c>
      <c r="D63" s="1">
        <v>44000</v>
      </c>
      <c r="E63" s="1">
        <v>1262.8</v>
      </c>
      <c r="F63" s="1">
        <v>1007.19</v>
      </c>
      <c r="G63" s="1">
        <v>1337.6</v>
      </c>
      <c r="H63" s="1">
        <v>125</v>
      </c>
      <c r="I63" s="1">
        <v>3732.59</v>
      </c>
      <c r="J63" s="1">
        <f t="shared" ref="J63:J64" si="19">D63-I63</f>
        <v>40267.410000000003</v>
      </c>
    </row>
    <row r="64" spans="1:125">
      <c r="A64" t="s">
        <v>452</v>
      </c>
      <c r="B64" t="s">
        <v>23</v>
      </c>
      <c r="C64" t="s">
        <v>579</v>
      </c>
      <c r="D64" s="1">
        <v>50000</v>
      </c>
      <c r="E64" s="1">
        <v>1435</v>
      </c>
      <c r="F64" s="1">
        <v>1854</v>
      </c>
      <c r="G64" s="1">
        <v>1520</v>
      </c>
      <c r="H64" s="1">
        <v>25</v>
      </c>
      <c r="I64" s="1">
        <v>4834</v>
      </c>
      <c r="J64" s="1">
        <f t="shared" si="19"/>
        <v>45166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>
      <c r="A65" s="3" t="s">
        <v>18</v>
      </c>
      <c r="B65" s="3">
        <v>2</v>
      </c>
      <c r="C65" s="3"/>
      <c r="D65" s="4">
        <f t="shared" ref="D65:J65" si="20">SUM(D63:D64)</f>
        <v>94000</v>
      </c>
      <c r="E65" s="4">
        <f t="shared" si="20"/>
        <v>2697.8</v>
      </c>
      <c r="F65" s="4">
        <f t="shared" si="20"/>
        <v>2861.19</v>
      </c>
      <c r="G65" s="4">
        <f t="shared" si="20"/>
        <v>2857.6</v>
      </c>
      <c r="H65" s="4">
        <f t="shared" si="20"/>
        <v>150</v>
      </c>
      <c r="I65" s="4">
        <f t="shared" si="20"/>
        <v>8566.59</v>
      </c>
      <c r="J65" s="4">
        <f t="shared" si="20"/>
        <v>85433.41</v>
      </c>
    </row>
    <row r="67" spans="1:125">
      <c r="A67" s="26" t="s">
        <v>50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125">
      <c r="A68" t="s">
        <v>33</v>
      </c>
      <c r="B68" t="s">
        <v>26</v>
      </c>
      <c r="C68" t="s">
        <v>576</v>
      </c>
      <c r="D68" s="1">
        <v>44000</v>
      </c>
      <c r="E68" s="1">
        <v>1262.8</v>
      </c>
      <c r="F68" s="1">
        <v>851.8</v>
      </c>
      <c r="G68" s="1">
        <v>1337.6</v>
      </c>
      <c r="H68" s="1">
        <v>1060.93</v>
      </c>
      <c r="I68" s="1">
        <f>E68+F68+G68+H68</f>
        <v>4513.13</v>
      </c>
      <c r="J68" s="1">
        <f>D68-I68</f>
        <v>39486.870000000003</v>
      </c>
    </row>
    <row r="69" spans="1:125">
      <c r="A69" t="s">
        <v>51</v>
      </c>
      <c r="B69" t="s">
        <v>52</v>
      </c>
      <c r="C69" t="s">
        <v>576</v>
      </c>
      <c r="D69" s="1">
        <v>45000</v>
      </c>
      <c r="E69" s="1">
        <v>1291.5</v>
      </c>
      <c r="F69" s="1">
        <v>1148.33</v>
      </c>
      <c r="G69" s="1">
        <v>1368</v>
      </c>
      <c r="H69" s="1">
        <v>125</v>
      </c>
      <c r="I69" s="1">
        <f t="shared" ref="I69:I72" si="21">E69+F69+G69+H69</f>
        <v>3932.83</v>
      </c>
      <c r="J69" s="1">
        <f t="shared" ref="J69:J72" si="22">D69-I69</f>
        <v>41067.17</v>
      </c>
    </row>
    <row r="70" spans="1:125">
      <c r="A70" t="s">
        <v>523</v>
      </c>
      <c r="B70" t="s">
        <v>524</v>
      </c>
      <c r="C70" t="s">
        <v>579</v>
      </c>
      <c r="D70" s="1">
        <v>40000</v>
      </c>
      <c r="E70" s="1">
        <v>1148</v>
      </c>
      <c r="F70" s="1">
        <v>442.65</v>
      </c>
      <c r="G70" s="1">
        <v>1216</v>
      </c>
      <c r="H70" s="1">
        <v>25</v>
      </c>
      <c r="I70" s="1">
        <v>2831.65</v>
      </c>
      <c r="J70" s="1">
        <v>37168.35</v>
      </c>
    </row>
    <row r="71" spans="1:125">
      <c r="A71" t="s">
        <v>453</v>
      </c>
      <c r="B71" t="s">
        <v>454</v>
      </c>
      <c r="C71" t="s">
        <v>579</v>
      </c>
      <c r="D71" s="1">
        <v>133000</v>
      </c>
      <c r="E71" s="1">
        <v>3817.1</v>
      </c>
      <c r="F71" s="1">
        <v>19979.82</v>
      </c>
      <c r="G71" s="1">
        <v>3595.1</v>
      </c>
      <c r="H71" s="1">
        <v>25</v>
      </c>
      <c r="I71" s="1">
        <f t="shared" si="21"/>
        <v>27417.019999999997</v>
      </c>
      <c r="J71" s="1">
        <f t="shared" si="22"/>
        <v>105582.98000000001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>
      <c r="A72" t="s">
        <v>455</v>
      </c>
      <c r="B72" t="s">
        <v>187</v>
      </c>
      <c r="C72" t="s">
        <v>579</v>
      </c>
      <c r="D72" s="1">
        <v>100000</v>
      </c>
      <c r="E72" s="1">
        <v>2870</v>
      </c>
      <c r="F72" s="1">
        <v>12105.37</v>
      </c>
      <c r="G72" s="1">
        <v>3040</v>
      </c>
      <c r="H72" s="1">
        <v>25</v>
      </c>
      <c r="I72" s="1">
        <f t="shared" si="21"/>
        <v>18040.370000000003</v>
      </c>
      <c r="J72" s="1">
        <f t="shared" si="22"/>
        <v>81959.63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>
      <c r="A73" s="3" t="s">
        <v>18</v>
      </c>
      <c r="B73" s="3">
        <v>5</v>
      </c>
      <c r="C73" s="3"/>
      <c r="D73" s="4">
        <f t="shared" ref="D73:J73" si="23">SUM(D68:D72)</f>
        <v>362000</v>
      </c>
      <c r="E73" s="4">
        <f t="shared" si="23"/>
        <v>10389.4</v>
      </c>
      <c r="F73" s="4">
        <f t="shared" si="23"/>
        <v>34527.97</v>
      </c>
      <c r="G73" s="4">
        <f t="shared" si="23"/>
        <v>10556.7</v>
      </c>
      <c r="H73" s="4">
        <f t="shared" si="23"/>
        <v>1260.93</v>
      </c>
      <c r="I73" s="4">
        <f t="shared" si="23"/>
        <v>56735</v>
      </c>
      <c r="J73" s="4">
        <f t="shared" si="23"/>
        <v>305265</v>
      </c>
    </row>
    <row r="75" spans="1:125">
      <c r="A75" s="26" t="s">
        <v>53</v>
      </c>
      <c r="B75" s="26"/>
      <c r="C75" s="26"/>
      <c r="D75" s="26"/>
      <c r="E75" s="26"/>
      <c r="F75" s="26"/>
      <c r="G75" s="26"/>
      <c r="H75" s="26"/>
      <c r="I75" s="26"/>
      <c r="J75" s="26"/>
    </row>
    <row r="76" spans="1:125">
      <c r="A76" t="s">
        <v>458</v>
      </c>
      <c r="B76" t="s">
        <v>78</v>
      </c>
      <c r="C76" t="s">
        <v>579</v>
      </c>
      <c r="D76" s="1">
        <v>44000</v>
      </c>
      <c r="E76" s="1">
        <v>1262.8</v>
      </c>
      <c r="F76" s="1">
        <v>1007.19</v>
      </c>
      <c r="G76" s="1">
        <v>1337.6</v>
      </c>
      <c r="H76" s="1">
        <v>25</v>
      </c>
      <c r="I76" s="1">
        <f>E76+F76+G76+H76</f>
        <v>3632.5899999999997</v>
      </c>
      <c r="J76" s="1">
        <f>D76-I76</f>
        <v>40367.410000000003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>
      <c r="A77" t="s">
        <v>54</v>
      </c>
      <c r="B77" t="s">
        <v>23</v>
      </c>
      <c r="C77" t="s">
        <v>579</v>
      </c>
      <c r="D77" s="1">
        <v>133500</v>
      </c>
      <c r="E77" s="1">
        <v>3831.45</v>
      </c>
      <c r="F77" s="1">
        <v>20101.23</v>
      </c>
      <c r="G77" s="1">
        <v>3595.1</v>
      </c>
      <c r="H77" s="1">
        <v>25</v>
      </c>
      <c r="I77" s="1">
        <f t="shared" ref="I77" si="24">E77+F77+G77+H77</f>
        <v>27552.78</v>
      </c>
      <c r="J77" s="1">
        <f t="shared" ref="J77" si="25">D77-I77</f>
        <v>105947.22</v>
      </c>
    </row>
    <row r="78" spans="1:125">
      <c r="A78" t="s">
        <v>55</v>
      </c>
      <c r="B78" t="s">
        <v>12</v>
      </c>
      <c r="C78" t="s">
        <v>576</v>
      </c>
      <c r="D78" s="1">
        <v>33000</v>
      </c>
      <c r="E78" s="1">
        <v>947.1</v>
      </c>
      <c r="F78" s="1">
        <v>0</v>
      </c>
      <c r="G78" s="1">
        <v>1003.2</v>
      </c>
      <c r="H78" s="1">
        <v>75</v>
      </c>
      <c r="I78" s="1">
        <f>E78+F78+G78+H78</f>
        <v>2025.3000000000002</v>
      </c>
      <c r="J78" s="1">
        <f>D78-I78</f>
        <v>30974.7</v>
      </c>
    </row>
    <row r="79" spans="1:125">
      <c r="A79" t="s">
        <v>630</v>
      </c>
      <c r="B79" t="s">
        <v>34</v>
      </c>
      <c r="C79" t="s">
        <v>579</v>
      </c>
      <c r="D79" s="1">
        <v>25000</v>
      </c>
      <c r="E79" s="1">
        <v>717.5</v>
      </c>
      <c r="F79" s="1">
        <v>0</v>
      </c>
      <c r="G79" s="1">
        <v>760</v>
      </c>
      <c r="H79" s="1">
        <v>125</v>
      </c>
      <c r="I79" s="1">
        <f>E79+F79+G79+H79</f>
        <v>1602.5</v>
      </c>
      <c r="J79" s="1">
        <f>D79-I79</f>
        <v>23397.5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s="3" t="s">
        <v>18</v>
      </c>
      <c r="B80" s="3">
        <v>4</v>
      </c>
      <c r="C80" s="3"/>
      <c r="D80" s="4">
        <f t="shared" ref="D80:J80" si="26">SUM(D76:D79)</f>
        <v>235500</v>
      </c>
      <c r="E80" s="4">
        <f t="shared" si="26"/>
        <v>6758.85</v>
      </c>
      <c r="F80" s="4">
        <f t="shared" si="26"/>
        <v>21108.42</v>
      </c>
      <c r="G80" s="4">
        <f t="shared" si="26"/>
        <v>6695.9</v>
      </c>
      <c r="H80" s="4">
        <f t="shared" si="26"/>
        <v>250</v>
      </c>
      <c r="I80" s="4">
        <f t="shared" si="26"/>
        <v>34813.17</v>
      </c>
      <c r="J80" s="4">
        <f t="shared" si="26"/>
        <v>200686.83000000002</v>
      </c>
    </row>
    <row r="82" spans="1:125">
      <c r="A82" s="26" t="s">
        <v>56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25">
      <c r="A83" t="s">
        <v>57</v>
      </c>
      <c r="B83" t="s">
        <v>58</v>
      </c>
      <c r="C83" t="s">
        <v>576</v>
      </c>
      <c r="D83" s="1">
        <v>70000</v>
      </c>
      <c r="E83" s="1">
        <v>2009</v>
      </c>
      <c r="F83" s="1">
        <v>4954.1000000000004</v>
      </c>
      <c r="G83" s="1">
        <v>2128</v>
      </c>
      <c r="H83" s="1">
        <v>2196.86</v>
      </c>
      <c r="I83" s="1">
        <f t="shared" ref="I83:I91" si="27">E83+F83+G83+H83</f>
        <v>11287.960000000001</v>
      </c>
      <c r="J83" s="1">
        <f t="shared" ref="J83:J91" si="28">D83-I83</f>
        <v>58712.04</v>
      </c>
    </row>
    <row r="84" spans="1:125">
      <c r="A84" t="s">
        <v>583</v>
      </c>
      <c r="B84" t="s">
        <v>582</v>
      </c>
      <c r="C84" t="s">
        <v>579</v>
      </c>
      <c r="D84" s="1">
        <v>25000</v>
      </c>
      <c r="E84" s="1">
        <v>717.5</v>
      </c>
      <c r="F84" s="1">
        <v>0</v>
      </c>
      <c r="G84" s="1">
        <v>760</v>
      </c>
      <c r="H84" s="1">
        <v>25</v>
      </c>
      <c r="I84" s="1">
        <f>E84+F84+G84+H84</f>
        <v>1502.5</v>
      </c>
      <c r="J84" s="1">
        <f>D84-I84</f>
        <v>23497.5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>
      <c r="A85" t="s">
        <v>581</v>
      </c>
      <c r="B85" t="s">
        <v>62</v>
      </c>
      <c r="C85" t="s">
        <v>579</v>
      </c>
      <c r="D85" s="1">
        <v>40000</v>
      </c>
      <c r="E85" s="1">
        <v>1148</v>
      </c>
      <c r="F85" s="1">
        <v>442.65</v>
      </c>
      <c r="G85" s="1">
        <v>1216</v>
      </c>
      <c r="H85" s="1">
        <v>25</v>
      </c>
      <c r="I85" s="1">
        <f>E85+F85+G85+H85</f>
        <v>2831.65</v>
      </c>
      <c r="J85" s="1">
        <f>D85-I85</f>
        <v>37168.35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>
      <c r="A86" t="s">
        <v>59</v>
      </c>
      <c r="B86" t="s">
        <v>65</v>
      </c>
      <c r="C86" t="s">
        <v>576</v>
      </c>
      <c r="D86" s="1">
        <v>44000</v>
      </c>
      <c r="E86" s="1">
        <v>1262.8</v>
      </c>
      <c r="F86" s="1">
        <v>851.8</v>
      </c>
      <c r="G86" s="1">
        <v>1337.6</v>
      </c>
      <c r="H86" s="1">
        <v>1060.93</v>
      </c>
      <c r="I86" s="1">
        <f t="shared" si="27"/>
        <v>4513.13</v>
      </c>
      <c r="J86" s="1">
        <f t="shared" si="28"/>
        <v>39486.870000000003</v>
      </c>
    </row>
    <row r="87" spans="1:125">
      <c r="A87" t="s">
        <v>61</v>
      </c>
      <c r="B87" t="s">
        <v>62</v>
      </c>
      <c r="C87" t="s">
        <v>576</v>
      </c>
      <c r="D87" s="1">
        <v>44000</v>
      </c>
      <c r="E87" s="1">
        <v>1262.8</v>
      </c>
      <c r="F87" s="1">
        <v>1007.19</v>
      </c>
      <c r="G87" s="1">
        <v>1337.6</v>
      </c>
      <c r="H87" s="1">
        <v>285</v>
      </c>
      <c r="I87" s="1">
        <f t="shared" si="27"/>
        <v>3892.5899999999997</v>
      </c>
      <c r="J87" s="1">
        <f t="shared" si="28"/>
        <v>40107.410000000003</v>
      </c>
    </row>
    <row r="88" spans="1:125" s="2" customFormat="1">
      <c r="A88" t="s">
        <v>64</v>
      </c>
      <c r="B88" t="s">
        <v>65</v>
      </c>
      <c r="C88" t="s">
        <v>579</v>
      </c>
      <c r="D88" s="1">
        <v>44000</v>
      </c>
      <c r="E88" s="1">
        <v>1262.8</v>
      </c>
      <c r="F88" s="1">
        <v>1007.19</v>
      </c>
      <c r="G88" s="1">
        <v>1337.6</v>
      </c>
      <c r="H88" s="1">
        <v>25</v>
      </c>
      <c r="I88" s="1">
        <f t="shared" si="27"/>
        <v>3632.5899999999997</v>
      </c>
      <c r="J88" s="1">
        <f t="shared" si="28"/>
        <v>40367.410000000003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66</v>
      </c>
      <c r="B89" t="s">
        <v>67</v>
      </c>
      <c r="C89" t="s">
        <v>579</v>
      </c>
      <c r="D89" s="1">
        <v>70000</v>
      </c>
      <c r="E89" s="1">
        <v>2009</v>
      </c>
      <c r="F89" s="1">
        <v>5368.48</v>
      </c>
      <c r="G89" s="1">
        <v>2128</v>
      </c>
      <c r="H89" s="1">
        <v>25</v>
      </c>
      <c r="I89" s="1">
        <f t="shared" si="27"/>
        <v>9530.48</v>
      </c>
      <c r="J89" s="1">
        <f t="shared" si="28"/>
        <v>60469.520000000004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>
      <c r="A90" t="s">
        <v>456</v>
      </c>
      <c r="B90" t="s">
        <v>62</v>
      </c>
      <c r="C90" t="s">
        <v>579</v>
      </c>
      <c r="D90" s="1">
        <v>55000</v>
      </c>
      <c r="E90" s="1">
        <v>1578.5</v>
      </c>
      <c r="F90" s="1">
        <v>2559.6799999999998</v>
      </c>
      <c r="G90" s="1">
        <v>1672</v>
      </c>
      <c r="H90" s="1">
        <v>25</v>
      </c>
      <c r="I90" s="1">
        <f t="shared" si="27"/>
        <v>5835.18</v>
      </c>
      <c r="J90" s="1">
        <f t="shared" si="28"/>
        <v>49164.82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</row>
    <row r="91" spans="1:125">
      <c r="A91" t="s">
        <v>457</v>
      </c>
      <c r="B91" t="s">
        <v>23</v>
      </c>
      <c r="C91" t="s">
        <v>579</v>
      </c>
      <c r="D91" s="1">
        <v>120000</v>
      </c>
      <c r="E91" s="1">
        <v>3444</v>
      </c>
      <c r="F91" s="1">
        <v>16823.09</v>
      </c>
      <c r="G91" s="1">
        <v>3595.1</v>
      </c>
      <c r="H91" s="1">
        <v>25</v>
      </c>
      <c r="I91" s="1">
        <f t="shared" si="27"/>
        <v>23887.19</v>
      </c>
      <c r="J91" s="1">
        <f t="shared" si="28"/>
        <v>96112.81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>
      <c r="A92" s="3" t="s">
        <v>18</v>
      </c>
      <c r="B92" s="3">
        <v>9</v>
      </c>
      <c r="C92" s="3"/>
      <c r="D92" s="4">
        <f t="shared" ref="D92:J92" si="29">SUM(D83:D91)</f>
        <v>512000</v>
      </c>
      <c r="E92" s="4">
        <f t="shared" si="29"/>
        <v>14694.400000000001</v>
      </c>
      <c r="F92" s="4">
        <f t="shared" si="29"/>
        <v>33014.18</v>
      </c>
      <c r="G92" s="4">
        <f t="shared" si="29"/>
        <v>15511.900000000001</v>
      </c>
      <c r="H92" s="4">
        <f t="shared" si="29"/>
        <v>3692.79</v>
      </c>
      <c r="I92" s="4">
        <f t="shared" si="29"/>
        <v>66913.27</v>
      </c>
      <c r="J92" s="4">
        <f t="shared" si="29"/>
        <v>445086.73000000004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</row>
    <row r="93" spans="1:125" s="2" customFormat="1">
      <c r="A93"/>
      <c r="B93"/>
      <c r="C93"/>
      <c r="D93" s="1"/>
      <c r="E93" s="1"/>
      <c r="F93" s="1"/>
      <c r="G93" s="1"/>
      <c r="H93" s="1"/>
      <c r="I93" s="1"/>
      <c r="J93" s="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 s="26" t="s">
        <v>68</v>
      </c>
      <c r="B94" s="26"/>
      <c r="C94" s="26"/>
      <c r="D94" s="26"/>
      <c r="E94" s="26"/>
      <c r="F94" s="26"/>
      <c r="G94" s="26"/>
      <c r="H94" s="26"/>
      <c r="I94" s="26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>
      <c r="A95" t="s">
        <v>585</v>
      </c>
      <c r="B95" t="s">
        <v>584</v>
      </c>
      <c r="C95" t="s">
        <v>579</v>
      </c>
      <c r="D95" s="1">
        <v>25000</v>
      </c>
      <c r="E95" s="1">
        <v>717.5</v>
      </c>
      <c r="F95" s="1">
        <v>0</v>
      </c>
      <c r="G95" s="1">
        <v>760</v>
      </c>
      <c r="H95" s="1">
        <v>25</v>
      </c>
      <c r="I95" s="1">
        <f>E95+F95+G95+H95</f>
        <v>1502.5</v>
      </c>
      <c r="J95" s="1">
        <f>D95-I95</f>
        <v>23497.5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</row>
    <row r="96" spans="1:125">
      <c r="A96" t="s">
        <v>528</v>
      </c>
      <c r="B96" t="s">
        <v>62</v>
      </c>
      <c r="C96" t="s">
        <v>579</v>
      </c>
      <c r="D96" s="1">
        <v>40000</v>
      </c>
      <c r="E96" s="1">
        <v>1148</v>
      </c>
      <c r="F96" s="1">
        <v>287.26</v>
      </c>
      <c r="G96" s="1">
        <v>1216</v>
      </c>
      <c r="H96" s="1">
        <v>1060.93</v>
      </c>
      <c r="I96" s="1">
        <f>E96+F96+G96+H96</f>
        <v>3712.1900000000005</v>
      </c>
      <c r="J96" s="1">
        <f>D96-I96</f>
        <v>36287.81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>
      <c r="A97" t="s">
        <v>682</v>
      </c>
      <c r="B97" t="s">
        <v>62</v>
      </c>
      <c r="C97" s="19" t="s">
        <v>579</v>
      </c>
      <c r="D97" s="1">
        <v>18000</v>
      </c>
      <c r="E97" s="1">
        <v>516.6</v>
      </c>
      <c r="F97" s="1">
        <v>0</v>
      </c>
      <c r="G97" s="1">
        <v>547.20000000000005</v>
      </c>
      <c r="H97" s="1">
        <v>25</v>
      </c>
      <c r="I97" s="1">
        <f>+E97+F97+G97+H97</f>
        <v>1088.8000000000002</v>
      </c>
      <c r="J97" s="1">
        <f>+D97-I97</f>
        <v>16911.2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>
      <c r="A98" t="s">
        <v>69</v>
      </c>
      <c r="B98" t="s">
        <v>477</v>
      </c>
      <c r="C98" t="s">
        <v>576</v>
      </c>
      <c r="D98" s="1">
        <v>50000</v>
      </c>
      <c r="E98" s="1">
        <v>1435</v>
      </c>
      <c r="F98" s="1">
        <v>1698.61</v>
      </c>
      <c r="G98" s="1">
        <v>1520</v>
      </c>
      <c r="H98" s="1">
        <v>1160.93</v>
      </c>
      <c r="I98" s="1">
        <f t="shared" ref="I98:I100" si="30">E98+F98+G98+H98</f>
        <v>5814.54</v>
      </c>
      <c r="J98" s="1">
        <f t="shared" ref="J98:J100" si="31">D98-I98</f>
        <v>44185.46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70</v>
      </c>
      <c r="B99" t="s">
        <v>60</v>
      </c>
      <c r="C99" t="s">
        <v>576</v>
      </c>
      <c r="D99" s="1">
        <v>40000</v>
      </c>
      <c r="E99" s="1">
        <v>1148</v>
      </c>
      <c r="F99" s="1">
        <v>442.65</v>
      </c>
      <c r="G99" s="1">
        <v>1216</v>
      </c>
      <c r="H99" s="1">
        <v>25</v>
      </c>
      <c r="I99" s="1">
        <f t="shared" si="30"/>
        <v>2831.65</v>
      </c>
      <c r="J99" s="1">
        <f t="shared" si="31"/>
        <v>37168.35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 s="2" customFormat="1">
      <c r="A100" t="s">
        <v>71</v>
      </c>
      <c r="B100" t="s">
        <v>60</v>
      </c>
      <c r="C100" t="s">
        <v>579</v>
      </c>
      <c r="D100" s="1">
        <v>40000</v>
      </c>
      <c r="E100" s="1">
        <v>1148</v>
      </c>
      <c r="F100" s="1">
        <v>442.65</v>
      </c>
      <c r="G100" s="1">
        <v>1216</v>
      </c>
      <c r="H100" s="1">
        <v>25</v>
      </c>
      <c r="I100" s="1">
        <f t="shared" si="30"/>
        <v>2831.65</v>
      </c>
      <c r="J100" s="1">
        <f t="shared" si="31"/>
        <v>37168.35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</row>
    <row r="101" spans="1:125">
      <c r="A101" t="s">
        <v>529</v>
      </c>
      <c r="B101" t="s">
        <v>62</v>
      </c>
      <c r="C101" t="s">
        <v>579</v>
      </c>
      <c r="D101" s="1">
        <v>31000</v>
      </c>
      <c r="E101" s="1">
        <v>889.7</v>
      </c>
      <c r="F101" s="1">
        <v>0</v>
      </c>
      <c r="G101" s="1">
        <v>942.4</v>
      </c>
      <c r="H101" s="1">
        <v>25</v>
      </c>
      <c r="I101" s="1">
        <f>E101+F101+G101+H101</f>
        <v>1857.1</v>
      </c>
      <c r="J101" s="1">
        <f>D101-I101</f>
        <v>29142.9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>
      <c r="A102" s="3" t="s">
        <v>18</v>
      </c>
      <c r="B102" s="3">
        <v>7</v>
      </c>
      <c r="C102" s="3"/>
      <c r="D102" s="4">
        <f t="shared" ref="D102:J102" si="32">SUM(D95:D101)</f>
        <v>244000</v>
      </c>
      <c r="E102" s="4">
        <f t="shared" si="32"/>
        <v>7002.8</v>
      </c>
      <c r="F102" s="4">
        <f t="shared" si="32"/>
        <v>2871.17</v>
      </c>
      <c r="G102" s="4">
        <f t="shared" si="32"/>
        <v>7417.5999999999995</v>
      </c>
      <c r="H102" s="4">
        <f t="shared" si="32"/>
        <v>2346.86</v>
      </c>
      <c r="I102" s="4">
        <f t="shared" si="32"/>
        <v>19638.43</v>
      </c>
      <c r="J102" s="4">
        <f t="shared" si="32"/>
        <v>224361.57</v>
      </c>
    </row>
    <row r="103" spans="1:125" s="2" customFormat="1">
      <c r="A103"/>
      <c r="B103"/>
      <c r="C103"/>
      <c r="D103" s="1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 s="2" customFormat="1">
      <c r="A104" s="26" t="s">
        <v>74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</row>
    <row r="105" spans="1:125">
      <c r="A105" t="s">
        <v>530</v>
      </c>
      <c r="B105" t="s">
        <v>78</v>
      </c>
      <c r="C105" t="s">
        <v>579</v>
      </c>
      <c r="D105" s="1">
        <v>70000</v>
      </c>
      <c r="E105" s="1">
        <v>2009</v>
      </c>
      <c r="F105" s="1">
        <v>5368.48</v>
      </c>
      <c r="G105" s="1">
        <v>2128</v>
      </c>
      <c r="H105" s="1">
        <v>25</v>
      </c>
      <c r="I105" s="1">
        <f>E105+F105+G105+H105</f>
        <v>9530.48</v>
      </c>
      <c r="J105" s="1">
        <f>D105-I105</f>
        <v>60469.520000000004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>
      <c r="A106" t="s">
        <v>81</v>
      </c>
      <c r="B106" t="s">
        <v>78</v>
      </c>
      <c r="C106" t="s">
        <v>576</v>
      </c>
      <c r="D106" s="1">
        <v>50000</v>
      </c>
      <c r="E106" s="1">
        <v>1435</v>
      </c>
      <c r="F106" s="1">
        <v>1854</v>
      </c>
      <c r="G106" s="1">
        <v>1520</v>
      </c>
      <c r="H106" s="1">
        <v>25</v>
      </c>
      <c r="I106" s="1">
        <f t="shared" ref="I106:I107" si="33">E106+F106+G106+H106</f>
        <v>4834</v>
      </c>
      <c r="J106" s="1">
        <f t="shared" ref="J106:J107" si="34">D106-I106</f>
        <v>45166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t="s">
        <v>82</v>
      </c>
      <c r="B107" t="s">
        <v>76</v>
      </c>
      <c r="C107" t="s">
        <v>576</v>
      </c>
      <c r="D107" s="1">
        <v>101000</v>
      </c>
      <c r="E107" s="1">
        <v>2898.7</v>
      </c>
      <c r="F107" s="1">
        <v>11822.63</v>
      </c>
      <c r="G107" s="1">
        <v>3070.4</v>
      </c>
      <c r="H107" s="1">
        <v>2096.86</v>
      </c>
      <c r="I107" s="1">
        <f t="shared" si="33"/>
        <v>19888.59</v>
      </c>
      <c r="J107" s="1">
        <f t="shared" si="34"/>
        <v>81111.41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s="3" t="s">
        <v>18</v>
      </c>
      <c r="B108" s="3">
        <v>3</v>
      </c>
      <c r="C108" s="3"/>
      <c r="D108" s="4">
        <f t="shared" ref="D108:J108" si="35">SUM(D105:D107)</f>
        <v>221000</v>
      </c>
      <c r="E108" s="4">
        <f t="shared" si="35"/>
        <v>6342.7</v>
      </c>
      <c r="F108" s="4">
        <f t="shared" si="35"/>
        <v>19045.11</v>
      </c>
      <c r="G108" s="4">
        <f t="shared" si="35"/>
        <v>6718.4</v>
      </c>
      <c r="H108" s="4">
        <f t="shared" si="35"/>
        <v>2146.86</v>
      </c>
      <c r="I108" s="4">
        <f t="shared" si="35"/>
        <v>34253.07</v>
      </c>
      <c r="J108" s="4">
        <f t="shared" si="35"/>
        <v>186746.93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/>
      <c r="B109"/>
      <c r="C109"/>
      <c r="D109" s="1"/>
      <c r="E109" s="1"/>
      <c r="F109" s="1"/>
      <c r="G109" s="1"/>
      <c r="H109" s="1"/>
      <c r="I109" s="1"/>
      <c r="J109" s="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26" t="s">
        <v>84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>
      <c r="A111" t="s">
        <v>586</v>
      </c>
      <c r="B111" t="s">
        <v>21</v>
      </c>
      <c r="C111" t="s">
        <v>579</v>
      </c>
      <c r="D111" s="1">
        <v>7500</v>
      </c>
      <c r="E111" s="1">
        <v>215.25</v>
      </c>
      <c r="F111" s="1">
        <v>0</v>
      </c>
      <c r="G111" s="1">
        <v>228</v>
      </c>
      <c r="H111" s="1">
        <v>25</v>
      </c>
      <c r="I111" s="1">
        <f>+E111+F111+G111+H111</f>
        <v>468.25</v>
      </c>
      <c r="J111" s="1">
        <f>D111-I111</f>
        <v>7031.75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>
      <c r="A112" t="s">
        <v>235</v>
      </c>
      <c r="B112" t="s">
        <v>34</v>
      </c>
      <c r="C112" t="s">
        <v>576</v>
      </c>
      <c r="D112" s="1">
        <v>25000</v>
      </c>
      <c r="E112" s="1">
        <v>717.5</v>
      </c>
      <c r="F112" s="1">
        <v>0</v>
      </c>
      <c r="G112" s="1">
        <v>760</v>
      </c>
      <c r="H112" s="1">
        <v>665</v>
      </c>
      <c r="I112" s="1">
        <f>E112+F112+G112+H112</f>
        <v>2142.5</v>
      </c>
      <c r="J112" s="1">
        <f>D112-I112</f>
        <v>22857.5</v>
      </c>
    </row>
    <row r="113" spans="1:125" s="2" customFormat="1">
      <c r="A113" t="s">
        <v>85</v>
      </c>
      <c r="B113" t="s">
        <v>478</v>
      </c>
      <c r="C113" t="s">
        <v>576</v>
      </c>
      <c r="D113" s="1">
        <v>70000</v>
      </c>
      <c r="E113" s="1">
        <v>2009</v>
      </c>
      <c r="F113" s="1">
        <v>5368.48</v>
      </c>
      <c r="G113" s="1">
        <v>2128</v>
      </c>
      <c r="H113" s="1">
        <v>75</v>
      </c>
      <c r="I113" s="1">
        <f t="shared" ref="I113:I117" si="36">E113+F113+G113+H113</f>
        <v>9580.48</v>
      </c>
      <c r="J113" s="1">
        <f t="shared" ref="J113:J117" si="37">D113-I113</f>
        <v>60419.520000000004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86</v>
      </c>
      <c r="B114" t="s">
        <v>21</v>
      </c>
      <c r="C114" t="s">
        <v>576</v>
      </c>
      <c r="D114" s="1">
        <v>45000</v>
      </c>
      <c r="E114" s="1">
        <v>1291.5</v>
      </c>
      <c r="F114" s="1">
        <v>992.94</v>
      </c>
      <c r="G114" s="1">
        <v>1368</v>
      </c>
      <c r="H114" s="1">
        <v>1200.93</v>
      </c>
      <c r="I114" s="1">
        <v>4853.37</v>
      </c>
      <c r="J114" s="1">
        <f t="shared" si="37"/>
        <v>40146.629999999997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87</v>
      </c>
      <c r="B115" t="s">
        <v>34</v>
      </c>
      <c r="C115" t="s">
        <v>576</v>
      </c>
      <c r="D115" s="1">
        <v>30000</v>
      </c>
      <c r="E115" s="1">
        <v>861</v>
      </c>
      <c r="F115" s="1">
        <v>0</v>
      </c>
      <c r="G115" s="1">
        <v>912</v>
      </c>
      <c r="H115" s="1">
        <v>25</v>
      </c>
      <c r="I115" s="1">
        <f t="shared" si="36"/>
        <v>1798</v>
      </c>
      <c r="J115" s="1">
        <f t="shared" si="37"/>
        <v>28202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88</v>
      </c>
      <c r="B116" t="s">
        <v>34</v>
      </c>
      <c r="C116" t="s">
        <v>576</v>
      </c>
      <c r="D116" s="1">
        <v>25000</v>
      </c>
      <c r="E116" s="1">
        <v>717.5</v>
      </c>
      <c r="F116" s="1">
        <v>0</v>
      </c>
      <c r="G116" s="1">
        <v>760</v>
      </c>
      <c r="H116" s="1">
        <v>205</v>
      </c>
      <c r="I116" s="1">
        <f t="shared" si="36"/>
        <v>1682.5</v>
      </c>
      <c r="J116" s="1">
        <f t="shared" si="37"/>
        <v>23317.5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t="s">
        <v>89</v>
      </c>
      <c r="B117" t="s">
        <v>34</v>
      </c>
      <c r="C117" t="s">
        <v>576</v>
      </c>
      <c r="D117" s="1">
        <v>25500</v>
      </c>
      <c r="E117" s="1">
        <v>731.85</v>
      </c>
      <c r="F117" s="1">
        <v>0</v>
      </c>
      <c r="G117" s="1">
        <v>775.2</v>
      </c>
      <c r="H117" s="1">
        <v>125</v>
      </c>
      <c r="I117" s="1">
        <f t="shared" si="36"/>
        <v>1632.0500000000002</v>
      </c>
      <c r="J117" s="1">
        <f t="shared" si="37"/>
        <v>23867.95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 t="s">
        <v>90</v>
      </c>
      <c r="B118" t="s">
        <v>34</v>
      </c>
      <c r="C118" t="s">
        <v>576</v>
      </c>
      <c r="D118" s="1">
        <v>22500</v>
      </c>
      <c r="E118" s="1">
        <v>645.75</v>
      </c>
      <c r="F118" s="1">
        <v>0</v>
      </c>
      <c r="G118" s="1">
        <v>684</v>
      </c>
      <c r="H118" s="1">
        <v>125</v>
      </c>
      <c r="I118" s="1">
        <f>E118+F118+G118+H118</f>
        <v>1454.75</v>
      </c>
      <c r="J118" s="1">
        <f>D118-I118</f>
        <v>21045.25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t="s">
        <v>631</v>
      </c>
      <c r="B119" t="s">
        <v>23</v>
      </c>
      <c r="C119" s="2" t="s">
        <v>579</v>
      </c>
      <c r="D119" s="1">
        <v>106500</v>
      </c>
      <c r="E119" s="1">
        <v>3056.55</v>
      </c>
      <c r="F119" s="1">
        <v>13634.33</v>
      </c>
      <c r="G119" s="1">
        <v>3237.6</v>
      </c>
      <c r="H119" s="1">
        <v>25</v>
      </c>
      <c r="I119" s="1">
        <f>+E119+F119+G119+H119</f>
        <v>19953.48</v>
      </c>
      <c r="J119" s="1">
        <f>D119-I119</f>
        <v>86546.52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s="3" t="s">
        <v>18</v>
      </c>
      <c r="B120" s="3">
        <v>9</v>
      </c>
      <c r="C120" s="3"/>
      <c r="D120" s="4">
        <f t="shared" ref="D120:J120" si="38">SUM(D111:D119)</f>
        <v>357000</v>
      </c>
      <c r="E120" s="4">
        <f t="shared" si="38"/>
        <v>10245.900000000001</v>
      </c>
      <c r="F120" s="4">
        <f t="shared" si="38"/>
        <v>19995.75</v>
      </c>
      <c r="G120" s="4">
        <f t="shared" si="38"/>
        <v>10852.8</v>
      </c>
      <c r="H120" s="4">
        <f t="shared" si="38"/>
        <v>2470.9300000000003</v>
      </c>
      <c r="I120" s="4">
        <f t="shared" si="38"/>
        <v>43565.38</v>
      </c>
      <c r="J120" s="4">
        <f t="shared" si="38"/>
        <v>313434.62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2" customFormat="1">
      <c r="A121"/>
      <c r="B121"/>
      <c r="C121"/>
      <c r="D121" s="1"/>
      <c r="E121" s="1"/>
      <c r="F121" s="1"/>
      <c r="G121" s="1"/>
      <c r="H121" s="1"/>
      <c r="I121" s="1"/>
      <c r="J121" s="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2" customFormat="1">
      <c r="A122" s="26" t="s">
        <v>92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2" customFormat="1">
      <c r="A123" t="s">
        <v>93</v>
      </c>
      <c r="B123" t="s">
        <v>94</v>
      </c>
      <c r="C123" t="s">
        <v>577</v>
      </c>
      <c r="D123" s="1">
        <v>23000</v>
      </c>
      <c r="E123" s="1">
        <v>660.1</v>
      </c>
      <c r="F123" s="1">
        <v>0</v>
      </c>
      <c r="G123" s="1">
        <v>699.2</v>
      </c>
      <c r="H123" s="1">
        <v>75</v>
      </c>
      <c r="I123" s="1">
        <f t="shared" ref="I123:I125" si="39">E123+F123+G123+H123</f>
        <v>1434.3000000000002</v>
      </c>
      <c r="J123" s="1">
        <f t="shared" ref="J123:J125" si="40">D123-I123</f>
        <v>21565.7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>
      <c r="A124" t="s">
        <v>459</v>
      </c>
      <c r="B124" t="s">
        <v>504</v>
      </c>
      <c r="C124" t="s">
        <v>579</v>
      </c>
      <c r="D124" s="1">
        <v>165000</v>
      </c>
      <c r="E124" s="1">
        <v>4735.5</v>
      </c>
      <c r="F124" s="1">
        <v>27750.22</v>
      </c>
      <c r="G124" s="1">
        <v>3595.1</v>
      </c>
      <c r="H124" s="1">
        <v>25</v>
      </c>
      <c r="I124" s="1">
        <f t="shared" si="39"/>
        <v>36105.82</v>
      </c>
      <c r="J124" s="1">
        <f t="shared" si="40"/>
        <v>128894.18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>
      <c r="A125" t="s">
        <v>460</v>
      </c>
      <c r="B125" t="s">
        <v>132</v>
      </c>
      <c r="C125" t="s">
        <v>579</v>
      </c>
      <c r="D125" s="1">
        <v>18000</v>
      </c>
      <c r="E125" s="1">
        <v>516.6</v>
      </c>
      <c r="F125" s="1">
        <v>0</v>
      </c>
      <c r="G125" s="1">
        <v>547.20000000000005</v>
      </c>
      <c r="H125" s="1">
        <v>25</v>
      </c>
      <c r="I125" s="1">
        <f t="shared" si="39"/>
        <v>1088.8000000000002</v>
      </c>
      <c r="J125" s="1">
        <f t="shared" si="40"/>
        <v>16911.2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>
      <c r="A126" s="3" t="s">
        <v>18</v>
      </c>
      <c r="B126" s="3">
        <v>3</v>
      </c>
      <c r="C126" s="3"/>
      <c r="D126" s="4">
        <f t="shared" ref="D126:J126" si="41">SUM(D123:D125)</f>
        <v>206000</v>
      </c>
      <c r="E126" s="4">
        <f t="shared" si="41"/>
        <v>5912.2000000000007</v>
      </c>
      <c r="F126" s="4">
        <f t="shared" si="41"/>
        <v>27750.22</v>
      </c>
      <c r="G126" s="4">
        <f t="shared" si="41"/>
        <v>4841.5</v>
      </c>
      <c r="H126" s="4">
        <f t="shared" si="41"/>
        <v>125</v>
      </c>
      <c r="I126" s="4">
        <f t="shared" si="41"/>
        <v>38628.920000000006</v>
      </c>
      <c r="J126" s="4">
        <f t="shared" si="41"/>
        <v>167371.08000000002</v>
      </c>
    </row>
    <row r="128" spans="1:125">
      <c r="A128" s="27" t="s">
        <v>461</v>
      </c>
      <c r="B128" s="27"/>
      <c r="C128" s="27"/>
      <c r="D128" s="27"/>
      <c r="E128" s="27"/>
      <c r="F128" s="27"/>
      <c r="G128" s="27"/>
      <c r="H128" s="27"/>
      <c r="I128" s="27"/>
      <c r="J128" s="2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t="s">
        <v>462</v>
      </c>
      <c r="B129" t="s">
        <v>463</v>
      </c>
      <c r="C129" t="s">
        <v>579</v>
      </c>
      <c r="D129" s="1">
        <v>23000</v>
      </c>
      <c r="E129" s="1">
        <v>660.1</v>
      </c>
      <c r="F129" s="1">
        <v>0</v>
      </c>
      <c r="G129" s="1">
        <v>699.2</v>
      </c>
      <c r="H129" s="1">
        <v>125</v>
      </c>
      <c r="I129" s="1">
        <f t="shared" ref="I129" si="42">E129+F129+G129+H129</f>
        <v>1484.3000000000002</v>
      </c>
      <c r="J129" s="1">
        <f t="shared" ref="J129" si="43">D129-I129</f>
        <v>21515.7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</row>
    <row r="130" spans="1:125">
      <c r="A130" t="s">
        <v>587</v>
      </c>
      <c r="B130" t="s">
        <v>195</v>
      </c>
      <c r="C130" t="s">
        <v>579</v>
      </c>
      <c r="D130" s="1">
        <v>70000</v>
      </c>
      <c r="E130" s="1">
        <v>2009</v>
      </c>
      <c r="F130" s="1">
        <v>5368.48</v>
      </c>
      <c r="G130" s="1">
        <v>2128</v>
      </c>
      <c r="H130" s="1">
        <v>25</v>
      </c>
      <c r="I130" s="1">
        <f>E130+F130+G130+H130</f>
        <v>9530.48</v>
      </c>
      <c r="J130" s="1">
        <f>D130-I130</f>
        <v>60469.520000000004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</row>
    <row r="131" spans="1:125" s="17" customFormat="1">
      <c r="A131" s="14" t="s">
        <v>696</v>
      </c>
      <c r="B131" s="21" t="s">
        <v>28</v>
      </c>
      <c r="C131" s="23" t="s">
        <v>697</v>
      </c>
      <c r="D131" s="1">
        <v>32000</v>
      </c>
      <c r="E131" s="1">
        <v>918.4</v>
      </c>
      <c r="F131" s="1">
        <v>0</v>
      </c>
      <c r="G131" s="1">
        <v>972.8</v>
      </c>
      <c r="H131" s="1">
        <v>25</v>
      </c>
      <c r="I131" s="1">
        <f>+E131+F131+G131+H131</f>
        <v>1916.1999999999998</v>
      </c>
      <c r="J131" s="1">
        <f>+D131-I131</f>
        <v>30083.8</v>
      </c>
    </row>
    <row r="132" spans="1:125">
      <c r="A132" t="s">
        <v>695</v>
      </c>
      <c r="B132" s="22" t="s">
        <v>195</v>
      </c>
      <c r="C132" s="24" t="s">
        <v>697</v>
      </c>
      <c r="D132" s="1">
        <v>50000</v>
      </c>
      <c r="E132" s="1">
        <v>1435</v>
      </c>
      <c r="F132" s="1">
        <v>1854</v>
      </c>
      <c r="G132" s="1">
        <v>1520</v>
      </c>
      <c r="H132" s="1">
        <v>25</v>
      </c>
      <c r="I132" s="1">
        <f>+E132+F132+G132+H132</f>
        <v>4834</v>
      </c>
      <c r="J132" s="1">
        <f>+D132-I132</f>
        <v>45166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</row>
    <row r="133" spans="1:125">
      <c r="A133" t="s">
        <v>464</v>
      </c>
      <c r="B133" t="s">
        <v>479</v>
      </c>
      <c r="C133" t="s">
        <v>579</v>
      </c>
      <c r="D133" s="1">
        <v>40000</v>
      </c>
      <c r="E133" s="1">
        <v>1148</v>
      </c>
      <c r="F133" s="1">
        <v>287.26</v>
      </c>
      <c r="G133" s="1">
        <v>1216</v>
      </c>
      <c r="H133" s="1">
        <v>1060.93</v>
      </c>
      <c r="I133" s="1">
        <f>E133+F133+G133+H133</f>
        <v>3712.1900000000005</v>
      </c>
      <c r="J133" s="1">
        <f>D133-I133</f>
        <v>36287.81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s="3" t="s">
        <v>18</v>
      </c>
      <c r="B134" s="3">
        <v>5</v>
      </c>
      <c r="C134" s="3"/>
      <c r="D134" s="4">
        <f t="shared" ref="D134:J134" si="44">SUM(D129:D133)</f>
        <v>215000</v>
      </c>
      <c r="E134" s="4">
        <f t="shared" si="44"/>
        <v>6170.5</v>
      </c>
      <c r="F134" s="4">
        <f>SUM(F129:F133)</f>
        <v>7509.74</v>
      </c>
      <c r="G134" s="4">
        <f t="shared" si="44"/>
        <v>6536</v>
      </c>
      <c r="H134" s="4">
        <f t="shared" si="44"/>
        <v>1260.93</v>
      </c>
      <c r="I134" s="4">
        <f t="shared" si="44"/>
        <v>21477.17</v>
      </c>
      <c r="J134" s="4">
        <f t="shared" si="44"/>
        <v>193522.83000000002</v>
      </c>
    </row>
    <row r="136" spans="1:125">
      <c r="A136" s="26" t="s">
        <v>96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25">
      <c r="A137" t="s">
        <v>97</v>
      </c>
      <c r="B137" t="s">
        <v>98</v>
      </c>
      <c r="C137" t="s">
        <v>579</v>
      </c>
      <c r="D137" s="1">
        <v>45800</v>
      </c>
      <c r="E137" s="1">
        <v>1314.46</v>
      </c>
      <c r="F137" s="1">
        <v>950.45</v>
      </c>
      <c r="G137" s="1">
        <v>1392.32</v>
      </c>
      <c r="H137" s="1">
        <v>2236.86</v>
      </c>
      <c r="I137" s="1">
        <f>E137+F137+G137+H137</f>
        <v>5894.09</v>
      </c>
      <c r="J137" s="1">
        <f>D137-I137</f>
        <v>39905.910000000003</v>
      </c>
    </row>
    <row r="138" spans="1:125">
      <c r="A138" s="3" t="s">
        <v>18</v>
      </c>
      <c r="B138" s="3">
        <v>1</v>
      </c>
      <c r="C138" s="3"/>
      <c r="D138" s="4">
        <f t="shared" ref="D138:J138" si="45">SUM(D137:D137)</f>
        <v>45800</v>
      </c>
      <c r="E138" s="4">
        <f t="shared" si="45"/>
        <v>1314.46</v>
      </c>
      <c r="F138" s="4">
        <f t="shared" si="45"/>
        <v>950.45</v>
      </c>
      <c r="G138" s="4">
        <f t="shared" si="45"/>
        <v>1392.32</v>
      </c>
      <c r="H138" s="4">
        <f t="shared" si="45"/>
        <v>2236.86</v>
      </c>
      <c r="I138" s="4">
        <f t="shared" si="45"/>
        <v>5894.09</v>
      </c>
      <c r="J138" s="4">
        <f t="shared" si="45"/>
        <v>39905.910000000003</v>
      </c>
    </row>
    <row r="140" spans="1:125">
      <c r="A140" s="26" t="s">
        <v>99</v>
      </c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25">
      <c r="A141" t="s">
        <v>100</v>
      </c>
      <c r="B141" t="s">
        <v>101</v>
      </c>
      <c r="C141" t="s">
        <v>576</v>
      </c>
      <c r="D141" s="1">
        <v>56000</v>
      </c>
      <c r="E141" s="1">
        <v>1607.2</v>
      </c>
      <c r="F141" s="1">
        <v>2545.42</v>
      </c>
      <c r="G141" s="1">
        <v>1702.4</v>
      </c>
      <c r="H141" s="1">
        <v>1220.93</v>
      </c>
      <c r="I141" s="1">
        <f t="shared" ref="I141:I144" si="46">E141+F141+G141+H141</f>
        <v>7075.9500000000007</v>
      </c>
      <c r="J141" s="1">
        <f t="shared" ref="J141:J144" si="47">D141-I141</f>
        <v>48924.05</v>
      </c>
    </row>
    <row r="142" spans="1:125">
      <c r="A142" t="s">
        <v>102</v>
      </c>
      <c r="B142" t="s">
        <v>103</v>
      </c>
      <c r="C142" t="s">
        <v>579</v>
      </c>
      <c r="D142" s="1">
        <v>44000</v>
      </c>
      <c r="E142" s="1">
        <v>1262.8</v>
      </c>
      <c r="F142" s="1">
        <v>851.8</v>
      </c>
      <c r="G142" s="1">
        <v>1337.6</v>
      </c>
      <c r="H142" s="1">
        <v>1160.93</v>
      </c>
      <c r="I142" s="1">
        <f t="shared" si="46"/>
        <v>4613.13</v>
      </c>
      <c r="J142" s="1">
        <f t="shared" si="47"/>
        <v>39386.870000000003</v>
      </c>
    </row>
    <row r="143" spans="1:125">
      <c r="A143" t="s">
        <v>104</v>
      </c>
      <c r="B143" t="s">
        <v>105</v>
      </c>
      <c r="C143" t="s">
        <v>576</v>
      </c>
      <c r="D143" s="1">
        <v>56000</v>
      </c>
      <c r="E143" s="1">
        <v>1607.2</v>
      </c>
      <c r="F143" s="1">
        <v>2733.96</v>
      </c>
      <c r="G143" s="1">
        <v>1702.4</v>
      </c>
      <c r="H143" s="1">
        <v>25</v>
      </c>
      <c r="I143" s="1">
        <f t="shared" si="46"/>
        <v>6068.5599999999995</v>
      </c>
      <c r="J143" s="1">
        <f t="shared" si="47"/>
        <v>49931.44</v>
      </c>
    </row>
    <row r="144" spans="1:125">
      <c r="A144" t="s">
        <v>106</v>
      </c>
      <c r="B144" t="s">
        <v>103</v>
      </c>
      <c r="C144" t="s">
        <v>579</v>
      </c>
      <c r="D144" s="1">
        <v>40000</v>
      </c>
      <c r="E144" s="1">
        <v>1148</v>
      </c>
      <c r="F144" s="1">
        <v>442.65</v>
      </c>
      <c r="G144" s="1">
        <v>1216</v>
      </c>
      <c r="H144" s="1">
        <v>25</v>
      </c>
      <c r="I144" s="1">
        <f t="shared" si="46"/>
        <v>2831.65</v>
      </c>
      <c r="J144" s="1">
        <f t="shared" si="47"/>
        <v>37168.35</v>
      </c>
    </row>
    <row r="145" spans="1:125" s="2" customFormat="1">
      <c r="A145" t="s">
        <v>632</v>
      </c>
      <c r="B145" t="s">
        <v>103</v>
      </c>
      <c r="C145" s="2" t="s">
        <v>579</v>
      </c>
      <c r="D145" s="1">
        <v>45000</v>
      </c>
      <c r="E145" s="1">
        <v>1291.5</v>
      </c>
      <c r="F145" s="1">
        <v>1148.33</v>
      </c>
      <c r="G145" s="1">
        <v>1368</v>
      </c>
      <c r="H145" s="1">
        <v>25</v>
      </c>
      <c r="I145" s="1">
        <f>+E145+F145+G145+H145</f>
        <v>3832.83</v>
      </c>
      <c r="J145" s="1">
        <f>D145-I145</f>
        <v>41167.17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:125">
      <c r="A146" t="s">
        <v>684</v>
      </c>
      <c r="B146" s="12" t="s">
        <v>103</v>
      </c>
      <c r="C146" s="19" t="s">
        <v>579</v>
      </c>
      <c r="D146" s="1">
        <v>28000</v>
      </c>
      <c r="E146" s="1">
        <v>803.6</v>
      </c>
      <c r="F146" s="1">
        <v>0</v>
      </c>
      <c r="G146" s="1">
        <v>851.2</v>
      </c>
      <c r="H146" s="1">
        <v>25</v>
      </c>
      <c r="I146" s="1">
        <f>+E146+F146+G146+H146</f>
        <v>1679.8000000000002</v>
      </c>
      <c r="J146" s="1">
        <f>+D146-I146</f>
        <v>26320.2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125">
      <c r="A147" t="s">
        <v>683</v>
      </c>
      <c r="B147" s="12" t="s">
        <v>103</v>
      </c>
      <c r="C147" s="19" t="s">
        <v>579</v>
      </c>
      <c r="D147" s="1">
        <v>45000</v>
      </c>
      <c r="E147" s="1">
        <v>1291.5</v>
      </c>
      <c r="F147" s="1">
        <v>1148.33</v>
      </c>
      <c r="G147" s="1">
        <v>1368</v>
      </c>
      <c r="H147" s="1">
        <v>25</v>
      </c>
      <c r="I147" s="1">
        <f>+E147+F147+G147+H147</f>
        <v>3832.83</v>
      </c>
      <c r="J147" s="1">
        <f>+D147-I147</f>
        <v>41167.17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125">
      <c r="A148" s="3" t="s">
        <v>18</v>
      </c>
      <c r="B148" s="3">
        <v>7</v>
      </c>
      <c r="C148" s="3"/>
      <c r="D148" s="4">
        <f t="shared" ref="D148:J148" si="48">SUM(D141:D147)</f>
        <v>314000</v>
      </c>
      <c r="E148" s="4">
        <f t="shared" si="48"/>
        <v>9011.7999999999993</v>
      </c>
      <c r="F148" s="4">
        <f t="shared" si="48"/>
        <v>8870.49</v>
      </c>
      <c r="G148" s="4">
        <f t="shared" si="48"/>
        <v>9545.5999999999985</v>
      </c>
      <c r="H148" s="4">
        <f t="shared" si="48"/>
        <v>2506.86</v>
      </c>
      <c r="I148" s="4">
        <f t="shared" si="48"/>
        <v>29934.75</v>
      </c>
      <c r="J148" s="4">
        <f t="shared" si="48"/>
        <v>284065.25</v>
      </c>
    </row>
    <row r="150" spans="1:125">
      <c r="A150" s="26" t="s">
        <v>108</v>
      </c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25" s="2" customFormat="1">
      <c r="A151" t="s">
        <v>109</v>
      </c>
      <c r="B151" t="s">
        <v>105</v>
      </c>
      <c r="C151" t="s">
        <v>576</v>
      </c>
      <c r="D151" s="1">
        <v>35500</v>
      </c>
      <c r="E151" s="1">
        <v>1018.85</v>
      </c>
      <c r="F151" s="1">
        <v>0</v>
      </c>
      <c r="G151" s="1">
        <v>1079.2</v>
      </c>
      <c r="H151" s="1">
        <v>125</v>
      </c>
      <c r="I151" s="1">
        <f>E151+F151+G151+H151</f>
        <v>2223.0500000000002</v>
      </c>
      <c r="J151" s="1">
        <f>D151-I151</f>
        <v>33276.949999999997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>
      <c r="A152" s="3" t="s">
        <v>18</v>
      </c>
      <c r="B152" s="3">
        <v>1</v>
      </c>
      <c r="C152" s="3"/>
      <c r="D152" s="4">
        <f t="shared" ref="D152:J152" si="49">SUM(D151)</f>
        <v>35500</v>
      </c>
      <c r="E152" s="4">
        <f t="shared" si="49"/>
        <v>1018.85</v>
      </c>
      <c r="F152" s="4">
        <f t="shared" si="49"/>
        <v>0</v>
      </c>
      <c r="G152" s="4">
        <f t="shared" si="49"/>
        <v>1079.2</v>
      </c>
      <c r="H152" s="4">
        <f t="shared" si="49"/>
        <v>125</v>
      </c>
      <c r="I152" s="4">
        <f t="shared" si="49"/>
        <v>2223.0500000000002</v>
      </c>
      <c r="J152" s="4">
        <f t="shared" si="49"/>
        <v>33276.949999999997</v>
      </c>
    </row>
    <row r="154" spans="1:125">
      <c r="A154" s="26" t="s">
        <v>110</v>
      </c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25">
      <c r="A155" t="s">
        <v>111</v>
      </c>
      <c r="B155" t="s">
        <v>62</v>
      </c>
      <c r="C155" t="s">
        <v>579</v>
      </c>
      <c r="D155" s="1">
        <v>30950</v>
      </c>
      <c r="E155" s="1">
        <v>888.27</v>
      </c>
      <c r="F155" s="1">
        <v>0</v>
      </c>
      <c r="G155" s="1">
        <v>940.88</v>
      </c>
      <c r="H155" s="1">
        <v>185</v>
      </c>
      <c r="I155" s="1">
        <f t="shared" ref="I155:I156" si="50">E155+F155+G155+H155</f>
        <v>2014.15</v>
      </c>
      <c r="J155" s="1">
        <f t="shared" ref="J155:J156" si="51">D155-I155</f>
        <v>28935.85</v>
      </c>
    </row>
    <row r="156" spans="1:125">
      <c r="A156" t="s">
        <v>112</v>
      </c>
      <c r="B156" t="s">
        <v>480</v>
      </c>
      <c r="C156" t="s">
        <v>576</v>
      </c>
      <c r="D156" s="1">
        <v>44000</v>
      </c>
      <c r="E156" s="1">
        <v>1262.8</v>
      </c>
      <c r="F156" s="1">
        <v>696.41</v>
      </c>
      <c r="G156" s="1">
        <v>1337.6</v>
      </c>
      <c r="H156" s="1">
        <v>2216.86</v>
      </c>
      <c r="I156" s="1">
        <f t="shared" si="50"/>
        <v>5513.67</v>
      </c>
      <c r="J156" s="1">
        <f t="shared" si="51"/>
        <v>38486.33</v>
      </c>
    </row>
    <row r="157" spans="1:125">
      <c r="A157" t="s">
        <v>113</v>
      </c>
      <c r="B157" t="s">
        <v>23</v>
      </c>
      <c r="C157" t="s">
        <v>576</v>
      </c>
      <c r="D157" s="1">
        <v>75000</v>
      </c>
      <c r="E157" s="1">
        <v>2152.5</v>
      </c>
      <c r="F157" s="1">
        <v>6309.38</v>
      </c>
      <c r="G157" s="1">
        <v>2280</v>
      </c>
      <c r="H157" s="1">
        <v>145</v>
      </c>
      <c r="I157" s="1">
        <f>E157+F157+G157+H157</f>
        <v>10886.880000000001</v>
      </c>
      <c r="J157" s="1">
        <f>D157-I157</f>
        <v>64113.119999999995</v>
      </c>
    </row>
    <row r="158" spans="1:125">
      <c r="A158" t="s">
        <v>531</v>
      </c>
      <c r="B158" t="s">
        <v>105</v>
      </c>
      <c r="C158" t="s">
        <v>579</v>
      </c>
      <c r="D158" s="1">
        <v>30000</v>
      </c>
      <c r="E158" s="1">
        <v>861</v>
      </c>
      <c r="F158" s="1">
        <v>0</v>
      </c>
      <c r="G158" s="1">
        <v>912</v>
      </c>
      <c r="H158" s="1">
        <v>25</v>
      </c>
      <c r="I158" s="1">
        <v>1798</v>
      </c>
      <c r="J158" s="1">
        <v>28202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</row>
    <row r="159" spans="1:125">
      <c r="A159" s="3" t="s">
        <v>18</v>
      </c>
      <c r="B159" s="3">
        <v>4</v>
      </c>
      <c r="C159" s="3"/>
      <c r="D159" s="4">
        <f t="shared" ref="D159:J159" si="52">SUM(D155:D158)</f>
        <v>179950</v>
      </c>
      <c r="E159" s="4">
        <f t="shared" si="52"/>
        <v>5164.57</v>
      </c>
      <c r="F159" s="4">
        <f t="shared" si="52"/>
        <v>7005.79</v>
      </c>
      <c r="G159" s="4">
        <f t="shared" si="52"/>
        <v>5470.48</v>
      </c>
      <c r="H159" s="4">
        <f t="shared" si="52"/>
        <v>2571.86</v>
      </c>
      <c r="I159" s="4">
        <f t="shared" si="52"/>
        <v>20212.7</v>
      </c>
      <c r="J159" s="4">
        <f t="shared" si="52"/>
        <v>159737.29999999999</v>
      </c>
    </row>
    <row r="161" spans="1:125">
      <c r="A161" s="26" t="s">
        <v>114</v>
      </c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25">
      <c r="A162" t="s">
        <v>590</v>
      </c>
      <c r="B162" t="s">
        <v>589</v>
      </c>
      <c r="C162" t="s">
        <v>579</v>
      </c>
      <c r="D162" s="1">
        <v>18000</v>
      </c>
      <c r="E162" s="1">
        <v>516.6</v>
      </c>
      <c r="F162" s="1">
        <v>0</v>
      </c>
      <c r="G162" s="1">
        <v>547.20000000000005</v>
      </c>
      <c r="H162" s="1">
        <v>25</v>
      </c>
      <c r="I162" s="1">
        <f>E162+F162+G162+H162</f>
        <v>1088.8000000000002</v>
      </c>
      <c r="J162" s="1">
        <f>D162-I162</f>
        <v>16911.2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</row>
    <row r="163" spans="1:125">
      <c r="A163" t="s">
        <v>115</v>
      </c>
      <c r="B163" t="s">
        <v>132</v>
      </c>
      <c r="C163" t="s">
        <v>576</v>
      </c>
      <c r="D163" s="1">
        <v>19950</v>
      </c>
      <c r="E163" s="1">
        <v>572.57000000000005</v>
      </c>
      <c r="F163" s="1">
        <v>0</v>
      </c>
      <c r="G163" s="1">
        <v>606.48</v>
      </c>
      <c r="H163" s="1">
        <v>391</v>
      </c>
      <c r="I163" s="1">
        <f t="shared" ref="I163:I164" si="53">E163+F163+G163+H163</f>
        <v>1570.0500000000002</v>
      </c>
      <c r="J163" s="1">
        <f t="shared" ref="J163:J164" si="54">D163-I163</f>
        <v>18379.95</v>
      </c>
    </row>
    <row r="164" spans="1:125">
      <c r="A164" t="s">
        <v>116</v>
      </c>
      <c r="B164" t="s">
        <v>26</v>
      </c>
      <c r="C164" t="s">
        <v>576</v>
      </c>
      <c r="D164" s="1">
        <v>28900</v>
      </c>
      <c r="E164" s="1">
        <v>829.43</v>
      </c>
      <c r="F164" s="1">
        <v>0</v>
      </c>
      <c r="G164" s="1">
        <v>878.56</v>
      </c>
      <c r="H164" s="1">
        <v>125</v>
      </c>
      <c r="I164" s="1">
        <f t="shared" si="53"/>
        <v>1832.9899999999998</v>
      </c>
      <c r="J164" s="1">
        <f t="shared" si="54"/>
        <v>27067.010000000002</v>
      </c>
    </row>
    <row r="165" spans="1:125">
      <c r="A165" t="s">
        <v>117</v>
      </c>
      <c r="B165" t="s">
        <v>118</v>
      </c>
      <c r="C165" t="s">
        <v>576</v>
      </c>
      <c r="D165" s="1">
        <v>46000</v>
      </c>
      <c r="E165" s="1">
        <v>1320.2</v>
      </c>
      <c r="F165" s="1">
        <v>1134.07</v>
      </c>
      <c r="G165" s="1">
        <v>1398.4</v>
      </c>
      <c r="H165" s="1">
        <v>1160.93</v>
      </c>
      <c r="I165" s="1">
        <f>E165+F165+G165+H165</f>
        <v>5013.6000000000004</v>
      </c>
      <c r="J165" s="1">
        <f>D165-I165</f>
        <v>40986.400000000001</v>
      </c>
    </row>
    <row r="166" spans="1:125">
      <c r="A166" t="s">
        <v>532</v>
      </c>
      <c r="B166" t="s">
        <v>132</v>
      </c>
      <c r="C166" t="s">
        <v>579</v>
      </c>
      <c r="D166" s="1">
        <v>25000</v>
      </c>
      <c r="E166" s="1">
        <v>717.5</v>
      </c>
      <c r="F166" s="1">
        <v>0</v>
      </c>
      <c r="G166" s="1">
        <v>760</v>
      </c>
      <c r="H166" s="1">
        <v>25</v>
      </c>
      <c r="I166" s="1">
        <v>1502.5</v>
      </c>
      <c r="J166" s="1">
        <v>23497.5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</row>
    <row r="167" spans="1:125">
      <c r="A167" s="3" t="s">
        <v>18</v>
      </c>
      <c r="B167" s="3">
        <v>5</v>
      </c>
      <c r="C167" s="3"/>
      <c r="D167" s="4">
        <f t="shared" ref="D167:J167" si="55">SUM(D162:D166)</f>
        <v>137850</v>
      </c>
      <c r="E167" s="4">
        <f t="shared" si="55"/>
        <v>3956.3</v>
      </c>
      <c r="F167" s="4">
        <f t="shared" si="55"/>
        <v>1134.07</v>
      </c>
      <c r="G167" s="4">
        <f t="shared" si="55"/>
        <v>4190.6400000000003</v>
      </c>
      <c r="H167" s="4">
        <f t="shared" si="55"/>
        <v>1726.93</v>
      </c>
      <c r="I167" s="4">
        <f t="shared" si="55"/>
        <v>11007.94</v>
      </c>
      <c r="J167" s="4">
        <f t="shared" si="55"/>
        <v>126842.06</v>
      </c>
    </row>
    <row r="169" spans="1:125">
      <c r="A169" s="26" t="s">
        <v>119</v>
      </c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25">
      <c r="A170" t="s">
        <v>121</v>
      </c>
      <c r="B170" t="s">
        <v>122</v>
      </c>
      <c r="C170" t="s">
        <v>579</v>
      </c>
      <c r="D170" s="1">
        <v>18000</v>
      </c>
      <c r="E170" s="1">
        <v>516.6</v>
      </c>
      <c r="F170" s="1">
        <v>0</v>
      </c>
      <c r="G170" s="1">
        <v>547.20000000000005</v>
      </c>
      <c r="H170" s="1">
        <v>125</v>
      </c>
      <c r="I170" s="1">
        <f t="shared" ref="I170:I175" si="56">E170+F170+G170+H170</f>
        <v>1188.8000000000002</v>
      </c>
      <c r="J170" s="1">
        <f t="shared" ref="J170:J175" si="57">D170-I170</f>
        <v>16811.2</v>
      </c>
    </row>
    <row r="171" spans="1:125">
      <c r="A171" t="s">
        <v>521</v>
      </c>
      <c r="B171" t="s">
        <v>522</v>
      </c>
      <c r="C171" t="s">
        <v>579</v>
      </c>
      <c r="D171" s="1">
        <v>23000</v>
      </c>
      <c r="E171" s="1">
        <v>660.1</v>
      </c>
      <c r="F171" s="1">
        <v>0</v>
      </c>
      <c r="G171" s="1">
        <v>699.2</v>
      </c>
      <c r="H171" s="1">
        <v>25</v>
      </c>
      <c r="I171" s="1">
        <v>1384.3</v>
      </c>
      <c r="J171" s="1">
        <v>21615.7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</row>
    <row r="172" spans="1:125">
      <c r="A172" t="s">
        <v>123</v>
      </c>
      <c r="B172" t="s">
        <v>124</v>
      </c>
      <c r="C172" t="s">
        <v>576</v>
      </c>
      <c r="D172" s="1">
        <v>22000</v>
      </c>
      <c r="E172" s="1">
        <v>631.4</v>
      </c>
      <c r="F172" s="1">
        <v>0</v>
      </c>
      <c r="G172" s="1">
        <v>668.8</v>
      </c>
      <c r="H172" s="1">
        <v>4125</v>
      </c>
      <c r="I172" s="1">
        <f t="shared" si="56"/>
        <v>5425.2</v>
      </c>
      <c r="J172" s="1">
        <f t="shared" si="57"/>
        <v>16574.8</v>
      </c>
    </row>
    <row r="173" spans="1:125">
      <c r="A173" t="s">
        <v>125</v>
      </c>
      <c r="B173" t="s">
        <v>126</v>
      </c>
      <c r="C173" t="s">
        <v>579</v>
      </c>
      <c r="D173" s="1">
        <v>21850</v>
      </c>
      <c r="E173" s="1">
        <v>627.1</v>
      </c>
      <c r="F173" s="1">
        <v>0</v>
      </c>
      <c r="G173" s="1">
        <v>664.24</v>
      </c>
      <c r="H173" s="1">
        <v>25</v>
      </c>
      <c r="I173" s="1">
        <f t="shared" si="56"/>
        <v>1316.3400000000001</v>
      </c>
      <c r="J173" s="1">
        <f t="shared" si="57"/>
        <v>20533.66</v>
      </c>
    </row>
    <row r="174" spans="1:125">
      <c r="A174" t="s">
        <v>127</v>
      </c>
      <c r="B174" t="s">
        <v>124</v>
      </c>
      <c r="C174" t="s">
        <v>579</v>
      </c>
      <c r="D174" s="1">
        <v>17500</v>
      </c>
      <c r="E174" s="1">
        <v>502.25</v>
      </c>
      <c r="F174" s="1">
        <v>0</v>
      </c>
      <c r="G174" s="1">
        <v>532</v>
      </c>
      <c r="H174" s="1">
        <v>25</v>
      </c>
      <c r="I174" s="1">
        <f t="shared" si="56"/>
        <v>1059.25</v>
      </c>
      <c r="J174" s="1">
        <f t="shared" si="57"/>
        <v>16440.75</v>
      </c>
    </row>
    <row r="175" spans="1:125">
      <c r="A175" t="s">
        <v>128</v>
      </c>
      <c r="B175" t="s">
        <v>129</v>
      </c>
      <c r="C175" t="s">
        <v>579</v>
      </c>
      <c r="D175" s="1">
        <v>17000</v>
      </c>
      <c r="E175" s="1">
        <v>487.9</v>
      </c>
      <c r="F175" s="1">
        <v>0</v>
      </c>
      <c r="G175" s="1">
        <v>516.79999999999995</v>
      </c>
      <c r="H175" s="1">
        <v>25</v>
      </c>
      <c r="I175" s="1">
        <f t="shared" si="56"/>
        <v>1029.6999999999998</v>
      </c>
      <c r="J175" s="1">
        <f t="shared" si="57"/>
        <v>15970.3</v>
      </c>
    </row>
    <row r="176" spans="1:125">
      <c r="A176" s="3" t="s">
        <v>18</v>
      </c>
      <c r="B176" s="3">
        <v>6</v>
      </c>
      <c r="C176" s="3"/>
      <c r="D176" s="4">
        <f t="shared" ref="D176:J176" si="58">SUM(D170:D175)</f>
        <v>119350</v>
      </c>
      <c r="E176" s="4">
        <f t="shared" si="58"/>
        <v>3425.35</v>
      </c>
      <c r="F176" s="4">
        <f t="shared" si="58"/>
        <v>0</v>
      </c>
      <c r="G176" s="4">
        <f t="shared" si="58"/>
        <v>3628.24</v>
      </c>
      <c r="H176" s="4">
        <f t="shared" si="58"/>
        <v>4350</v>
      </c>
      <c r="I176" s="4">
        <f t="shared" si="58"/>
        <v>11403.59</v>
      </c>
      <c r="J176" s="4">
        <f t="shared" si="58"/>
        <v>107946.41</v>
      </c>
    </row>
    <row r="178" spans="1:125">
      <c r="A178" s="26" t="s">
        <v>130</v>
      </c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25">
      <c r="A179" t="s">
        <v>131</v>
      </c>
      <c r="B179" t="s">
        <v>132</v>
      </c>
      <c r="C179" t="s">
        <v>576</v>
      </c>
      <c r="D179" s="1">
        <v>24000</v>
      </c>
      <c r="E179" s="1">
        <v>688.8</v>
      </c>
      <c r="F179" s="1">
        <v>0</v>
      </c>
      <c r="G179" s="1">
        <v>729.6</v>
      </c>
      <c r="H179" s="1">
        <v>165</v>
      </c>
      <c r="I179" s="1">
        <f>E179+F179+G179+H179</f>
        <v>1583.4</v>
      </c>
      <c r="J179" s="1">
        <f>D179-I179</f>
        <v>22416.6</v>
      </c>
    </row>
    <row r="180" spans="1:125">
      <c r="A180" t="s">
        <v>685</v>
      </c>
      <c r="B180" s="12" t="s">
        <v>589</v>
      </c>
      <c r="C180" s="19" t="s">
        <v>579</v>
      </c>
      <c r="D180" s="1">
        <v>18000</v>
      </c>
      <c r="E180" s="1">
        <v>516.6</v>
      </c>
      <c r="F180" s="1">
        <v>0</v>
      </c>
      <c r="G180" s="1">
        <v>547.20000000000005</v>
      </c>
      <c r="H180" s="1">
        <v>25</v>
      </c>
      <c r="I180" s="1">
        <f>+E180+F180+G180+H180</f>
        <v>1088.8000000000002</v>
      </c>
      <c r="J180" s="1">
        <f>+D180-I180</f>
        <v>16911.2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>
      <c r="A181" s="3" t="s">
        <v>18</v>
      </c>
      <c r="B181" s="3">
        <v>2</v>
      </c>
      <c r="C181" s="3"/>
      <c r="D181" s="4">
        <f t="shared" ref="D181:J181" si="59">SUM(D179:D180)</f>
        <v>42000</v>
      </c>
      <c r="E181" s="4">
        <f t="shared" si="59"/>
        <v>1205.4000000000001</v>
      </c>
      <c r="F181" s="4">
        <f t="shared" si="59"/>
        <v>0</v>
      </c>
      <c r="G181" s="4">
        <f t="shared" si="59"/>
        <v>1276.8000000000002</v>
      </c>
      <c r="H181" s="4">
        <f t="shared" si="59"/>
        <v>190</v>
      </c>
      <c r="I181" s="4">
        <f t="shared" si="59"/>
        <v>2672.2000000000003</v>
      </c>
      <c r="J181" s="4">
        <f t="shared" si="59"/>
        <v>39327.800000000003</v>
      </c>
    </row>
    <row r="183" spans="1:125">
      <c r="A183" s="26" t="s">
        <v>133</v>
      </c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25">
      <c r="A184" t="s">
        <v>134</v>
      </c>
      <c r="B184" t="s">
        <v>135</v>
      </c>
      <c r="C184" t="s">
        <v>579</v>
      </c>
      <c r="D184" s="1">
        <v>18000</v>
      </c>
      <c r="E184" s="1">
        <v>516.6</v>
      </c>
      <c r="F184" s="1">
        <v>0</v>
      </c>
      <c r="G184" s="1">
        <v>547.20000000000005</v>
      </c>
      <c r="H184" s="1">
        <v>25</v>
      </c>
      <c r="I184" s="1">
        <f t="shared" ref="I184:I205" si="60">E184+F184+G184+H184</f>
        <v>1088.8000000000002</v>
      </c>
      <c r="J184" s="1">
        <f t="shared" ref="J184:J205" si="61">D184-I184</f>
        <v>16911.2</v>
      </c>
    </row>
    <row r="185" spans="1:125">
      <c r="A185" t="s">
        <v>136</v>
      </c>
      <c r="B185" t="s">
        <v>135</v>
      </c>
      <c r="C185" t="s">
        <v>579</v>
      </c>
      <c r="D185" s="1">
        <v>15000</v>
      </c>
      <c r="E185" s="1">
        <v>430.5</v>
      </c>
      <c r="F185" s="1">
        <v>0</v>
      </c>
      <c r="G185" s="1">
        <v>456</v>
      </c>
      <c r="H185" s="1">
        <v>165</v>
      </c>
      <c r="I185" s="1">
        <f t="shared" si="60"/>
        <v>1051.5</v>
      </c>
      <c r="J185" s="1">
        <f t="shared" si="61"/>
        <v>13948.5</v>
      </c>
    </row>
    <row r="186" spans="1:125">
      <c r="A186" t="s">
        <v>465</v>
      </c>
      <c r="B186" t="s">
        <v>466</v>
      </c>
      <c r="C186" t="s">
        <v>579</v>
      </c>
      <c r="D186" s="1">
        <v>25000</v>
      </c>
      <c r="E186" s="1">
        <v>717.5</v>
      </c>
      <c r="F186" s="1">
        <v>0</v>
      </c>
      <c r="G186" s="1">
        <v>760</v>
      </c>
      <c r="H186" s="1">
        <v>25</v>
      </c>
      <c r="I186" s="1">
        <f t="shared" si="60"/>
        <v>1502.5</v>
      </c>
      <c r="J186" s="1">
        <f t="shared" si="61"/>
        <v>23497.5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</row>
    <row r="187" spans="1:125">
      <c r="A187" t="s">
        <v>467</v>
      </c>
      <c r="B187" t="s">
        <v>158</v>
      </c>
      <c r="C187" t="s">
        <v>579</v>
      </c>
      <c r="D187" s="1">
        <v>18000</v>
      </c>
      <c r="E187" s="1">
        <v>516.6</v>
      </c>
      <c r="F187" s="1">
        <v>0</v>
      </c>
      <c r="G187" s="1">
        <v>547.20000000000005</v>
      </c>
      <c r="H187" s="1">
        <v>25</v>
      </c>
      <c r="I187" s="1">
        <f t="shared" si="60"/>
        <v>1088.8000000000002</v>
      </c>
      <c r="J187" s="1">
        <f t="shared" si="61"/>
        <v>16911.2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</row>
    <row r="188" spans="1:125">
      <c r="A188" t="s">
        <v>138</v>
      </c>
      <c r="B188" t="s">
        <v>505</v>
      </c>
      <c r="C188" t="s">
        <v>579</v>
      </c>
      <c r="D188" s="1">
        <v>19500</v>
      </c>
      <c r="E188" s="1">
        <v>559.65</v>
      </c>
      <c r="F188" s="1">
        <v>0</v>
      </c>
      <c r="G188" s="1">
        <v>592.79999999999995</v>
      </c>
      <c r="H188" s="1">
        <v>165</v>
      </c>
      <c r="I188" s="1">
        <f t="shared" si="60"/>
        <v>1317.4499999999998</v>
      </c>
      <c r="J188" s="1">
        <f t="shared" si="61"/>
        <v>18182.55</v>
      </c>
    </row>
    <row r="189" spans="1:125">
      <c r="A189" t="s">
        <v>139</v>
      </c>
      <c r="B189" t="s">
        <v>135</v>
      </c>
      <c r="C189" t="s">
        <v>576</v>
      </c>
      <c r="D189" s="1">
        <v>15000</v>
      </c>
      <c r="E189" s="1">
        <v>430.5</v>
      </c>
      <c r="F189" s="1">
        <v>0</v>
      </c>
      <c r="G189" s="1">
        <v>456</v>
      </c>
      <c r="H189" s="1">
        <v>265</v>
      </c>
      <c r="I189" s="1">
        <f t="shared" si="60"/>
        <v>1151.5</v>
      </c>
      <c r="J189" s="1">
        <f t="shared" si="61"/>
        <v>13848.5</v>
      </c>
    </row>
    <row r="190" spans="1:125">
      <c r="A190" t="s">
        <v>140</v>
      </c>
      <c r="B190" t="s">
        <v>141</v>
      </c>
      <c r="C190" t="s">
        <v>576</v>
      </c>
      <c r="D190" s="1">
        <v>46000</v>
      </c>
      <c r="E190" s="1">
        <v>1320.2</v>
      </c>
      <c r="F190" s="1">
        <v>1289.46</v>
      </c>
      <c r="G190" s="1">
        <v>1398.4</v>
      </c>
      <c r="H190" s="1">
        <v>125</v>
      </c>
      <c r="I190" s="1">
        <v>4133.0600000000004</v>
      </c>
      <c r="J190" s="1">
        <f t="shared" si="61"/>
        <v>41866.94</v>
      </c>
    </row>
    <row r="191" spans="1:125">
      <c r="A191" t="s">
        <v>142</v>
      </c>
      <c r="B191" t="s">
        <v>143</v>
      </c>
      <c r="C191" t="s">
        <v>579</v>
      </c>
      <c r="D191" s="1">
        <v>14000</v>
      </c>
      <c r="E191" s="1">
        <v>401.8</v>
      </c>
      <c r="F191" s="1">
        <v>0</v>
      </c>
      <c r="G191" s="1">
        <v>425.6</v>
      </c>
      <c r="H191" s="1">
        <v>125</v>
      </c>
      <c r="I191" s="1">
        <f t="shared" si="60"/>
        <v>952.40000000000009</v>
      </c>
      <c r="J191" s="1">
        <f t="shared" si="61"/>
        <v>13047.6</v>
      </c>
    </row>
    <row r="192" spans="1:125">
      <c r="A192" t="s">
        <v>144</v>
      </c>
      <c r="B192" t="s">
        <v>135</v>
      </c>
      <c r="C192" t="s">
        <v>579</v>
      </c>
      <c r="D192" s="1">
        <v>10190</v>
      </c>
      <c r="E192" s="1">
        <v>292.45</v>
      </c>
      <c r="F192" s="1">
        <v>0</v>
      </c>
      <c r="G192" s="1">
        <v>309.77999999999997</v>
      </c>
      <c r="H192" s="1">
        <v>75</v>
      </c>
      <c r="I192" s="1">
        <f t="shared" si="60"/>
        <v>677.23</v>
      </c>
      <c r="J192" s="1">
        <f t="shared" si="61"/>
        <v>9512.77</v>
      </c>
    </row>
    <row r="193" spans="1:125">
      <c r="A193" t="s">
        <v>146</v>
      </c>
      <c r="B193" t="s">
        <v>28</v>
      </c>
      <c r="C193" t="s">
        <v>576</v>
      </c>
      <c r="D193" s="1">
        <v>25000</v>
      </c>
      <c r="E193" s="1">
        <v>717.5</v>
      </c>
      <c r="F193" s="1">
        <v>0</v>
      </c>
      <c r="G193" s="1">
        <v>760</v>
      </c>
      <c r="H193" s="1">
        <v>145</v>
      </c>
      <c r="I193" s="1">
        <f t="shared" si="60"/>
        <v>1622.5</v>
      </c>
      <c r="J193" s="1">
        <f t="shared" si="61"/>
        <v>23377.5</v>
      </c>
    </row>
    <row r="194" spans="1:125">
      <c r="A194" t="s">
        <v>625</v>
      </c>
      <c r="B194" t="s">
        <v>626</v>
      </c>
      <c r="C194" t="s">
        <v>579</v>
      </c>
      <c r="D194" s="1">
        <v>22000</v>
      </c>
      <c r="E194" s="1">
        <v>631.4</v>
      </c>
      <c r="F194" s="1">
        <v>0</v>
      </c>
      <c r="G194" s="1">
        <v>668.8</v>
      </c>
      <c r="H194" s="1">
        <v>25</v>
      </c>
      <c r="I194" s="1">
        <f>E194+F194+G194+H194</f>
        <v>1325.1999999999998</v>
      </c>
      <c r="J194" s="1">
        <f>D194-I194</f>
        <v>20674.8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</row>
    <row r="195" spans="1:125">
      <c r="A195" t="s">
        <v>147</v>
      </c>
      <c r="B195" t="s">
        <v>135</v>
      </c>
      <c r="C195" t="s">
        <v>576</v>
      </c>
      <c r="D195" s="1">
        <v>15000</v>
      </c>
      <c r="E195" s="1">
        <v>430.5</v>
      </c>
      <c r="F195" s="1">
        <v>0</v>
      </c>
      <c r="G195" s="1">
        <v>456</v>
      </c>
      <c r="H195" s="1">
        <v>25</v>
      </c>
      <c r="I195" s="1">
        <f t="shared" si="60"/>
        <v>911.5</v>
      </c>
      <c r="J195" s="1">
        <f t="shared" si="61"/>
        <v>14088.5</v>
      </c>
    </row>
    <row r="196" spans="1:125">
      <c r="A196" t="s">
        <v>148</v>
      </c>
      <c r="B196" t="s">
        <v>135</v>
      </c>
      <c r="C196" t="s">
        <v>576</v>
      </c>
      <c r="D196" s="1">
        <v>15000</v>
      </c>
      <c r="E196" s="1">
        <v>430.5</v>
      </c>
      <c r="F196" s="1">
        <v>0</v>
      </c>
      <c r="G196" s="1">
        <v>456</v>
      </c>
      <c r="H196" s="1">
        <v>145</v>
      </c>
      <c r="I196" s="1">
        <f t="shared" si="60"/>
        <v>1031.5</v>
      </c>
      <c r="J196" s="1">
        <f t="shared" si="61"/>
        <v>13968.5</v>
      </c>
    </row>
    <row r="197" spans="1:125">
      <c r="A197" t="s">
        <v>149</v>
      </c>
      <c r="B197" t="s">
        <v>135</v>
      </c>
      <c r="C197" t="s">
        <v>579</v>
      </c>
      <c r="D197" s="1">
        <v>15000</v>
      </c>
      <c r="E197" s="1">
        <v>430.5</v>
      </c>
      <c r="F197" s="1">
        <v>0</v>
      </c>
      <c r="G197" s="1">
        <v>456</v>
      </c>
      <c r="H197" s="1">
        <v>165</v>
      </c>
      <c r="I197" s="1">
        <f t="shared" si="60"/>
        <v>1051.5</v>
      </c>
      <c r="J197" s="1">
        <f t="shared" si="61"/>
        <v>13948.5</v>
      </c>
    </row>
    <row r="198" spans="1:125">
      <c r="A198" t="s">
        <v>150</v>
      </c>
      <c r="B198" t="s">
        <v>151</v>
      </c>
      <c r="C198" t="s">
        <v>576</v>
      </c>
      <c r="D198" s="1">
        <v>22350</v>
      </c>
      <c r="E198" s="1">
        <v>641.45000000000005</v>
      </c>
      <c r="F198" s="1">
        <v>0</v>
      </c>
      <c r="G198" s="1">
        <v>679.44</v>
      </c>
      <c r="H198" s="1">
        <v>100</v>
      </c>
      <c r="I198" s="1">
        <f t="shared" si="60"/>
        <v>1420.89</v>
      </c>
      <c r="J198" s="1">
        <f t="shared" si="61"/>
        <v>20929.11</v>
      </c>
    </row>
    <row r="199" spans="1:125">
      <c r="A199" t="s">
        <v>152</v>
      </c>
      <c r="B199" t="s">
        <v>23</v>
      </c>
      <c r="C199" t="s">
        <v>579</v>
      </c>
      <c r="D199" s="1">
        <v>21250</v>
      </c>
      <c r="E199" s="1">
        <v>609.88</v>
      </c>
      <c r="F199" s="1">
        <v>0</v>
      </c>
      <c r="G199" s="1">
        <v>646</v>
      </c>
      <c r="H199" s="1">
        <v>25</v>
      </c>
      <c r="I199" s="1">
        <f t="shared" si="60"/>
        <v>1280.8800000000001</v>
      </c>
      <c r="J199" s="1">
        <f t="shared" si="61"/>
        <v>19969.12</v>
      </c>
    </row>
    <row r="200" spans="1:125">
      <c r="A200" t="s">
        <v>153</v>
      </c>
      <c r="B200" t="s">
        <v>135</v>
      </c>
      <c r="C200" t="s">
        <v>576</v>
      </c>
      <c r="D200" s="1">
        <v>15150</v>
      </c>
      <c r="E200" s="1">
        <v>434.81</v>
      </c>
      <c r="F200" s="1">
        <v>0</v>
      </c>
      <c r="G200" s="1">
        <v>460.56</v>
      </c>
      <c r="H200" s="1">
        <v>145</v>
      </c>
      <c r="I200" s="1">
        <f t="shared" si="60"/>
        <v>1040.3699999999999</v>
      </c>
      <c r="J200" s="1">
        <f t="shared" si="61"/>
        <v>14109.630000000001</v>
      </c>
    </row>
    <row r="201" spans="1:125">
      <c r="A201" t="s">
        <v>154</v>
      </c>
      <c r="B201" t="s">
        <v>135</v>
      </c>
      <c r="C201" t="s">
        <v>576</v>
      </c>
      <c r="D201" s="1">
        <v>14800</v>
      </c>
      <c r="E201" s="1">
        <v>424.76</v>
      </c>
      <c r="F201" s="1">
        <v>0</v>
      </c>
      <c r="G201" s="1">
        <v>449.92</v>
      </c>
      <c r="H201" s="1">
        <v>185</v>
      </c>
      <c r="I201" s="1">
        <f t="shared" si="60"/>
        <v>1059.68</v>
      </c>
      <c r="J201" s="1">
        <f t="shared" si="61"/>
        <v>13740.32</v>
      </c>
    </row>
    <row r="202" spans="1:125">
      <c r="A202" t="s">
        <v>155</v>
      </c>
      <c r="B202" t="s">
        <v>135</v>
      </c>
      <c r="C202" t="s">
        <v>579</v>
      </c>
      <c r="D202" s="1">
        <v>15000</v>
      </c>
      <c r="E202" s="1">
        <v>430.5</v>
      </c>
      <c r="F202" s="1">
        <v>0</v>
      </c>
      <c r="G202" s="1">
        <v>456</v>
      </c>
      <c r="H202" s="1">
        <v>165</v>
      </c>
      <c r="I202" s="1">
        <f t="shared" si="60"/>
        <v>1051.5</v>
      </c>
      <c r="J202" s="1">
        <f t="shared" si="61"/>
        <v>13948.5</v>
      </c>
    </row>
    <row r="203" spans="1:125">
      <c r="A203" t="s">
        <v>156</v>
      </c>
      <c r="B203" t="s">
        <v>135</v>
      </c>
      <c r="C203" t="s">
        <v>579</v>
      </c>
      <c r="D203" s="1">
        <v>15000</v>
      </c>
      <c r="E203" s="1">
        <v>430.5</v>
      </c>
      <c r="F203" s="1">
        <v>0</v>
      </c>
      <c r="G203" s="1">
        <v>456</v>
      </c>
      <c r="H203" s="1">
        <v>125</v>
      </c>
      <c r="I203" s="1">
        <f t="shared" si="60"/>
        <v>1011.5</v>
      </c>
      <c r="J203" s="1">
        <f t="shared" si="61"/>
        <v>13988.5</v>
      </c>
    </row>
    <row r="204" spans="1:125">
      <c r="A204" t="s">
        <v>157</v>
      </c>
      <c r="B204" t="s">
        <v>158</v>
      </c>
      <c r="C204" t="s">
        <v>579</v>
      </c>
      <c r="D204" s="1">
        <v>20000</v>
      </c>
      <c r="E204" s="1">
        <v>574</v>
      </c>
      <c r="F204" s="1">
        <v>0</v>
      </c>
      <c r="G204" s="1">
        <v>608</v>
      </c>
      <c r="H204" s="1">
        <v>125</v>
      </c>
      <c r="I204" s="1">
        <f t="shared" si="60"/>
        <v>1307</v>
      </c>
      <c r="J204" s="1">
        <f t="shared" si="61"/>
        <v>18693</v>
      </c>
    </row>
    <row r="205" spans="1:125">
      <c r="A205" t="s">
        <v>506</v>
      </c>
      <c r="B205" t="s">
        <v>28</v>
      </c>
      <c r="C205" t="s">
        <v>576</v>
      </c>
      <c r="D205" s="1">
        <v>35000</v>
      </c>
      <c r="E205" s="1">
        <v>1004.5</v>
      </c>
      <c r="F205" s="1">
        <v>0</v>
      </c>
      <c r="G205" s="1">
        <v>1064</v>
      </c>
      <c r="H205" s="1">
        <v>25</v>
      </c>
      <c r="I205" s="1">
        <f t="shared" si="60"/>
        <v>2093.5</v>
      </c>
      <c r="J205" s="1">
        <f t="shared" si="61"/>
        <v>32906.5</v>
      </c>
    </row>
    <row r="206" spans="1:125">
      <c r="A206" t="s">
        <v>591</v>
      </c>
      <c r="B206" t="s">
        <v>135</v>
      </c>
      <c r="C206" t="s">
        <v>579</v>
      </c>
      <c r="D206" s="1">
        <v>15000</v>
      </c>
      <c r="E206" s="1">
        <v>430.5</v>
      </c>
      <c r="F206" s="1">
        <v>0</v>
      </c>
      <c r="G206" s="1">
        <v>456</v>
      </c>
      <c r="H206" s="1">
        <v>25</v>
      </c>
      <c r="I206" s="1">
        <v>911.5</v>
      </c>
      <c r="J206" s="1">
        <v>14088.5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</row>
    <row r="207" spans="1:125">
      <c r="A207" t="s">
        <v>534</v>
      </c>
      <c r="B207" t="s">
        <v>143</v>
      </c>
      <c r="C207" t="s">
        <v>579</v>
      </c>
      <c r="D207" s="1">
        <v>14000</v>
      </c>
      <c r="E207" s="1">
        <v>401.8</v>
      </c>
      <c r="F207" s="1">
        <v>0</v>
      </c>
      <c r="G207" s="1">
        <v>425.6</v>
      </c>
      <c r="H207" s="1">
        <v>25</v>
      </c>
      <c r="I207" s="1">
        <f>E207+F207+G207+H207</f>
        <v>852.40000000000009</v>
      </c>
      <c r="J207" s="1">
        <f>D207-I207</f>
        <v>13147.6</v>
      </c>
    </row>
    <row r="208" spans="1:125">
      <c r="A208" t="s">
        <v>637</v>
      </c>
      <c r="B208" t="s">
        <v>158</v>
      </c>
      <c r="C208" t="s">
        <v>579</v>
      </c>
      <c r="D208" s="1">
        <v>20000</v>
      </c>
      <c r="E208" s="1">
        <v>574</v>
      </c>
      <c r="F208" s="1">
        <v>0</v>
      </c>
      <c r="G208" s="1">
        <v>608</v>
      </c>
      <c r="H208" s="1">
        <v>25</v>
      </c>
      <c r="I208" s="1">
        <f>E208+F208+G208+H208</f>
        <v>1207</v>
      </c>
      <c r="J208" s="1">
        <f>D208-I208</f>
        <v>18793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t="s">
        <v>636</v>
      </c>
      <c r="B209" t="s">
        <v>158</v>
      </c>
      <c r="C209" t="s">
        <v>579</v>
      </c>
      <c r="D209" s="1">
        <v>20000</v>
      </c>
      <c r="E209" s="1">
        <v>574</v>
      </c>
      <c r="F209" s="1">
        <v>0</v>
      </c>
      <c r="G209" s="1">
        <v>608</v>
      </c>
      <c r="H209" s="1">
        <v>25</v>
      </c>
      <c r="I209" s="1">
        <f>+E209+F209+G209+H209</f>
        <v>1207</v>
      </c>
      <c r="J209" s="1">
        <f>+D209-I209</f>
        <v>18793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</row>
    <row r="210" spans="1:125">
      <c r="A210" t="s">
        <v>635</v>
      </c>
      <c r="B210" t="s">
        <v>143</v>
      </c>
      <c r="C210" t="s">
        <v>579</v>
      </c>
      <c r="D210" s="1">
        <v>25000</v>
      </c>
      <c r="E210" s="1">
        <v>717.5</v>
      </c>
      <c r="F210" s="1">
        <v>0</v>
      </c>
      <c r="G210" s="1">
        <v>760</v>
      </c>
      <c r="H210" s="1">
        <v>25</v>
      </c>
      <c r="I210" s="1">
        <f>+E210+F210+G210+H210</f>
        <v>1502.5</v>
      </c>
      <c r="J210" s="1">
        <f>+D210-I210</f>
        <v>23497.5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</row>
    <row r="211" spans="1:125">
      <c r="A211" t="s">
        <v>689</v>
      </c>
      <c r="B211" s="12" t="s">
        <v>688</v>
      </c>
      <c r="C211" s="19" t="s">
        <v>579</v>
      </c>
      <c r="D211" s="1">
        <v>20000</v>
      </c>
      <c r="E211" s="1">
        <v>574</v>
      </c>
      <c r="F211" s="1">
        <v>0</v>
      </c>
      <c r="G211" s="1">
        <v>608</v>
      </c>
      <c r="H211" s="1">
        <v>125</v>
      </c>
      <c r="I211" s="1">
        <v>1307</v>
      </c>
      <c r="J211" s="1">
        <v>18693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</row>
    <row r="212" spans="1:125">
      <c r="A212" t="s">
        <v>687</v>
      </c>
      <c r="B212" s="12" t="s">
        <v>686</v>
      </c>
      <c r="C212" s="19" t="s">
        <v>579</v>
      </c>
      <c r="D212" s="1">
        <v>14000</v>
      </c>
      <c r="E212" s="1">
        <v>401.8</v>
      </c>
      <c r="F212" s="1">
        <v>0</v>
      </c>
      <c r="G212" s="1">
        <v>425.6</v>
      </c>
      <c r="H212" s="1">
        <v>25</v>
      </c>
      <c r="I212" s="1">
        <v>852.4</v>
      </c>
      <c r="J212" s="1">
        <v>13147.6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</row>
    <row r="213" spans="1:125">
      <c r="A213" t="s">
        <v>634</v>
      </c>
      <c r="B213" t="s">
        <v>143</v>
      </c>
      <c r="C213" t="s">
        <v>579</v>
      </c>
      <c r="D213" s="1">
        <v>13000</v>
      </c>
      <c r="E213" s="1">
        <v>373.1</v>
      </c>
      <c r="F213" s="1">
        <v>0</v>
      </c>
      <c r="G213" s="1">
        <v>395.2</v>
      </c>
      <c r="H213" s="1">
        <v>25</v>
      </c>
      <c r="I213" s="1">
        <f>E213+F213+G213+H213</f>
        <v>793.3</v>
      </c>
      <c r="J213" s="1">
        <f>D213-I213</f>
        <v>12206.7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</row>
    <row r="214" spans="1:125">
      <c r="A214" t="s">
        <v>633</v>
      </c>
      <c r="B214" t="s">
        <v>158</v>
      </c>
      <c r="C214" t="s">
        <v>579</v>
      </c>
      <c r="D214" s="1">
        <v>16700</v>
      </c>
      <c r="E214" s="1">
        <v>479.29</v>
      </c>
      <c r="F214" s="1">
        <v>0</v>
      </c>
      <c r="G214" s="1">
        <v>507.68</v>
      </c>
      <c r="H214" s="1">
        <v>145</v>
      </c>
      <c r="I214" s="1">
        <f>E214+F214+G214+H214</f>
        <v>1131.97</v>
      </c>
      <c r="J214" s="1">
        <f>D214-I214</f>
        <v>15568.03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</row>
    <row r="215" spans="1:125">
      <c r="A215" t="s">
        <v>533</v>
      </c>
      <c r="B215" t="s">
        <v>158</v>
      </c>
      <c r="C215" t="s">
        <v>579</v>
      </c>
      <c r="D215" s="1">
        <v>20000</v>
      </c>
      <c r="E215" s="1">
        <v>574</v>
      </c>
      <c r="F215" s="1">
        <v>0</v>
      </c>
      <c r="G215" s="1">
        <v>608</v>
      </c>
      <c r="H215" s="1">
        <v>25</v>
      </c>
      <c r="I215" s="1">
        <f>E215+F215+G215+H215</f>
        <v>1207</v>
      </c>
      <c r="J215" s="1">
        <f>D215-I215</f>
        <v>18793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</row>
    <row r="216" spans="1:125">
      <c r="A216" s="3" t="s">
        <v>18</v>
      </c>
      <c r="B216" s="3">
        <v>32</v>
      </c>
      <c r="C216" s="3"/>
      <c r="D216" s="4">
        <f t="shared" ref="D216:J216" si="62">SUM(D184:D215)</f>
        <v>608940</v>
      </c>
      <c r="E216" s="4">
        <f t="shared" si="62"/>
        <v>17476.589999999997</v>
      </c>
      <c r="F216" s="4">
        <f t="shared" si="62"/>
        <v>1289.46</v>
      </c>
      <c r="G216" s="4">
        <f t="shared" si="62"/>
        <v>18511.780000000002</v>
      </c>
      <c r="H216" s="4">
        <f t="shared" si="62"/>
        <v>2865</v>
      </c>
      <c r="I216" s="4">
        <f t="shared" si="62"/>
        <v>40142.830000000009</v>
      </c>
      <c r="J216" s="4">
        <f t="shared" si="62"/>
        <v>568797.16999999993</v>
      </c>
    </row>
    <row r="218" spans="1:125">
      <c r="A218" s="15" t="s">
        <v>386</v>
      </c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25">
      <c r="A219" t="s">
        <v>396</v>
      </c>
      <c r="B219" t="s">
        <v>397</v>
      </c>
      <c r="C219" t="s">
        <v>579</v>
      </c>
      <c r="D219" s="1">
        <v>80000</v>
      </c>
      <c r="E219" s="1">
        <v>2296</v>
      </c>
      <c r="F219" s="1">
        <v>7400.87</v>
      </c>
      <c r="G219" s="1">
        <v>2432</v>
      </c>
      <c r="H219" s="1">
        <v>25</v>
      </c>
      <c r="I219" s="1">
        <f>E219+F219+G219+H219</f>
        <v>12153.869999999999</v>
      </c>
      <c r="J219" s="1">
        <f>D219-I219</f>
        <v>67846.13</v>
      </c>
    </row>
    <row r="220" spans="1:125">
      <c r="A220" s="3" t="s">
        <v>18</v>
      </c>
      <c r="B220" s="3">
        <v>1</v>
      </c>
      <c r="C220" s="3"/>
      <c r="D220" s="4">
        <f t="shared" ref="D220:J220" si="63">SUM(D219)</f>
        <v>80000</v>
      </c>
      <c r="E220" s="4">
        <f t="shared" si="63"/>
        <v>2296</v>
      </c>
      <c r="F220" s="4">
        <f t="shared" si="63"/>
        <v>7400.87</v>
      </c>
      <c r="G220" s="4">
        <f t="shared" si="63"/>
        <v>2432</v>
      </c>
      <c r="H220" s="4">
        <f t="shared" si="63"/>
        <v>25</v>
      </c>
      <c r="I220" s="4">
        <f t="shared" si="63"/>
        <v>12153.869999999999</v>
      </c>
      <c r="J220" s="4">
        <f t="shared" si="63"/>
        <v>67846.13</v>
      </c>
    </row>
    <row r="222" spans="1:125">
      <c r="A222" s="26" t="s">
        <v>160</v>
      </c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25">
      <c r="A223" t="s">
        <v>468</v>
      </c>
      <c r="B223" t="s">
        <v>195</v>
      </c>
      <c r="D223" s="1">
        <v>60000</v>
      </c>
      <c r="E223" s="1">
        <v>1722</v>
      </c>
      <c r="F223" s="1">
        <v>3486.68</v>
      </c>
      <c r="G223" s="1">
        <v>1824</v>
      </c>
      <c r="H223" s="1">
        <v>25</v>
      </c>
      <c r="I223" s="1">
        <f t="shared" ref="I223:I227" si="64">E223+F223+G223+H223</f>
        <v>7057.68</v>
      </c>
      <c r="J223" s="1">
        <f t="shared" ref="J223:J227" si="65">D223-I223</f>
        <v>52942.32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t="s">
        <v>161</v>
      </c>
      <c r="B224" t="s">
        <v>162</v>
      </c>
      <c r="C224" t="s">
        <v>576</v>
      </c>
      <c r="D224" s="1">
        <v>73000</v>
      </c>
      <c r="E224" s="1">
        <v>2095.1</v>
      </c>
      <c r="F224" s="1">
        <v>5933.02</v>
      </c>
      <c r="G224" s="1">
        <v>2219.1999999999998</v>
      </c>
      <c r="H224" s="1">
        <v>25</v>
      </c>
      <c r="I224" s="1">
        <f t="shared" si="64"/>
        <v>10272.32</v>
      </c>
      <c r="J224" s="1">
        <f t="shared" si="65"/>
        <v>62727.68</v>
      </c>
    </row>
    <row r="225" spans="1:125">
      <c r="A225" t="s">
        <v>163</v>
      </c>
      <c r="B225" t="s">
        <v>164</v>
      </c>
      <c r="C225" t="s">
        <v>579</v>
      </c>
      <c r="D225" s="1">
        <v>42000</v>
      </c>
      <c r="E225" s="1">
        <v>1205.4000000000001</v>
      </c>
      <c r="F225" s="1">
        <v>724.92</v>
      </c>
      <c r="G225" s="1">
        <v>1276.8</v>
      </c>
      <c r="H225" s="1">
        <v>25</v>
      </c>
      <c r="I225" s="1">
        <f t="shared" si="64"/>
        <v>3232.12</v>
      </c>
      <c r="J225" s="1">
        <f t="shared" si="65"/>
        <v>38767.879999999997</v>
      </c>
    </row>
    <row r="226" spans="1:125">
      <c r="A226" t="s">
        <v>536</v>
      </c>
      <c r="B226" t="s">
        <v>535</v>
      </c>
      <c r="C226" t="s">
        <v>579</v>
      </c>
      <c r="D226" s="1">
        <v>30000</v>
      </c>
      <c r="E226" s="1">
        <v>861</v>
      </c>
      <c r="F226" s="1">
        <v>0</v>
      </c>
      <c r="G226" s="1">
        <v>912</v>
      </c>
      <c r="H226" s="1">
        <v>25</v>
      </c>
      <c r="I226" s="1">
        <f>E226+F226+G226+H226</f>
        <v>1798</v>
      </c>
      <c r="J226" s="1">
        <f>D226-I226</f>
        <v>28202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</row>
    <row r="227" spans="1:125">
      <c r="A227" t="s">
        <v>469</v>
      </c>
      <c r="B227" t="s">
        <v>23</v>
      </c>
      <c r="C227" t="s">
        <v>579</v>
      </c>
      <c r="D227" s="1">
        <v>110000</v>
      </c>
      <c r="E227" s="1">
        <v>3157</v>
      </c>
      <c r="F227" s="1">
        <v>14457.62</v>
      </c>
      <c r="G227" s="1">
        <v>3344</v>
      </c>
      <c r="H227" s="1">
        <v>25</v>
      </c>
      <c r="I227" s="1">
        <f t="shared" si="64"/>
        <v>20983.620000000003</v>
      </c>
      <c r="J227" s="1">
        <f t="shared" si="65"/>
        <v>89016.38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</row>
    <row r="228" spans="1:125">
      <c r="A228" s="3" t="s">
        <v>18</v>
      </c>
      <c r="B228" s="3">
        <v>5</v>
      </c>
      <c r="C228" s="3"/>
      <c r="D228" s="4">
        <f t="shared" ref="D228:J228" si="66">SUM(D223:D227)</f>
        <v>315000</v>
      </c>
      <c r="E228" s="4">
        <f t="shared" si="66"/>
        <v>9040.5</v>
      </c>
      <c r="F228" s="4">
        <f t="shared" si="66"/>
        <v>24602.240000000002</v>
      </c>
      <c r="G228" s="4">
        <f t="shared" si="66"/>
        <v>9576</v>
      </c>
      <c r="H228" s="4">
        <f t="shared" si="66"/>
        <v>125</v>
      </c>
      <c r="I228" s="4">
        <f t="shared" si="66"/>
        <v>43343.740000000005</v>
      </c>
      <c r="J228" s="4">
        <f t="shared" si="66"/>
        <v>271656.26</v>
      </c>
    </row>
    <row r="230" spans="1:125">
      <c r="A230" s="26" t="s">
        <v>7</v>
      </c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25">
      <c r="A231" t="s">
        <v>165</v>
      </c>
      <c r="B231" t="s">
        <v>166</v>
      </c>
      <c r="C231" t="s">
        <v>576</v>
      </c>
      <c r="D231" s="1">
        <v>165000</v>
      </c>
      <c r="E231" s="1">
        <v>4735.5</v>
      </c>
      <c r="F231" s="1">
        <v>27750.22</v>
      </c>
      <c r="G231" s="1">
        <v>3595.1</v>
      </c>
      <c r="H231" s="1">
        <v>25</v>
      </c>
      <c r="I231" s="1">
        <f>E231+F231+G231+H231</f>
        <v>36105.82</v>
      </c>
      <c r="J231" s="1">
        <f>D231-I231</f>
        <v>128894.18</v>
      </c>
    </row>
    <row r="232" spans="1:125">
      <c r="A232" s="3" t="s">
        <v>18</v>
      </c>
      <c r="B232" s="3">
        <v>1</v>
      </c>
      <c r="C232" s="3"/>
      <c r="D232" s="4">
        <f t="shared" ref="D232:J232" si="67">SUM(D231)</f>
        <v>165000</v>
      </c>
      <c r="E232" s="4">
        <f t="shared" si="67"/>
        <v>4735.5</v>
      </c>
      <c r="F232" s="4">
        <f t="shared" si="67"/>
        <v>27750.22</v>
      </c>
      <c r="G232" s="4">
        <f t="shared" si="67"/>
        <v>3595.1</v>
      </c>
      <c r="H232" s="4">
        <f t="shared" si="67"/>
        <v>25</v>
      </c>
      <c r="I232" s="4">
        <f t="shared" si="67"/>
        <v>36105.82</v>
      </c>
      <c r="J232" s="4">
        <f t="shared" si="67"/>
        <v>128894.18</v>
      </c>
    </row>
    <row r="234" spans="1:125">
      <c r="A234" s="26" t="s">
        <v>167</v>
      </c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25">
      <c r="A235" t="s">
        <v>168</v>
      </c>
      <c r="B235" t="s">
        <v>169</v>
      </c>
      <c r="C235" t="s">
        <v>579</v>
      </c>
      <c r="D235" s="1">
        <v>40000</v>
      </c>
      <c r="E235" s="1">
        <v>1148</v>
      </c>
      <c r="F235" s="1">
        <v>442.65</v>
      </c>
      <c r="G235" s="1">
        <v>1216</v>
      </c>
      <c r="H235" s="1">
        <v>565</v>
      </c>
      <c r="I235" s="1">
        <f>E235+F235+G235+H235</f>
        <v>3371.65</v>
      </c>
      <c r="J235" s="1">
        <f>D235-I235</f>
        <v>36628.35</v>
      </c>
    </row>
    <row r="236" spans="1:125">
      <c r="A236" t="s">
        <v>638</v>
      </c>
      <c r="B236" t="s">
        <v>584</v>
      </c>
      <c r="C236" t="s">
        <v>579</v>
      </c>
      <c r="D236" s="1">
        <v>32000</v>
      </c>
      <c r="E236" s="1">
        <v>918.4</v>
      </c>
      <c r="F236" s="1">
        <v>0</v>
      </c>
      <c r="G236" s="1">
        <v>972.8</v>
      </c>
      <c r="H236" s="1">
        <v>1060.93</v>
      </c>
      <c r="I236" s="1">
        <f>E236+F236+G236+H236</f>
        <v>2952.13</v>
      </c>
      <c r="J236" s="1">
        <f>D236-I236</f>
        <v>29047.87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</row>
    <row r="237" spans="1:125">
      <c r="A237" t="s">
        <v>592</v>
      </c>
      <c r="B237" t="s">
        <v>105</v>
      </c>
      <c r="C237" t="s">
        <v>579</v>
      </c>
      <c r="D237" s="1">
        <v>50000</v>
      </c>
      <c r="E237" s="1">
        <v>1435</v>
      </c>
      <c r="F237" s="1">
        <v>1854</v>
      </c>
      <c r="G237" s="1">
        <v>1520</v>
      </c>
      <c r="H237" s="1">
        <v>25</v>
      </c>
      <c r="I237" s="1">
        <f>E237+F237+G237+H237</f>
        <v>4834</v>
      </c>
      <c r="J237" s="1">
        <f>D237-I237</f>
        <v>45166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</row>
    <row r="238" spans="1:125">
      <c r="A238" s="3" t="s">
        <v>18</v>
      </c>
      <c r="B238" s="3">
        <v>3</v>
      </c>
      <c r="C238" s="3"/>
      <c r="D238" s="4">
        <f t="shared" ref="D238:J238" si="68">SUM(D235:D237)</f>
        <v>122000</v>
      </c>
      <c r="E238" s="4">
        <f t="shared" si="68"/>
        <v>3501.4</v>
      </c>
      <c r="F238" s="4">
        <f t="shared" si="68"/>
        <v>2296.65</v>
      </c>
      <c r="G238" s="4">
        <f t="shared" si="68"/>
        <v>3708.8</v>
      </c>
      <c r="H238" s="4">
        <f t="shared" si="68"/>
        <v>1650.93</v>
      </c>
      <c r="I238" s="4">
        <f t="shared" si="68"/>
        <v>11157.78</v>
      </c>
      <c r="J238" s="4">
        <f t="shared" si="68"/>
        <v>110842.22</v>
      </c>
    </row>
    <row r="240" spans="1:125">
      <c r="A240" s="26" t="s">
        <v>170</v>
      </c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25">
      <c r="A241" t="s">
        <v>171</v>
      </c>
      <c r="B241" t="s">
        <v>172</v>
      </c>
      <c r="C241" t="s">
        <v>579</v>
      </c>
      <c r="D241" s="1">
        <v>32272.44</v>
      </c>
      <c r="E241" s="1">
        <v>926.22</v>
      </c>
      <c r="F241" s="1">
        <v>0</v>
      </c>
      <c r="G241" s="1">
        <v>981.08</v>
      </c>
      <c r="H241" s="1">
        <v>25</v>
      </c>
      <c r="I241" s="1">
        <f t="shared" ref="I241:I243" si="69">E241+F241+G241+H241</f>
        <v>1932.3000000000002</v>
      </c>
      <c r="J241" s="1">
        <f t="shared" ref="J241:J243" si="70">D241-I241</f>
        <v>30340.14</v>
      </c>
    </row>
    <row r="242" spans="1:125">
      <c r="A242" t="s">
        <v>173</v>
      </c>
      <c r="B242" t="s">
        <v>21</v>
      </c>
      <c r="C242" t="s">
        <v>579</v>
      </c>
      <c r="D242" s="1">
        <v>19398.95</v>
      </c>
      <c r="E242" s="1">
        <v>556.75</v>
      </c>
      <c r="F242" s="1">
        <v>0</v>
      </c>
      <c r="G242" s="1">
        <v>589.73</v>
      </c>
      <c r="H242" s="1">
        <v>25</v>
      </c>
      <c r="I242" s="1">
        <f t="shared" si="69"/>
        <v>1171.48</v>
      </c>
      <c r="J242" s="1">
        <f t="shared" si="70"/>
        <v>18227.47</v>
      </c>
    </row>
    <row r="243" spans="1:125">
      <c r="A243" t="s">
        <v>175</v>
      </c>
      <c r="B243" t="s">
        <v>26</v>
      </c>
      <c r="C243" t="s">
        <v>579</v>
      </c>
      <c r="D243" s="1">
        <v>40000</v>
      </c>
      <c r="E243" s="1">
        <v>1148</v>
      </c>
      <c r="F243" s="1">
        <v>442.65</v>
      </c>
      <c r="G243" s="1">
        <v>1216</v>
      </c>
      <c r="H243" s="1">
        <v>25</v>
      </c>
      <c r="I243" s="1">
        <f t="shared" si="69"/>
        <v>2831.65</v>
      </c>
      <c r="J243" s="1">
        <f t="shared" si="70"/>
        <v>37168.35</v>
      </c>
    </row>
    <row r="244" spans="1:125">
      <c r="A244" t="s">
        <v>176</v>
      </c>
      <c r="B244" t="s">
        <v>177</v>
      </c>
      <c r="C244" t="s">
        <v>576</v>
      </c>
      <c r="D244" s="1">
        <v>85000</v>
      </c>
      <c r="E244" s="1">
        <v>2439.5</v>
      </c>
      <c r="F244" s="1">
        <v>8576.99</v>
      </c>
      <c r="G244" s="1">
        <v>2584</v>
      </c>
      <c r="H244" s="1">
        <v>25</v>
      </c>
      <c r="I244" s="1">
        <f t="shared" ref="I244:I252" si="71">E244+F244+G244+H244</f>
        <v>13625.49</v>
      </c>
      <c r="J244" s="1">
        <f t="shared" ref="J244:J253" si="72">D244-I244</f>
        <v>71374.509999999995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640</v>
      </c>
      <c r="B245" t="s">
        <v>639</v>
      </c>
      <c r="C245" t="s">
        <v>579</v>
      </c>
      <c r="D245" s="1">
        <v>40000</v>
      </c>
      <c r="E245" s="1">
        <v>1148</v>
      </c>
      <c r="F245" s="1">
        <v>442.65</v>
      </c>
      <c r="G245" s="1">
        <v>1216</v>
      </c>
      <c r="H245" s="1">
        <v>25</v>
      </c>
      <c r="I245" s="1">
        <f t="shared" si="71"/>
        <v>2831.65</v>
      </c>
      <c r="J245" s="1">
        <f t="shared" si="72"/>
        <v>37168.35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538</v>
      </c>
      <c r="B246" t="s">
        <v>537</v>
      </c>
      <c r="C246" t="s">
        <v>579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1"/>
        <v>2831.65</v>
      </c>
      <c r="J246" s="1">
        <f t="shared" si="72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593</v>
      </c>
      <c r="B247" t="s">
        <v>182</v>
      </c>
      <c r="C247" t="s">
        <v>579</v>
      </c>
      <c r="D247" s="1">
        <v>40000</v>
      </c>
      <c r="E247" s="1">
        <v>1148</v>
      </c>
      <c r="F247" s="1">
        <v>442.65</v>
      </c>
      <c r="G247" s="1">
        <v>1216</v>
      </c>
      <c r="H247" s="1">
        <v>25</v>
      </c>
      <c r="I247" s="1">
        <f t="shared" si="71"/>
        <v>2831.65</v>
      </c>
      <c r="J247" s="1">
        <f t="shared" si="72"/>
        <v>37168.35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643</v>
      </c>
      <c r="B248" t="s">
        <v>105</v>
      </c>
      <c r="C248" t="s">
        <v>579</v>
      </c>
      <c r="D248" s="1">
        <v>40000</v>
      </c>
      <c r="E248" s="1">
        <v>1148</v>
      </c>
      <c r="F248" s="1">
        <v>442.65</v>
      </c>
      <c r="G248" s="1">
        <v>1216</v>
      </c>
      <c r="H248" s="1">
        <v>125</v>
      </c>
      <c r="I248" s="1">
        <f t="shared" si="71"/>
        <v>2931.65</v>
      </c>
      <c r="J248" s="1">
        <f t="shared" si="72"/>
        <v>37068.35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</row>
    <row r="249" spans="1:125">
      <c r="A249" t="s">
        <v>642</v>
      </c>
      <c r="B249" t="s">
        <v>105</v>
      </c>
      <c r="C249" t="s">
        <v>579</v>
      </c>
      <c r="D249" s="18">
        <v>35000</v>
      </c>
      <c r="E249" s="1">
        <v>1004.5</v>
      </c>
      <c r="F249" s="1">
        <v>0</v>
      </c>
      <c r="G249" s="1">
        <v>1064</v>
      </c>
      <c r="H249" s="1">
        <v>25</v>
      </c>
      <c r="I249" s="1">
        <f t="shared" si="71"/>
        <v>2093.5</v>
      </c>
      <c r="J249" s="1">
        <f t="shared" si="72"/>
        <v>32906.5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t="s">
        <v>641</v>
      </c>
      <c r="B250" s="12" t="s">
        <v>23</v>
      </c>
      <c r="C250" t="s">
        <v>579</v>
      </c>
      <c r="D250" s="1">
        <v>150000</v>
      </c>
      <c r="E250" s="1">
        <v>4305</v>
      </c>
      <c r="F250" s="1">
        <v>24107.84</v>
      </c>
      <c r="G250" s="1">
        <v>3595.1</v>
      </c>
      <c r="H250" s="1">
        <v>25</v>
      </c>
      <c r="I250" s="1">
        <f t="shared" si="71"/>
        <v>32032.94</v>
      </c>
      <c r="J250" s="1">
        <f t="shared" si="72"/>
        <v>117967.06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</row>
    <row r="251" spans="1:125">
      <c r="A251" t="s">
        <v>690</v>
      </c>
      <c r="B251" s="12" t="s">
        <v>490</v>
      </c>
      <c r="C251" s="19" t="s">
        <v>579</v>
      </c>
      <c r="D251" s="1">
        <v>50000</v>
      </c>
      <c r="E251" s="1">
        <v>1435</v>
      </c>
      <c r="F251" s="1">
        <v>1854</v>
      </c>
      <c r="G251" s="1">
        <v>1520</v>
      </c>
      <c r="H251" s="1">
        <v>25</v>
      </c>
      <c r="I251" s="1">
        <f>E251+F251+G251+H251</f>
        <v>4834</v>
      </c>
      <c r="J251" s="1">
        <f>D251-I251</f>
        <v>45166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</row>
    <row r="252" spans="1:125">
      <c r="A252" t="s">
        <v>488</v>
      </c>
      <c r="B252" t="s">
        <v>507</v>
      </c>
      <c r="C252" t="s">
        <v>579</v>
      </c>
      <c r="D252" s="1">
        <v>38000</v>
      </c>
      <c r="E252" s="1">
        <v>1090.5999999999999</v>
      </c>
      <c r="F252" s="1">
        <v>160.38</v>
      </c>
      <c r="G252" s="1">
        <v>1155.2</v>
      </c>
      <c r="H252" s="1">
        <v>25</v>
      </c>
      <c r="I252" s="1">
        <f t="shared" si="71"/>
        <v>2431.1800000000003</v>
      </c>
      <c r="J252" s="1">
        <f t="shared" si="72"/>
        <v>35568.82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</row>
    <row r="253" spans="1:125">
      <c r="A253" t="s">
        <v>487</v>
      </c>
      <c r="B253" t="s">
        <v>224</v>
      </c>
      <c r="C253" t="s">
        <v>579</v>
      </c>
      <c r="D253" s="1">
        <v>40000</v>
      </c>
      <c r="E253" s="1">
        <v>1148</v>
      </c>
      <c r="F253" s="1">
        <v>287.26</v>
      </c>
      <c r="G253" s="1">
        <v>1216</v>
      </c>
      <c r="H253" s="1">
        <v>1060.93</v>
      </c>
      <c r="I253" s="1">
        <f>+E253+F253+G253+H253</f>
        <v>3712.1900000000005</v>
      </c>
      <c r="J253" s="1">
        <f t="shared" si="72"/>
        <v>36287.81</v>
      </c>
    </row>
    <row r="254" spans="1:125">
      <c r="A254" s="3" t="s">
        <v>18</v>
      </c>
      <c r="B254" s="3">
        <v>13</v>
      </c>
      <c r="C254" s="3"/>
      <c r="D254" s="4">
        <f t="shared" ref="D254:J254" si="73">SUM(D241:D253)</f>
        <v>649671.39</v>
      </c>
      <c r="E254" s="4">
        <f t="shared" si="73"/>
        <v>18645.57</v>
      </c>
      <c r="F254" s="4">
        <f t="shared" si="73"/>
        <v>37199.72</v>
      </c>
      <c r="G254" s="4">
        <f t="shared" si="73"/>
        <v>18785.11</v>
      </c>
      <c r="H254" s="4">
        <f t="shared" si="73"/>
        <v>1460.93</v>
      </c>
      <c r="I254" s="4">
        <f t="shared" si="73"/>
        <v>76091.330000000016</v>
      </c>
      <c r="J254" s="4">
        <f t="shared" si="73"/>
        <v>573580.05999999982</v>
      </c>
    </row>
    <row r="256" spans="1:125">
      <c r="A256" s="11" t="s">
        <v>178</v>
      </c>
      <c r="B256" s="11"/>
      <c r="C256" s="13"/>
      <c r="D256" s="11"/>
      <c r="E256" s="11"/>
      <c r="F256" s="11"/>
      <c r="G256" s="11"/>
      <c r="H256" s="11"/>
      <c r="I256" s="11"/>
      <c r="J256" s="11"/>
    </row>
    <row r="257" spans="1:125">
      <c r="A257" t="s">
        <v>179</v>
      </c>
      <c r="B257" t="s">
        <v>180</v>
      </c>
      <c r="C257" t="s">
        <v>576</v>
      </c>
      <c r="D257" s="1">
        <v>60000</v>
      </c>
      <c r="E257" s="1">
        <v>1722</v>
      </c>
      <c r="F257" s="1">
        <v>3486.68</v>
      </c>
      <c r="G257" s="1">
        <v>1824</v>
      </c>
      <c r="H257" s="1">
        <v>25</v>
      </c>
      <c r="I257" s="1">
        <f>+E257+F257+G257+H257</f>
        <v>7057.68</v>
      </c>
      <c r="J257" s="1">
        <f t="shared" ref="J257" si="74">D257-I257</f>
        <v>52942.32</v>
      </c>
    </row>
    <row r="258" spans="1:125">
      <c r="A258" s="3" t="s">
        <v>18</v>
      </c>
      <c r="B258" s="3">
        <v>1</v>
      </c>
      <c r="C258" s="3"/>
      <c r="D258" s="4">
        <f t="shared" ref="D258:J258" si="75">SUM(D257:D257)</f>
        <v>60000</v>
      </c>
      <c r="E258" s="4">
        <f t="shared" si="75"/>
        <v>1722</v>
      </c>
      <c r="F258" s="4">
        <f t="shared" si="75"/>
        <v>3486.68</v>
      </c>
      <c r="G258" s="4">
        <f t="shared" si="75"/>
        <v>1824</v>
      </c>
      <c r="H258" s="4">
        <f t="shared" si="75"/>
        <v>25</v>
      </c>
      <c r="I258" s="4">
        <f t="shared" si="75"/>
        <v>7057.68</v>
      </c>
      <c r="J258" s="4">
        <f t="shared" si="75"/>
        <v>52942.32</v>
      </c>
    </row>
    <row r="260" spans="1:125">
      <c r="A260" s="11" t="s">
        <v>183</v>
      </c>
      <c r="B260" s="11"/>
      <c r="C260" s="13"/>
      <c r="D260" s="11"/>
      <c r="E260" s="11"/>
      <c r="F260" s="11"/>
      <c r="G260" s="11"/>
      <c r="H260" s="11"/>
      <c r="I260" s="11"/>
      <c r="J260" s="11"/>
    </row>
    <row r="261" spans="1:125">
      <c r="A261" t="s">
        <v>184</v>
      </c>
      <c r="B261" t="s">
        <v>169</v>
      </c>
      <c r="C261" t="s">
        <v>576</v>
      </c>
      <c r="D261" s="1">
        <v>65000</v>
      </c>
      <c r="E261" s="1">
        <v>1865.5</v>
      </c>
      <c r="F261" s="1">
        <v>4220.3900000000003</v>
      </c>
      <c r="G261" s="1">
        <v>1976</v>
      </c>
      <c r="H261" s="1">
        <v>1060.93</v>
      </c>
      <c r="I261" s="1">
        <f>E261+F261+G261+H261</f>
        <v>9122.82</v>
      </c>
      <c r="J261" s="1">
        <f>D261-I261</f>
        <v>55877.18</v>
      </c>
    </row>
    <row r="262" spans="1:125">
      <c r="A262" s="3" t="s">
        <v>18</v>
      </c>
      <c r="B262" s="3">
        <v>1</v>
      </c>
      <c r="C262" s="3"/>
      <c r="D262" s="4">
        <f t="shared" ref="D262:J262" si="76">SUM(D261)</f>
        <v>65000</v>
      </c>
      <c r="E262" s="4">
        <f t="shared" si="76"/>
        <v>1865.5</v>
      </c>
      <c r="F262" s="4">
        <f t="shared" si="76"/>
        <v>4220.3900000000003</v>
      </c>
      <c r="G262" s="4">
        <f t="shared" si="76"/>
        <v>1976</v>
      </c>
      <c r="H262" s="4">
        <f t="shared" si="76"/>
        <v>1060.93</v>
      </c>
      <c r="I262" s="4">
        <f t="shared" si="76"/>
        <v>9122.82</v>
      </c>
      <c r="J262" s="4">
        <f t="shared" si="76"/>
        <v>55877.18</v>
      </c>
    </row>
    <row r="264" spans="1:125">
      <c r="A264" s="11" t="s">
        <v>185</v>
      </c>
      <c r="B264" s="11"/>
      <c r="C264" s="13"/>
      <c r="D264" s="11"/>
      <c r="E264" s="11"/>
      <c r="F264" s="11"/>
      <c r="G264" s="11"/>
      <c r="H264" s="11"/>
      <c r="I264" s="11"/>
      <c r="J264" s="11"/>
    </row>
    <row r="265" spans="1:125">
      <c r="A265" t="s">
        <v>489</v>
      </c>
      <c r="B265" t="s">
        <v>198</v>
      </c>
      <c r="C265" t="s">
        <v>579</v>
      </c>
      <c r="D265" s="1">
        <v>75000</v>
      </c>
      <c r="E265" s="1">
        <v>2152.5</v>
      </c>
      <c r="F265" s="1">
        <v>6309.38</v>
      </c>
      <c r="G265" s="1">
        <v>2280</v>
      </c>
      <c r="H265" s="1">
        <v>25</v>
      </c>
      <c r="I265" s="1">
        <f>E265+F265+G265+H265</f>
        <v>10766.880000000001</v>
      </c>
      <c r="J265" s="1">
        <f>D265-I265</f>
        <v>64233.119999999995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</row>
    <row r="266" spans="1:125">
      <c r="A266" t="s">
        <v>186</v>
      </c>
      <c r="B266" t="s">
        <v>187</v>
      </c>
      <c r="C266" t="s">
        <v>576</v>
      </c>
      <c r="D266" s="1">
        <v>80000</v>
      </c>
      <c r="E266" s="1">
        <v>2296</v>
      </c>
      <c r="F266" s="1">
        <v>7400.87</v>
      </c>
      <c r="G266" s="1">
        <v>2432</v>
      </c>
      <c r="H266" s="1">
        <v>25</v>
      </c>
      <c r="I266" s="1">
        <f t="shared" ref="I266:I269" si="77">E266+F266+G266+H266</f>
        <v>12153.869999999999</v>
      </c>
      <c r="J266" s="1">
        <f t="shared" ref="J266:J269" si="78">D266-I266</f>
        <v>67846.13</v>
      </c>
    </row>
    <row r="267" spans="1:125">
      <c r="A267" t="s">
        <v>188</v>
      </c>
      <c r="B267" t="s">
        <v>94</v>
      </c>
      <c r="C267" t="s">
        <v>579</v>
      </c>
      <c r="D267" s="1">
        <v>23000</v>
      </c>
      <c r="E267" s="1">
        <v>660.1</v>
      </c>
      <c r="F267" s="1">
        <v>0</v>
      </c>
      <c r="G267" s="1">
        <v>699.2</v>
      </c>
      <c r="H267" s="1">
        <v>271</v>
      </c>
      <c r="I267" s="1">
        <f t="shared" si="77"/>
        <v>1630.3000000000002</v>
      </c>
      <c r="J267" s="1">
        <f t="shared" si="78"/>
        <v>21369.7</v>
      </c>
    </row>
    <row r="268" spans="1:125">
      <c r="A268" t="s">
        <v>189</v>
      </c>
      <c r="B268" t="s">
        <v>190</v>
      </c>
      <c r="C268" t="s">
        <v>579</v>
      </c>
      <c r="D268" s="1">
        <v>80000</v>
      </c>
      <c r="E268" s="1">
        <v>2296</v>
      </c>
      <c r="F268" s="1">
        <v>7141.89</v>
      </c>
      <c r="G268" s="1">
        <v>2432</v>
      </c>
      <c r="H268" s="1">
        <v>1600.93</v>
      </c>
      <c r="I268" s="1">
        <f t="shared" si="77"/>
        <v>13470.82</v>
      </c>
      <c r="J268" s="1">
        <f t="shared" si="78"/>
        <v>66529.179999999993</v>
      </c>
    </row>
    <row r="269" spans="1:125">
      <c r="A269" t="s">
        <v>191</v>
      </c>
      <c r="B269" t="s">
        <v>481</v>
      </c>
      <c r="C269" t="s">
        <v>576</v>
      </c>
      <c r="D269" s="1">
        <v>40000</v>
      </c>
      <c r="E269" s="1">
        <v>1148</v>
      </c>
      <c r="F269" s="1">
        <v>442.65</v>
      </c>
      <c r="G269" s="1">
        <v>1216</v>
      </c>
      <c r="H269" s="1">
        <v>125</v>
      </c>
      <c r="I269" s="1">
        <f t="shared" si="77"/>
        <v>2931.65</v>
      </c>
      <c r="J269" s="1">
        <f t="shared" si="78"/>
        <v>37068.35</v>
      </c>
    </row>
    <row r="270" spans="1:125">
      <c r="A270" t="s">
        <v>541</v>
      </c>
      <c r="B270" t="s">
        <v>195</v>
      </c>
      <c r="C270" t="s">
        <v>579</v>
      </c>
      <c r="D270" s="1">
        <v>40000</v>
      </c>
      <c r="E270" s="1">
        <v>1148</v>
      </c>
      <c r="F270" s="1">
        <v>442.65</v>
      </c>
      <c r="G270" s="1">
        <v>1216</v>
      </c>
      <c r="H270" s="1">
        <v>25</v>
      </c>
      <c r="I270" s="1">
        <f t="shared" ref="I270:I274" si="79">E270+F270+G270+H270</f>
        <v>2831.65</v>
      </c>
      <c r="J270" s="1">
        <f t="shared" ref="J270:J274" si="80">D270-I270</f>
        <v>37168.35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</row>
    <row r="271" spans="1:125">
      <c r="A271" t="s">
        <v>540</v>
      </c>
      <c r="B271" t="s">
        <v>539</v>
      </c>
      <c r="C271" t="s">
        <v>579</v>
      </c>
      <c r="D271" s="1">
        <v>58000</v>
      </c>
      <c r="E271" s="1">
        <v>1664.6</v>
      </c>
      <c r="F271" s="1">
        <v>3110.32</v>
      </c>
      <c r="G271" s="1">
        <v>1763.2</v>
      </c>
      <c r="H271" s="1">
        <v>25</v>
      </c>
      <c r="I271" s="1">
        <f t="shared" si="79"/>
        <v>6563.12</v>
      </c>
      <c r="J271" s="1">
        <f t="shared" si="80"/>
        <v>51436.88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</row>
    <row r="272" spans="1:125">
      <c r="A272" t="s">
        <v>491</v>
      </c>
      <c r="B272" t="s">
        <v>26</v>
      </c>
      <c r="C272" t="s">
        <v>579</v>
      </c>
      <c r="D272" s="1">
        <v>40000</v>
      </c>
      <c r="E272" s="1">
        <v>1148</v>
      </c>
      <c r="F272" s="1">
        <v>442.65</v>
      </c>
      <c r="G272" s="1">
        <v>1216</v>
      </c>
      <c r="H272" s="1">
        <v>25</v>
      </c>
      <c r="I272" s="1">
        <f t="shared" si="79"/>
        <v>2831.65</v>
      </c>
      <c r="J272" s="1">
        <f t="shared" si="80"/>
        <v>37168.35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</row>
    <row r="273" spans="1:125">
      <c r="A273" t="s">
        <v>192</v>
      </c>
      <c r="B273" t="s">
        <v>23</v>
      </c>
      <c r="C273" t="s">
        <v>579</v>
      </c>
      <c r="D273" s="1">
        <v>125000</v>
      </c>
      <c r="E273" s="1">
        <v>3587.5</v>
      </c>
      <c r="F273" s="1">
        <v>18037.22</v>
      </c>
      <c r="G273" s="1">
        <v>3595.1</v>
      </c>
      <c r="H273" s="1">
        <v>25</v>
      </c>
      <c r="I273" s="1">
        <f t="shared" si="79"/>
        <v>25244.82</v>
      </c>
      <c r="J273" s="1">
        <f t="shared" si="80"/>
        <v>99755.18</v>
      </c>
    </row>
    <row r="274" spans="1:125">
      <c r="A274" t="s">
        <v>542</v>
      </c>
      <c r="B274" t="s">
        <v>105</v>
      </c>
      <c r="C274" t="s">
        <v>579</v>
      </c>
      <c r="D274" s="1">
        <v>32000</v>
      </c>
      <c r="E274" s="1">
        <v>918.4</v>
      </c>
      <c r="F274" s="1">
        <v>0</v>
      </c>
      <c r="G274" s="1">
        <v>972.8</v>
      </c>
      <c r="H274" s="1">
        <v>25</v>
      </c>
      <c r="I274" s="1">
        <f t="shared" si="79"/>
        <v>1916.1999999999998</v>
      </c>
      <c r="J274" s="1">
        <f t="shared" si="80"/>
        <v>30083.8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:125">
      <c r="A275" s="3" t="s">
        <v>18</v>
      </c>
      <c r="B275" s="3">
        <v>10</v>
      </c>
      <c r="C275" s="3"/>
      <c r="D275" s="4">
        <f t="shared" ref="D275:J275" si="81">SUM(D265:D274)</f>
        <v>593000</v>
      </c>
      <c r="E275" s="4">
        <f t="shared" si="81"/>
        <v>17019.100000000002</v>
      </c>
      <c r="F275" s="4">
        <f t="shared" si="81"/>
        <v>43327.630000000005</v>
      </c>
      <c r="G275" s="4">
        <f t="shared" si="81"/>
        <v>17822.3</v>
      </c>
      <c r="H275" s="4">
        <f t="shared" si="81"/>
        <v>2171.9300000000003</v>
      </c>
      <c r="I275" s="4">
        <f t="shared" si="81"/>
        <v>80340.960000000006</v>
      </c>
      <c r="J275" s="4">
        <f t="shared" si="81"/>
        <v>512659.04</v>
      </c>
    </row>
    <row r="277" spans="1:125">
      <c r="A277" s="11" t="s">
        <v>193</v>
      </c>
      <c r="B277" s="11"/>
      <c r="C277" s="13"/>
      <c r="D277" s="11"/>
      <c r="E277" s="11"/>
      <c r="F277" s="11"/>
      <c r="G277" s="11"/>
      <c r="H277" s="11"/>
      <c r="I277" s="11"/>
      <c r="J277" s="11"/>
    </row>
    <row r="278" spans="1:125">
      <c r="A278" t="s">
        <v>194</v>
      </c>
      <c r="B278" t="s">
        <v>195</v>
      </c>
      <c r="C278" t="s">
        <v>576</v>
      </c>
      <c r="D278" s="1">
        <v>65000</v>
      </c>
      <c r="E278" s="1">
        <v>1865.5</v>
      </c>
      <c r="F278" s="1">
        <v>4427.58</v>
      </c>
      <c r="G278" s="1">
        <v>1976</v>
      </c>
      <c r="H278" s="1">
        <v>125</v>
      </c>
      <c r="I278" s="1">
        <f t="shared" ref="I278:I281" si="82">E278+F278+G278+H278</f>
        <v>8394.08</v>
      </c>
      <c r="J278" s="1">
        <f t="shared" ref="J278:J281" si="83">D278-I278</f>
        <v>56605.919999999998</v>
      </c>
    </row>
    <row r="279" spans="1:125">
      <c r="A279" t="s">
        <v>196</v>
      </c>
      <c r="B279" t="s">
        <v>490</v>
      </c>
      <c r="C279" t="s">
        <v>576</v>
      </c>
      <c r="D279" s="1">
        <v>65000</v>
      </c>
      <c r="E279" s="1">
        <v>1865.5</v>
      </c>
      <c r="F279" s="1">
        <v>4220.3900000000003</v>
      </c>
      <c r="G279" s="1">
        <v>1976</v>
      </c>
      <c r="H279" s="1">
        <v>1060.93</v>
      </c>
      <c r="I279" s="1">
        <f t="shared" si="82"/>
        <v>9122.82</v>
      </c>
      <c r="J279" s="1">
        <f t="shared" si="83"/>
        <v>55877.18</v>
      </c>
    </row>
    <row r="280" spans="1:125">
      <c r="A280" t="s">
        <v>197</v>
      </c>
      <c r="B280" t="s">
        <v>198</v>
      </c>
      <c r="C280" t="s">
        <v>576</v>
      </c>
      <c r="D280" s="1">
        <v>55000</v>
      </c>
      <c r="E280" s="1">
        <v>1578.5</v>
      </c>
      <c r="F280" s="1">
        <v>2559.6799999999998</v>
      </c>
      <c r="G280" s="1">
        <v>1672</v>
      </c>
      <c r="H280" s="1">
        <v>25</v>
      </c>
      <c r="I280" s="1">
        <f t="shared" si="82"/>
        <v>5835.18</v>
      </c>
      <c r="J280" s="1">
        <f t="shared" si="83"/>
        <v>49164.82</v>
      </c>
    </row>
    <row r="281" spans="1:125">
      <c r="A281" t="s">
        <v>199</v>
      </c>
      <c r="B281" t="s">
        <v>23</v>
      </c>
      <c r="C281" t="s">
        <v>576</v>
      </c>
      <c r="D281" s="1">
        <v>80000</v>
      </c>
      <c r="E281" s="1">
        <v>2296</v>
      </c>
      <c r="F281" s="1">
        <v>7400.87</v>
      </c>
      <c r="G281" s="1">
        <v>2432</v>
      </c>
      <c r="H281" s="1">
        <v>165</v>
      </c>
      <c r="I281" s="1">
        <f t="shared" si="82"/>
        <v>12293.869999999999</v>
      </c>
      <c r="J281" s="1">
        <f t="shared" si="83"/>
        <v>67706.13</v>
      </c>
    </row>
    <row r="282" spans="1:125">
      <c r="A282" s="3" t="s">
        <v>18</v>
      </c>
      <c r="B282" s="3">
        <v>4</v>
      </c>
      <c r="C282" s="3"/>
      <c r="D282" s="4">
        <f t="shared" ref="D282:J282" si="84">SUM(D278:D281)</f>
        <v>265000</v>
      </c>
      <c r="E282" s="4">
        <f t="shared" si="84"/>
        <v>7605.5</v>
      </c>
      <c r="F282" s="4">
        <f t="shared" si="84"/>
        <v>18608.52</v>
      </c>
      <c r="G282" s="4">
        <f t="shared" si="84"/>
        <v>8056</v>
      </c>
      <c r="H282" s="4">
        <f t="shared" si="84"/>
        <v>1375.93</v>
      </c>
      <c r="I282" s="4">
        <f t="shared" si="84"/>
        <v>35645.949999999997</v>
      </c>
      <c r="J282" s="4">
        <f t="shared" si="84"/>
        <v>229354.05000000002</v>
      </c>
    </row>
    <row r="284" spans="1:125">
      <c r="A284" s="11" t="s">
        <v>201</v>
      </c>
      <c r="B284" s="11"/>
      <c r="C284" s="13"/>
      <c r="D284" s="11"/>
      <c r="E284" s="11"/>
      <c r="F284" s="11"/>
      <c r="G284" s="11"/>
      <c r="H284" s="11"/>
      <c r="I284" s="11"/>
      <c r="J284" s="11"/>
    </row>
    <row r="285" spans="1:125">
      <c r="A285" t="s">
        <v>202</v>
      </c>
      <c r="B285" t="s">
        <v>482</v>
      </c>
      <c r="C285" t="s">
        <v>576</v>
      </c>
      <c r="D285" s="1">
        <v>40000</v>
      </c>
      <c r="E285" s="1">
        <v>1148</v>
      </c>
      <c r="F285" s="1">
        <v>442.65</v>
      </c>
      <c r="G285" s="1">
        <v>1216</v>
      </c>
      <c r="H285" s="1">
        <v>125</v>
      </c>
      <c r="I285" s="1">
        <f t="shared" ref="I285:I287" si="85">E285+F285+G285+H285</f>
        <v>2931.65</v>
      </c>
      <c r="J285" s="1">
        <f t="shared" ref="J285:J287" si="86">D285-I285</f>
        <v>37068.35</v>
      </c>
    </row>
    <row r="286" spans="1:125">
      <c r="A286" t="s">
        <v>204</v>
      </c>
      <c r="B286" t="s">
        <v>483</v>
      </c>
      <c r="C286" t="s">
        <v>576</v>
      </c>
      <c r="D286" s="1">
        <v>40000</v>
      </c>
      <c r="E286" s="1">
        <v>1148</v>
      </c>
      <c r="F286" s="1">
        <v>287.26</v>
      </c>
      <c r="G286" s="1">
        <v>1216</v>
      </c>
      <c r="H286" s="1">
        <v>4680.93</v>
      </c>
      <c r="I286" s="1">
        <f t="shared" si="85"/>
        <v>7332.1900000000005</v>
      </c>
      <c r="J286" s="1">
        <f t="shared" si="86"/>
        <v>32667.809999999998</v>
      </c>
    </row>
    <row r="287" spans="1:125">
      <c r="A287" t="s">
        <v>205</v>
      </c>
      <c r="B287" t="s">
        <v>483</v>
      </c>
      <c r="C287" t="s">
        <v>576</v>
      </c>
      <c r="D287" s="1">
        <v>40000</v>
      </c>
      <c r="E287" s="1">
        <v>1148</v>
      </c>
      <c r="F287" s="1">
        <v>442.65</v>
      </c>
      <c r="G287" s="1">
        <v>1216</v>
      </c>
      <c r="H287" s="1">
        <v>25</v>
      </c>
      <c r="I287" s="1">
        <f t="shared" si="85"/>
        <v>2831.65</v>
      </c>
      <c r="J287" s="1">
        <f t="shared" si="86"/>
        <v>37168.35</v>
      </c>
    </row>
    <row r="288" spans="1:125">
      <c r="A288" s="3" t="s">
        <v>18</v>
      </c>
      <c r="B288" s="3">
        <v>3</v>
      </c>
      <c r="C288" s="3"/>
      <c r="D288" s="4">
        <f t="shared" ref="D288:J288" si="87">SUM(D285:D287)</f>
        <v>120000</v>
      </c>
      <c r="E288" s="4">
        <f t="shared" si="87"/>
        <v>3444</v>
      </c>
      <c r="F288" s="4">
        <f t="shared" si="87"/>
        <v>1172.56</v>
      </c>
      <c r="G288" s="4">
        <f t="shared" si="87"/>
        <v>3648</v>
      </c>
      <c r="H288" s="4">
        <f t="shared" si="87"/>
        <v>4830.93</v>
      </c>
      <c r="I288" s="4">
        <f t="shared" si="87"/>
        <v>13095.49</v>
      </c>
      <c r="J288" s="4">
        <f t="shared" si="87"/>
        <v>106904.51000000001</v>
      </c>
    </row>
    <row r="290" spans="1:125">
      <c r="A290" s="11" t="s">
        <v>492</v>
      </c>
    </row>
    <row r="291" spans="1:125">
      <c r="A291" t="s">
        <v>493</v>
      </c>
      <c r="B291" t="s">
        <v>21</v>
      </c>
      <c r="C291" t="s">
        <v>579</v>
      </c>
      <c r="D291" s="1">
        <v>40000</v>
      </c>
      <c r="E291" s="1">
        <v>1148</v>
      </c>
      <c r="F291" s="1">
        <v>442.65</v>
      </c>
      <c r="G291" s="1">
        <v>1216</v>
      </c>
      <c r="H291" s="1">
        <v>25</v>
      </c>
      <c r="I291" s="1">
        <f>E291+F291+G291+H291</f>
        <v>2831.65</v>
      </c>
      <c r="J291" s="1">
        <f>D291-I291</f>
        <v>37168.35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:125">
      <c r="A292" s="3" t="s">
        <v>18</v>
      </c>
      <c r="B292" s="3">
        <v>1</v>
      </c>
      <c r="C292" s="3"/>
      <c r="D292" s="4">
        <f t="shared" ref="D292:J292" si="88">SUM(D290:D291)</f>
        <v>40000</v>
      </c>
      <c r="E292" s="4">
        <f t="shared" si="88"/>
        <v>1148</v>
      </c>
      <c r="F292" s="4">
        <f t="shared" si="88"/>
        <v>442.65</v>
      </c>
      <c r="G292" s="4">
        <f t="shared" si="88"/>
        <v>1216</v>
      </c>
      <c r="H292" s="4">
        <f t="shared" si="88"/>
        <v>25</v>
      </c>
      <c r="I292" s="4">
        <f t="shared" si="88"/>
        <v>2831.65</v>
      </c>
      <c r="J292" s="4">
        <f t="shared" si="88"/>
        <v>37168.35</v>
      </c>
    </row>
    <row r="294" spans="1:125">
      <c r="A294" s="2" t="s">
        <v>508</v>
      </c>
    </row>
    <row r="295" spans="1:125">
      <c r="A295" t="s">
        <v>239</v>
      </c>
      <c r="B295" t="s">
        <v>23</v>
      </c>
      <c r="C295" t="s">
        <v>576</v>
      </c>
      <c r="D295" s="1">
        <v>110000</v>
      </c>
      <c r="E295" s="1">
        <v>3157</v>
      </c>
      <c r="F295" s="1">
        <v>14457.62</v>
      </c>
      <c r="G295" s="1">
        <v>3344</v>
      </c>
      <c r="H295" s="1">
        <v>165</v>
      </c>
      <c r="I295" s="1">
        <f>E295+F295+G295+H295</f>
        <v>21123.620000000003</v>
      </c>
      <c r="J295" s="1">
        <f>D295-I295</f>
        <v>88876.38</v>
      </c>
    </row>
    <row r="296" spans="1:125">
      <c r="A296" t="s">
        <v>543</v>
      </c>
      <c r="B296" t="s">
        <v>17</v>
      </c>
      <c r="C296" t="s">
        <v>579</v>
      </c>
      <c r="D296" s="1">
        <v>140000</v>
      </c>
      <c r="E296" s="1">
        <v>4018</v>
      </c>
      <c r="F296" s="1">
        <v>21679.59</v>
      </c>
      <c r="G296" s="1">
        <v>3595.1</v>
      </c>
      <c r="H296" s="1">
        <v>25</v>
      </c>
      <c r="I296" s="1">
        <v>29317.69</v>
      </c>
      <c r="J296" s="1">
        <f>+D296-I296</f>
        <v>110682.31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:125">
      <c r="A297" t="s">
        <v>594</v>
      </c>
      <c r="B297" t="s">
        <v>481</v>
      </c>
      <c r="C297" t="s">
        <v>579</v>
      </c>
      <c r="D297" s="1">
        <v>48000</v>
      </c>
      <c r="E297" s="1">
        <v>1377.6</v>
      </c>
      <c r="F297" s="1">
        <v>1571.73</v>
      </c>
      <c r="G297" s="1">
        <v>1459.2</v>
      </c>
      <c r="H297" s="1">
        <v>25</v>
      </c>
      <c r="I297" s="1">
        <f>E297+F297+G297+H297</f>
        <v>4433.53</v>
      </c>
      <c r="J297" s="1">
        <f>D297-I297</f>
        <v>43566.47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:125">
      <c r="A298" t="s">
        <v>644</v>
      </c>
      <c r="B298" t="s">
        <v>584</v>
      </c>
      <c r="C298" t="s">
        <v>579</v>
      </c>
      <c r="D298" s="1">
        <v>22500</v>
      </c>
      <c r="E298" s="1">
        <v>645.75</v>
      </c>
      <c r="F298" s="1">
        <v>0</v>
      </c>
      <c r="G298" s="1">
        <v>684</v>
      </c>
      <c r="H298" s="1">
        <v>25</v>
      </c>
      <c r="I298" s="1">
        <f>E298+F298+G298+H298</f>
        <v>1354.75</v>
      </c>
      <c r="J298" s="1">
        <f>D298-I298</f>
        <v>21145.25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:125">
      <c r="A299" s="3" t="s">
        <v>18</v>
      </c>
      <c r="B299" s="3">
        <v>4</v>
      </c>
      <c r="C299" s="3"/>
      <c r="D299" s="4">
        <f t="shared" ref="D299:J299" si="89">SUM(D295:D298)</f>
        <v>320500</v>
      </c>
      <c r="E299" s="4">
        <f t="shared" si="89"/>
        <v>9198.35</v>
      </c>
      <c r="F299" s="4">
        <f t="shared" si="89"/>
        <v>37708.94</v>
      </c>
      <c r="G299" s="4">
        <f t="shared" si="89"/>
        <v>9082.3000000000011</v>
      </c>
      <c r="H299" s="4">
        <f t="shared" si="89"/>
        <v>240</v>
      </c>
      <c r="I299" s="4">
        <f t="shared" si="89"/>
        <v>56229.59</v>
      </c>
      <c r="J299" s="4">
        <f t="shared" si="89"/>
        <v>264270.41000000003</v>
      </c>
    </row>
    <row r="301" spans="1:125">
      <c r="A301" s="11" t="s">
        <v>206</v>
      </c>
      <c r="B301" s="11"/>
      <c r="C301" s="13"/>
      <c r="D301" s="11"/>
      <c r="E301" s="11"/>
      <c r="F301" s="11"/>
      <c r="G301" s="11"/>
      <c r="H301" s="11"/>
      <c r="I301" s="11"/>
      <c r="J301" s="11"/>
    </row>
    <row r="302" spans="1:125">
      <c r="A302" t="s">
        <v>211</v>
      </c>
      <c r="B302" t="s">
        <v>212</v>
      </c>
      <c r="C302" t="s">
        <v>579</v>
      </c>
      <c r="D302" s="1">
        <v>85000</v>
      </c>
      <c r="E302" s="1">
        <v>2439.5</v>
      </c>
      <c r="F302" s="1">
        <v>8576.99</v>
      </c>
      <c r="G302" s="1">
        <v>2584</v>
      </c>
      <c r="H302" s="1">
        <v>25</v>
      </c>
      <c r="I302" s="1">
        <f t="shared" ref="I302" si="90">E302+F302+G302+H302</f>
        <v>13625.49</v>
      </c>
      <c r="J302" s="1">
        <f t="shared" ref="J302" si="91">D302-I302</f>
        <v>71374.509999999995</v>
      </c>
    </row>
    <row r="303" spans="1:125">
      <c r="A303" t="s">
        <v>215</v>
      </c>
      <c r="B303" t="s">
        <v>216</v>
      </c>
      <c r="C303" t="s">
        <v>579</v>
      </c>
      <c r="D303" s="1">
        <v>40000</v>
      </c>
      <c r="E303" s="1">
        <v>1148</v>
      </c>
      <c r="F303" s="1">
        <v>442.65</v>
      </c>
      <c r="G303" s="1">
        <v>1216</v>
      </c>
      <c r="H303" s="1">
        <v>25</v>
      </c>
      <c r="I303" s="1">
        <f t="shared" ref="I303:I306" si="92">E303+F303+G303+H303</f>
        <v>2831.65</v>
      </c>
      <c r="J303" s="1">
        <f t="shared" ref="J303:J306" si="93">D303-I303</f>
        <v>37168.35</v>
      </c>
    </row>
    <row r="304" spans="1:125">
      <c r="A304" t="s">
        <v>497</v>
      </c>
      <c r="B304" t="s">
        <v>195</v>
      </c>
      <c r="C304" t="s">
        <v>579</v>
      </c>
      <c r="D304" s="1">
        <v>50000</v>
      </c>
      <c r="E304" s="1">
        <v>1435</v>
      </c>
      <c r="F304" s="1">
        <v>1854</v>
      </c>
      <c r="G304" s="1">
        <v>1520</v>
      </c>
      <c r="H304" s="1">
        <v>25</v>
      </c>
      <c r="I304" s="1">
        <f t="shared" si="92"/>
        <v>4834</v>
      </c>
      <c r="J304" s="1">
        <f t="shared" si="93"/>
        <v>45166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:125">
      <c r="A305" t="s">
        <v>496</v>
      </c>
      <c r="B305" t="s">
        <v>495</v>
      </c>
      <c r="C305" t="s">
        <v>579</v>
      </c>
      <c r="D305" s="1">
        <v>28500</v>
      </c>
      <c r="E305" s="1">
        <v>817.95</v>
      </c>
      <c r="F305" s="1">
        <v>0</v>
      </c>
      <c r="G305" s="1">
        <v>866.4</v>
      </c>
      <c r="H305" s="1">
        <v>1060.93</v>
      </c>
      <c r="I305" s="1">
        <f t="shared" si="92"/>
        <v>2745.2799999999997</v>
      </c>
      <c r="J305" s="1">
        <f t="shared" si="93"/>
        <v>25754.720000000001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t="s">
        <v>498</v>
      </c>
      <c r="B306" t="s">
        <v>187</v>
      </c>
      <c r="C306" t="s">
        <v>579</v>
      </c>
      <c r="D306" s="1">
        <v>80000</v>
      </c>
      <c r="E306" s="1">
        <v>2296</v>
      </c>
      <c r="F306" s="1">
        <v>7400.87</v>
      </c>
      <c r="G306" s="1">
        <v>2432</v>
      </c>
      <c r="H306" s="1">
        <v>25</v>
      </c>
      <c r="I306" s="1">
        <f t="shared" si="92"/>
        <v>12153.869999999999</v>
      </c>
      <c r="J306" s="1">
        <f t="shared" si="93"/>
        <v>67846.13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:125">
      <c r="A307" t="s">
        <v>494</v>
      </c>
      <c r="B307" t="s">
        <v>195</v>
      </c>
      <c r="C307" t="s">
        <v>579</v>
      </c>
      <c r="D307" s="1">
        <v>50000</v>
      </c>
      <c r="E307" s="1">
        <v>1435</v>
      </c>
      <c r="F307" s="1">
        <v>1854</v>
      </c>
      <c r="G307" s="1">
        <v>1520</v>
      </c>
      <c r="H307" s="1">
        <v>25</v>
      </c>
      <c r="I307" s="1">
        <f>E307+F307+G307+H307</f>
        <v>4834</v>
      </c>
      <c r="J307" s="1">
        <f>D307-I307</f>
        <v>45166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:125">
      <c r="A308" t="s">
        <v>546</v>
      </c>
      <c r="B308" t="s">
        <v>544</v>
      </c>
      <c r="C308" t="s">
        <v>579</v>
      </c>
      <c r="D308" s="1">
        <v>45000</v>
      </c>
      <c r="E308" s="1">
        <v>1291.5</v>
      </c>
      <c r="F308" s="1">
        <v>1148.33</v>
      </c>
      <c r="G308" s="1">
        <v>1368</v>
      </c>
      <c r="H308" s="1">
        <v>25</v>
      </c>
      <c r="I308" s="1">
        <f>E308+F308+G308+H308</f>
        <v>3832.83</v>
      </c>
      <c r="J308" s="1">
        <f>D308-I308</f>
        <v>41167.17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:125">
      <c r="A309" t="s">
        <v>545</v>
      </c>
      <c r="B309" t="s">
        <v>544</v>
      </c>
      <c r="C309" t="s">
        <v>579</v>
      </c>
      <c r="D309" s="1">
        <v>45000</v>
      </c>
      <c r="E309" s="1">
        <v>1291.5</v>
      </c>
      <c r="F309" s="1">
        <v>992.94</v>
      </c>
      <c r="G309" s="1">
        <v>1368</v>
      </c>
      <c r="H309" s="1">
        <v>1060.93</v>
      </c>
      <c r="I309" s="1">
        <f>E309+F309+G309+H309</f>
        <v>4713.37</v>
      </c>
      <c r="J309" s="1">
        <f>D309-I309</f>
        <v>40286.629999999997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:125">
      <c r="A310" s="3" t="s">
        <v>18</v>
      </c>
      <c r="B310" s="3">
        <v>8</v>
      </c>
      <c r="C310" s="3"/>
      <c r="D310" s="4">
        <f t="shared" ref="D310:J310" si="94">SUM(D302:D309)</f>
        <v>423500</v>
      </c>
      <c r="E310" s="4">
        <f t="shared" si="94"/>
        <v>12154.45</v>
      </c>
      <c r="F310" s="4">
        <f t="shared" si="94"/>
        <v>22269.779999999995</v>
      </c>
      <c r="G310" s="4">
        <f t="shared" si="94"/>
        <v>12874.4</v>
      </c>
      <c r="H310" s="4">
        <f t="shared" si="94"/>
        <v>2271.86</v>
      </c>
      <c r="I310" s="4">
        <f t="shared" si="94"/>
        <v>49570.49</v>
      </c>
      <c r="J310" s="4">
        <f t="shared" si="94"/>
        <v>373929.50999999995</v>
      </c>
    </row>
    <row r="312" spans="1:125">
      <c r="A312" s="11" t="s">
        <v>217</v>
      </c>
      <c r="B312" s="11"/>
      <c r="C312" s="13"/>
      <c r="D312" s="11"/>
      <c r="E312" s="11"/>
      <c r="F312" s="11"/>
      <c r="G312" s="11"/>
      <c r="H312" s="11"/>
      <c r="I312" s="11"/>
      <c r="J312" s="11"/>
    </row>
    <row r="313" spans="1:125">
      <c r="A313" t="s">
        <v>440</v>
      </c>
      <c r="B313" t="s">
        <v>187</v>
      </c>
      <c r="C313" t="s">
        <v>579</v>
      </c>
      <c r="D313" s="1">
        <v>75000</v>
      </c>
      <c r="E313" s="1">
        <v>2152.5</v>
      </c>
      <c r="F313" s="1">
        <v>6309.38</v>
      </c>
      <c r="G313" s="1">
        <v>2280</v>
      </c>
      <c r="H313" s="1">
        <v>517</v>
      </c>
      <c r="I313" s="1">
        <f>E313+F313+G313+H313</f>
        <v>11258.880000000001</v>
      </c>
      <c r="J313" s="1">
        <f>D313-I313</f>
        <v>63741.119999999995</v>
      </c>
    </row>
    <row r="314" spans="1:125">
      <c r="A314" t="s">
        <v>253</v>
      </c>
      <c r="B314" t="s">
        <v>509</v>
      </c>
      <c r="C314" t="s">
        <v>579</v>
      </c>
      <c r="D314" s="1">
        <v>85000</v>
      </c>
      <c r="E314" s="1">
        <v>2439.5</v>
      </c>
      <c r="F314" s="1">
        <v>8576.99</v>
      </c>
      <c r="G314" s="1">
        <v>2584</v>
      </c>
      <c r="H314" s="1">
        <v>25</v>
      </c>
      <c r="I314" s="1">
        <f>E314+F314+G314+H314</f>
        <v>13625.49</v>
      </c>
      <c r="J314" s="1">
        <f>D314-I314</f>
        <v>71374.509999999995</v>
      </c>
    </row>
    <row r="315" spans="1:125" s="2" customFormat="1">
      <c r="A315" t="s">
        <v>218</v>
      </c>
      <c r="B315" t="s">
        <v>216</v>
      </c>
      <c r="C315" t="s">
        <v>579</v>
      </c>
      <c r="D315" s="1">
        <v>31500</v>
      </c>
      <c r="E315" s="1">
        <v>904.05</v>
      </c>
      <c r="F315" s="1">
        <v>0</v>
      </c>
      <c r="G315" s="1">
        <v>957.6</v>
      </c>
      <c r="H315" s="1">
        <v>25</v>
      </c>
      <c r="I315" s="1">
        <f t="shared" ref="I315:I324" si="95">E315+F315+G315+H315</f>
        <v>1886.65</v>
      </c>
      <c r="J315" s="1">
        <f t="shared" ref="J315:J324" si="96">D315-I315</f>
        <v>29613.35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</row>
    <row r="316" spans="1:125" s="2" customFormat="1">
      <c r="A316" t="s">
        <v>219</v>
      </c>
      <c r="B316" t="s">
        <v>105</v>
      </c>
      <c r="C316" t="s">
        <v>576</v>
      </c>
      <c r="D316" s="1">
        <v>28000</v>
      </c>
      <c r="E316" s="1">
        <v>803.6</v>
      </c>
      <c r="F316" s="1">
        <v>0</v>
      </c>
      <c r="G316" s="1">
        <v>851.2</v>
      </c>
      <c r="H316" s="1">
        <v>125</v>
      </c>
      <c r="I316" s="1">
        <f t="shared" si="95"/>
        <v>1779.8000000000002</v>
      </c>
      <c r="J316" s="1">
        <f t="shared" si="96"/>
        <v>26220.2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</row>
    <row r="317" spans="1:125">
      <c r="A317" t="s">
        <v>220</v>
      </c>
      <c r="B317" t="s">
        <v>221</v>
      </c>
      <c r="C317" t="s">
        <v>579</v>
      </c>
      <c r="D317" s="1">
        <v>45000</v>
      </c>
      <c r="E317" s="1">
        <v>1291.5</v>
      </c>
      <c r="F317" s="1">
        <v>1148.33</v>
      </c>
      <c r="G317" s="1">
        <v>1368</v>
      </c>
      <c r="H317" s="1">
        <v>25</v>
      </c>
      <c r="I317" s="1">
        <f t="shared" si="95"/>
        <v>3832.83</v>
      </c>
      <c r="J317" s="1">
        <f t="shared" si="96"/>
        <v>41167.17</v>
      </c>
    </row>
    <row r="318" spans="1:125">
      <c r="A318" t="s">
        <v>222</v>
      </c>
      <c r="B318" t="s">
        <v>208</v>
      </c>
      <c r="C318" t="s">
        <v>579</v>
      </c>
      <c r="D318" s="1">
        <v>31500</v>
      </c>
      <c r="E318" s="1">
        <v>904.05</v>
      </c>
      <c r="F318" s="1">
        <v>0</v>
      </c>
      <c r="G318" s="1">
        <v>957.6</v>
      </c>
      <c r="H318" s="1">
        <v>1060.93</v>
      </c>
      <c r="I318" s="1">
        <f t="shared" si="95"/>
        <v>2922.58</v>
      </c>
      <c r="J318" s="1">
        <f t="shared" si="96"/>
        <v>28577.42</v>
      </c>
    </row>
    <row r="319" spans="1:125">
      <c r="A319" t="s">
        <v>225</v>
      </c>
      <c r="B319" t="s">
        <v>21</v>
      </c>
      <c r="C319" t="s">
        <v>576</v>
      </c>
      <c r="D319" s="1">
        <v>35000</v>
      </c>
      <c r="E319" s="1">
        <v>1004.5</v>
      </c>
      <c r="F319" s="1">
        <v>0</v>
      </c>
      <c r="G319" s="1">
        <v>1064</v>
      </c>
      <c r="H319" s="1">
        <v>125</v>
      </c>
      <c r="I319" s="1">
        <f t="shared" si="95"/>
        <v>2193.5</v>
      </c>
      <c r="J319" s="1">
        <f t="shared" si="96"/>
        <v>32806.5</v>
      </c>
    </row>
    <row r="320" spans="1:125">
      <c r="A320" t="s">
        <v>226</v>
      </c>
      <c r="B320" t="s">
        <v>187</v>
      </c>
      <c r="C320" t="s">
        <v>579</v>
      </c>
      <c r="D320" s="1">
        <v>75000</v>
      </c>
      <c r="E320" s="1">
        <v>2152.5</v>
      </c>
      <c r="F320" s="1">
        <v>6309.38</v>
      </c>
      <c r="G320" s="1">
        <v>2280</v>
      </c>
      <c r="H320" s="1">
        <v>25</v>
      </c>
      <c r="I320" s="1">
        <f t="shared" si="95"/>
        <v>10766.880000000001</v>
      </c>
      <c r="J320" s="1">
        <f t="shared" si="96"/>
        <v>64233.119999999995</v>
      </c>
    </row>
    <row r="321" spans="1:125">
      <c r="A321" t="s">
        <v>227</v>
      </c>
      <c r="B321" t="s">
        <v>216</v>
      </c>
      <c r="C321" t="s">
        <v>579</v>
      </c>
      <c r="D321" s="1">
        <v>40000</v>
      </c>
      <c r="E321" s="1">
        <v>1148</v>
      </c>
      <c r="F321" s="1">
        <v>442.65</v>
      </c>
      <c r="G321" s="1">
        <v>1216</v>
      </c>
      <c r="H321" s="1">
        <v>25</v>
      </c>
      <c r="I321" s="1">
        <f t="shared" si="95"/>
        <v>2831.65</v>
      </c>
      <c r="J321" s="1">
        <f t="shared" si="96"/>
        <v>37168.35</v>
      </c>
    </row>
    <row r="322" spans="1:125">
      <c r="A322" t="s">
        <v>228</v>
      </c>
      <c r="B322" t="s">
        <v>105</v>
      </c>
      <c r="C322" t="s">
        <v>576</v>
      </c>
      <c r="D322" s="1">
        <v>22000</v>
      </c>
      <c r="E322" s="1">
        <v>631.4</v>
      </c>
      <c r="F322" s="1">
        <v>0</v>
      </c>
      <c r="G322" s="1">
        <v>668.8</v>
      </c>
      <c r="H322" s="1">
        <v>185</v>
      </c>
      <c r="I322" s="1">
        <f t="shared" si="95"/>
        <v>1485.1999999999998</v>
      </c>
      <c r="J322" s="1">
        <f t="shared" si="96"/>
        <v>20514.8</v>
      </c>
    </row>
    <row r="323" spans="1:125">
      <c r="A323" t="s">
        <v>229</v>
      </c>
      <c r="B323" t="s">
        <v>105</v>
      </c>
      <c r="C323" t="s">
        <v>576</v>
      </c>
      <c r="D323" s="1">
        <v>21000</v>
      </c>
      <c r="E323" s="1">
        <v>602.70000000000005</v>
      </c>
      <c r="F323" s="1">
        <v>0</v>
      </c>
      <c r="G323" s="1">
        <v>638.4</v>
      </c>
      <c r="H323" s="1">
        <v>1200.93</v>
      </c>
      <c r="I323" s="1">
        <f t="shared" si="95"/>
        <v>2442.0299999999997</v>
      </c>
      <c r="J323" s="1">
        <f t="shared" si="96"/>
        <v>18557.97</v>
      </c>
    </row>
    <row r="324" spans="1:125">
      <c r="A324" t="s">
        <v>230</v>
      </c>
      <c r="B324" t="s">
        <v>208</v>
      </c>
      <c r="C324" t="s">
        <v>576</v>
      </c>
      <c r="D324" s="1">
        <v>22600</v>
      </c>
      <c r="E324" s="1">
        <v>648.62</v>
      </c>
      <c r="F324" s="1">
        <v>0</v>
      </c>
      <c r="G324" s="1">
        <v>687.04</v>
      </c>
      <c r="H324" s="1">
        <v>125</v>
      </c>
      <c r="I324" s="1">
        <f t="shared" si="95"/>
        <v>1460.6599999999999</v>
      </c>
      <c r="J324" s="1">
        <f t="shared" si="96"/>
        <v>21139.34</v>
      </c>
    </row>
    <row r="325" spans="1:125">
      <c r="A325" t="s">
        <v>499</v>
      </c>
      <c r="B325" t="s">
        <v>21</v>
      </c>
      <c r="C325" t="s">
        <v>579</v>
      </c>
      <c r="D325" s="1">
        <v>26664</v>
      </c>
      <c r="E325" s="1">
        <v>765.26</v>
      </c>
      <c r="F325" s="1">
        <v>0</v>
      </c>
      <c r="G325" s="1">
        <v>810.59</v>
      </c>
      <c r="H325" s="1">
        <v>25</v>
      </c>
      <c r="I325" s="1">
        <f t="shared" ref="I325:I334" si="97">E325+F325+G325+H325</f>
        <v>1600.85</v>
      </c>
      <c r="J325" s="1">
        <f t="shared" ref="J325:J334" si="98">D325-I325</f>
        <v>25063.15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547</v>
      </c>
      <c r="B326" t="s">
        <v>195</v>
      </c>
      <c r="C326" t="s">
        <v>579</v>
      </c>
      <c r="D326" s="1">
        <v>30000</v>
      </c>
      <c r="E326" s="1">
        <v>861</v>
      </c>
      <c r="F326" s="1">
        <v>0</v>
      </c>
      <c r="G326" s="1">
        <v>912</v>
      </c>
      <c r="H326" s="1">
        <v>25</v>
      </c>
      <c r="I326" s="1">
        <f t="shared" si="97"/>
        <v>1798</v>
      </c>
      <c r="J326" s="1">
        <f t="shared" si="98"/>
        <v>28202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:125">
      <c r="A327" t="s">
        <v>596</v>
      </c>
      <c r="B327" t="s">
        <v>269</v>
      </c>
      <c r="C327" t="s">
        <v>579</v>
      </c>
      <c r="D327" s="1">
        <v>28000</v>
      </c>
      <c r="E327" s="1">
        <v>803.6</v>
      </c>
      <c r="F327" s="1">
        <v>0</v>
      </c>
      <c r="G327" s="1">
        <v>851.2</v>
      </c>
      <c r="H327" s="1">
        <v>25</v>
      </c>
      <c r="I327" s="1">
        <f t="shared" si="97"/>
        <v>1679.8000000000002</v>
      </c>
      <c r="J327" s="1">
        <f t="shared" si="98"/>
        <v>26320.2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:125">
      <c r="A328" t="s">
        <v>231</v>
      </c>
      <c r="B328" t="s">
        <v>216</v>
      </c>
      <c r="C328" t="s">
        <v>576</v>
      </c>
      <c r="D328" s="1">
        <v>39000</v>
      </c>
      <c r="E328" s="1">
        <v>1119.3</v>
      </c>
      <c r="F328" s="1">
        <v>301.52</v>
      </c>
      <c r="G328" s="1">
        <v>1185.5999999999999</v>
      </c>
      <c r="H328" s="1">
        <v>25</v>
      </c>
      <c r="I328" s="1">
        <f t="shared" si="97"/>
        <v>2631.42</v>
      </c>
      <c r="J328" s="1">
        <f t="shared" si="98"/>
        <v>36368.58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:125">
      <c r="A329" t="s">
        <v>676</v>
      </c>
      <c r="B329" t="s">
        <v>21</v>
      </c>
      <c r="C329" t="s">
        <v>579</v>
      </c>
      <c r="D329" s="1">
        <v>35000</v>
      </c>
      <c r="E329" s="1">
        <v>1004.5</v>
      </c>
      <c r="F329" s="1">
        <v>0</v>
      </c>
      <c r="G329" s="1">
        <v>1064</v>
      </c>
      <c r="H329" s="1">
        <v>25</v>
      </c>
      <c r="I329" s="1">
        <f>E329+F329+G329+H329</f>
        <v>2093.5</v>
      </c>
      <c r="J329" s="1">
        <f>D329-I329</f>
        <v>32906.5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645</v>
      </c>
      <c r="B330" t="s">
        <v>224</v>
      </c>
      <c r="C330" t="s">
        <v>579</v>
      </c>
      <c r="D330" s="1">
        <v>23000</v>
      </c>
      <c r="E330" s="1">
        <v>660.1</v>
      </c>
      <c r="F330" s="1">
        <v>0</v>
      </c>
      <c r="G330" s="1">
        <v>699.2</v>
      </c>
      <c r="H330" s="1">
        <v>25</v>
      </c>
      <c r="I330" s="1">
        <f>E330+F330+G330+H330</f>
        <v>1384.3000000000002</v>
      </c>
      <c r="J330" s="1">
        <f>D330-I330</f>
        <v>21615.7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t="s">
        <v>595</v>
      </c>
      <c r="B331" t="s">
        <v>208</v>
      </c>
      <c r="C331" t="s">
        <v>579</v>
      </c>
      <c r="D331" s="1">
        <v>28000</v>
      </c>
      <c r="E331" s="1">
        <v>803.6</v>
      </c>
      <c r="F331" s="1">
        <v>0</v>
      </c>
      <c r="G331" s="1">
        <v>851.2</v>
      </c>
      <c r="H331" s="1">
        <v>1060.93</v>
      </c>
      <c r="I331" s="1">
        <f t="shared" si="97"/>
        <v>2715.7300000000005</v>
      </c>
      <c r="J331" s="1">
        <f t="shared" si="98"/>
        <v>25284.27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:125">
      <c r="A332" t="s">
        <v>597</v>
      </c>
      <c r="B332" t="s">
        <v>269</v>
      </c>
      <c r="C332" t="s">
        <v>579</v>
      </c>
      <c r="D332" s="1">
        <v>23000</v>
      </c>
      <c r="E332" s="1">
        <v>660.1</v>
      </c>
      <c r="F332" s="1">
        <v>0</v>
      </c>
      <c r="G332" s="1">
        <v>699.2</v>
      </c>
      <c r="H332" s="1">
        <v>125</v>
      </c>
      <c r="I332" s="1">
        <f t="shared" si="97"/>
        <v>1484.3000000000002</v>
      </c>
      <c r="J332" s="1">
        <f t="shared" si="98"/>
        <v>21515.7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:125">
      <c r="A333" t="s">
        <v>647</v>
      </c>
      <c r="B333" t="s">
        <v>646</v>
      </c>
      <c r="C333" t="s">
        <v>579</v>
      </c>
      <c r="D333" s="1">
        <v>20000</v>
      </c>
      <c r="E333" s="1">
        <v>574</v>
      </c>
      <c r="F333" s="1">
        <v>0</v>
      </c>
      <c r="G333" s="1">
        <v>608</v>
      </c>
      <c r="H333" s="1">
        <v>25</v>
      </c>
      <c r="I333" s="1">
        <f>E333+F333+G333+H333</f>
        <v>1207</v>
      </c>
      <c r="J333" s="1">
        <f>D333-I333</f>
        <v>18793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:125">
      <c r="A334" t="s">
        <v>500</v>
      </c>
      <c r="B334" t="s">
        <v>216</v>
      </c>
      <c r="C334" t="s">
        <v>579</v>
      </c>
      <c r="D334" s="1">
        <v>30000</v>
      </c>
      <c r="E334" s="1">
        <v>861</v>
      </c>
      <c r="F334" s="1">
        <v>0</v>
      </c>
      <c r="G334" s="1">
        <v>912</v>
      </c>
      <c r="H334" s="1">
        <v>25</v>
      </c>
      <c r="I334" s="1">
        <f t="shared" si="97"/>
        <v>1798</v>
      </c>
      <c r="J334" s="1">
        <f t="shared" si="98"/>
        <v>28202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:125">
      <c r="A335" s="3" t="s">
        <v>18</v>
      </c>
      <c r="B335" s="3">
        <v>22</v>
      </c>
      <c r="C335" s="3"/>
      <c r="D335" s="4">
        <f t="shared" ref="D335:J335" si="99">SUM(D313:D334)</f>
        <v>794264</v>
      </c>
      <c r="E335" s="4">
        <f t="shared" si="99"/>
        <v>22795.379999999997</v>
      </c>
      <c r="F335" s="4">
        <f t="shared" si="99"/>
        <v>23088.25</v>
      </c>
      <c r="G335" s="4">
        <f t="shared" si="99"/>
        <v>24145.63</v>
      </c>
      <c r="H335" s="4">
        <f t="shared" si="99"/>
        <v>4849.7900000000009</v>
      </c>
      <c r="I335" s="4">
        <f t="shared" si="99"/>
        <v>74879.05</v>
      </c>
      <c r="J335" s="4">
        <f t="shared" si="99"/>
        <v>719384.95</v>
      </c>
    </row>
    <row r="337" spans="1:125">
      <c r="A337" s="11" t="s">
        <v>232</v>
      </c>
      <c r="B337" s="11"/>
      <c r="C337" s="13"/>
      <c r="D337" s="11"/>
      <c r="E337" s="11"/>
      <c r="F337" s="11"/>
      <c r="G337" s="11"/>
      <c r="H337" s="11"/>
      <c r="I337" s="11"/>
      <c r="J337" s="11"/>
    </row>
    <row r="338" spans="1:125">
      <c r="A338" t="s">
        <v>233</v>
      </c>
      <c r="B338" t="s">
        <v>234</v>
      </c>
      <c r="C338" t="s">
        <v>576</v>
      </c>
      <c r="D338" s="1">
        <v>30000</v>
      </c>
      <c r="E338" s="1">
        <v>861</v>
      </c>
      <c r="F338" s="1">
        <v>0</v>
      </c>
      <c r="G338" s="1">
        <v>912</v>
      </c>
      <c r="H338" s="1">
        <v>140</v>
      </c>
      <c r="I338" s="1">
        <f>+E338+F338+G338+H338</f>
        <v>1913</v>
      </c>
      <c r="J338" s="1">
        <f>+D338-I338</f>
        <v>28087</v>
      </c>
    </row>
    <row r="339" spans="1:125">
      <c r="A339" t="s">
        <v>236</v>
      </c>
      <c r="B339" t="s">
        <v>21</v>
      </c>
      <c r="C339" t="s">
        <v>576</v>
      </c>
      <c r="D339" s="1">
        <v>28000</v>
      </c>
      <c r="E339" s="1">
        <v>803.6</v>
      </c>
      <c r="F339" s="1">
        <v>0</v>
      </c>
      <c r="G339" s="1">
        <v>851.2</v>
      </c>
      <c r="H339" s="1">
        <v>125</v>
      </c>
      <c r="I339" s="1">
        <f t="shared" ref="I339:I343" si="100">+E339+F339+G339+H339</f>
        <v>1779.8000000000002</v>
      </c>
      <c r="J339" s="1">
        <f t="shared" ref="J339:J343" si="101">+D339-I339</f>
        <v>26220.2</v>
      </c>
    </row>
    <row r="340" spans="1:125">
      <c r="A340" t="s">
        <v>238</v>
      </c>
      <c r="B340" t="s">
        <v>23</v>
      </c>
      <c r="C340" t="s">
        <v>579</v>
      </c>
      <c r="D340" s="1">
        <v>29450</v>
      </c>
      <c r="E340" s="1">
        <v>845.22</v>
      </c>
      <c r="F340" s="1">
        <v>0</v>
      </c>
      <c r="G340" s="1">
        <v>895.28</v>
      </c>
      <c r="H340" s="1">
        <v>125</v>
      </c>
      <c r="I340" s="1">
        <f t="shared" si="100"/>
        <v>1865.5</v>
      </c>
      <c r="J340" s="1">
        <f t="shared" si="101"/>
        <v>27584.5</v>
      </c>
    </row>
    <row r="341" spans="1:125">
      <c r="A341" t="s">
        <v>240</v>
      </c>
      <c r="B341" t="s">
        <v>234</v>
      </c>
      <c r="C341" t="s">
        <v>579</v>
      </c>
      <c r="D341" s="1">
        <v>26000</v>
      </c>
      <c r="E341" s="1">
        <v>746.2</v>
      </c>
      <c r="F341" s="1">
        <v>0</v>
      </c>
      <c r="G341" s="1">
        <v>790.4</v>
      </c>
      <c r="H341" s="1">
        <v>75</v>
      </c>
      <c r="I341" s="1">
        <f t="shared" si="100"/>
        <v>1611.6</v>
      </c>
      <c r="J341" s="1">
        <f t="shared" si="101"/>
        <v>24388.400000000001</v>
      </c>
    </row>
    <row r="342" spans="1:125">
      <c r="A342" t="s">
        <v>241</v>
      </c>
      <c r="B342" t="s">
        <v>510</v>
      </c>
      <c r="C342" t="s">
        <v>576</v>
      </c>
      <c r="D342" s="1">
        <v>35000</v>
      </c>
      <c r="E342" s="1">
        <v>1004.5</v>
      </c>
      <c r="F342" s="1">
        <v>0</v>
      </c>
      <c r="G342" s="1">
        <v>1064</v>
      </c>
      <c r="H342" s="1">
        <v>165</v>
      </c>
      <c r="I342" s="1">
        <f t="shared" si="100"/>
        <v>2233.5</v>
      </c>
      <c r="J342" s="1">
        <f t="shared" si="101"/>
        <v>32766.5</v>
      </c>
    </row>
    <row r="343" spans="1:125">
      <c r="A343" t="s">
        <v>550</v>
      </c>
      <c r="B343" t="s">
        <v>549</v>
      </c>
      <c r="C343" t="s">
        <v>579</v>
      </c>
      <c r="D343" s="1">
        <v>40000</v>
      </c>
      <c r="E343" s="1">
        <v>1148</v>
      </c>
      <c r="F343" s="1">
        <v>442.65</v>
      </c>
      <c r="G343" s="1">
        <v>1216</v>
      </c>
      <c r="H343" s="1">
        <v>25</v>
      </c>
      <c r="I343" s="1">
        <f t="shared" si="100"/>
        <v>2831.65</v>
      </c>
      <c r="J343" s="1">
        <f t="shared" si="101"/>
        <v>37168.35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:125">
      <c r="A344" s="3" t="s">
        <v>18</v>
      </c>
      <c r="B344" s="3">
        <v>6</v>
      </c>
      <c r="C344" s="3"/>
      <c r="D344" s="4">
        <f t="shared" ref="D344:J344" si="102">SUM(D338:D343)</f>
        <v>188450</v>
      </c>
      <c r="E344" s="4">
        <f t="shared" si="102"/>
        <v>5408.5199999999995</v>
      </c>
      <c r="F344" s="4">
        <f t="shared" si="102"/>
        <v>442.65</v>
      </c>
      <c r="G344" s="4">
        <f t="shared" si="102"/>
        <v>5728.88</v>
      </c>
      <c r="H344" s="4">
        <f t="shared" si="102"/>
        <v>655</v>
      </c>
      <c r="I344" s="4">
        <f t="shared" si="102"/>
        <v>12235.05</v>
      </c>
      <c r="J344" s="4">
        <f t="shared" si="102"/>
        <v>176214.95</v>
      </c>
    </row>
    <row r="346" spans="1:125">
      <c r="A346" s="11" t="s">
        <v>242</v>
      </c>
      <c r="B346" s="11"/>
      <c r="C346" s="13"/>
      <c r="D346" s="11"/>
      <c r="E346" s="11"/>
      <c r="F346" s="11"/>
      <c r="G346" s="11"/>
      <c r="H346" s="11"/>
      <c r="I346" s="11"/>
      <c r="J346" s="11"/>
    </row>
    <row r="347" spans="1:125">
      <c r="A347" t="s">
        <v>243</v>
      </c>
      <c r="B347" t="s">
        <v>105</v>
      </c>
      <c r="C347" t="s">
        <v>579</v>
      </c>
      <c r="D347" s="1">
        <v>13800</v>
      </c>
      <c r="E347" s="1">
        <v>396.06</v>
      </c>
      <c r="F347" s="1">
        <v>0</v>
      </c>
      <c r="G347" s="1">
        <v>419.52</v>
      </c>
      <c r="H347" s="1">
        <v>25</v>
      </c>
      <c r="I347" s="1">
        <f t="shared" ref="I347:I360" si="103">E347+F347+G347+H347</f>
        <v>840.57999999999993</v>
      </c>
      <c r="J347" s="1">
        <f t="shared" ref="J347:J360" si="104">D347-I347</f>
        <v>12959.42</v>
      </c>
    </row>
    <row r="348" spans="1:125">
      <c r="A348" t="s">
        <v>245</v>
      </c>
      <c r="B348" t="s">
        <v>246</v>
      </c>
      <c r="C348" t="s">
        <v>579</v>
      </c>
      <c r="D348" s="1">
        <v>17800</v>
      </c>
      <c r="E348" s="1">
        <v>510.86</v>
      </c>
      <c r="F348" s="1">
        <v>0</v>
      </c>
      <c r="G348" s="1">
        <v>541.12</v>
      </c>
      <c r="H348" s="1">
        <v>1180.93</v>
      </c>
      <c r="I348" s="1">
        <f t="shared" si="103"/>
        <v>2232.91</v>
      </c>
      <c r="J348" s="1">
        <f t="shared" si="104"/>
        <v>15567.09</v>
      </c>
    </row>
    <row r="349" spans="1:125">
      <c r="A349" t="s">
        <v>247</v>
      </c>
      <c r="B349" t="s">
        <v>105</v>
      </c>
      <c r="C349" t="s">
        <v>579</v>
      </c>
      <c r="D349" s="1">
        <v>18000</v>
      </c>
      <c r="E349" s="1">
        <v>516.6</v>
      </c>
      <c r="F349" s="1">
        <v>0</v>
      </c>
      <c r="G349" s="1">
        <v>547.20000000000005</v>
      </c>
      <c r="H349" s="1">
        <v>25</v>
      </c>
      <c r="I349" s="1">
        <f t="shared" si="103"/>
        <v>1088.8000000000002</v>
      </c>
      <c r="J349" s="1">
        <f t="shared" si="104"/>
        <v>16911.2</v>
      </c>
    </row>
    <row r="350" spans="1:125">
      <c r="A350" t="s">
        <v>248</v>
      </c>
      <c r="B350" t="s">
        <v>208</v>
      </c>
      <c r="C350" t="s">
        <v>576</v>
      </c>
      <c r="D350" s="1">
        <v>21600</v>
      </c>
      <c r="E350" s="1">
        <v>619.91999999999996</v>
      </c>
      <c r="F350" s="1">
        <v>0</v>
      </c>
      <c r="G350" s="1">
        <v>656.64</v>
      </c>
      <c r="H350" s="1">
        <v>185</v>
      </c>
      <c r="I350" s="1">
        <f t="shared" si="103"/>
        <v>1461.56</v>
      </c>
      <c r="J350" s="1">
        <f t="shared" si="104"/>
        <v>20138.439999999999</v>
      </c>
    </row>
    <row r="351" spans="1:125">
      <c r="A351" t="s">
        <v>249</v>
      </c>
      <c r="B351" t="s">
        <v>250</v>
      </c>
      <c r="C351" t="s">
        <v>579</v>
      </c>
      <c r="D351" s="1">
        <v>95000</v>
      </c>
      <c r="E351" s="1">
        <v>2726.5</v>
      </c>
      <c r="F351" s="1">
        <v>10929.24</v>
      </c>
      <c r="G351" s="1">
        <v>2888</v>
      </c>
      <c r="H351" s="1">
        <v>25</v>
      </c>
      <c r="I351" s="1">
        <f t="shared" si="103"/>
        <v>16568.739999999998</v>
      </c>
      <c r="J351" s="1">
        <f t="shared" si="104"/>
        <v>78431.260000000009</v>
      </c>
    </row>
    <row r="352" spans="1:125">
      <c r="A352" t="s">
        <v>502</v>
      </c>
      <c r="B352" t="s">
        <v>195</v>
      </c>
      <c r="C352" t="s">
        <v>579</v>
      </c>
      <c r="D352" s="1">
        <v>25000</v>
      </c>
      <c r="E352" s="1">
        <v>717.5</v>
      </c>
      <c r="F352" s="1">
        <v>0</v>
      </c>
      <c r="G352" s="1">
        <v>760</v>
      </c>
      <c r="H352" s="1">
        <v>25</v>
      </c>
      <c r="I352" s="1">
        <f t="shared" si="103"/>
        <v>1502.5</v>
      </c>
      <c r="J352" s="1">
        <f t="shared" si="104"/>
        <v>23497.5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>
      <c r="A353" t="s">
        <v>501</v>
      </c>
      <c r="B353" t="s">
        <v>187</v>
      </c>
      <c r="C353" t="s">
        <v>579</v>
      </c>
      <c r="D353" s="1">
        <v>60000</v>
      </c>
      <c r="E353" s="1">
        <v>1722</v>
      </c>
      <c r="F353" s="1">
        <v>3486.68</v>
      </c>
      <c r="G353" s="1">
        <v>1824</v>
      </c>
      <c r="H353" s="1">
        <v>25</v>
      </c>
      <c r="I353" s="1">
        <f t="shared" si="103"/>
        <v>7057.68</v>
      </c>
      <c r="J353" s="1">
        <f t="shared" si="104"/>
        <v>52942.32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:125">
      <c r="A354" t="s">
        <v>411</v>
      </c>
      <c r="B354" t="s">
        <v>410</v>
      </c>
      <c r="C354" t="s">
        <v>579</v>
      </c>
      <c r="D354" s="1">
        <v>26250</v>
      </c>
      <c r="E354" s="1">
        <v>753.38</v>
      </c>
      <c r="F354" s="1">
        <v>0</v>
      </c>
      <c r="G354" s="1">
        <v>798</v>
      </c>
      <c r="H354" s="1">
        <v>205</v>
      </c>
      <c r="I354" s="1">
        <f>E354+F354+G354+H354</f>
        <v>1756.38</v>
      </c>
      <c r="J354" s="1">
        <f>D354-I354</f>
        <v>24493.62</v>
      </c>
    </row>
    <row r="355" spans="1:125">
      <c r="A355" t="s">
        <v>649</v>
      </c>
      <c r="B355" t="s">
        <v>646</v>
      </c>
      <c r="C355" t="s">
        <v>579</v>
      </c>
      <c r="D355" s="1">
        <v>22000</v>
      </c>
      <c r="E355" s="1">
        <v>631.4</v>
      </c>
      <c r="F355" s="1">
        <v>0</v>
      </c>
      <c r="G355" s="1">
        <v>668.8</v>
      </c>
      <c r="H355" s="1">
        <v>25</v>
      </c>
      <c r="I355" s="1">
        <f>+E355+F355+G355+H355</f>
        <v>1325.1999999999998</v>
      </c>
      <c r="J355" s="1">
        <f>D355-I355</f>
        <v>20674.8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:125">
      <c r="A356" t="s">
        <v>648</v>
      </c>
      <c r="B356" t="s">
        <v>252</v>
      </c>
      <c r="C356" t="s">
        <v>579</v>
      </c>
      <c r="D356" s="1">
        <v>20000</v>
      </c>
      <c r="E356" s="1">
        <v>574</v>
      </c>
      <c r="F356" s="1">
        <v>0</v>
      </c>
      <c r="G356" s="1">
        <v>608</v>
      </c>
      <c r="H356" s="1">
        <v>125</v>
      </c>
      <c r="I356" s="1">
        <f>E356+F356+G356+H356</f>
        <v>1307</v>
      </c>
      <c r="J356" s="1">
        <f>D356-I356</f>
        <v>18693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:125">
      <c r="A357" s="14" t="s">
        <v>651</v>
      </c>
      <c r="B357" s="14" t="s">
        <v>195</v>
      </c>
      <c r="C357" t="s">
        <v>579</v>
      </c>
      <c r="D357" s="1">
        <v>35000</v>
      </c>
      <c r="E357" s="1">
        <v>1004.5</v>
      </c>
      <c r="F357" s="1">
        <v>0</v>
      </c>
      <c r="G357" s="1">
        <v>1064</v>
      </c>
      <c r="H357" s="1">
        <v>25</v>
      </c>
      <c r="I357" s="1">
        <f>E357+F357+G357+H357</f>
        <v>2093.5</v>
      </c>
      <c r="J357" s="1">
        <f>D357-I357</f>
        <v>32906.5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:125">
      <c r="A358" s="14" t="s">
        <v>650</v>
      </c>
      <c r="B358" s="14" t="s">
        <v>195</v>
      </c>
      <c r="C358" t="s">
        <v>579</v>
      </c>
      <c r="D358" s="1">
        <v>35000</v>
      </c>
      <c r="E358" s="1">
        <v>1004.5</v>
      </c>
      <c r="F358" s="1">
        <v>0</v>
      </c>
      <c r="G358" s="1">
        <v>1064</v>
      </c>
      <c r="H358" s="1">
        <v>25</v>
      </c>
      <c r="I358" s="1">
        <f>E358+F358+G358+H358</f>
        <v>2093.5</v>
      </c>
      <c r="J358" s="1">
        <f>D358-I358</f>
        <v>32906.5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:125">
      <c r="A359" t="s">
        <v>254</v>
      </c>
      <c r="B359" t="s">
        <v>21</v>
      </c>
      <c r="C359" t="s">
        <v>579</v>
      </c>
      <c r="D359" s="1">
        <v>22650</v>
      </c>
      <c r="E359" s="1">
        <v>650.05999999999995</v>
      </c>
      <c r="F359" s="1">
        <v>0</v>
      </c>
      <c r="G359" s="1">
        <v>688.56</v>
      </c>
      <c r="H359" s="1">
        <v>1060.93</v>
      </c>
      <c r="I359" s="1">
        <f t="shared" si="103"/>
        <v>2399.5500000000002</v>
      </c>
      <c r="J359" s="1">
        <f t="shared" si="104"/>
        <v>20250.45</v>
      </c>
    </row>
    <row r="360" spans="1:125">
      <c r="A360" t="s">
        <v>552</v>
      </c>
      <c r="B360" t="s">
        <v>195</v>
      </c>
      <c r="C360" t="s">
        <v>579</v>
      </c>
      <c r="D360" s="1">
        <v>75000</v>
      </c>
      <c r="E360" s="1">
        <v>2152.5</v>
      </c>
      <c r="F360" s="1">
        <v>6309.38</v>
      </c>
      <c r="G360" s="1">
        <v>2280</v>
      </c>
      <c r="H360" s="1">
        <v>25</v>
      </c>
      <c r="I360" s="1">
        <f t="shared" si="103"/>
        <v>10766.880000000001</v>
      </c>
      <c r="J360" s="1">
        <f t="shared" si="104"/>
        <v>64233.119999999995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:125">
      <c r="A361" t="s">
        <v>551</v>
      </c>
      <c r="B361" s="12" t="s">
        <v>21</v>
      </c>
      <c r="C361" s="12" t="s">
        <v>579</v>
      </c>
      <c r="D361" s="1">
        <v>20000</v>
      </c>
      <c r="E361" s="1">
        <v>574</v>
      </c>
      <c r="F361" s="1">
        <v>0</v>
      </c>
      <c r="G361" s="1">
        <v>608</v>
      </c>
      <c r="H361" s="1">
        <v>25</v>
      </c>
      <c r="I361" s="1">
        <f t="shared" ref="I361:I371" si="105">E361+F361+G361+H361</f>
        <v>1207</v>
      </c>
      <c r="J361" s="1">
        <f t="shared" ref="J361:J371" si="106">D361-I361</f>
        <v>18793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:125">
      <c r="A362" t="s">
        <v>657</v>
      </c>
      <c r="B362" t="s">
        <v>269</v>
      </c>
      <c r="C362" s="12" t="s">
        <v>579</v>
      </c>
      <c r="D362" s="1">
        <v>23000</v>
      </c>
      <c r="E362" s="1">
        <v>660.1</v>
      </c>
      <c r="F362" s="1">
        <v>0</v>
      </c>
      <c r="G362" s="1">
        <v>699.2</v>
      </c>
      <c r="H362" s="1">
        <v>25</v>
      </c>
      <c r="I362" s="1">
        <f t="shared" si="105"/>
        <v>1384.3000000000002</v>
      </c>
      <c r="J362" s="1">
        <f t="shared" si="106"/>
        <v>21615.7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:125">
      <c r="A363" t="s">
        <v>656</v>
      </c>
      <c r="B363" t="s">
        <v>252</v>
      </c>
      <c r="C363" s="12" t="s">
        <v>579</v>
      </c>
      <c r="D363" s="1">
        <v>15000</v>
      </c>
      <c r="E363" s="1">
        <v>430.5</v>
      </c>
      <c r="F363" s="1">
        <v>0</v>
      </c>
      <c r="G363" s="1">
        <v>456</v>
      </c>
      <c r="H363" s="1">
        <v>25</v>
      </c>
      <c r="I363" s="1">
        <f t="shared" si="105"/>
        <v>911.5</v>
      </c>
      <c r="J363" s="1">
        <f t="shared" si="106"/>
        <v>14088.5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:125">
      <c r="A364" t="s">
        <v>655</v>
      </c>
      <c r="B364" t="s">
        <v>252</v>
      </c>
      <c r="C364" s="12" t="s">
        <v>579</v>
      </c>
      <c r="D364" s="1">
        <v>20000</v>
      </c>
      <c r="E364" s="1">
        <v>574</v>
      </c>
      <c r="F364" s="1">
        <v>0</v>
      </c>
      <c r="G364" s="1">
        <v>608</v>
      </c>
      <c r="H364" s="1">
        <v>25</v>
      </c>
      <c r="I364" s="1">
        <f t="shared" si="105"/>
        <v>1207</v>
      </c>
      <c r="J364" s="1">
        <f t="shared" si="106"/>
        <v>18793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>
      <c r="A365" t="s">
        <v>654</v>
      </c>
      <c r="B365" t="s">
        <v>252</v>
      </c>
      <c r="C365" s="12" t="s">
        <v>579</v>
      </c>
      <c r="D365" s="1">
        <v>15000</v>
      </c>
      <c r="E365" s="1">
        <v>430.5</v>
      </c>
      <c r="F365" s="1">
        <v>0</v>
      </c>
      <c r="G365" s="1">
        <v>456</v>
      </c>
      <c r="H365" s="1">
        <v>25</v>
      </c>
      <c r="I365" s="1">
        <f t="shared" si="105"/>
        <v>911.5</v>
      </c>
      <c r="J365" s="1">
        <f t="shared" si="106"/>
        <v>14088.5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:125">
      <c r="A366" t="s">
        <v>658</v>
      </c>
      <c r="B366" t="s">
        <v>21</v>
      </c>
      <c r="C366" s="12" t="s">
        <v>579</v>
      </c>
      <c r="D366" s="1">
        <v>25500</v>
      </c>
      <c r="E366" s="1">
        <v>731.85</v>
      </c>
      <c r="F366" s="1">
        <v>0</v>
      </c>
      <c r="G366" s="1">
        <v>775.2</v>
      </c>
      <c r="H366" s="1">
        <v>25</v>
      </c>
      <c r="I366" s="1">
        <f t="shared" si="105"/>
        <v>1532.0500000000002</v>
      </c>
      <c r="J366" s="1">
        <f t="shared" si="106"/>
        <v>23967.95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653</v>
      </c>
      <c r="B367" t="s">
        <v>34</v>
      </c>
      <c r="C367" s="12" t="s">
        <v>579</v>
      </c>
      <c r="D367" s="1">
        <v>20000</v>
      </c>
      <c r="E367" s="1">
        <v>574</v>
      </c>
      <c r="F367" s="1">
        <v>0</v>
      </c>
      <c r="G367" s="1">
        <v>608</v>
      </c>
      <c r="H367" s="1">
        <v>145</v>
      </c>
      <c r="I367" s="1">
        <f t="shared" si="105"/>
        <v>1327</v>
      </c>
      <c r="J367" s="1">
        <f t="shared" si="106"/>
        <v>18673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652</v>
      </c>
      <c r="B368" t="s">
        <v>252</v>
      </c>
      <c r="C368" s="12" t="s">
        <v>579</v>
      </c>
      <c r="D368" s="1">
        <v>20000</v>
      </c>
      <c r="E368" s="1">
        <v>574</v>
      </c>
      <c r="F368" s="1">
        <v>0</v>
      </c>
      <c r="G368" s="1">
        <v>608</v>
      </c>
      <c r="H368" s="1">
        <v>25</v>
      </c>
      <c r="I368" s="1">
        <f t="shared" si="105"/>
        <v>1207</v>
      </c>
      <c r="J368" s="1">
        <f t="shared" si="106"/>
        <v>18793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660</v>
      </c>
      <c r="B369" t="s">
        <v>195</v>
      </c>
      <c r="C369" s="12" t="s">
        <v>579</v>
      </c>
      <c r="D369" s="1">
        <v>35000</v>
      </c>
      <c r="E369" s="1">
        <v>1004.5</v>
      </c>
      <c r="F369" s="1">
        <v>0</v>
      </c>
      <c r="G369" s="1">
        <v>1064</v>
      </c>
      <c r="H369" s="1">
        <v>25</v>
      </c>
      <c r="I369" s="1">
        <f t="shared" si="105"/>
        <v>2093.5</v>
      </c>
      <c r="J369" s="1">
        <f t="shared" si="106"/>
        <v>32906.5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>
      <c r="A370" t="s">
        <v>659</v>
      </c>
      <c r="B370" t="s">
        <v>224</v>
      </c>
      <c r="C370" s="12" t="s">
        <v>579</v>
      </c>
      <c r="D370" s="1">
        <v>23000</v>
      </c>
      <c r="E370" s="1">
        <v>660.1</v>
      </c>
      <c r="F370" s="1">
        <v>0</v>
      </c>
      <c r="G370" s="1">
        <v>699.2</v>
      </c>
      <c r="H370" s="1">
        <v>25</v>
      </c>
      <c r="I370" s="1">
        <f t="shared" si="105"/>
        <v>1384.3000000000002</v>
      </c>
      <c r="J370" s="1">
        <f t="shared" si="106"/>
        <v>21615.7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:125">
      <c r="A371" t="s">
        <v>598</v>
      </c>
      <c r="B371" t="s">
        <v>21</v>
      </c>
      <c r="C371" s="12" t="s">
        <v>579</v>
      </c>
      <c r="D371" s="1">
        <v>35000</v>
      </c>
      <c r="E371" s="1">
        <v>1004.5</v>
      </c>
      <c r="F371" s="1">
        <v>0</v>
      </c>
      <c r="G371" s="1">
        <v>1064</v>
      </c>
      <c r="H371" s="1">
        <v>25</v>
      </c>
      <c r="I371" s="1">
        <f t="shared" si="105"/>
        <v>2093.5</v>
      </c>
      <c r="J371" s="1">
        <f t="shared" si="106"/>
        <v>32906.5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:125">
      <c r="A372" s="3" t="s">
        <v>18</v>
      </c>
      <c r="B372" s="3">
        <v>25</v>
      </c>
      <c r="C372" s="3"/>
      <c r="D372" s="4">
        <f t="shared" ref="D372:J372" si="107">SUM(D347:D371)</f>
        <v>738600</v>
      </c>
      <c r="E372" s="4">
        <f t="shared" si="107"/>
        <v>21197.829999999998</v>
      </c>
      <c r="F372" s="4">
        <f t="shared" si="107"/>
        <v>20725.3</v>
      </c>
      <c r="G372" s="4">
        <f t="shared" si="107"/>
        <v>22453.440000000002</v>
      </c>
      <c r="H372" s="4">
        <f t="shared" si="107"/>
        <v>3376.86</v>
      </c>
      <c r="I372" s="4">
        <f t="shared" si="107"/>
        <v>67753.430000000008</v>
      </c>
      <c r="J372" s="4">
        <f t="shared" si="107"/>
        <v>670846.56999999995</v>
      </c>
    </row>
    <row r="374" spans="1:125">
      <c r="A374" s="11" t="s">
        <v>255</v>
      </c>
      <c r="B374" s="11"/>
      <c r="C374" s="13"/>
      <c r="D374" s="11"/>
      <c r="E374" s="11"/>
      <c r="F374" s="11"/>
      <c r="G374" s="11"/>
      <c r="H374" s="11"/>
      <c r="I374" s="11"/>
      <c r="J374" s="11"/>
    </row>
    <row r="375" spans="1:125">
      <c r="A375" t="s">
        <v>210</v>
      </c>
      <c r="B375" t="s">
        <v>187</v>
      </c>
      <c r="C375" t="s">
        <v>579</v>
      </c>
      <c r="D375" s="1">
        <v>75000</v>
      </c>
      <c r="E375" s="1">
        <v>2152.5</v>
      </c>
      <c r="F375" s="1">
        <v>6309.38</v>
      </c>
      <c r="G375" s="1">
        <v>2280</v>
      </c>
      <c r="H375" s="1">
        <v>1105</v>
      </c>
      <c r="I375" s="1">
        <f t="shared" ref="I375:I382" si="108">E375+F375+G375+H375</f>
        <v>11846.880000000001</v>
      </c>
      <c r="J375" s="1">
        <f t="shared" ref="J375:J382" si="109">D375-I375</f>
        <v>63153.119999999995</v>
      </c>
    </row>
    <row r="376" spans="1:125">
      <c r="A376" t="s">
        <v>326</v>
      </c>
      <c r="B376" t="s">
        <v>28</v>
      </c>
      <c r="C376" t="s">
        <v>576</v>
      </c>
      <c r="D376" s="1">
        <v>29000</v>
      </c>
      <c r="E376" s="1">
        <v>832.3</v>
      </c>
      <c r="F376" s="1">
        <v>0</v>
      </c>
      <c r="G376" s="1">
        <v>881.6</v>
      </c>
      <c r="H376" s="1">
        <v>125</v>
      </c>
      <c r="I376" s="1">
        <f t="shared" si="108"/>
        <v>1838.9</v>
      </c>
      <c r="J376" s="1">
        <f t="shared" si="109"/>
        <v>27161.1</v>
      </c>
    </row>
    <row r="377" spans="1:125" s="2" customFormat="1">
      <c r="A377" t="s">
        <v>257</v>
      </c>
      <c r="B377" t="s">
        <v>258</v>
      </c>
      <c r="C377" t="s">
        <v>576</v>
      </c>
      <c r="D377" s="1">
        <v>38000</v>
      </c>
      <c r="E377" s="1">
        <v>1090.5999999999999</v>
      </c>
      <c r="F377" s="1">
        <v>160.38</v>
      </c>
      <c r="G377" s="1">
        <v>1155.2</v>
      </c>
      <c r="H377" s="1">
        <v>25</v>
      </c>
      <c r="I377" s="1">
        <f t="shared" si="108"/>
        <v>2431.1800000000003</v>
      </c>
      <c r="J377" s="1">
        <f t="shared" si="109"/>
        <v>35568.82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>
      <c r="A378" t="s">
        <v>600</v>
      </c>
      <c r="B378" t="s">
        <v>584</v>
      </c>
      <c r="C378" t="s">
        <v>579</v>
      </c>
      <c r="D378" s="1">
        <v>22200</v>
      </c>
      <c r="E378" s="1">
        <v>637.14</v>
      </c>
      <c r="F378" s="1">
        <v>0</v>
      </c>
      <c r="G378" s="1">
        <v>674.88</v>
      </c>
      <c r="H378" s="1">
        <v>25</v>
      </c>
      <c r="I378" s="1">
        <f t="shared" si="108"/>
        <v>1337.02</v>
      </c>
      <c r="J378" s="1">
        <f t="shared" si="109"/>
        <v>20862.98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:125">
      <c r="A379" t="s">
        <v>599</v>
      </c>
      <c r="B379" t="s">
        <v>224</v>
      </c>
      <c r="C379" t="s">
        <v>579</v>
      </c>
      <c r="D379" s="1">
        <v>27000</v>
      </c>
      <c r="E379" s="1">
        <v>774.9</v>
      </c>
      <c r="F379" s="1">
        <v>0</v>
      </c>
      <c r="G379" s="1">
        <v>820.8</v>
      </c>
      <c r="H379" s="1">
        <v>25</v>
      </c>
      <c r="I379" s="1">
        <f t="shared" si="108"/>
        <v>1620.6999999999998</v>
      </c>
      <c r="J379" s="1">
        <f t="shared" si="109"/>
        <v>25379.3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:125">
      <c r="A380" t="s">
        <v>602</v>
      </c>
      <c r="B380" t="s">
        <v>21</v>
      </c>
      <c r="C380" t="s">
        <v>579</v>
      </c>
      <c r="D380" s="1">
        <v>23000</v>
      </c>
      <c r="E380" s="1">
        <v>660.1</v>
      </c>
      <c r="F380" s="1">
        <v>0</v>
      </c>
      <c r="G380" s="1">
        <v>699.2</v>
      </c>
      <c r="H380" s="1">
        <v>25</v>
      </c>
      <c r="I380" s="1">
        <f t="shared" si="108"/>
        <v>1384.3000000000002</v>
      </c>
      <c r="J380" s="1">
        <f t="shared" si="109"/>
        <v>21615.7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:125">
      <c r="A381" t="s">
        <v>601</v>
      </c>
      <c r="B381" t="s">
        <v>105</v>
      </c>
      <c r="C381" t="s">
        <v>579</v>
      </c>
      <c r="D381" s="1">
        <v>30000</v>
      </c>
      <c r="E381" s="1">
        <v>861</v>
      </c>
      <c r="F381" s="1">
        <v>0</v>
      </c>
      <c r="G381" s="1">
        <v>912</v>
      </c>
      <c r="H381" s="1">
        <v>25</v>
      </c>
      <c r="I381" s="1">
        <f t="shared" si="108"/>
        <v>1798</v>
      </c>
      <c r="J381" s="1">
        <f t="shared" si="109"/>
        <v>28202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:125">
      <c r="A382" t="s">
        <v>603</v>
      </c>
      <c r="B382" t="s">
        <v>21</v>
      </c>
      <c r="C382" t="s">
        <v>579</v>
      </c>
      <c r="D382" s="1">
        <v>20000</v>
      </c>
      <c r="E382" s="1">
        <v>574</v>
      </c>
      <c r="F382" s="1">
        <v>0</v>
      </c>
      <c r="G382" s="1">
        <v>608</v>
      </c>
      <c r="H382" s="1">
        <v>25</v>
      </c>
      <c r="I382" s="1">
        <f t="shared" si="108"/>
        <v>1207</v>
      </c>
      <c r="J382" s="1">
        <f t="shared" si="109"/>
        <v>18793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 s="2" customFormat="1">
      <c r="A383" s="3" t="s">
        <v>18</v>
      </c>
      <c r="B383" s="3">
        <v>8</v>
      </c>
      <c r="C383" s="3"/>
      <c r="D383" s="4">
        <f t="shared" ref="D383:J383" si="110">SUM(D375:D382)</f>
        <v>264200</v>
      </c>
      <c r="E383" s="4">
        <f t="shared" si="110"/>
        <v>7582.54</v>
      </c>
      <c r="F383" s="4">
        <f t="shared" si="110"/>
        <v>6469.76</v>
      </c>
      <c r="G383" s="4">
        <f t="shared" si="110"/>
        <v>8031.68</v>
      </c>
      <c r="H383" s="4">
        <f t="shared" si="110"/>
        <v>1380</v>
      </c>
      <c r="I383" s="4">
        <f t="shared" si="110"/>
        <v>23463.98</v>
      </c>
      <c r="J383" s="4">
        <f t="shared" si="110"/>
        <v>240736.02000000002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</row>
    <row r="384" spans="1:125" s="2" customFormat="1">
      <c r="A384"/>
      <c r="B384"/>
      <c r="C384"/>
      <c r="D384" s="1"/>
      <c r="E384" s="1"/>
      <c r="F384" s="1"/>
      <c r="G384" s="1"/>
      <c r="H384" s="1"/>
      <c r="I384" s="1"/>
      <c r="J384" s="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</row>
    <row r="385" spans="1:125" s="2" customFormat="1">
      <c r="A385" s="11" t="s">
        <v>259</v>
      </c>
      <c r="B385" s="11"/>
      <c r="C385" s="13"/>
      <c r="D385" s="11"/>
      <c r="E385" s="11"/>
      <c r="F385" s="11"/>
      <c r="G385" s="11"/>
      <c r="H385" s="11"/>
      <c r="I385" s="11"/>
      <c r="J385" s="1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</row>
    <row r="386" spans="1:125" s="2" customFormat="1">
      <c r="A386" t="s">
        <v>260</v>
      </c>
      <c r="B386" t="s">
        <v>261</v>
      </c>
      <c r="C386" t="s">
        <v>579</v>
      </c>
      <c r="D386" s="1">
        <v>10000</v>
      </c>
      <c r="E386" s="1">
        <v>287</v>
      </c>
      <c r="F386" s="1">
        <v>0</v>
      </c>
      <c r="G386" s="1">
        <v>304</v>
      </c>
      <c r="H386" s="1">
        <v>75</v>
      </c>
      <c r="I386" s="1">
        <f t="shared" ref="I386:I396" si="111">E386+F386+G386+H386</f>
        <v>666</v>
      </c>
      <c r="J386" s="1">
        <f t="shared" ref="J386:J396" si="112">D386-I386</f>
        <v>9334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2" customFormat="1">
      <c r="A387" t="s">
        <v>262</v>
      </c>
      <c r="B387" t="s">
        <v>261</v>
      </c>
      <c r="C387" t="s">
        <v>579</v>
      </c>
      <c r="D387" s="1">
        <v>17800</v>
      </c>
      <c r="E387" s="1">
        <v>510.86</v>
      </c>
      <c r="F387" s="1">
        <v>0</v>
      </c>
      <c r="G387" s="1">
        <v>541.12</v>
      </c>
      <c r="H387" s="1">
        <v>2236.86</v>
      </c>
      <c r="I387" s="1">
        <f t="shared" si="111"/>
        <v>3288.84</v>
      </c>
      <c r="J387" s="1">
        <f t="shared" si="112"/>
        <v>14511.16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>
      <c r="A388" t="s">
        <v>263</v>
      </c>
      <c r="B388" t="s">
        <v>23</v>
      </c>
      <c r="C388" t="s">
        <v>576</v>
      </c>
      <c r="D388" s="1">
        <v>70000</v>
      </c>
      <c r="E388" s="1">
        <v>2009</v>
      </c>
      <c r="F388" s="1">
        <v>5368.48</v>
      </c>
      <c r="G388" s="1">
        <v>2128</v>
      </c>
      <c r="H388" s="1">
        <v>125</v>
      </c>
      <c r="I388" s="1">
        <f t="shared" si="111"/>
        <v>9630.48</v>
      </c>
      <c r="J388" s="1">
        <f t="shared" si="112"/>
        <v>60369.520000000004</v>
      </c>
    </row>
    <row r="389" spans="1:125">
      <c r="A389" t="s">
        <v>264</v>
      </c>
      <c r="B389" t="s">
        <v>182</v>
      </c>
      <c r="C389" t="s">
        <v>576</v>
      </c>
      <c r="D389" s="1">
        <v>20650</v>
      </c>
      <c r="E389" s="1">
        <v>592.66</v>
      </c>
      <c r="F389" s="1">
        <v>0</v>
      </c>
      <c r="G389" s="1">
        <v>627.76</v>
      </c>
      <c r="H389" s="1">
        <v>2236.86</v>
      </c>
      <c r="I389" s="1">
        <f t="shared" si="111"/>
        <v>3457.28</v>
      </c>
      <c r="J389" s="1">
        <f t="shared" si="112"/>
        <v>17192.72</v>
      </c>
    </row>
    <row r="390" spans="1:125">
      <c r="A390" t="s">
        <v>265</v>
      </c>
      <c r="B390" t="s">
        <v>484</v>
      </c>
      <c r="C390" t="s">
        <v>576</v>
      </c>
      <c r="D390" s="1">
        <v>36000</v>
      </c>
      <c r="E390" s="1">
        <v>1033.2</v>
      </c>
      <c r="F390" s="1">
        <v>0</v>
      </c>
      <c r="G390" s="1">
        <v>1094.4000000000001</v>
      </c>
      <c r="H390" s="1">
        <v>145</v>
      </c>
      <c r="I390" s="1">
        <f t="shared" si="111"/>
        <v>2272.6000000000004</v>
      </c>
      <c r="J390" s="1">
        <f t="shared" si="112"/>
        <v>33727.4</v>
      </c>
    </row>
    <row r="391" spans="1:125">
      <c r="A391" t="s">
        <v>267</v>
      </c>
      <c r="B391" t="s">
        <v>21</v>
      </c>
      <c r="C391" t="s">
        <v>579</v>
      </c>
      <c r="D391" s="1">
        <v>17800</v>
      </c>
      <c r="E391" s="1">
        <v>510.86</v>
      </c>
      <c r="F391" s="1">
        <v>0</v>
      </c>
      <c r="G391" s="1">
        <v>541.12</v>
      </c>
      <c r="H391" s="1">
        <v>185</v>
      </c>
      <c r="I391" s="1">
        <f t="shared" si="111"/>
        <v>1236.98</v>
      </c>
      <c r="J391" s="1">
        <f t="shared" si="112"/>
        <v>16563.02</v>
      </c>
    </row>
    <row r="392" spans="1:125" s="3" customFormat="1">
      <c r="A392" t="s">
        <v>268</v>
      </c>
      <c r="B392" t="s">
        <v>269</v>
      </c>
      <c r="C392" t="s">
        <v>576</v>
      </c>
      <c r="D392" s="1">
        <v>18800</v>
      </c>
      <c r="E392" s="1">
        <v>539.55999999999995</v>
      </c>
      <c r="F392" s="1">
        <v>0</v>
      </c>
      <c r="G392" s="1">
        <v>571.52</v>
      </c>
      <c r="H392" s="1">
        <v>125</v>
      </c>
      <c r="I392" s="1">
        <f t="shared" si="111"/>
        <v>1236.08</v>
      </c>
      <c r="J392" s="1">
        <f t="shared" si="112"/>
        <v>17563.919999999998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 t="s">
        <v>270</v>
      </c>
      <c r="B393" t="s">
        <v>484</v>
      </c>
      <c r="C393" t="s">
        <v>576</v>
      </c>
      <c r="D393" s="1">
        <v>46400</v>
      </c>
      <c r="E393" s="1">
        <v>1331.68</v>
      </c>
      <c r="F393" s="1">
        <v>1035.1400000000001</v>
      </c>
      <c r="G393" s="1">
        <v>1410.56</v>
      </c>
      <c r="H393" s="1">
        <v>2196.86</v>
      </c>
      <c r="I393" s="1">
        <f t="shared" si="111"/>
        <v>5974.24</v>
      </c>
      <c r="J393" s="1">
        <f t="shared" si="112"/>
        <v>40425.760000000002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271</v>
      </c>
      <c r="B394" t="s">
        <v>269</v>
      </c>
      <c r="C394" t="s">
        <v>579</v>
      </c>
      <c r="D394" s="1">
        <v>17800</v>
      </c>
      <c r="E394" s="1">
        <v>510.86</v>
      </c>
      <c r="F394" s="1">
        <v>0</v>
      </c>
      <c r="G394" s="1">
        <v>541.12</v>
      </c>
      <c r="H394" s="1">
        <v>165</v>
      </c>
      <c r="I394" s="1">
        <f t="shared" si="111"/>
        <v>1216.98</v>
      </c>
      <c r="J394" s="1">
        <f t="shared" si="112"/>
        <v>16583.02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272</v>
      </c>
      <c r="B395" t="s">
        <v>261</v>
      </c>
      <c r="C395" t="s">
        <v>579</v>
      </c>
      <c r="D395" s="1">
        <v>15200</v>
      </c>
      <c r="E395" s="1">
        <v>436.24</v>
      </c>
      <c r="F395" s="1">
        <v>0</v>
      </c>
      <c r="G395" s="1">
        <v>462.08</v>
      </c>
      <c r="H395" s="1">
        <v>165</v>
      </c>
      <c r="I395" s="1">
        <f t="shared" si="111"/>
        <v>1063.32</v>
      </c>
      <c r="J395" s="1">
        <f t="shared" si="112"/>
        <v>14136.68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273</v>
      </c>
      <c r="B396" t="s">
        <v>261</v>
      </c>
      <c r="C396" t="s">
        <v>579</v>
      </c>
      <c r="D396" s="1">
        <v>17800</v>
      </c>
      <c r="E396" s="1">
        <v>510.86</v>
      </c>
      <c r="F396" s="1">
        <v>0</v>
      </c>
      <c r="G396" s="1">
        <v>541.12</v>
      </c>
      <c r="H396" s="1">
        <v>165</v>
      </c>
      <c r="I396" s="1">
        <f t="shared" si="111"/>
        <v>1216.98</v>
      </c>
      <c r="J396" s="1">
        <f t="shared" si="112"/>
        <v>16583.02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274</v>
      </c>
      <c r="B397" t="s">
        <v>261</v>
      </c>
      <c r="C397" t="s">
        <v>579</v>
      </c>
      <c r="D397" s="1">
        <v>12200</v>
      </c>
      <c r="E397" s="1">
        <v>350.14</v>
      </c>
      <c r="F397" s="1">
        <v>0</v>
      </c>
      <c r="G397" s="1">
        <v>370.88</v>
      </c>
      <c r="H397" s="1">
        <v>125</v>
      </c>
      <c r="I397" s="1">
        <f>E397+F397+G397+H397</f>
        <v>846.02</v>
      </c>
      <c r="J397" s="1">
        <f>D397-I397</f>
        <v>11353.98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>
      <c r="A398" t="s">
        <v>503</v>
      </c>
      <c r="B398" t="s">
        <v>21</v>
      </c>
      <c r="C398" t="s">
        <v>579</v>
      </c>
      <c r="D398" s="1">
        <v>32000</v>
      </c>
      <c r="E398" s="1">
        <v>918.4</v>
      </c>
      <c r="F398" s="1">
        <v>0</v>
      </c>
      <c r="G398" s="1">
        <v>972.8</v>
      </c>
      <c r="H398" s="1">
        <v>25</v>
      </c>
      <c r="I398" s="1">
        <f>E398+F398+G398+H398</f>
        <v>1916.1999999999998</v>
      </c>
      <c r="J398" s="1">
        <f>D398-I398</f>
        <v>30083.8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:125">
      <c r="A399" t="s">
        <v>604</v>
      </c>
      <c r="B399" t="s">
        <v>21</v>
      </c>
      <c r="C399" t="s">
        <v>579</v>
      </c>
      <c r="D399" s="1">
        <v>25500</v>
      </c>
      <c r="E399" s="1">
        <v>731.85</v>
      </c>
      <c r="F399" s="1">
        <v>0</v>
      </c>
      <c r="G399" s="1">
        <v>775.2</v>
      </c>
      <c r="H399" s="1">
        <v>1060.93</v>
      </c>
      <c r="I399" s="1">
        <f>E399+F399+G399+H399</f>
        <v>2567.9800000000005</v>
      </c>
      <c r="J399" s="1">
        <f>D399-I399</f>
        <v>22932.02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:125" s="3" customFormat="1">
      <c r="A400" s="3" t="s">
        <v>18</v>
      </c>
      <c r="B400" s="3">
        <v>14</v>
      </c>
      <c r="D400" s="4">
        <f t="shared" ref="D400:J400" si="113">SUM(D386:D399)</f>
        <v>357950</v>
      </c>
      <c r="E400" s="4">
        <f t="shared" si="113"/>
        <v>10273.169999999998</v>
      </c>
      <c r="F400" s="4">
        <f t="shared" si="113"/>
        <v>6403.62</v>
      </c>
      <c r="G400" s="4">
        <f t="shared" si="113"/>
        <v>10881.68</v>
      </c>
      <c r="H400" s="4">
        <f t="shared" si="113"/>
        <v>9031.51</v>
      </c>
      <c r="I400" s="4">
        <f t="shared" si="113"/>
        <v>36589.979999999996</v>
      </c>
      <c r="J400" s="4">
        <f t="shared" si="113"/>
        <v>321360.01999999996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</row>
    <row r="401" spans="1:125" s="3" customFormat="1">
      <c r="A401"/>
      <c r="B401"/>
      <c r="C401"/>
      <c r="D401" s="1"/>
      <c r="E401" s="1"/>
      <c r="F401" s="1"/>
      <c r="G401" s="1"/>
      <c r="H401" s="1"/>
      <c r="I401" s="1"/>
      <c r="J401" s="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</row>
    <row r="402" spans="1:125" s="3" customFormat="1">
      <c r="A402" s="11" t="s">
        <v>275</v>
      </c>
      <c r="B402" s="11"/>
      <c r="C402" s="13"/>
      <c r="D402" s="11"/>
      <c r="E402" s="11"/>
      <c r="F402" s="11"/>
      <c r="G402" s="11"/>
      <c r="H402" s="11"/>
      <c r="I402" s="11"/>
      <c r="J402" s="1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</row>
    <row r="403" spans="1:125" s="3" customFormat="1">
      <c r="A403" t="s">
        <v>276</v>
      </c>
      <c r="B403" t="s">
        <v>282</v>
      </c>
      <c r="C403" t="s">
        <v>576</v>
      </c>
      <c r="D403" s="1">
        <v>25000</v>
      </c>
      <c r="E403" s="1">
        <v>717.5</v>
      </c>
      <c r="F403" s="1">
        <v>0</v>
      </c>
      <c r="G403" s="1">
        <v>760</v>
      </c>
      <c r="H403" s="1">
        <v>165</v>
      </c>
      <c r="I403" s="1">
        <f t="shared" ref="I403:I407" si="114">E403+F403+G403+H403</f>
        <v>1642.5</v>
      </c>
      <c r="J403" s="1">
        <f t="shared" ref="J403:J407" si="115">D403-I403</f>
        <v>23357.5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</row>
    <row r="404" spans="1:125" s="3" customFormat="1">
      <c r="A404" t="s">
        <v>277</v>
      </c>
      <c r="B404" t="s">
        <v>278</v>
      </c>
      <c r="C404" t="s">
        <v>579</v>
      </c>
      <c r="D404" s="1">
        <v>20650</v>
      </c>
      <c r="E404" s="1">
        <v>592.66</v>
      </c>
      <c r="F404" s="1">
        <v>0</v>
      </c>
      <c r="G404" s="1">
        <v>627.76</v>
      </c>
      <c r="H404" s="1">
        <v>1200.93</v>
      </c>
      <c r="I404" s="1">
        <f t="shared" si="114"/>
        <v>2421.3500000000004</v>
      </c>
      <c r="J404" s="1">
        <f t="shared" si="115"/>
        <v>18228.650000000001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</row>
    <row r="405" spans="1:125" s="3" customFormat="1">
      <c r="A405" t="s">
        <v>279</v>
      </c>
      <c r="B405" t="s">
        <v>182</v>
      </c>
      <c r="C405" t="s">
        <v>576</v>
      </c>
      <c r="D405" s="1">
        <v>22500</v>
      </c>
      <c r="E405" s="1">
        <v>645.75</v>
      </c>
      <c r="F405" s="1">
        <v>0</v>
      </c>
      <c r="G405" s="1">
        <v>684</v>
      </c>
      <c r="H405" s="1">
        <v>125</v>
      </c>
      <c r="I405" s="1">
        <f t="shared" si="114"/>
        <v>1454.75</v>
      </c>
      <c r="J405" s="1">
        <f t="shared" si="115"/>
        <v>21045.25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</row>
    <row r="406" spans="1:125" s="3" customFormat="1">
      <c r="A406" t="s">
        <v>280</v>
      </c>
      <c r="B406" t="s">
        <v>23</v>
      </c>
      <c r="C406" t="s">
        <v>576</v>
      </c>
      <c r="D406" s="1">
        <v>70000</v>
      </c>
      <c r="E406" s="1">
        <v>2009</v>
      </c>
      <c r="F406" s="1">
        <v>4954.1000000000004</v>
      </c>
      <c r="G406" s="1">
        <v>2128</v>
      </c>
      <c r="H406" s="1">
        <v>2216.86</v>
      </c>
      <c r="I406" s="1">
        <f t="shared" si="114"/>
        <v>11307.960000000001</v>
      </c>
      <c r="J406" s="1">
        <f t="shared" si="115"/>
        <v>58692.04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</row>
    <row r="407" spans="1:125" s="3" customFormat="1">
      <c r="A407" t="s">
        <v>281</v>
      </c>
      <c r="B407" t="s">
        <v>282</v>
      </c>
      <c r="C407" t="s">
        <v>579</v>
      </c>
      <c r="D407" s="1">
        <v>38000</v>
      </c>
      <c r="E407" s="1">
        <v>1090.5999999999999</v>
      </c>
      <c r="F407" s="1">
        <v>160.38</v>
      </c>
      <c r="G407" s="1">
        <v>1155.2</v>
      </c>
      <c r="H407" s="1">
        <v>25</v>
      </c>
      <c r="I407" s="1">
        <f t="shared" si="114"/>
        <v>2431.1800000000003</v>
      </c>
      <c r="J407" s="1">
        <f t="shared" si="115"/>
        <v>35568.82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</row>
    <row r="408" spans="1:125" s="3" customFormat="1">
      <c r="A408" s="3" t="s">
        <v>18</v>
      </c>
      <c r="B408" s="3">
        <v>5</v>
      </c>
      <c r="D408" s="4">
        <f t="shared" ref="D408:J408" si="116">SUM(D403:D407)</f>
        <v>176150</v>
      </c>
      <c r="E408" s="4">
        <f t="shared" si="116"/>
        <v>5055.51</v>
      </c>
      <c r="F408" s="4">
        <f t="shared" si="116"/>
        <v>5114.4800000000005</v>
      </c>
      <c r="G408" s="4">
        <f t="shared" si="116"/>
        <v>5354.96</v>
      </c>
      <c r="H408" s="4">
        <f t="shared" si="116"/>
        <v>3732.79</v>
      </c>
      <c r="I408" s="4">
        <f t="shared" si="116"/>
        <v>19257.740000000002</v>
      </c>
      <c r="J408" s="4">
        <f t="shared" si="116"/>
        <v>156892.26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</row>
    <row r="409" spans="1:125" s="3" customFormat="1">
      <c r="A409"/>
      <c r="B409"/>
      <c r="C409"/>
      <c r="D409" s="1"/>
      <c r="E409" s="1"/>
      <c r="F409" s="1"/>
      <c r="G409" s="1"/>
      <c r="H409" s="1"/>
      <c r="I409" s="1"/>
      <c r="J409" s="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</row>
    <row r="410" spans="1:125" s="3" customFormat="1">
      <c r="A410" s="11" t="s">
        <v>283</v>
      </c>
      <c r="B410" s="11"/>
      <c r="C410" s="13"/>
      <c r="D410" s="11"/>
      <c r="E410" s="11"/>
      <c r="F410" s="11"/>
      <c r="G410" s="11"/>
      <c r="H410" s="11"/>
      <c r="I410" s="11"/>
      <c r="J410" s="1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</row>
    <row r="411" spans="1:125">
      <c r="A411" t="s">
        <v>553</v>
      </c>
      <c r="B411" t="s">
        <v>537</v>
      </c>
      <c r="C411" t="s">
        <v>579</v>
      </c>
      <c r="D411" s="1">
        <v>40000</v>
      </c>
      <c r="E411" s="1">
        <v>1148</v>
      </c>
      <c r="F411" s="1">
        <v>442.65</v>
      </c>
      <c r="G411" s="1">
        <v>1216</v>
      </c>
      <c r="H411" s="1">
        <v>25</v>
      </c>
      <c r="I411" s="1">
        <f>E411+F411+G411+H411</f>
        <v>2831.65</v>
      </c>
      <c r="J411" s="1">
        <f>D411-I411</f>
        <v>37168.35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:125" s="3" customFormat="1">
      <c r="A412" t="s">
        <v>285</v>
      </c>
      <c r="B412" t="s">
        <v>17</v>
      </c>
      <c r="C412" t="s">
        <v>576</v>
      </c>
      <c r="D412" s="1">
        <v>140000</v>
      </c>
      <c r="E412" s="1">
        <v>4018</v>
      </c>
      <c r="F412" s="1">
        <v>21161.63</v>
      </c>
      <c r="G412" s="1">
        <v>3595.1</v>
      </c>
      <c r="H412" s="1">
        <v>2196.86</v>
      </c>
      <c r="I412" s="1">
        <f t="shared" ref="I412:I413" si="117">E412+F412+G412+H412</f>
        <v>30971.59</v>
      </c>
      <c r="J412" s="1">
        <f t="shared" ref="J412:J413" si="118">D412-I412</f>
        <v>109028.41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</row>
    <row r="413" spans="1:125">
      <c r="A413" t="s">
        <v>470</v>
      </c>
      <c r="B413" t="s">
        <v>377</v>
      </c>
      <c r="C413" t="s">
        <v>579</v>
      </c>
      <c r="D413" s="1">
        <v>40000</v>
      </c>
      <c r="E413" s="1">
        <v>1148</v>
      </c>
      <c r="F413" s="1">
        <v>442.65</v>
      </c>
      <c r="G413" s="1">
        <v>1216</v>
      </c>
      <c r="H413" s="1">
        <v>25</v>
      </c>
      <c r="I413" s="1">
        <f t="shared" si="117"/>
        <v>2831.65</v>
      </c>
      <c r="J413" s="1">
        <f t="shared" si="118"/>
        <v>37168.35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:125">
      <c r="A414" t="s">
        <v>471</v>
      </c>
      <c r="B414" t="s">
        <v>377</v>
      </c>
      <c r="C414" t="s">
        <v>579</v>
      </c>
      <c r="D414" s="1">
        <v>40000</v>
      </c>
      <c r="E414" s="1">
        <v>1148</v>
      </c>
      <c r="F414" s="1">
        <v>442.65</v>
      </c>
      <c r="G414" s="1">
        <v>1216</v>
      </c>
      <c r="H414" s="1">
        <v>25</v>
      </c>
      <c r="I414" s="1">
        <f>E414+F414+G414+H414</f>
        <v>2831.65</v>
      </c>
      <c r="J414" s="1">
        <f>D414-I414</f>
        <v>37168.35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:125">
      <c r="A415" t="s">
        <v>554</v>
      </c>
      <c r="B415" t="s">
        <v>195</v>
      </c>
      <c r="C415" t="s">
        <v>579</v>
      </c>
      <c r="D415" s="1">
        <v>50000</v>
      </c>
      <c r="E415" s="1">
        <v>1435</v>
      </c>
      <c r="F415" s="1">
        <v>1543.22</v>
      </c>
      <c r="G415" s="1">
        <v>1520</v>
      </c>
      <c r="H415" s="1">
        <v>2096.86</v>
      </c>
      <c r="I415" s="1">
        <f>E415+F415+G415+H415</f>
        <v>6595.08</v>
      </c>
      <c r="J415" s="1">
        <f>D415-I415</f>
        <v>43404.92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:125" s="3" customFormat="1">
      <c r="A416" s="3" t="s">
        <v>18</v>
      </c>
      <c r="B416" s="3">
        <v>5</v>
      </c>
      <c r="D416" s="4">
        <f t="shared" ref="D416:J416" si="119">SUM(D411:D415)</f>
        <v>310000</v>
      </c>
      <c r="E416" s="4">
        <f t="shared" si="119"/>
        <v>8897</v>
      </c>
      <c r="F416" s="4">
        <f t="shared" si="119"/>
        <v>24032.800000000007</v>
      </c>
      <c r="G416" s="4">
        <f t="shared" si="119"/>
        <v>8763.1</v>
      </c>
      <c r="H416" s="4">
        <f t="shared" si="119"/>
        <v>4368.72</v>
      </c>
      <c r="I416" s="4">
        <f t="shared" si="119"/>
        <v>46061.62</v>
      </c>
      <c r="J416" s="4">
        <f t="shared" si="119"/>
        <v>263938.38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</row>
    <row r="417" spans="1:125" s="3" customFormat="1">
      <c r="A417"/>
      <c r="B417"/>
      <c r="C417"/>
      <c r="D417" s="1"/>
      <c r="E417" s="1"/>
      <c r="F417" s="1"/>
      <c r="G417" s="1"/>
      <c r="H417" s="1"/>
      <c r="I417" s="1"/>
      <c r="J417" s="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</row>
    <row r="418" spans="1:125" s="3" customFormat="1">
      <c r="A418" s="11" t="s">
        <v>286</v>
      </c>
      <c r="B418" s="11"/>
      <c r="C418" s="13"/>
      <c r="D418" s="11"/>
      <c r="E418" s="11"/>
      <c r="F418" s="11"/>
      <c r="G418" s="11"/>
      <c r="H418" s="11"/>
      <c r="I418" s="11"/>
      <c r="J418" s="1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</row>
    <row r="419" spans="1:125">
      <c r="A419" t="s">
        <v>556</v>
      </c>
      <c r="B419" t="s">
        <v>555</v>
      </c>
      <c r="C419" t="s">
        <v>579</v>
      </c>
      <c r="D419" s="1">
        <v>50000</v>
      </c>
      <c r="E419" s="1">
        <v>1435</v>
      </c>
      <c r="F419" s="1">
        <v>1854</v>
      </c>
      <c r="G419" s="1">
        <v>1520</v>
      </c>
      <c r="H419" s="1">
        <v>25</v>
      </c>
      <c r="I419" s="1">
        <f>E419+F419+G419+H419</f>
        <v>4834</v>
      </c>
      <c r="J419" s="1">
        <f>D419-I419</f>
        <v>45166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:125" s="3" customFormat="1">
      <c r="A420" t="s">
        <v>287</v>
      </c>
      <c r="B420" t="s">
        <v>26</v>
      </c>
      <c r="C420" t="s">
        <v>578</v>
      </c>
      <c r="D420" s="1">
        <v>38000</v>
      </c>
      <c r="E420" s="1">
        <v>1090.5999999999999</v>
      </c>
      <c r="F420" s="1">
        <v>160.38</v>
      </c>
      <c r="G420" s="1">
        <v>1155.2</v>
      </c>
      <c r="H420" s="1">
        <v>25</v>
      </c>
      <c r="I420" s="1">
        <f t="shared" ref="I420" si="120">E420+F420+G420+H420</f>
        <v>2431.1800000000003</v>
      </c>
      <c r="J420" s="1">
        <f t="shared" ref="J420" si="121">D420-I420</f>
        <v>35568.82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</row>
    <row r="421" spans="1:125">
      <c r="A421" t="s">
        <v>606</v>
      </c>
      <c r="B421" t="s">
        <v>605</v>
      </c>
      <c r="C421" t="s">
        <v>579</v>
      </c>
      <c r="D421" s="1">
        <v>90000</v>
      </c>
      <c r="E421" s="1">
        <v>2583</v>
      </c>
      <c r="F421" s="1">
        <v>9753.1200000000008</v>
      </c>
      <c r="G421" s="1">
        <v>2736</v>
      </c>
      <c r="H421" s="1">
        <v>25</v>
      </c>
      <c r="I421" s="1">
        <f>E421+F421+G421+H421</f>
        <v>15097.12</v>
      </c>
      <c r="J421" s="1">
        <f>D421-I421</f>
        <v>74902.880000000005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:125">
      <c r="A422" t="s">
        <v>698</v>
      </c>
      <c r="B422" s="25" t="s">
        <v>195</v>
      </c>
      <c r="C422" s="19" t="s">
        <v>579</v>
      </c>
      <c r="D422" s="1">
        <v>37000</v>
      </c>
      <c r="E422" s="1">
        <v>1061.9000000000001</v>
      </c>
      <c r="F422" s="1">
        <v>19.25</v>
      </c>
      <c r="G422" s="1">
        <v>1124.8</v>
      </c>
      <c r="H422" s="1">
        <v>25</v>
      </c>
      <c r="I422" s="1">
        <v>2230.9499999999998</v>
      </c>
      <c r="J422" s="1">
        <v>34769.050000000003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:125">
      <c r="A423" t="s">
        <v>699</v>
      </c>
      <c r="B423" s="25" t="s">
        <v>195</v>
      </c>
      <c r="C423" s="19" t="s">
        <v>579</v>
      </c>
      <c r="D423" s="1">
        <v>37000</v>
      </c>
      <c r="E423" s="1">
        <v>1061.9000000000001</v>
      </c>
      <c r="F423" s="1">
        <v>19.25</v>
      </c>
      <c r="G423" s="1">
        <v>1124.8</v>
      </c>
      <c r="H423" s="1">
        <v>25</v>
      </c>
      <c r="I423" s="1">
        <v>2230.9499999999998</v>
      </c>
      <c r="J423" s="1">
        <v>34769.050000000003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:125" s="3" customFormat="1">
      <c r="A424" s="3" t="s">
        <v>18</v>
      </c>
      <c r="B424" s="3">
        <v>5</v>
      </c>
      <c r="D424" s="4">
        <f>SUM(D419:D423)</f>
        <v>252000</v>
      </c>
      <c r="E424" s="4">
        <f t="shared" ref="E424:J424" si="122">SUM(E419:E423)</f>
        <v>7232.4</v>
      </c>
      <c r="F424" s="4">
        <f t="shared" si="122"/>
        <v>11806</v>
      </c>
      <c r="G424" s="4">
        <f t="shared" si="122"/>
        <v>7660.8</v>
      </c>
      <c r="H424" s="4">
        <f t="shared" si="122"/>
        <v>125</v>
      </c>
      <c r="I424" s="4">
        <f t="shared" si="122"/>
        <v>26824.200000000004</v>
      </c>
      <c r="J424" s="4">
        <f t="shared" si="122"/>
        <v>225175.8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</row>
    <row r="425" spans="1:125" s="3" customFormat="1">
      <c r="A425"/>
      <c r="B425"/>
      <c r="C425"/>
      <c r="D425" s="1"/>
      <c r="E425" s="1"/>
      <c r="F425" s="1"/>
      <c r="G425" s="1"/>
      <c r="H425" s="1"/>
      <c r="I425" s="1"/>
      <c r="J425" s="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</row>
    <row r="426" spans="1:125" s="3" customFormat="1">
      <c r="A426" s="11" t="s">
        <v>291</v>
      </c>
      <c r="B426" s="11"/>
      <c r="C426" s="13"/>
      <c r="D426" s="11"/>
      <c r="E426" s="11"/>
      <c r="F426" s="11"/>
      <c r="G426" s="11"/>
      <c r="H426" s="11"/>
      <c r="I426" s="11"/>
      <c r="J426" s="1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</row>
    <row r="427" spans="1:125" s="3" customFormat="1">
      <c r="A427" t="s">
        <v>292</v>
      </c>
      <c r="B427" t="s">
        <v>293</v>
      </c>
      <c r="C427" t="s">
        <v>579</v>
      </c>
      <c r="D427" s="1">
        <v>50000</v>
      </c>
      <c r="E427" s="1">
        <v>1435</v>
      </c>
      <c r="F427" s="1">
        <v>1854</v>
      </c>
      <c r="G427" s="1">
        <v>1520</v>
      </c>
      <c r="H427" s="1">
        <v>25</v>
      </c>
      <c r="I427" s="1">
        <f t="shared" ref="I427:I428" si="123">E427+F427+G427+H427</f>
        <v>4834</v>
      </c>
      <c r="J427" s="1">
        <f>+D427-I427</f>
        <v>45166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</row>
    <row r="428" spans="1:125" s="3" customFormat="1">
      <c r="A428" t="s">
        <v>294</v>
      </c>
      <c r="B428" t="s">
        <v>293</v>
      </c>
      <c r="C428" t="s">
        <v>579</v>
      </c>
      <c r="D428" s="1">
        <v>100000</v>
      </c>
      <c r="E428" s="1">
        <v>2870</v>
      </c>
      <c r="F428" s="1">
        <v>12105.37</v>
      </c>
      <c r="G428" s="1">
        <v>3040</v>
      </c>
      <c r="H428" s="1">
        <v>25</v>
      </c>
      <c r="I428" s="1">
        <f t="shared" si="123"/>
        <v>18040.370000000003</v>
      </c>
      <c r="J428" s="1">
        <f t="shared" ref="J428:J436" si="124">+D428-I428</f>
        <v>81959.63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</row>
    <row r="429" spans="1:125">
      <c r="A429" t="s">
        <v>472</v>
      </c>
      <c r="B429" t="s">
        <v>23</v>
      </c>
      <c r="C429" t="s">
        <v>579</v>
      </c>
      <c r="D429" s="1">
        <v>100000</v>
      </c>
      <c r="E429" s="1">
        <v>2870</v>
      </c>
      <c r="F429" s="1">
        <v>12105.37</v>
      </c>
      <c r="G429" s="1">
        <v>3040</v>
      </c>
      <c r="H429" s="1">
        <v>25</v>
      </c>
      <c r="I429" s="1">
        <f>E429+F429+G429+H429</f>
        <v>18040.370000000003</v>
      </c>
      <c r="J429" s="1">
        <f t="shared" si="124"/>
        <v>81959.63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:125">
      <c r="A430" t="s">
        <v>557</v>
      </c>
      <c r="B430" s="12" t="s">
        <v>549</v>
      </c>
      <c r="C430" s="12" t="s">
        <v>579</v>
      </c>
      <c r="D430" s="1">
        <v>60000</v>
      </c>
      <c r="E430" s="1">
        <v>1722</v>
      </c>
      <c r="F430" s="1">
        <v>3486.68</v>
      </c>
      <c r="G430" s="1">
        <v>1824</v>
      </c>
      <c r="H430" s="1">
        <v>25</v>
      </c>
      <c r="I430" s="1">
        <f>+E430+F430+G430+H430</f>
        <v>7057.68</v>
      </c>
      <c r="J430" s="1">
        <f t="shared" si="124"/>
        <v>52942.32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  <row r="431" spans="1:125">
      <c r="A431" t="s">
        <v>20</v>
      </c>
      <c r="B431" t="s">
        <v>28</v>
      </c>
      <c r="C431" t="s">
        <v>576</v>
      </c>
      <c r="D431" s="1">
        <v>35000</v>
      </c>
      <c r="E431" s="1">
        <v>1004.5</v>
      </c>
      <c r="F431" s="1">
        <v>0</v>
      </c>
      <c r="G431" s="1">
        <v>1064</v>
      </c>
      <c r="H431" s="1">
        <v>2216.86</v>
      </c>
      <c r="I431" s="1">
        <f t="shared" ref="I431:I436" si="125">+E431+F431+G431+H431</f>
        <v>4285.3600000000006</v>
      </c>
      <c r="J431" s="1">
        <f t="shared" si="124"/>
        <v>30714.639999999999</v>
      </c>
    </row>
    <row r="432" spans="1:125">
      <c r="A432" t="s">
        <v>558</v>
      </c>
      <c r="B432" t="s">
        <v>21</v>
      </c>
      <c r="C432" s="12" t="s">
        <v>579</v>
      </c>
      <c r="D432" s="1">
        <v>45000</v>
      </c>
      <c r="E432" s="1">
        <v>1291.5</v>
      </c>
      <c r="F432" s="1">
        <v>1148.33</v>
      </c>
      <c r="G432" s="1">
        <v>1368</v>
      </c>
      <c r="H432" s="1">
        <v>25</v>
      </c>
      <c r="I432" s="1">
        <f t="shared" si="125"/>
        <v>3832.83</v>
      </c>
      <c r="J432" s="1">
        <f t="shared" si="124"/>
        <v>41167.17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</row>
    <row r="433" spans="1:125">
      <c r="A433" t="s">
        <v>609</v>
      </c>
      <c r="B433" t="s">
        <v>512</v>
      </c>
      <c r="C433" s="12" t="s">
        <v>579</v>
      </c>
      <c r="D433" s="1">
        <v>50000</v>
      </c>
      <c r="E433" s="1">
        <v>1435</v>
      </c>
      <c r="F433" s="1">
        <v>1854</v>
      </c>
      <c r="G433" s="1">
        <v>1520</v>
      </c>
      <c r="H433" s="1">
        <v>25</v>
      </c>
      <c r="I433" s="1">
        <f t="shared" si="125"/>
        <v>4834</v>
      </c>
      <c r="J433" s="1">
        <f t="shared" si="124"/>
        <v>45166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</row>
    <row r="434" spans="1:125">
      <c r="A434" t="s">
        <v>608</v>
      </c>
      <c r="B434" t="s">
        <v>195</v>
      </c>
      <c r="C434" s="12" t="s">
        <v>579</v>
      </c>
      <c r="D434" s="1">
        <v>50000</v>
      </c>
      <c r="E434" s="1">
        <v>1435</v>
      </c>
      <c r="F434" s="1">
        <v>1854</v>
      </c>
      <c r="G434" s="1">
        <v>1520</v>
      </c>
      <c r="H434" s="1">
        <v>25</v>
      </c>
      <c r="I434" s="1">
        <f t="shared" si="125"/>
        <v>4834</v>
      </c>
      <c r="J434" s="1">
        <f t="shared" si="124"/>
        <v>45166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661</v>
      </c>
      <c r="B435" t="s">
        <v>481</v>
      </c>
      <c r="C435" s="12" t="s">
        <v>579</v>
      </c>
      <c r="D435" s="1">
        <v>55000</v>
      </c>
      <c r="E435" s="1">
        <v>1578.5</v>
      </c>
      <c r="F435" s="1">
        <v>2559.6799999999998</v>
      </c>
      <c r="G435" s="1">
        <v>1672</v>
      </c>
      <c r="H435" s="1">
        <v>25</v>
      </c>
      <c r="I435" s="1">
        <f>E435+F435+G435+H435</f>
        <v>5835.18</v>
      </c>
      <c r="J435" s="1">
        <f>D435-I435</f>
        <v>49164.82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</row>
    <row r="436" spans="1:125">
      <c r="A436" t="s">
        <v>607</v>
      </c>
      <c r="B436" t="s">
        <v>549</v>
      </c>
      <c r="C436" s="12" t="s">
        <v>579</v>
      </c>
      <c r="D436" s="1">
        <v>50000</v>
      </c>
      <c r="E436" s="1">
        <v>1435</v>
      </c>
      <c r="F436" s="1">
        <v>1854</v>
      </c>
      <c r="G436" s="1">
        <v>1520</v>
      </c>
      <c r="H436" s="1">
        <v>25</v>
      </c>
      <c r="I436" s="1">
        <f t="shared" si="125"/>
        <v>4834</v>
      </c>
      <c r="J436" s="1">
        <f t="shared" si="124"/>
        <v>45166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</row>
    <row r="437" spans="1:125" s="3" customFormat="1">
      <c r="A437" s="3" t="s">
        <v>18</v>
      </c>
      <c r="B437" s="3">
        <v>10</v>
      </c>
      <c r="D437" s="4">
        <f t="shared" ref="D437:J437" si="126">SUM(D427:D436)</f>
        <v>595000</v>
      </c>
      <c r="E437" s="4">
        <f t="shared" si="126"/>
        <v>17076.5</v>
      </c>
      <c r="F437" s="4">
        <f t="shared" si="126"/>
        <v>38821.43</v>
      </c>
      <c r="G437" s="4">
        <f t="shared" si="126"/>
        <v>18088</v>
      </c>
      <c r="H437" s="4">
        <f t="shared" si="126"/>
        <v>2441.86</v>
      </c>
      <c r="I437" s="4">
        <f t="shared" si="126"/>
        <v>76427.790000000008</v>
      </c>
      <c r="J437" s="4">
        <f t="shared" si="126"/>
        <v>518572.21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</row>
    <row r="438" spans="1:125" s="3" customFormat="1">
      <c r="A438"/>
      <c r="B438"/>
      <c r="C438"/>
      <c r="D438" s="1"/>
      <c r="E438" s="1"/>
      <c r="F438" s="1"/>
      <c r="G438" s="1"/>
      <c r="H438" s="1"/>
      <c r="I438" s="1"/>
      <c r="J438" s="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</row>
    <row r="439" spans="1:125" s="3" customFormat="1">
      <c r="A439" s="11" t="s">
        <v>295</v>
      </c>
      <c r="B439" s="11"/>
      <c r="C439" s="13"/>
      <c r="D439" s="11"/>
      <c r="E439" s="11"/>
      <c r="F439" s="11"/>
      <c r="G439" s="11"/>
      <c r="H439" s="11"/>
      <c r="I439" s="11"/>
      <c r="J439" s="1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</row>
    <row r="440" spans="1:125">
      <c r="A440" t="s">
        <v>663</v>
      </c>
      <c r="B440" t="s">
        <v>306</v>
      </c>
      <c r="C440" t="s">
        <v>579</v>
      </c>
      <c r="D440" s="1">
        <v>15000</v>
      </c>
      <c r="E440" s="1">
        <v>430.5</v>
      </c>
      <c r="F440" s="1">
        <v>0</v>
      </c>
      <c r="G440" s="1">
        <v>456</v>
      </c>
      <c r="H440" s="1">
        <v>25</v>
      </c>
      <c r="I440" s="1">
        <f>+E440+F440+G440+H440</f>
        <v>911.5</v>
      </c>
      <c r="J440" s="1">
        <f>+D440-I440</f>
        <v>14088.5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>
      <c r="A441" t="s">
        <v>662</v>
      </c>
      <c r="B441" t="s">
        <v>105</v>
      </c>
      <c r="C441" t="s">
        <v>579</v>
      </c>
      <c r="D441" s="1">
        <v>24000</v>
      </c>
      <c r="E441" s="1">
        <v>688.8</v>
      </c>
      <c r="F441" s="1">
        <v>0</v>
      </c>
      <c r="G441" s="1">
        <v>729.6</v>
      </c>
      <c r="H441" s="1">
        <v>25</v>
      </c>
      <c r="I441" s="1">
        <f t="shared" ref="I441:I492" si="127">+E441+F441+G441+H441</f>
        <v>1443.4</v>
      </c>
      <c r="J441" s="1">
        <f t="shared" ref="J441:J492" si="128">+D441-I441</f>
        <v>22556.6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>
      <c r="A442" t="s">
        <v>559</v>
      </c>
      <c r="B442" t="s">
        <v>485</v>
      </c>
      <c r="C442" t="s">
        <v>579</v>
      </c>
      <c r="D442" s="1">
        <v>40000</v>
      </c>
      <c r="E442" s="1">
        <v>1148</v>
      </c>
      <c r="F442" s="1">
        <v>287.26</v>
      </c>
      <c r="G442" s="1">
        <v>1216</v>
      </c>
      <c r="H442" s="1">
        <v>1060.93</v>
      </c>
      <c r="I442" s="1">
        <f t="shared" si="127"/>
        <v>3712.1900000000005</v>
      </c>
      <c r="J442" s="1">
        <f t="shared" si="128"/>
        <v>36287.81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664</v>
      </c>
      <c r="B443" t="s">
        <v>306</v>
      </c>
      <c r="C443" t="s">
        <v>579</v>
      </c>
      <c r="D443" s="1">
        <v>12100</v>
      </c>
      <c r="E443" s="1">
        <v>347.27</v>
      </c>
      <c r="F443" s="1">
        <v>0</v>
      </c>
      <c r="G443" s="1">
        <v>367.84</v>
      </c>
      <c r="H443" s="1">
        <v>25</v>
      </c>
      <c r="I443" s="1">
        <f t="shared" si="127"/>
        <v>740.1099999999999</v>
      </c>
      <c r="J443" s="1">
        <f t="shared" si="128"/>
        <v>11359.89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473</v>
      </c>
      <c r="B444" t="s">
        <v>306</v>
      </c>
      <c r="C444" t="s">
        <v>579</v>
      </c>
      <c r="D444" s="1">
        <v>15000</v>
      </c>
      <c r="E444" s="1">
        <v>430.5</v>
      </c>
      <c r="F444" s="1">
        <v>0</v>
      </c>
      <c r="G444" s="1">
        <v>456</v>
      </c>
      <c r="H444" s="1">
        <v>25</v>
      </c>
      <c r="I444" s="1">
        <f t="shared" si="127"/>
        <v>911.5</v>
      </c>
      <c r="J444" s="1">
        <f t="shared" si="128"/>
        <v>14088.5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 s="3" customFormat="1">
      <c r="A445" t="s">
        <v>296</v>
      </c>
      <c r="B445" t="s">
        <v>23</v>
      </c>
      <c r="C445" t="s">
        <v>579</v>
      </c>
      <c r="D445" s="1">
        <v>17000</v>
      </c>
      <c r="E445" s="1">
        <v>487.9</v>
      </c>
      <c r="F445" s="1">
        <v>0</v>
      </c>
      <c r="G445" s="1">
        <v>516.79999999999995</v>
      </c>
      <c r="H445" s="1">
        <v>25</v>
      </c>
      <c r="I445" s="1">
        <f t="shared" si="127"/>
        <v>1029.6999999999998</v>
      </c>
      <c r="J445" s="1">
        <f t="shared" si="128"/>
        <v>15970.3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</row>
    <row r="446" spans="1:125" s="3" customFormat="1">
      <c r="A446" t="s">
        <v>298</v>
      </c>
      <c r="B446" t="s">
        <v>299</v>
      </c>
      <c r="C446" t="s">
        <v>579</v>
      </c>
      <c r="D446" s="1">
        <v>17500</v>
      </c>
      <c r="E446" s="1">
        <v>502.25</v>
      </c>
      <c r="F446" s="1">
        <v>0</v>
      </c>
      <c r="G446" s="1">
        <v>532</v>
      </c>
      <c r="H446" s="1">
        <v>25</v>
      </c>
      <c r="I446" s="1">
        <f t="shared" si="127"/>
        <v>1059.25</v>
      </c>
      <c r="J446" s="1">
        <f t="shared" si="128"/>
        <v>16440.75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</row>
    <row r="447" spans="1:125" s="3" customFormat="1">
      <c r="A447" t="s">
        <v>300</v>
      </c>
      <c r="B447" t="s">
        <v>299</v>
      </c>
      <c r="C447" t="s">
        <v>576</v>
      </c>
      <c r="D447" s="1">
        <v>15000</v>
      </c>
      <c r="E447" s="1">
        <v>430.5</v>
      </c>
      <c r="F447" s="1">
        <v>0</v>
      </c>
      <c r="G447" s="1">
        <v>456</v>
      </c>
      <c r="H447" s="1">
        <v>1060.93</v>
      </c>
      <c r="I447" s="1">
        <f t="shared" si="127"/>
        <v>1947.43</v>
      </c>
      <c r="J447" s="1">
        <f t="shared" si="128"/>
        <v>13052.57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</row>
    <row r="448" spans="1:125" s="3" customFormat="1">
      <c r="A448" t="s">
        <v>301</v>
      </c>
      <c r="B448" t="s">
        <v>105</v>
      </c>
      <c r="C448" t="s">
        <v>579</v>
      </c>
      <c r="D448" s="1">
        <v>8167.7</v>
      </c>
      <c r="E448" s="1">
        <v>234.41</v>
      </c>
      <c r="F448" s="1">
        <v>0</v>
      </c>
      <c r="G448" s="1">
        <v>248.3</v>
      </c>
      <c r="H448" s="1">
        <v>25</v>
      </c>
      <c r="I448" s="1">
        <f t="shared" si="127"/>
        <v>507.71000000000004</v>
      </c>
      <c r="J448" s="1">
        <f t="shared" si="128"/>
        <v>7659.99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</row>
    <row r="449" spans="1:125" s="3" customFormat="1">
      <c r="A449" t="s">
        <v>302</v>
      </c>
      <c r="B449" t="s">
        <v>299</v>
      </c>
      <c r="C449" t="s">
        <v>579</v>
      </c>
      <c r="D449" s="1">
        <v>23000</v>
      </c>
      <c r="E449" s="1">
        <v>660.1</v>
      </c>
      <c r="F449" s="1">
        <v>0</v>
      </c>
      <c r="G449" s="1">
        <v>699.2</v>
      </c>
      <c r="H449" s="1">
        <v>25</v>
      </c>
      <c r="I449" s="1">
        <f t="shared" si="127"/>
        <v>1384.3000000000002</v>
      </c>
      <c r="J449" s="1">
        <f t="shared" si="128"/>
        <v>21615.7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</row>
    <row r="450" spans="1:125" s="3" customFormat="1">
      <c r="A450" t="s">
        <v>305</v>
      </c>
      <c r="B450" t="s">
        <v>306</v>
      </c>
      <c r="C450" t="s">
        <v>579</v>
      </c>
      <c r="D450" s="1">
        <v>15000</v>
      </c>
      <c r="E450" s="1">
        <v>430.5</v>
      </c>
      <c r="F450" s="1">
        <v>0</v>
      </c>
      <c r="G450" s="1">
        <v>456</v>
      </c>
      <c r="H450" s="1">
        <v>25</v>
      </c>
      <c r="I450" s="1">
        <f t="shared" si="127"/>
        <v>911.5</v>
      </c>
      <c r="J450" s="1">
        <f t="shared" si="128"/>
        <v>14088.5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</row>
    <row r="451" spans="1:125">
      <c r="A451" t="s">
        <v>307</v>
      </c>
      <c r="B451" t="s">
        <v>23</v>
      </c>
      <c r="C451" t="s">
        <v>576</v>
      </c>
      <c r="D451" s="1">
        <v>18400</v>
      </c>
      <c r="E451" s="1">
        <v>528.08000000000004</v>
      </c>
      <c r="F451" s="1">
        <v>0</v>
      </c>
      <c r="G451" s="1">
        <v>559.36</v>
      </c>
      <c r="H451" s="1">
        <v>125</v>
      </c>
      <c r="I451" s="1">
        <f t="shared" si="127"/>
        <v>1212.44</v>
      </c>
      <c r="J451" s="1">
        <f t="shared" si="128"/>
        <v>17187.560000000001</v>
      </c>
    </row>
    <row r="452" spans="1:125">
      <c r="A452" t="s">
        <v>310</v>
      </c>
      <c r="B452" t="s">
        <v>311</v>
      </c>
      <c r="C452" t="s">
        <v>576</v>
      </c>
      <c r="D452" s="1">
        <v>23000</v>
      </c>
      <c r="E452" s="1">
        <v>660.1</v>
      </c>
      <c r="F452" s="1">
        <v>0</v>
      </c>
      <c r="G452" s="1">
        <v>699.2</v>
      </c>
      <c r="H452" s="1">
        <v>25</v>
      </c>
      <c r="I452" s="1">
        <f t="shared" si="127"/>
        <v>1384.3000000000002</v>
      </c>
      <c r="J452" s="1">
        <f t="shared" si="128"/>
        <v>21615.7</v>
      </c>
    </row>
    <row r="453" spans="1:125">
      <c r="A453" t="s">
        <v>312</v>
      </c>
      <c r="B453" t="s">
        <v>311</v>
      </c>
      <c r="C453" t="s">
        <v>579</v>
      </c>
      <c r="D453" s="1">
        <v>13000</v>
      </c>
      <c r="E453" s="1">
        <v>373.1</v>
      </c>
      <c r="F453" s="1">
        <v>0</v>
      </c>
      <c r="G453" s="1">
        <v>395.2</v>
      </c>
      <c r="H453" s="1">
        <v>25</v>
      </c>
      <c r="I453" s="1">
        <f t="shared" si="127"/>
        <v>793.3</v>
      </c>
      <c r="J453" s="1">
        <f t="shared" si="128"/>
        <v>12206.7</v>
      </c>
    </row>
    <row r="454" spans="1:125">
      <c r="A454" t="s">
        <v>314</v>
      </c>
      <c r="B454" t="s">
        <v>23</v>
      </c>
      <c r="C454" t="s">
        <v>579</v>
      </c>
      <c r="D454" s="1">
        <v>14000</v>
      </c>
      <c r="E454" s="1">
        <v>401.8</v>
      </c>
      <c r="F454" s="1">
        <v>0</v>
      </c>
      <c r="G454" s="1">
        <v>425.6</v>
      </c>
      <c r="H454" s="1">
        <v>75</v>
      </c>
      <c r="I454" s="1">
        <f t="shared" si="127"/>
        <v>902.40000000000009</v>
      </c>
      <c r="J454" s="1">
        <f t="shared" si="128"/>
        <v>13097.6</v>
      </c>
    </row>
    <row r="455" spans="1:125">
      <c r="A455" t="s">
        <v>315</v>
      </c>
      <c r="B455" t="s">
        <v>299</v>
      </c>
      <c r="C455" t="s">
        <v>576</v>
      </c>
      <c r="D455" s="1">
        <v>19000</v>
      </c>
      <c r="E455" s="1">
        <v>545.29999999999995</v>
      </c>
      <c r="F455" s="1">
        <v>0</v>
      </c>
      <c r="G455" s="1">
        <v>577.6</v>
      </c>
      <c r="H455" s="1">
        <v>1160.93</v>
      </c>
      <c r="I455" s="1">
        <f t="shared" si="127"/>
        <v>2283.83</v>
      </c>
      <c r="J455" s="1">
        <f t="shared" si="128"/>
        <v>16716.169999999998</v>
      </c>
    </row>
    <row r="456" spans="1:125">
      <c r="A456" t="s">
        <v>316</v>
      </c>
      <c r="B456" t="s">
        <v>311</v>
      </c>
      <c r="C456" t="s">
        <v>579</v>
      </c>
      <c r="D456" s="1">
        <v>12100</v>
      </c>
      <c r="E456" s="1">
        <v>347.27</v>
      </c>
      <c r="F456" s="1">
        <v>0</v>
      </c>
      <c r="G456" s="1">
        <v>367.84</v>
      </c>
      <c r="H456" s="1">
        <v>1060.93</v>
      </c>
      <c r="I456" s="1">
        <f t="shared" si="127"/>
        <v>1776.04</v>
      </c>
      <c r="J456" s="1">
        <f t="shared" si="128"/>
        <v>10323.959999999999</v>
      </c>
    </row>
    <row r="457" spans="1:125">
      <c r="A457" t="s">
        <v>317</v>
      </c>
      <c r="B457" t="s">
        <v>299</v>
      </c>
      <c r="C457" t="s">
        <v>579</v>
      </c>
      <c r="D457" s="1">
        <v>14000</v>
      </c>
      <c r="E457" s="1">
        <v>401.8</v>
      </c>
      <c r="F457" s="1">
        <v>0</v>
      </c>
      <c r="G457" s="1">
        <v>425.6</v>
      </c>
      <c r="H457" s="1">
        <v>25</v>
      </c>
      <c r="I457" s="1">
        <f t="shared" si="127"/>
        <v>852.40000000000009</v>
      </c>
      <c r="J457" s="1">
        <f t="shared" si="128"/>
        <v>13147.6</v>
      </c>
    </row>
    <row r="458" spans="1:125">
      <c r="A458" t="s">
        <v>318</v>
      </c>
      <c r="B458" t="s">
        <v>306</v>
      </c>
      <c r="C458" t="s">
        <v>579</v>
      </c>
      <c r="D458" s="1">
        <v>13000</v>
      </c>
      <c r="E458" s="1">
        <v>373.1</v>
      </c>
      <c r="F458" s="1">
        <v>0</v>
      </c>
      <c r="G458" s="1">
        <v>395.2</v>
      </c>
      <c r="H458" s="1">
        <v>25</v>
      </c>
      <c r="I458" s="1">
        <f t="shared" si="127"/>
        <v>793.3</v>
      </c>
      <c r="J458" s="1">
        <f t="shared" si="128"/>
        <v>12206.7</v>
      </c>
    </row>
    <row r="459" spans="1:125">
      <c r="A459" t="s">
        <v>319</v>
      </c>
      <c r="B459" t="s">
        <v>299</v>
      </c>
      <c r="C459" t="s">
        <v>576</v>
      </c>
      <c r="D459" s="1">
        <v>17650</v>
      </c>
      <c r="E459" s="1">
        <v>506.56</v>
      </c>
      <c r="F459" s="1">
        <v>0</v>
      </c>
      <c r="G459" s="1">
        <v>536.55999999999995</v>
      </c>
      <c r="H459" s="1">
        <v>25</v>
      </c>
      <c r="I459" s="1">
        <f t="shared" si="127"/>
        <v>1068.1199999999999</v>
      </c>
      <c r="J459" s="1">
        <f t="shared" si="128"/>
        <v>16581.88</v>
      </c>
    </row>
    <row r="460" spans="1:125">
      <c r="A460" t="s">
        <v>320</v>
      </c>
      <c r="B460" t="s">
        <v>299</v>
      </c>
      <c r="C460" t="s">
        <v>579</v>
      </c>
      <c r="D460" s="1">
        <v>16000</v>
      </c>
      <c r="E460" s="1">
        <v>459.2</v>
      </c>
      <c r="F460" s="1">
        <v>0</v>
      </c>
      <c r="G460" s="1">
        <v>486.4</v>
      </c>
      <c r="H460" s="1">
        <v>25</v>
      </c>
      <c r="I460" s="1">
        <f t="shared" si="127"/>
        <v>970.59999999999991</v>
      </c>
      <c r="J460" s="1">
        <f t="shared" si="128"/>
        <v>15029.4</v>
      </c>
    </row>
    <row r="461" spans="1:125">
      <c r="A461" t="s">
        <v>321</v>
      </c>
      <c r="B461" t="s">
        <v>23</v>
      </c>
      <c r="C461" t="s">
        <v>579</v>
      </c>
      <c r="D461" s="1">
        <v>14625</v>
      </c>
      <c r="E461" s="1">
        <v>419.74</v>
      </c>
      <c r="F461" s="1">
        <v>0</v>
      </c>
      <c r="G461" s="1">
        <v>444.6</v>
      </c>
      <c r="H461" s="1">
        <v>25</v>
      </c>
      <c r="I461" s="1">
        <f t="shared" si="127"/>
        <v>889.34</v>
      </c>
      <c r="J461" s="1">
        <f t="shared" si="128"/>
        <v>13735.66</v>
      </c>
    </row>
    <row r="462" spans="1:125">
      <c r="A462" t="s">
        <v>322</v>
      </c>
      <c r="B462" t="s">
        <v>266</v>
      </c>
      <c r="C462" t="s">
        <v>579</v>
      </c>
      <c r="D462" s="1">
        <v>12100</v>
      </c>
      <c r="E462" s="1">
        <v>347.27</v>
      </c>
      <c r="F462" s="1">
        <v>0</v>
      </c>
      <c r="G462" s="1">
        <v>367.84</v>
      </c>
      <c r="H462" s="1">
        <v>25</v>
      </c>
      <c r="I462" s="1">
        <f t="shared" si="127"/>
        <v>740.1099999999999</v>
      </c>
      <c r="J462" s="1">
        <f t="shared" si="128"/>
        <v>11359.89</v>
      </c>
    </row>
    <row r="463" spans="1:125">
      <c r="A463" t="s">
        <v>324</v>
      </c>
      <c r="B463" t="s">
        <v>135</v>
      </c>
      <c r="C463" t="s">
        <v>579</v>
      </c>
      <c r="D463" s="1">
        <v>9500</v>
      </c>
      <c r="E463" s="1">
        <v>272.64999999999998</v>
      </c>
      <c r="F463" s="1">
        <v>0</v>
      </c>
      <c r="G463" s="1">
        <v>288.8</v>
      </c>
      <c r="H463" s="1">
        <v>25</v>
      </c>
      <c r="I463" s="1">
        <f t="shared" si="127"/>
        <v>586.45000000000005</v>
      </c>
      <c r="J463" s="1">
        <f t="shared" si="128"/>
        <v>8913.5499999999993</v>
      </c>
    </row>
    <row r="464" spans="1:125">
      <c r="A464" t="s">
        <v>325</v>
      </c>
      <c r="B464" t="s">
        <v>135</v>
      </c>
      <c r="C464" t="s">
        <v>579</v>
      </c>
      <c r="D464" s="1">
        <v>9500</v>
      </c>
      <c r="E464" s="1">
        <v>272.64999999999998</v>
      </c>
      <c r="F464" s="1">
        <v>0</v>
      </c>
      <c r="G464" s="1">
        <v>288.8</v>
      </c>
      <c r="H464" s="1">
        <v>125</v>
      </c>
      <c r="I464" s="1">
        <f t="shared" si="127"/>
        <v>686.45</v>
      </c>
      <c r="J464" s="1">
        <f t="shared" si="128"/>
        <v>8813.5499999999993</v>
      </c>
    </row>
    <row r="465" spans="1:10">
      <c r="A465" t="s">
        <v>327</v>
      </c>
      <c r="B465" t="s">
        <v>306</v>
      </c>
      <c r="C465" t="s">
        <v>579</v>
      </c>
      <c r="D465" s="1">
        <v>12100</v>
      </c>
      <c r="E465" s="1">
        <v>347.27</v>
      </c>
      <c r="F465" s="1">
        <v>0</v>
      </c>
      <c r="G465" s="1">
        <v>367.84</v>
      </c>
      <c r="H465" s="1">
        <v>25</v>
      </c>
      <c r="I465" s="1">
        <f t="shared" si="127"/>
        <v>740.1099999999999</v>
      </c>
      <c r="J465" s="1">
        <f t="shared" si="128"/>
        <v>11359.89</v>
      </c>
    </row>
    <row r="466" spans="1:10">
      <c r="A466" t="s">
        <v>328</v>
      </c>
      <c r="B466" t="s">
        <v>485</v>
      </c>
      <c r="C466" t="s">
        <v>576</v>
      </c>
      <c r="D466" s="1">
        <v>34750</v>
      </c>
      <c r="E466" s="1">
        <v>997.33</v>
      </c>
      <c r="F466" s="1">
        <v>0</v>
      </c>
      <c r="G466" s="1">
        <v>1056.4000000000001</v>
      </c>
      <c r="H466" s="1">
        <v>125</v>
      </c>
      <c r="I466" s="1">
        <f t="shared" si="127"/>
        <v>2178.73</v>
      </c>
      <c r="J466" s="1">
        <f t="shared" si="128"/>
        <v>32571.27</v>
      </c>
    </row>
    <row r="467" spans="1:10">
      <c r="A467" t="s">
        <v>331</v>
      </c>
      <c r="B467" t="s">
        <v>23</v>
      </c>
      <c r="C467" t="s">
        <v>579</v>
      </c>
      <c r="D467" s="1">
        <v>14000</v>
      </c>
      <c r="E467" s="1">
        <v>401.8</v>
      </c>
      <c r="F467" s="1">
        <v>0</v>
      </c>
      <c r="G467" s="1">
        <v>425.6</v>
      </c>
      <c r="H467" s="1">
        <v>25</v>
      </c>
      <c r="I467" s="1">
        <f t="shared" si="127"/>
        <v>852.40000000000009</v>
      </c>
      <c r="J467" s="1">
        <f t="shared" si="128"/>
        <v>13147.6</v>
      </c>
    </row>
    <row r="468" spans="1:10">
      <c r="A468" t="s">
        <v>332</v>
      </c>
      <c r="B468" t="s">
        <v>306</v>
      </c>
      <c r="C468" t="s">
        <v>579</v>
      </c>
      <c r="D468" s="1">
        <v>12100</v>
      </c>
      <c r="E468" s="1">
        <v>347.27</v>
      </c>
      <c r="F468" s="1">
        <v>0</v>
      </c>
      <c r="G468" s="1">
        <v>367.84</v>
      </c>
      <c r="H468" s="1">
        <v>25</v>
      </c>
      <c r="I468" s="1">
        <f t="shared" si="127"/>
        <v>740.1099999999999</v>
      </c>
      <c r="J468" s="1">
        <f t="shared" si="128"/>
        <v>11359.89</v>
      </c>
    </row>
    <row r="469" spans="1:10">
      <c r="A469" t="s">
        <v>333</v>
      </c>
      <c r="B469" t="s">
        <v>23</v>
      </c>
      <c r="C469" t="s">
        <v>579</v>
      </c>
      <c r="D469" s="1">
        <v>14000</v>
      </c>
      <c r="E469" s="1">
        <v>401.8</v>
      </c>
      <c r="F469" s="1">
        <v>0</v>
      </c>
      <c r="G469" s="1">
        <v>425.6</v>
      </c>
      <c r="H469" s="1">
        <v>1060.93</v>
      </c>
      <c r="I469" s="1">
        <f t="shared" si="127"/>
        <v>1888.3300000000002</v>
      </c>
      <c r="J469" s="1">
        <f t="shared" si="128"/>
        <v>12111.67</v>
      </c>
    </row>
    <row r="470" spans="1:10">
      <c r="A470" t="s">
        <v>334</v>
      </c>
      <c r="B470" t="s">
        <v>23</v>
      </c>
      <c r="C470" t="s">
        <v>579</v>
      </c>
      <c r="D470" s="1">
        <v>16000</v>
      </c>
      <c r="E470" s="1">
        <v>459.2</v>
      </c>
      <c r="F470" s="1">
        <v>0</v>
      </c>
      <c r="G470" s="1">
        <v>486.4</v>
      </c>
      <c r="H470" s="1">
        <v>25</v>
      </c>
      <c r="I470" s="1">
        <f t="shared" si="127"/>
        <v>970.59999999999991</v>
      </c>
      <c r="J470" s="1">
        <f t="shared" si="128"/>
        <v>15029.4</v>
      </c>
    </row>
    <row r="471" spans="1:10">
      <c r="A471" t="s">
        <v>335</v>
      </c>
      <c r="B471" t="s">
        <v>306</v>
      </c>
      <c r="C471" t="s">
        <v>579</v>
      </c>
      <c r="D471" s="1">
        <v>15500</v>
      </c>
      <c r="E471" s="1">
        <v>444.85</v>
      </c>
      <c r="F471" s="1">
        <v>0</v>
      </c>
      <c r="G471" s="1">
        <v>471.2</v>
      </c>
      <c r="H471" s="1">
        <v>25</v>
      </c>
      <c r="I471" s="1">
        <f t="shared" si="127"/>
        <v>941.05</v>
      </c>
      <c r="J471" s="1">
        <f t="shared" si="128"/>
        <v>14558.95</v>
      </c>
    </row>
    <row r="472" spans="1:10">
      <c r="A472" t="s">
        <v>336</v>
      </c>
      <c r="B472" t="s">
        <v>306</v>
      </c>
      <c r="C472" t="s">
        <v>579</v>
      </c>
      <c r="D472" s="1">
        <v>13800</v>
      </c>
      <c r="E472" s="1">
        <v>396.06</v>
      </c>
      <c r="F472" s="1">
        <v>0</v>
      </c>
      <c r="G472" s="1">
        <v>419.52</v>
      </c>
      <c r="H472" s="1">
        <v>25</v>
      </c>
      <c r="I472" s="1">
        <f t="shared" si="127"/>
        <v>840.57999999999993</v>
      </c>
      <c r="J472" s="1">
        <f t="shared" si="128"/>
        <v>12959.42</v>
      </c>
    </row>
    <row r="473" spans="1:10">
      <c r="A473" t="s">
        <v>337</v>
      </c>
      <c r="B473" t="s">
        <v>299</v>
      </c>
      <c r="C473" t="s">
        <v>579</v>
      </c>
      <c r="D473" s="1">
        <v>15000</v>
      </c>
      <c r="E473" s="1">
        <v>430.5</v>
      </c>
      <c r="F473" s="1">
        <v>0</v>
      </c>
      <c r="G473" s="1">
        <v>456</v>
      </c>
      <c r="H473" s="1">
        <v>2096.86</v>
      </c>
      <c r="I473" s="1">
        <f t="shared" si="127"/>
        <v>2983.36</v>
      </c>
      <c r="J473" s="1">
        <f t="shared" si="128"/>
        <v>12016.64</v>
      </c>
    </row>
    <row r="474" spans="1:10">
      <c r="A474" t="s">
        <v>338</v>
      </c>
      <c r="B474" t="s">
        <v>299</v>
      </c>
      <c r="C474" t="s">
        <v>579</v>
      </c>
      <c r="D474" s="1">
        <v>15000</v>
      </c>
      <c r="E474" s="1">
        <v>430.5</v>
      </c>
      <c r="F474" s="1">
        <v>0</v>
      </c>
      <c r="G474" s="1">
        <v>456</v>
      </c>
      <c r="H474" s="1">
        <v>25</v>
      </c>
      <c r="I474" s="1">
        <f t="shared" si="127"/>
        <v>911.5</v>
      </c>
      <c r="J474" s="1">
        <f t="shared" si="128"/>
        <v>14088.5</v>
      </c>
    </row>
    <row r="475" spans="1:10">
      <c r="A475" t="s">
        <v>340</v>
      </c>
      <c r="B475" t="s">
        <v>311</v>
      </c>
      <c r="C475" t="s">
        <v>579</v>
      </c>
      <c r="D475" s="1">
        <v>13000</v>
      </c>
      <c r="E475" s="1">
        <v>373.1</v>
      </c>
      <c r="F475" s="1">
        <v>0</v>
      </c>
      <c r="G475" s="1">
        <v>395.2</v>
      </c>
      <c r="H475" s="1">
        <v>2096.86</v>
      </c>
      <c r="I475" s="1">
        <f t="shared" si="127"/>
        <v>2865.16</v>
      </c>
      <c r="J475" s="1">
        <f t="shared" si="128"/>
        <v>10134.84</v>
      </c>
    </row>
    <row r="476" spans="1:10">
      <c r="A476" t="s">
        <v>341</v>
      </c>
      <c r="B476" t="s">
        <v>299</v>
      </c>
      <c r="C476" t="s">
        <v>576</v>
      </c>
      <c r="D476" s="1">
        <v>16500</v>
      </c>
      <c r="E476" s="1">
        <v>473.55</v>
      </c>
      <c r="F476" s="1">
        <v>0</v>
      </c>
      <c r="G476" s="1">
        <v>501.6</v>
      </c>
      <c r="H476" s="1">
        <v>25</v>
      </c>
      <c r="I476" s="1">
        <f t="shared" si="127"/>
        <v>1000.1500000000001</v>
      </c>
      <c r="J476" s="1">
        <f t="shared" si="128"/>
        <v>15499.85</v>
      </c>
    </row>
    <row r="477" spans="1:10">
      <c r="A477" t="s">
        <v>342</v>
      </c>
      <c r="B477" t="s">
        <v>23</v>
      </c>
      <c r="C477" t="s">
        <v>579</v>
      </c>
      <c r="D477" s="1">
        <v>20000</v>
      </c>
      <c r="E477" s="1">
        <v>574</v>
      </c>
      <c r="F477" s="1">
        <v>0</v>
      </c>
      <c r="G477" s="1">
        <v>608</v>
      </c>
      <c r="H477" s="1">
        <v>25</v>
      </c>
      <c r="I477" s="1">
        <f t="shared" si="127"/>
        <v>1207</v>
      </c>
      <c r="J477" s="1">
        <f t="shared" si="128"/>
        <v>18793</v>
      </c>
    </row>
    <row r="478" spans="1:10">
      <c r="A478" t="s">
        <v>343</v>
      </c>
      <c r="B478" t="s">
        <v>266</v>
      </c>
      <c r="C478" t="s">
        <v>579</v>
      </c>
      <c r="D478" s="1">
        <v>14000</v>
      </c>
      <c r="E478" s="1">
        <v>401.8</v>
      </c>
      <c r="F478" s="1">
        <v>0</v>
      </c>
      <c r="G478" s="1">
        <v>425.6</v>
      </c>
      <c r="H478" s="1">
        <v>1060.93</v>
      </c>
      <c r="I478" s="1">
        <f t="shared" si="127"/>
        <v>1888.3300000000002</v>
      </c>
      <c r="J478" s="1">
        <f t="shared" si="128"/>
        <v>12111.67</v>
      </c>
    </row>
    <row r="479" spans="1:10">
      <c r="A479" t="s">
        <v>344</v>
      </c>
      <c r="B479" t="s">
        <v>23</v>
      </c>
      <c r="C479" t="s">
        <v>579</v>
      </c>
      <c r="D479" s="1">
        <v>16000</v>
      </c>
      <c r="E479" s="1">
        <v>459.2</v>
      </c>
      <c r="F479" s="1">
        <v>0</v>
      </c>
      <c r="G479" s="1">
        <v>486.4</v>
      </c>
      <c r="H479" s="1">
        <v>25</v>
      </c>
      <c r="I479" s="1">
        <f t="shared" si="127"/>
        <v>970.59999999999991</v>
      </c>
      <c r="J479" s="1">
        <f t="shared" si="128"/>
        <v>15029.4</v>
      </c>
    </row>
    <row r="480" spans="1:10">
      <c r="A480" t="s">
        <v>345</v>
      </c>
      <c r="B480" t="s">
        <v>135</v>
      </c>
      <c r="C480" t="s">
        <v>576</v>
      </c>
      <c r="D480" s="1">
        <v>9500</v>
      </c>
      <c r="E480" s="1">
        <v>272.64999999999998</v>
      </c>
      <c r="F480" s="1">
        <v>0</v>
      </c>
      <c r="G480" s="1">
        <v>288.8</v>
      </c>
      <c r="H480" s="1">
        <v>25</v>
      </c>
      <c r="I480" s="1">
        <f t="shared" si="127"/>
        <v>586.45000000000005</v>
      </c>
      <c r="J480" s="1">
        <f t="shared" si="128"/>
        <v>8913.5499999999993</v>
      </c>
    </row>
    <row r="481" spans="1:125">
      <c r="A481" t="s">
        <v>346</v>
      </c>
      <c r="B481" t="s">
        <v>306</v>
      </c>
      <c r="C481" t="s">
        <v>579</v>
      </c>
      <c r="D481" s="1">
        <v>12100</v>
      </c>
      <c r="E481" s="1">
        <v>347.27</v>
      </c>
      <c r="F481" s="1">
        <v>0</v>
      </c>
      <c r="G481" s="1">
        <v>367.84</v>
      </c>
      <c r="H481" s="1">
        <v>25</v>
      </c>
      <c r="I481" s="1">
        <f t="shared" si="127"/>
        <v>740.1099999999999</v>
      </c>
      <c r="J481" s="1">
        <f t="shared" si="128"/>
        <v>11359.89</v>
      </c>
    </row>
    <row r="482" spans="1:125">
      <c r="A482" t="s">
        <v>347</v>
      </c>
      <c r="B482" t="s">
        <v>23</v>
      </c>
      <c r="C482" t="s">
        <v>579</v>
      </c>
      <c r="D482" s="1">
        <v>15500</v>
      </c>
      <c r="E482" s="1">
        <v>444.85</v>
      </c>
      <c r="F482" s="1">
        <v>0</v>
      </c>
      <c r="G482" s="1">
        <v>471.2</v>
      </c>
      <c r="H482" s="1">
        <v>6525</v>
      </c>
      <c r="I482" s="1">
        <f t="shared" si="127"/>
        <v>7441.05</v>
      </c>
      <c r="J482" s="1">
        <f t="shared" si="128"/>
        <v>8058.95</v>
      </c>
    </row>
    <row r="483" spans="1:125">
      <c r="A483" t="s">
        <v>348</v>
      </c>
      <c r="B483" t="s">
        <v>306</v>
      </c>
      <c r="C483" t="s">
        <v>579</v>
      </c>
      <c r="D483" s="1">
        <v>14000</v>
      </c>
      <c r="E483" s="1">
        <v>401.8</v>
      </c>
      <c r="F483" s="1">
        <v>0</v>
      </c>
      <c r="G483" s="1">
        <v>425.6</v>
      </c>
      <c r="H483" s="1">
        <v>25</v>
      </c>
      <c r="I483" s="1">
        <f t="shared" si="127"/>
        <v>852.40000000000009</v>
      </c>
      <c r="J483" s="1">
        <f t="shared" si="128"/>
        <v>13147.6</v>
      </c>
    </row>
    <row r="484" spans="1:125">
      <c r="A484" t="s">
        <v>349</v>
      </c>
      <c r="B484" t="s">
        <v>266</v>
      </c>
      <c r="C484" t="s">
        <v>579</v>
      </c>
      <c r="D484" s="1">
        <v>12250</v>
      </c>
      <c r="E484" s="1">
        <v>351.58</v>
      </c>
      <c r="F484" s="1">
        <v>0</v>
      </c>
      <c r="G484" s="1">
        <v>372.4</v>
      </c>
      <c r="H484" s="1">
        <v>25</v>
      </c>
      <c r="I484" s="1">
        <f t="shared" si="127"/>
        <v>748.98</v>
      </c>
      <c r="J484" s="1">
        <f t="shared" si="128"/>
        <v>11501.02</v>
      </c>
    </row>
    <row r="485" spans="1:125">
      <c r="A485" t="s">
        <v>350</v>
      </c>
      <c r="B485" t="s">
        <v>23</v>
      </c>
      <c r="C485" t="s">
        <v>576</v>
      </c>
      <c r="D485" s="1">
        <v>59000</v>
      </c>
      <c r="E485" s="1">
        <v>1693.3</v>
      </c>
      <c r="F485" s="1">
        <v>3298.5</v>
      </c>
      <c r="G485" s="1">
        <v>1793.6</v>
      </c>
      <c r="H485" s="1">
        <v>25</v>
      </c>
      <c r="I485" s="1">
        <f t="shared" si="127"/>
        <v>6810.4</v>
      </c>
      <c r="J485" s="1">
        <f t="shared" si="128"/>
        <v>52189.599999999999</v>
      </c>
    </row>
    <row r="486" spans="1:125">
      <c r="A486" t="s">
        <v>612</v>
      </c>
      <c r="B486" t="s">
        <v>306</v>
      </c>
      <c r="C486" t="s">
        <v>579</v>
      </c>
      <c r="D486" s="1">
        <v>14000</v>
      </c>
      <c r="E486" s="1">
        <v>401.8</v>
      </c>
      <c r="F486" s="1">
        <v>0</v>
      </c>
      <c r="G486" s="1">
        <v>425.6</v>
      </c>
      <c r="H486" s="1">
        <v>25</v>
      </c>
      <c r="I486" s="1">
        <f t="shared" si="127"/>
        <v>852.40000000000009</v>
      </c>
      <c r="J486" s="1">
        <f t="shared" si="128"/>
        <v>13147.6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</row>
    <row r="487" spans="1:125">
      <c r="A487" t="s">
        <v>611</v>
      </c>
      <c r="B487" t="s">
        <v>306</v>
      </c>
      <c r="C487" t="s">
        <v>579</v>
      </c>
      <c r="D487" s="1">
        <v>14000</v>
      </c>
      <c r="E487" s="1">
        <v>401.8</v>
      </c>
      <c r="F487" s="1">
        <v>0</v>
      </c>
      <c r="G487" s="1">
        <v>425.6</v>
      </c>
      <c r="H487" s="1">
        <v>25</v>
      </c>
      <c r="I487" s="1">
        <f t="shared" si="127"/>
        <v>852.40000000000009</v>
      </c>
      <c r="J487" s="1">
        <f t="shared" si="128"/>
        <v>13147.6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</row>
    <row r="488" spans="1:125">
      <c r="A488" t="s">
        <v>665</v>
      </c>
      <c r="B488" t="s">
        <v>299</v>
      </c>
      <c r="C488" t="s">
        <v>579</v>
      </c>
      <c r="D488" s="1">
        <v>20000</v>
      </c>
      <c r="E488" s="1">
        <v>574</v>
      </c>
      <c r="F488" s="1">
        <v>0</v>
      </c>
      <c r="G488" s="1">
        <v>608</v>
      </c>
      <c r="H488" s="1">
        <v>25</v>
      </c>
      <c r="I488" s="1">
        <f t="shared" si="127"/>
        <v>1207</v>
      </c>
      <c r="J488" s="1">
        <f t="shared" si="128"/>
        <v>18793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</row>
    <row r="489" spans="1:125">
      <c r="A489" t="s">
        <v>610</v>
      </c>
      <c r="B489" t="s">
        <v>306</v>
      </c>
      <c r="C489" t="s">
        <v>579</v>
      </c>
      <c r="D489" s="1">
        <v>18000</v>
      </c>
      <c r="E489" s="1">
        <v>516.6</v>
      </c>
      <c r="F489" s="1">
        <v>0</v>
      </c>
      <c r="G489" s="1">
        <v>547.20000000000005</v>
      </c>
      <c r="H489" s="1">
        <v>25</v>
      </c>
      <c r="I489" s="1">
        <f t="shared" si="127"/>
        <v>1088.8000000000002</v>
      </c>
      <c r="J489" s="1">
        <f t="shared" si="128"/>
        <v>16911.2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</row>
    <row r="490" spans="1:125">
      <c r="A490" t="s">
        <v>560</v>
      </c>
      <c r="B490" s="12" t="s">
        <v>306</v>
      </c>
      <c r="C490" s="12" t="s">
        <v>579</v>
      </c>
      <c r="D490" s="1">
        <v>12100</v>
      </c>
      <c r="E490" s="1">
        <v>347.27</v>
      </c>
      <c r="F490" s="1">
        <v>0</v>
      </c>
      <c r="G490" s="1">
        <v>367.84</v>
      </c>
      <c r="H490" s="1">
        <v>25</v>
      </c>
      <c r="I490" s="1">
        <f t="shared" si="127"/>
        <v>740.1099999999999</v>
      </c>
      <c r="J490" s="1">
        <f t="shared" si="128"/>
        <v>11359.89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</row>
    <row r="491" spans="1:125">
      <c r="A491" t="s">
        <v>666</v>
      </c>
      <c r="B491" s="12" t="s">
        <v>306</v>
      </c>
      <c r="C491" s="12" t="s">
        <v>579</v>
      </c>
      <c r="D491" s="1">
        <v>15000</v>
      </c>
      <c r="E491" s="1">
        <v>430.5</v>
      </c>
      <c r="F491" s="1">
        <v>0</v>
      </c>
      <c r="G491" s="1">
        <v>456</v>
      </c>
      <c r="H491" s="1">
        <v>25</v>
      </c>
      <c r="I491" s="1">
        <f t="shared" si="127"/>
        <v>911.5</v>
      </c>
      <c r="J491" s="1">
        <f t="shared" si="128"/>
        <v>14088.5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561</v>
      </c>
      <c r="B492" s="12" t="s">
        <v>562</v>
      </c>
      <c r="C492" s="12" t="s">
        <v>579</v>
      </c>
      <c r="D492" s="1">
        <v>20000</v>
      </c>
      <c r="E492" s="1">
        <v>574</v>
      </c>
      <c r="F492" s="1">
        <v>0</v>
      </c>
      <c r="G492" s="1">
        <v>608</v>
      </c>
      <c r="H492" s="1">
        <v>25</v>
      </c>
      <c r="I492" s="1">
        <f t="shared" si="127"/>
        <v>1207</v>
      </c>
      <c r="J492" s="1">
        <f t="shared" si="128"/>
        <v>18793</v>
      </c>
    </row>
    <row r="493" spans="1:125">
      <c r="A493" t="s">
        <v>691</v>
      </c>
      <c r="B493" t="s">
        <v>306</v>
      </c>
      <c r="C493" s="19" t="s">
        <v>579</v>
      </c>
      <c r="D493" s="1">
        <v>15000</v>
      </c>
      <c r="E493" s="1">
        <v>430.5</v>
      </c>
      <c r="F493" s="1">
        <v>0</v>
      </c>
      <c r="G493" s="1">
        <v>456</v>
      </c>
      <c r="H493" s="1">
        <v>25</v>
      </c>
      <c r="I493" s="1">
        <f>+E493+F493+G493+H493</f>
        <v>911.5</v>
      </c>
      <c r="J493" s="1">
        <f>+D493-I493</f>
        <v>14088.5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</row>
    <row r="494" spans="1:125">
      <c r="A494" t="s">
        <v>700</v>
      </c>
      <c r="B494" s="22" t="s">
        <v>105</v>
      </c>
      <c r="C494" s="19" t="s">
        <v>579</v>
      </c>
      <c r="D494" s="1">
        <v>40000</v>
      </c>
      <c r="E494" s="1">
        <v>1148</v>
      </c>
      <c r="F494" s="1">
        <v>442.65</v>
      </c>
      <c r="G494" s="1">
        <v>1216</v>
      </c>
      <c r="H494" s="1">
        <v>25</v>
      </c>
      <c r="I494" s="1">
        <v>2831.65</v>
      </c>
      <c r="J494" s="1">
        <v>37168.35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</row>
    <row r="495" spans="1:125">
      <c r="A495" s="3" t="s">
        <v>18</v>
      </c>
      <c r="B495" s="3">
        <v>55</v>
      </c>
      <c r="C495" s="3"/>
      <c r="D495" s="4">
        <f>SUM(D440:D494)</f>
        <v>939842.7</v>
      </c>
      <c r="E495" s="4">
        <f t="shared" ref="E495:J495" si="129">SUM(E440:E494)</f>
        <v>26973.499999999996</v>
      </c>
      <c r="F495" s="4">
        <f t="shared" si="129"/>
        <v>4028.4100000000003</v>
      </c>
      <c r="G495" s="4">
        <f t="shared" si="129"/>
        <v>28571.219999999994</v>
      </c>
      <c r="H495" s="4">
        <f t="shared" si="129"/>
        <v>18684.300000000003</v>
      </c>
      <c r="I495" s="4">
        <f t="shared" si="129"/>
        <v>78257.429999999993</v>
      </c>
      <c r="J495" s="4">
        <f t="shared" si="129"/>
        <v>861585.2699999999</v>
      </c>
    </row>
    <row r="497" spans="1:125">
      <c r="A497" s="11" t="s">
        <v>351</v>
      </c>
      <c r="B497" s="11"/>
      <c r="C497" s="13"/>
      <c r="D497" s="11"/>
      <c r="E497" s="11"/>
      <c r="F497" s="11"/>
      <c r="G497" s="11"/>
      <c r="H497" s="11"/>
      <c r="I497" s="11"/>
      <c r="J497" s="11"/>
    </row>
    <row r="498" spans="1:125">
      <c r="A498" t="s">
        <v>352</v>
      </c>
      <c r="B498" t="s">
        <v>353</v>
      </c>
      <c r="C498" t="s">
        <v>579</v>
      </c>
      <c r="D498" s="1">
        <v>40000</v>
      </c>
      <c r="E498" s="1">
        <v>1148</v>
      </c>
      <c r="F498" s="1">
        <v>287.26</v>
      </c>
      <c r="G498" s="1">
        <v>1216</v>
      </c>
      <c r="H498" s="1">
        <v>1060.93</v>
      </c>
      <c r="I498" s="1">
        <f>+E498+F498+G498+H498</f>
        <v>3712.1900000000005</v>
      </c>
      <c r="J498" s="1">
        <f>+D498-I498</f>
        <v>36287.81</v>
      </c>
    </row>
    <row r="499" spans="1:125">
      <c r="A499" t="s">
        <v>563</v>
      </c>
      <c r="B499" t="s">
        <v>367</v>
      </c>
      <c r="C499" t="s">
        <v>579</v>
      </c>
      <c r="D499" s="1">
        <v>44000</v>
      </c>
      <c r="E499" s="1">
        <v>1262.8</v>
      </c>
      <c r="F499" s="1">
        <v>1007.19</v>
      </c>
      <c r="G499" s="1">
        <v>1337.6</v>
      </c>
      <c r="H499" s="1">
        <v>25</v>
      </c>
      <c r="I499" s="1">
        <f t="shared" ref="I499:I518" si="130">+E499+F499+G499+H499</f>
        <v>3632.5899999999997</v>
      </c>
      <c r="J499" s="1">
        <f t="shared" ref="J499:J517" si="131">+D499-I499</f>
        <v>40367.410000000003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</row>
    <row r="500" spans="1:125">
      <c r="A500" t="s">
        <v>564</v>
      </c>
      <c r="B500" t="s">
        <v>23</v>
      </c>
      <c r="C500" t="s">
        <v>579</v>
      </c>
      <c r="D500" s="1">
        <v>58000</v>
      </c>
      <c r="E500" s="1">
        <v>1664.6</v>
      </c>
      <c r="F500" s="1">
        <v>3110.32</v>
      </c>
      <c r="G500" s="1">
        <v>1763.2</v>
      </c>
      <c r="H500" s="1">
        <v>25</v>
      </c>
      <c r="I500" s="1">
        <f t="shared" si="130"/>
        <v>6563.12</v>
      </c>
      <c r="J500" s="1">
        <f t="shared" si="131"/>
        <v>51436.88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</row>
    <row r="501" spans="1:125">
      <c r="A501" t="s">
        <v>565</v>
      </c>
      <c r="B501" t="s">
        <v>389</v>
      </c>
      <c r="C501" t="s">
        <v>579</v>
      </c>
      <c r="D501" s="1">
        <v>35000</v>
      </c>
      <c r="E501" s="1">
        <v>1004.5</v>
      </c>
      <c r="F501" s="1">
        <v>0</v>
      </c>
      <c r="G501" s="1">
        <v>1064</v>
      </c>
      <c r="H501" s="1">
        <v>1060.93</v>
      </c>
      <c r="I501" s="1">
        <f t="shared" si="130"/>
        <v>3129.4300000000003</v>
      </c>
      <c r="J501" s="1">
        <f t="shared" si="131"/>
        <v>31870.57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</row>
    <row r="502" spans="1:125">
      <c r="A502" t="s">
        <v>566</v>
      </c>
      <c r="B502" t="s">
        <v>389</v>
      </c>
      <c r="C502" t="s">
        <v>579</v>
      </c>
      <c r="D502" s="1">
        <v>35000</v>
      </c>
      <c r="E502" s="1">
        <v>1004.5</v>
      </c>
      <c r="F502" s="1">
        <v>0</v>
      </c>
      <c r="G502" s="1">
        <v>1064</v>
      </c>
      <c r="H502" s="1">
        <v>1060.93</v>
      </c>
      <c r="I502" s="1">
        <f t="shared" si="130"/>
        <v>3129.4300000000003</v>
      </c>
      <c r="J502" s="1">
        <f t="shared" si="131"/>
        <v>31870.57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</row>
    <row r="503" spans="1:125">
      <c r="A503" t="s">
        <v>567</v>
      </c>
      <c r="B503" t="s">
        <v>105</v>
      </c>
      <c r="C503" t="s">
        <v>579</v>
      </c>
      <c r="D503" s="1">
        <v>32000</v>
      </c>
      <c r="E503" s="1">
        <v>918.4</v>
      </c>
      <c r="F503" s="1">
        <v>0</v>
      </c>
      <c r="G503" s="1">
        <v>972.8</v>
      </c>
      <c r="H503" s="1">
        <v>1160.93</v>
      </c>
      <c r="I503" s="1">
        <f t="shared" si="130"/>
        <v>3052.13</v>
      </c>
      <c r="J503" s="1">
        <f t="shared" si="131"/>
        <v>28947.87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</row>
    <row r="504" spans="1:125">
      <c r="A504" t="s">
        <v>568</v>
      </c>
      <c r="B504" t="s">
        <v>224</v>
      </c>
      <c r="C504" t="s">
        <v>579</v>
      </c>
      <c r="D504" s="1">
        <v>45000</v>
      </c>
      <c r="E504" s="1">
        <v>1291.5</v>
      </c>
      <c r="F504" s="1">
        <v>1148.33</v>
      </c>
      <c r="G504" s="1">
        <v>1368</v>
      </c>
      <c r="H504" s="1">
        <v>25</v>
      </c>
      <c r="I504" s="1">
        <f t="shared" si="130"/>
        <v>3832.83</v>
      </c>
      <c r="J504" s="1">
        <f t="shared" si="131"/>
        <v>41167.17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</row>
    <row r="505" spans="1:125">
      <c r="A505" t="s">
        <v>8</v>
      </c>
      <c r="B505" t="s">
        <v>620</v>
      </c>
      <c r="C505" t="s">
        <v>579</v>
      </c>
      <c r="D505" s="1">
        <v>70000</v>
      </c>
      <c r="E505" s="1">
        <v>2009</v>
      </c>
      <c r="F505" s="1">
        <v>5368.48</v>
      </c>
      <c r="G505" s="1">
        <v>2128</v>
      </c>
      <c r="H505" s="1">
        <v>25</v>
      </c>
      <c r="I505" s="1">
        <f t="shared" si="130"/>
        <v>9530.48</v>
      </c>
      <c r="J505" s="1">
        <f t="shared" si="131"/>
        <v>60469.520000000004</v>
      </c>
    </row>
    <row r="506" spans="1:125">
      <c r="A506" t="s">
        <v>355</v>
      </c>
      <c r="B506" t="s">
        <v>511</v>
      </c>
      <c r="C506" t="s">
        <v>576</v>
      </c>
      <c r="D506" s="1">
        <v>75000</v>
      </c>
      <c r="E506" s="1">
        <v>2152.5</v>
      </c>
      <c r="F506" s="1">
        <v>6309.38</v>
      </c>
      <c r="G506" s="1">
        <v>2280</v>
      </c>
      <c r="H506" s="1">
        <v>165</v>
      </c>
      <c r="I506" s="1">
        <f t="shared" si="130"/>
        <v>10906.880000000001</v>
      </c>
      <c r="J506" s="1">
        <f t="shared" si="131"/>
        <v>64093.119999999995</v>
      </c>
    </row>
    <row r="507" spans="1:125">
      <c r="A507" t="s">
        <v>569</v>
      </c>
      <c r="B507" t="s">
        <v>187</v>
      </c>
      <c r="C507" t="s">
        <v>579</v>
      </c>
      <c r="D507" s="1">
        <v>74000</v>
      </c>
      <c r="E507" s="1">
        <v>2123.8000000000002</v>
      </c>
      <c r="F507" s="1">
        <v>6121.2</v>
      </c>
      <c r="G507" s="1">
        <v>2249.6</v>
      </c>
      <c r="H507" s="1">
        <v>125</v>
      </c>
      <c r="I507" s="1">
        <f t="shared" si="130"/>
        <v>10619.6</v>
      </c>
      <c r="J507" s="1">
        <f t="shared" si="131"/>
        <v>63380.4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</row>
    <row r="508" spans="1:125">
      <c r="A508" t="s">
        <v>701</v>
      </c>
      <c r="B508" s="25" t="s">
        <v>509</v>
      </c>
      <c r="C508" s="19" t="s">
        <v>579</v>
      </c>
      <c r="D508" s="1">
        <v>100000</v>
      </c>
      <c r="E508" s="1">
        <v>2870</v>
      </c>
      <c r="F508" s="1">
        <v>12105.37</v>
      </c>
      <c r="G508" s="1">
        <v>3040</v>
      </c>
      <c r="H508" s="1">
        <v>25</v>
      </c>
      <c r="I508" s="1">
        <f t="shared" si="130"/>
        <v>18040.370000000003</v>
      </c>
      <c r="J508" s="1">
        <f>+D508-I508</f>
        <v>81959.63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</row>
    <row r="509" spans="1:125">
      <c r="A509" t="s">
        <v>356</v>
      </c>
      <c r="B509" t="s">
        <v>129</v>
      </c>
      <c r="C509" t="s">
        <v>579</v>
      </c>
      <c r="D509" s="1">
        <v>32000</v>
      </c>
      <c r="E509" s="1">
        <v>918.4</v>
      </c>
      <c r="F509" s="1">
        <v>0</v>
      </c>
      <c r="G509" s="1">
        <v>972.8</v>
      </c>
      <c r="H509" s="1">
        <v>25</v>
      </c>
      <c r="I509" s="1">
        <f t="shared" si="130"/>
        <v>1916.1999999999998</v>
      </c>
      <c r="J509" s="1">
        <f t="shared" si="131"/>
        <v>30083.8</v>
      </c>
    </row>
    <row r="510" spans="1:125">
      <c r="A510" t="s">
        <v>357</v>
      </c>
      <c r="B510" t="s">
        <v>358</v>
      </c>
      <c r="C510" t="s">
        <v>579</v>
      </c>
      <c r="D510" s="1">
        <v>45000</v>
      </c>
      <c r="E510" s="1">
        <v>1291.5</v>
      </c>
      <c r="F510" s="1">
        <v>1148.33</v>
      </c>
      <c r="G510" s="1">
        <v>1368</v>
      </c>
      <c r="H510" s="1">
        <v>185</v>
      </c>
      <c r="I510" s="1">
        <f t="shared" si="130"/>
        <v>3992.83</v>
      </c>
      <c r="J510" s="1">
        <f t="shared" si="131"/>
        <v>41007.17</v>
      </c>
    </row>
    <row r="511" spans="1:125">
      <c r="A511" t="s">
        <v>360</v>
      </c>
      <c r="B511" t="s">
        <v>361</v>
      </c>
      <c r="C511" t="s">
        <v>579</v>
      </c>
      <c r="D511" s="1">
        <v>60000</v>
      </c>
      <c r="E511" s="1">
        <v>1722</v>
      </c>
      <c r="F511" s="1">
        <v>3486.68</v>
      </c>
      <c r="G511" s="1">
        <v>1824</v>
      </c>
      <c r="H511" s="1">
        <v>185</v>
      </c>
      <c r="I511" s="1">
        <f t="shared" si="130"/>
        <v>7217.68</v>
      </c>
      <c r="J511" s="1">
        <f t="shared" si="131"/>
        <v>52782.32</v>
      </c>
    </row>
    <row r="512" spans="1:125">
      <c r="A512" t="s">
        <v>362</v>
      </c>
      <c r="B512" t="s">
        <v>358</v>
      </c>
      <c r="C512" t="s">
        <v>579</v>
      </c>
      <c r="D512" s="1">
        <v>45000</v>
      </c>
      <c r="E512" s="1">
        <v>1291.5</v>
      </c>
      <c r="F512" s="1">
        <v>1148.33</v>
      </c>
      <c r="G512" s="1">
        <v>1368</v>
      </c>
      <c r="H512" s="1">
        <v>145</v>
      </c>
      <c r="I512" s="1">
        <f t="shared" si="130"/>
        <v>3952.83</v>
      </c>
      <c r="J512" s="1">
        <f t="shared" si="131"/>
        <v>41047.17</v>
      </c>
    </row>
    <row r="513" spans="1:10">
      <c r="A513" t="s">
        <v>363</v>
      </c>
      <c r="B513" t="s">
        <v>353</v>
      </c>
      <c r="C513" t="s">
        <v>579</v>
      </c>
      <c r="D513" s="1">
        <v>44000</v>
      </c>
      <c r="E513" s="1">
        <v>1262.8</v>
      </c>
      <c r="F513" s="1">
        <v>696.41</v>
      </c>
      <c r="G513" s="1">
        <v>1337.6</v>
      </c>
      <c r="H513" s="1">
        <v>2096.86</v>
      </c>
      <c r="I513" s="1">
        <f t="shared" si="130"/>
        <v>5393.67</v>
      </c>
      <c r="J513" s="1">
        <f t="shared" si="131"/>
        <v>38606.33</v>
      </c>
    </row>
    <row r="514" spans="1:10">
      <c r="A514" t="s">
        <v>364</v>
      </c>
      <c r="B514" t="s">
        <v>365</v>
      </c>
      <c r="C514" t="s">
        <v>579</v>
      </c>
      <c r="D514" s="1">
        <v>60000</v>
      </c>
      <c r="E514" s="1">
        <v>1722</v>
      </c>
      <c r="F514" s="1">
        <v>3486.68</v>
      </c>
      <c r="G514" s="1">
        <v>1824</v>
      </c>
      <c r="H514" s="1">
        <v>25</v>
      </c>
      <c r="I514" s="1">
        <f t="shared" si="130"/>
        <v>7057.68</v>
      </c>
      <c r="J514" s="1">
        <f t="shared" si="131"/>
        <v>52942.32</v>
      </c>
    </row>
    <row r="515" spans="1:10">
      <c r="A515" t="s">
        <v>366</v>
      </c>
      <c r="B515" t="s">
        <v>367</v>
      </c>
      <c r="C515" t="s">
        <v>579</v>
      </c>
      <c r="D515" s="1">
        <v>44000</v>
      </c>
      <c r="E515" s="1">
        <v>1262.8</v>
      </c>
      <c r="F515" s="1">
        <v>1007.19</v>
      </c>
      <c r="G515" s="1">
        <v>1337.6</v>
      </c>
      <c r="H515" s="1">
        <v>25</v>
      </c>
      <c r="I515" s="1">
        <f t="shared" si="130"/>
        <v>3632.5899999999997</v>
      </c>
      <c r="J515" s="1">
        <f t="shared" si="131"/>
        <v>40367.410000000003</v>
      </c>
    </row>
    <row r="516" spans="1:10">
      <c r="A516" t="s">
        <v>368</v>
      </c>
      <c r="B516" t="s">
        <v>26</v>
      </c>
      <c r="C516" t="s">
        <v>579</v>
      </c>
      <c r="D516" s="1">
        <v>45000</v>
      </c>
      <c r="E516" s="1">
        <v>1291.5</v>
      </c>
      <c r="F516" s="1">
        <v>1148.33</v>
      </c>
      <c r="G516" s="1">
        <v>1368</v>
      </c>
      <c r="H516" s="1">
        <v>125</v>
      </c>
      <c r="I516" s="1">
        <f t="shared" si="130"/>
        <v>3932.83</v>
      </c>
      <c r="J516" s="1">
        <f t="shared" si="131"/>
        <v>41067.17</v>
      </c>
    </row>
    <row r="517" spans="1:10">
      <c r="A517" t="s">
        <v>369</v>
      </c>
      <c r="B517" t="s">
        <v>370</v>
      </c>
      <c r="C517" t="s">
        <v>579</v>
      </c>
      <c r="D517" s="1">
        <v>44000</v>
      </c>
      <c r="E517" s="1">
        <v>1262.8</v>
      </c>
      <c r="F517" s="1">
        <v>1007.19</v>
      </c>
      <c r="G517" s="1">
        <v>1337.6</v>
      </c>
      <c r="H517" s="1">
        <v>25</v>
      </c>
      <c r="I517" s="1">
        <f t="shared" si="130"/>
        <v>3632.5899999999997</v>
      </c>
      <c r="J517" s="1">
        <f t="shared" si="131"/>
        <v>40367.410000000003</v>
      </c>
    </row>
    <row r="518" spans="1:10">
      <c r="A518" s="3" t="s">
        <v>18</v>
      </c>
      <c r="B518" s="3">
        <v>20</v>
      </c>
      <c r="C518" s="3"/>
      <c r="D518" s="4">
        <f t="shared" ref="D518:J518" si="132">SUM(D498:D517)</f>
        <v>1027000</v>
      </c>
      <c r="E518" s="4">
        <f t="shared" si="132"/>
        <v>29474.899999999998</v>
      </c>
      <c r="F518" s="4">
        <f t="shared" si="132"/>
        <v>48586.670000000013</v>
      </c>
      <c r="G518" s="4">
        <f t="shared" si="132"/>
        <v>31220.799999999996</v>
      </c>
      <c r="H518" s="4">
        <f t="shared" si="132"/>
        <v>7595.58</v>
      </c>
      <c r="I518" s="1">
        <f t="shared" si="130"/>
        <v>116877.95</v>
      </c>
      <c r="J518" s="4">
        <f t="shared" si="132"/>
        <v>910122.05000000016</v>
      </c>
    </row>
    <row r="520" spans="1:10">
      <c r="A520" s="11" t="s">
        <v>371</v>
      </c>
      <c r="B520" s="11"/>
      <c r="C520" s="13"/>
      <c r="D520" s="11"/>
      <c r="E520" s="11"/>
      <c r="F520" s="11"/>
      <c r="G520" s="11"/>
      <c r="H520" s="11"/>
      <c r="I520" s="11"/>
      <c r="J520" s="11"/>
    </row>
    <row r="521" spans="1:10">
      <c r="A521" t="s">
        <v>372</v>
      </c>
      <c r="B521" t="s">
        <v>373</v>
      </c>
      <c r="C521" t="s">
        <v>579</v>
      </c>
      <c r="D521" s="1">
        <v>27000</v>
      </c>
      <c r="E521" s="1">
        <v>774.9</v>
      </c>
      <c r="F521" s="1">
        <v>0</v>
      </c>
      <c r="G521" s="1">
        <v>820.8</v>
      </c>
      <c r="H521" s="1">
        <v>1785</v>
      </c>
      <c r="I521" s="1">
        <f t="shared" ref="I521:I529" si="133">E521+F521+G521+H521</f>
        <v>3380.7</v>
      </c>
      <c r="J521" s="1">
        <f t="shared" ref="J521:J529" si="134">D521-I521</f>
        <v>23619.3</v>
      </c>
    </row>
    <row r="522" spans="1:10">
      <c r="A522" t="s">
        <v>374</v>
      </c>
      <c r="B522" t="s">
        <v>373</v>
      </c>
      <c r="C522" t="s">
        <v>576</v>
      </c>
      <c r="D522" s="1">
        <v>35000</v>
      </c>
      <c r="E522" s="1">
        <v>1004.5</v>
      </c>
      <c r="F522" s="1">
        <v>0</v>
      </c>
      <c r="G522" s="1">
        <v>1064</v>
      </c>
      <c r="H522" s="1">
        <v>125</v>
      </c>
      <c r="I522" s="1">
        <f t="shared" si="133"/>
        <v>2193.5</v>
      </c>
      <c r="J522" s="1">
        <f t="shared" si="134"/>
        <v>32806.5</v>
      </c>
    </row>
    <row r="523" spans="1:10">
      <c r="A523" t="s">
        <v>376</v>
      </c>
      <c r="B523" t="s">
        <v>377</v>
      </c>
      <c r="C523" t="s">
        <v>579</v>
      </c>
      <c r="D523" s="1">
        <v>35000</v>
      </c>
      <c r="E523" s="1">
        <v>1004.5</v>
      </c>
      <c r="F523" s="1">
        <v>0</v>
      </c>
      <c r="G523" s="1">
        <v>1064</v>
      </c>
      <c r="H523" s="1">
        <v>25</v>
      </c>
      <c r="I523" s="1">
        <f t="shared" si="133"/>
        <v>2093.5</v>
      </c>
      <c r="J523" s="1">
        <f t="shared" si="134"/>
        <v>32906.5</v>
      </c>
    </row>
    <row r="524" spans="1:10">
      <c r="A524" t="s">
        <v>378</v>
      </c>
      <c r="B524" t="s">
        <v>375</v>
      </c>
      <c r="C524" t="s">
        <v>579</v>
      </c>
      <c r="D524" s="1">
        <v>35000</v>
      </c>
      <c r="E524" s="1">
        <v>1004.5</v>
      </c>
      <c r="F524" s="1">
        <v>0</v>
      </c>
      <c r="G524" s="1">
        <v>1064</v>
      </c>
      <c r="H524" s="1">
        <v>75</v>
      </c>
      <c r="I524" s="1">
        <f t="shared" si="133"/>
        <v>2143.5</v>
      </c>
      <c r="J524" s="1">
        <f t="shared" si="134"/>
        <v>32856.5</v>
      </c>
    </row>
    <row r="525" spans="1:10">
      <c r="A525" t="s">
        <v>379</v>
      </c>
      <c r="B525" t="s">
        <v>375</v>
      </c>
      <c r="C525" t="s">
        <v>579</v>
      </c>
      <c r="D525" s="1">
        <v>35000</v>
      </c>
      <c r="E525" s="1">
        <v>1004.5</v>
      </c>
      <c r="F525" s="1">
        <v>0</v>
      </c>
      <c r="G525" s="1">
        <v>1064</v>
      </c>
      <c r="H525" s="1">
        <v>75</v>
      </c>
      <c r="I525" s="1">
        <f t="shared" si="133"/>
        <v>2143.5</v>
      </c>
      <c r="J525" s="1">
        <f t="shared" si="134"/>
        <v>32856.5</v>
      </c>
    </row>
    <row r="526" spans="1:10">
      <c r="A526" t="s">
        <v>380</v>
      </c>
      <c r="B526" t="s">
        <v>23</v>
      </c>
      <c r="C526" t="s">
        <v>576</v>
      </c>
      <c r="D526" s="1">
        <v>80000</v>
      </c>
      <c r="E526" s="1">
        <v>2296</v>
      </c>
      <c r="F526" s="1">
        <v>6628.72</v>
      </c>
      <c r="G526" s="1">
        <v>2432</v>
      </c>
      <c r="H526" s="1">
        <v>5412.79</v>
      </c>
      <c r="I526" s="1">
        <f t="shared" si="133"/>
        <v>16769.510000000002</v>
      </c>
      <c r="J526" s="1">
        <f t="shared" si="134"/>
        <v>63230.49</v>
      </c>
    </row>
    <row r="527" spans="1:10">
      <c r="A527" t="s">
        <v>381</v>
      </c>
      <c r="B527" t="s">
        <v>151</v>
      </c>
      <c r="C527" t="s">
        <v>579</v>
      </c>
      <c r="D527" s="1">
        <v>18250</v>
      </c>
      <c r="E527" s="1">
        <v>523.78</v>
      </c>
      <c r="F527" s="1">
        <v>0</v>
      </c>
      <c r="G527" s="1">
        <v>554.79999999999995</v>
      </c>
      <c r="H527" s="1">
        <v>25</v>
      </c>
      <c r="I527" s="1">
        <f t="shared" si="133"/>
        <v>1103.58</v>
      </c>
      <c r="J527" s="1">
        <f t="shared" si="134"/>
        <v>17146.419999999998</v>
      </c>
    </row>
    <row r="528" spans="1:10">
      <c r="A528" t="s">
        <v>383</v>
      </c>
      <c r="B528" t="s">
        <v>269</v>
      </c>
      <c r="C528" t="s">
        <v>579</v>
      </c>
      <c r="D528" s="1">
        <v>35000</v>
      </c>
      <c r="E528" s="1">
        <v>1004.5</v>
      </c>
      <c r="F528" s="1">
        <v>0</v>
      </c>
      <c r="G528" s="1">
        <v>1064</v>
      </c>
      <c r="H528" s="1">
        <v>125</v>
      </c>
      <c r="I528" s="1">
        <f t="shared" si="133"/>
        <v>2193.5</v>
      </c>
      <c r="J528" s="1">
        <f t="shared" si="134"/>
        <v>32806.5</v>
      </c>
    </row>
    <row r="529" spans="1:125">
      <c r="A529" t="s">
        <v>384</v>
      </c>
      <c r="B529" t="s">
        <v>375</v>
      </c>
      <c r="C529" t="s">
        <v>579</v>
      </c>
      <c r="D529" s="1">
        <v>35000</v>
      </c>
      <c r="E529" s="1">
        <v>1004.5</v>
      </c>
      <c r="F529" s="1">
        <v>0</v>
      </c>
      <c r="G529" s="1">
        <v>1064</v>
      </c>
      <c r="H529" s="1">
        <v>145</v>
      </c>
      <c r="I529" s="1">
        <f t="shared" si="133"/>
        <v>2213.5</v>
      </c>
      <c r="J529" s="1">
        <f t="shared" si="134"/>
        <v>32786.5</v>
      </c>
    </row>
    <row r="530" spans="1:125">
      <c r="A530" t="s">
        <v>385</v>
      </c>
      <c r="B530" t="s">
        <v>373</v>
      </c>
      <c r="C530" t="s">
        <v>579</v>
      </c>
      <c r="D530" s="1">
        <v>35000</v>
      </c>
      <c r="E530" s="1">
        <v>1004.5</v>
      </c>
      <c r="F530" s="1">
        <v>0</v>
      </c>
      <c r="G530" s="1">
        <v>1064</v>
      </c>
      <c r="H530" s="1">
        <v>25</v>
      </c>
      <c r="I530" s="1">
        <f t="shared" ref="I530:I544" si="135">E530+F530+G530+H530</f>
        <v>2093.5</v>
      </c>
      <c r="J530" s="1">
        <f t="shared" ref="J530:J544" si="136">D530-I530</f>
        <v>32906.5</v>
      </c>
    </row>
    <row r="531" spans="1:125">
      <c r="A531" t="s">
        <v>668</v>
      </c>
      <c r="B531" t="s">
        <v>21</v>
      </c>
      <c r="C531" t="s">
        <v>579</v>
      </c>
      <c r="D531" s="1">
        <v>35000</v>
      </c>
      <c r="E531" s="1">
        <v>1004.5</v>
      </c>
      <c r="F531" s="1">
        <v>0</v>
      </c>
      <c r="G531" s="1">
        <v>1064</v>
      </c>
      <c r="H531" s="1">
        <v>25</v>
      </c>
      <c r="I531" s="1">
        <f>E531+F531+G531+H531</f>
        <v>2093.5</v>
      </c>
      <c r="J531" s="1">
        <f>D531-I531</f>
        <v>32906.5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</row>
    <row r="532" spans="1:125">
      <c r="A532" t="s">
        <v>667</v>
      </c>
      <c r="B532" t="s">
        <v>34</v>
      </c>
      <c r="C532" t="s">
        <v>579</v>
      </c>
      <c r="D532" s="1">
        <v>32000</v>
      </c>
      <c r="E532" s="1">
        <v>918.4</v>
      </c>
      <c r="F532" s="1">
        <v>0</v>
      </c>
      <c r="G532" s="1">
        <v>972.8</v>
      </c>
      <c r="H532" s="1">
        <v>125</v>
      </c>
      <c r="I532" s="1">
        <f>E532+F532+G532+H532</f>
        <v>2016.1999999999998</v>
      </c>
      <c r="J532" s="1">
        <f>D532-I532</f>
        <v>29983.8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</row>
    <row r="533" spans="1:125">
      <c r="A533" t="s">
        <v>614</v>
      </c>
      <c r="B533" t="s">
        <v>187</v>
      </c>
      <c r="C533" t="s">
        <v>579</v>
      </c>
      <c r="D533" s="1">
        <v>60000</v>
      </c>
      <c r="E533" s="1">
        <v>1722</v>
      </c>
      <c r="F533" s="1">
        <v>3486.68</v>
      </c>
      <c r="G533" s="1">
        <v>1824</v>
      </c>
      <c r="H533" s="1">
        <v>25</v>
      </c>
      <c r="I533" s="1">
        <f t="shared" si="135"/>
        <v>7057.68</v>
      </c>
      <c r="J533" s="1">
        <f t="shared" si="136"/>
        <v>52942.32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</row>
    <row r="534" spans="1:125">
      <c r="A534" t="s">
        <v>613</v>
      </c>
      <c r="B534" t="s">
        <v>105</v>
      </c>
      <c r="C534" t="s">
        <v>579</v>
      </c>
      <c r="D534" s="1">
        <v>35000</v>
      </c>
      <c r="E534" s="1">
        <v>1004.5</v>
      </c>
      <c r="F534" s="1">
        <v>0</v>
      </c>
      <c r="G534" s="1">
        <v>1064</v>
      </c>
      <c r="H534" s="1">
        <v>25</v>
      </c>
      <c r="I534" s="1">
        <f t="shared" si="135"/>
        <v>2093.5</v>
      </c>
      <c r="J534" s="1">
        <f t="shared" si="136"/>
        <v>32906.5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</row>
    <row r="535" spans="1:125">
      <c r="A535" t="s">
        <v>669</v>
      </c>
      <c r="B535" t="s">
        <v>34</v>
      </c>
      <c r="C535" t="s">
        <v>579</v>
      </c>
      <c r="D535" s="1">
        <v>32000</v>
      </c>
      <c r="E535" s="1">
        <v>918.4</v>
      </c>
      <c r="F535" s="1">
        <v>0</v>
      </c>
      <c r="G535" s="1">
        <v>972.8</v>
      </c>
      <c r="H535" s="1">
        <v>125</v>
      </c>
      <c r="I535" s="1">
        <f>E535+F535+G535+H535</f>
        <v>2016.1999999999998</v>
      </c>
      <c r="J535" s="1">
        <f>D535-I535</f>
        <v>29983.8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</row>
    <row r="536" spans="1:125">
      <c r="A536" t="s">
        <v>616</v>
      </c>
      <c r="B536" t="s">
        <v>615</v>
      </c>
      <c r="C536" t="s">
        <v>579</v>
      </c>
      <c r="D536" s="1">
        <v>44000</v>
      </c>
      <c r="E536" s="1">
        <v>1262.8</v>
      </c>
      <c r="F536" s="1">
        <v>851.8</v>
      </c>
      <c r="G536" s="1">
        <v>1337.6</v>
      </c>
      <c r="H536" s="1">
        <v>1060.93</v>
      </c>
      <c r="I536" s="1">
        <f t="shared" si="135"/>
        <v>4513.13</v>
      </c>
      <c r="J536" s="1">
        <f t="shared" si="136"/>
        <v>39486.870000000003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</row>
    <row r="537" spans="1:125">
      <c r="A537" t="s">
        <v>671</v>
      </c>
      <c r="B537" t="s">
        <v>34</v>
      </c>
      <c r="C537" t="s">
        <v>579</v>
      </c>
      <c r="D537" s="1">
        <v>32000</v>
      </c>
      <c r="E537" s="1">
        <v>918.4</v>
      </c>
      <c r="F537" s="1">
        <v>0</v>
      </c>
      <c r="G537" s="1">
        <v>972.8</v>
      </c>
      <c r="H537" s="1">
        <v>1060.93</v>
      </c>
      <c r="I537" s="1">
        <f>E537+F537+G537+H537</f>
        <v>2952.13</v>
      </c>
      <c r="J537" s="1">
        <f>D537-I537</f>
        <v>29047.87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</row>
    <row r="538" spans="1:125">
      <c r="A538" t="s">
        <v>670</v>
      </c>
      <c r="B538" t="s">
        <v>105</v>
      </c>
      <c r="C538" t="s">
        <v>579</v>
      </c>
      <c r="D538" s="1">
        <v>32000</v>
      </c>
      <c r="E538" s="1">
        <v>918.4</v>
      </c>
      <c r="F538" s="1">
        <v>0</v>
      </c>
      <c r="G538" s="1">
        <v>972.8</v>
      </c>
      <c r="H538" s="1">
        <v>25</v>
      </c>
      <c r="I538" s="1">
        <f>E538+F538+G538+H538</f>
        <v>1916.1999999999998</v>
      </c>
      <c r="J538" s="1">
        <f>D538-I538</f>
        <v>30083.8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</row>
    <row r="539" spans="1:125">
      <c r="A539" t="s">
        <v>617</v>
      </c>
      <c r="B539" t="s">
        <v>105</v>
      </c>
      <c r="C539" t="s">
        <v>579</v>
      </c>
      <c r="D539" s="1">
        <v>45000</v>
      </c>
      <c r="E539" s="1">
        <v>1291.5</v>
      </c>
      <c r="F539" s="1">
        <v>1148.33</v>
      </c>
      <c r="G539" s="1">
        <v>1368</v>
      </c>
      <c r="H539" s="1">
        <v>25</v>
      </c>
      <c r="I539" s="1">
        <f t="shared" si="135"/>
        <v>3832.83</v>
      </c>
      <c r="J539" s="1">
        <f t="shared" si="136"/>
        <v>41167.17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</row>
    <row r="540" spans="1:125">
      <c r="A540" t="s">
        <v>675</v>
      </c>
      <c r="B540" t="s">
        <v>392</v>
      </c>
      <c r="C540" t="s">
        <v>579</v>
      </c>
      <c r="D540" s="1">
        <v>45000</v>
      </c>
      <c r="E540" s="1">
        <v>1291.5</v>
      </c>
      <c r="F540" s="1">
        <v>1148.33</v>
      </c>
      <c r="G540" s="1">
        <v>1368</v>
      </c>
      <c r="H540" s="1">
        <v>125</v>
      </c>
      <c r="I540" s="1">
        <f>E540+F540+G540+H540</f>
        <v>3932.83</v>
      </c>
      <c r="J540" s="1">
        <f>D540-I540</f>
        <v>41067.17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</row>
    <row r="541" spans="1:125">
      <c r="A541" t="s">
        <v>674</v>
      </c>
      <c r="B541" t="s">
        <v>224</v>
      </c>
      <c r="C541" t="s">
        <v>579</v>
      </c>
      <c r="D541" s="1">
        <v>50000</v>
      </c>
      <c r="E541" s="1">
        <v>1435</v>
      </c>
      <c r="F541" s="1">
        <v>1854</v>
      </c>
      <c r="G541" s="1">
        <v>1520</v>
      </c>
      <c r="H541" s="1">
        <v>25</v>
      </c>
      <c r="I541" s="1">
        <f>E541+F541+G541+H541</f>
        <v>4834</v>
      </c>
      <c r="J541" s="1">
        <f>D541-I541</f>
        <v>45166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</row>
    <row r="542" spans="1:125">
      <c r="A542" t="s">
        <v>673</v>
      </c>
      <c r="B542" t="s">
        <v>203</v>
      </c>
      <c r="C542" t="s">
        <v>579</v>
      </c>
      <c r="D542" s="1">
        <v>45000</v>
      </c>
      <c r="E542" s="1">
        <v>1291.5</v>
      </c>
      <c r="F542" s="1">
        <v>1148.33</v>
      </c>
      <c r="G542" s="1">
        <v>1368</v>
      </c>
      <c r="H542" s="1">
        <v>25</v>
      </c>
      <c r="I542" s="1">
        <f>E542+F542+G542+H542</f>
        <v>3832.83</v>
      </c>
      <c r="J542" s="1">
        <f>D542-I542</f>
        <v>41167.17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</row>
    <row r="543" spans="1:125">
      <c r="A543" t="s">
        <v>672</v>
      </c>
      <c r="B543" t="s">
        <v>34</v>
      </c>
      <c r="C543" t="s">
        <v>579</v>
      </c>
      <c r="D543" s="1">
        <v>32000</v>
      </c>
      <c r="E543" s="1">
        <v>918.4</v>
      </c>
      <c r="F543" s="1">
        <v>0</v>
      </c>
      <c r="G543" s="1">
        <v>972.8</v>
      </c>
      <c r="H543" s="1">
        <v>25</v>
      </c>
      <c r="I543" s="1">
        <f>E543+F543+G543+H543</f>
        <v>1916.1999999999998</v>
      </c>
      <c r="J543" s="1">
        <f>D543-I543</f>
        <v>30083.8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</row>
    <row r="544" spans="1:125">
      <c r="A544" t="s">
        <v>618</v>
      </c>
      <c r="B544" t="s">
        <v>105</v>
      </c>
      <c r="C544" t="s">
        <v>579</v>
      </c>
      <c r="D544" s="1">
        <v>35000</v>
      </c>
      <c r="E544" s="1">
        <v>1004.5</v>
      </c>
      <c r="F544" s="1">
        <v>0</v>
      </c>
      <c r="G544" s="1">
        <v>1064</v>
      </c>
      <c r="H544" s="1">
        <v>25</v>
      </c>
      <c r="I544" s="1">
        <f t="shared" si="135"/>
        <v>2093.5</v>
      </c>
      <c r="J544" s="1">
        <f t="shared" si="136"/>
        <v>32906.5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</row>
    <row r="545" spans="1:125">
      <c r="A545" s="3" t="s">
        <v>18</v>
      </c>
      <c r="B545" s="3">
        <v>24</v>
      </c>
      <c r="C545" s="3"/>
      <c r="D545" s="4">
        <f t="shared" ref="D545:J545" si="137">SUM(D521:D544)</f>
        <v>924250</v>
      </c>
      <c r="E545" s="4">
        <f t="shared" si="137"/>
        <v>26525.980000000003</v>
      </c>
      <c r="F545" s="4">
        <f t="shared" si="137"/>
        <v>16266.189999999999</v>
      </c>
      <c r="G545" s="4">
        <f t="shared" si="137"/>
        <v>28097.199999999997</v>
      </c>
      <c r="H545" s="4">
        <f t="shared" si="137"/>
        <v>10539.65</v>
      </c>
      <c r="I545" s="4">
        <f t="shared" si="137"/>
        <v>81429.01999999999</v>
      </c>
      <c r="J545" s="4">
        <f t="shared" si="137"/>
        <v>842820.98000000021</v>
      </c>
    </row>
    <row r="547" spans="1:125">
      <c r="A547" s="11" t="s">
        <v>386</v>
      </c>
      <c r="B547" s="11"/>
      <c r="C547" s="13"/>
      <c r="D547" s="11"/>
      <c r="E547" s="11"/>
      <c r="F547" s="11"/>
      <c r="G547" s="11"/>
      <c r="H547" s="11"/>
      <c r="I547" s="11"/>
      <c r="J547" s="11"/>
    </row>
    <row r="548" spans="1:125">
      <c r="A548" t="s">
        <v>387</v>
      </c>
      <c r="B548" t="s">
        <v>21</v>
      </c>
      <c r="C548" t="s">
        <v>579</v>
      </c>
      <c r="D548" s="1">
        <v>44000</v>
      </c>
      <c r="E548" s="1">
        <v>1262.8</v>
      </c>
      <c r="F548" s="1">
        <v>1007.19</v>
      </c>
      <c r="G548" s="1">
        <v>1337.6</v>
      </c>
      <c r="H548" s="1">
        <v>565</v>
      </c>
      <c r="I548" s="1">
        <f t="shared" ref="I548:I554" si="138">E548+F548+G548+H548</f>
        <v>4172.59</v>
      </c>
      <c r="J548" s="1">
        <f t="shared" ref="J548:J554" si="139">D548-I548</f>
        <v>39827.410000000003</v>
      </c>
    </row>
    <row r="549" spans="1:125">
      <c r="A549" t="s">
        <v>388</v>
      </c>
      <c r="B549" t="s">
        <v>389</v>
      </c>
      <c r="C549" t="s">
        <v>579</v>
      </c>
      <c r="D549" s="1">
        <v>32000</v>
      </c>
      <c r="E549" s="1">
        <v>918.4</v>
      </c>
      <c r="F549" s="1">
        <v>0</v>
      </c>
      <c r="G549" s="1">
        <v>972.8</v>
      </c>
      <c r="H549" s="1">
        <v>565</v>
      </c>
      <c r="I549" s="1">
        <f t="shared" si="138"/>
        <v>2456.1999999999998</v>
      </c>
      <c r="J549" s="1">
        <f t="shared" si="139"/>
        <v>29543.8</v>
      </c>
    </row>
    <row r="550" spans="1:125">
      <c r="A550" t="s">
        <v>390</v>
      </c>
      <c r="B550" t="s">
        <v>389</v>
      </c>
      <c r="C550" t="s">
        <v>579</v>
      </c>
      <c r="D550" s="1">
        <v>32000</v>
      </c>
      <c r="E550" s="1">
        <v>918.4</v>
      </c>
      <c r="F550" s="1">
        <v>0</v>
      </c>
      <c r="G550" s="1">
        <v>972.8</v>
      </c>
      <c r="H550" s="1">
        <v>1060.93</v>
      </c>
      <c r="I550" s="1">
        <f t="shared" si="138"/>
        <v>2952.13</v>
      </c>
      <c r="J550" s="1">
        <f t="shared" si="139"/>
        <v>29047.87</v>
      </c>
    </row>
    <row r="551" spans="1:125">
      <c r="A551" t="s">
        <v>391</v>
      </c>
      <c r="B551" t="s">
        <v>392</v>
      </c>
      <c r="C551" t="s">
        <v>579</v>
      </c>
      <c r="D551" s="1">
        <v>32000</v>
      </c>
      <c r="E551" s="1">
        <v>918.4</v>
      </c>
      <c r="F551" s="1">
        <v>0</v>
      </c>
      <c r="G551" s="1">
        <v>972.8</v>
      </c>
      <c r="H551" s="1">
        <v>25</v>
      </c>
      <c r="I551" s="1">
        <f t="shared" si="138"/>
        <v>1916.1999999999998</v>
      </c>
      <c r="J551" s="1">
        <f t="shared" si="139"/>
        <v>30083.8</v>
      </c>
    </row>
    <row r="552" spans="1:125">
      <c r="A552" t="s">
        <v>393</v>
      </c>
      <c r="B552" t="s">
        <v>203</v>
      </c>
      <c r="C552" t="s">
        <v>576</v>
      </c>
      <c r="D552" s="1">
        <v>29000</v>
      </c>
      <c r="E552" s="1">
        <v>832.3</v>
      </c>
      <c r="F552" s="1">
        <v>0</v>
      </c>
      <c r="G552" s="1">
        <v>881.6</v>
      </c>
      <c r="H552" s="1">
        <v>1060.93</v>
      </c>
      <c r="I552" s="1">
        <f t="shared" si="138"/>
        <v>2774.83</v>
      </c>
      <c r="J552" s="1">
        <f t="shared" si="139"/>
        <v>26225.17</v>
      </c>
    </row>
    <row r="553" spans="1:125">
      <c r="A553" t="s">
        <v>394</v>
      </c>
      <c r="B553" t="s">
        <v>395</v>
      </c>
      <c r="C553" t="s">
        <v>579</v>
      </c>
      <c r="D553" s="1">
        <v>32000</v>
      </c>
      <c r="E553" s="1">
        <v>918.4</v>
      </c>
      <c r="F553" s="1">
        <v>0</v>
      </c>
      <c r="G553" s="1">
        <v>972.8</v>
      </c>
      <c r="H553" s="1">
        <v>165</v>
      </c>
      <c r="I553" s="1">
        <f t="shared" si="138"/>
        <v>2056.1999999999998</v>
      </c>
      <c r="J553" s="1">
        <f t="shared" si="139"/>
        <v>29943.8</v>
      </c>
    </row>
    <row r="554" spans="1:125">
      <c r="A554" t="s">
        <v>474</v>
      </c>
      <c r="B554" t="s">
        <v>392</v>
      </c>
      <c r="C554" t="s">
        <v>579</v>
      </c>
      <c r="D554" s="1">
        <v>30000</v>
      </c>
      <c r="E554" s="1">
        <v>861</v>
      </c>
      <c r="F554" s="1">
        <v>0</v>
      </c>
      <c r="G554" s="1">
        <v>912</v>
      </c>
      <c r="H554" s="1">
        <v>25</v>
      </c>
      <c r="I554" s="1">
        <f t="shared" si="138"/>
        <v>1798</v>
      </c>
      <c r="J554" s="1">
        <f t="shared" si="139"/>
        <v>28202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</row>
    <row r="555" spans="1:125">
      <c r="A555" s="3" t="s">
        <v>18</v>
      </c>
      <c r="B555" s="3">
        <v>7</v>
      </c>
      <c r="C555" s="3"/>
      <c r="D555" s="4">
        <f t="shared" ref="D555:J555" si="140">SUM(D548:D554)</f>
        <v>231000</v>
      </c>
      <c r="E555" s="4">
        <f t="shared" si="140"/>
        <v>6629.7</v>
      </c>
      <c r="F555" s="4">
        <f t="shared" si="140"/>
        <v>1007.19</v>
      </c>
      <c r="G555" s="4">
        <f t="shared" si="140"/>
        <v>7022.4000000000005</v>
      </c>
      <c r="H555" s="4">
        <f t="shared" si="140"/>
        <v>3466.8600000000006</v>
      </c>
      <c r="I555" s="4">
        <f t="shared" si="140"/>
        <v>18126.149999999998</v>
      </c>
      <c r="J555" s="4">
        <f t="shared" si="140"/>
        <v>212873.84999999998</v>
      </c>
    </row>
    <row r="557" spans="1:125">
      <c r="A557" s="11" t="s">
        <v>398</v>
      </c>
      <c r="B557" s="11"/>
      <c r="C557" s="13"/>
      <c r="D557" s="11"/>
      <c r="E557" s="11"/>
      <c r="F557" s="11"/>
      <c r="G557" s="11"/>
      <c r="H557" s="11"/>
      <c r="I557" s="11"/>
      <c r="J557" s="11"/>
    </row>
    <row r="558" spans="1:125">
      <c r="A558" t="s">
        <v>399</v>
      </c>
      <c r="B558" t="s">
        <v>400</v>
      </c>
      <c r="C558" t="s">
        <v>579</v>
      </c>
      <c r="D558" s="1">
        <v>38000</v>
      </c>
      <c r="E558" s="1">
        <v>1090.5999999999999</v>
      </c>
      <c r="F558" s="1">
        <v>160.38</v>
      </c>
      <c r="G558" s="1">
        <v>1155.2</v>
      </c>
      <c r="H558" s="1">
        <v>2185</v>
      </c>
      <c r="I558" s="1">
        <f t="shared" ref="I558:I569" si="141">E558+F558+G558+H558</f>
        <v>4591.18</v>
      </c>
      <c r="J558" s="1">
        <f t="shared" ref="J558:J569" si="142">D558-I558</f>
        <v>33408.82</v>
      </c>
    </row>
    <row r="559" spans="1:125">
      <c r="A559" t="s">
        <v>418</v>
      </c>
      <c r="B559" t="s">
        <v>419</v>
      </c>
      <c r="C559" t="s">
        <v>579</v>
      </c>
      <c r="D559" s="1">
        <v>50000</v>
      </c>
      <c r="E559" s="1">
        <v>1435</v>
      </c>
      <c r="F559" s="1">
        <v>1854</v>
      </c>
      <c r="G559" s="1">
        <v>1520</v>
      </c>
      <c r="H559" s="1">
        <v>25</v>
      </c>
      <c r="I559" s="1">
        <f>E559+F559+G559+H559</f>
        <v>4834</v>
      </c>
      <c r="J559" s="1">
        <f>D559-I559</f>
        <v>45166</v>
      </c>
    </row>
    <row r="560" spans="1:125">
      <c r="A560" t="s">
        <v>548</v>
      </c>
      <c r="B560" t="s">
        <v>476</v>
      </c>
      <c r="C560" t="s">
        <v>579</v>
      </c>
      <c r="D560" s="1">
        <v>50000</v>
      </c>
      <c r="E560" s="1">
        <v>1435</v>
      </c>
      <c r="F560" s="1">
        <v>1854</v>
      </c>
      <c r="G560" s="1">
        <v>1520</v>
      </c>
      <c r="H560" s="1">
        <v>25</v>
      </c>
      <c r="I560" s="1">
        <f>E560+F560+G560+H560</f>
        <v>4834</v>
      </c>
      <c r="J560" s="1">
        <f>D560-I560</f>
        <v>45166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</row>
    <row r="561" spans="1:125">
      <c r="A561" s="14" t="s">
        <v>619</v>
      </c>
      <c r="B561" s="14" t="s">
        <v>476</v>
      </c>
      <c r="C561" t="s">
        <v>579</v>
      </c>
      <c r="D561" s="1">
        <v>50000</v>
      </c>
      <c r="E561" s="1">
        <v>1435</v>
      </c>
      <c r="F561" s="1">
        <v>1854</v>
      </c>
      <c r="G561" s="1">
        <v>1520</v>
      </c>
      <c r="H561" s="1">
        <v>25</v>
      </c>
      <c r="I561" s="1">
        <f>E561+F561+G561+H561</f>
        <v>4834</v>
      </c>
      <c r="J561" s="1">
        <f>D561-I561</f>
        <v>45166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</row>
    <row r="562" spans="1:125">
      <c r="A562" t="s">
        <v>588</v>
      </c>
      <c r="B562" t="s">
        <v>28</v>
      </c>
      <c r="C562" t="s">
        <v>579</v>
      </c>
      <c r="D562" s="1">
        <v>30000</v>
      </c>
      <c r="E562" s="1">
        <v>861</v>
      </c>
      <c r="F562" s="1">
        <v>0</v>
      </c>
      <c r="G562" s="1">
        <v>912</v>
      </c>
      <c r="H562" s="1">
        <v>25</v>
      </c>
      <c r="I562" s="1">
        <v>1798</v>
      </c>
      <c r="J562" s="1">
        <f>D562-I562</f>
        <v>28202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</row>
    <row r="563" spans="1:125">
      <c r="A563" t="s">
        <v>401</v>
      </c>
      <c r="B563" t="s">
        <v>486</v>
      </c>
      <c r="C563" t="s">
        <v>576</v>
      </c>
      <c r="D563" s="1">
        <v>32000</v>
      </c>
      <c r="E563" s="1">
        <v>918.4</v>
      </c>
      <c r="F563" s="1">
        <v>0</v>
      </c>
      <c r="G563" s="1">
        <v>972.8</v>
      </c>
      <c r="H563" s="1">
        <v>75</v>
      </c>
      <c r="I563" s="1">
        <f t="shared" si="141"/>
        <v>1966.1999999999998</v>
      </c>
      <c r="J563" s="1">
        <f t="shared" si="142"/>
        <v>30033.8</v>
      </c>
    </row>
    <row r="564" spans="1:125">
      <c r="A564" t="s">
        <v>403</v>
      </c>
      <c r="B564" t="s">
        <v>404</v>
      </c>
      <c r="C564" t="s">
        <v>576</v>
      </c>
      <c r="D564" s="1">
        <v>47000</v>
      </c>
      <c r="E564" s="1">
        <v>1348.9</v>
      </c>
      <c r="F564" s="1">
        <v>1119.82</v>
      </c>
      <c r="G564" s="1">
        <v>1428.8</v>
      </c>
      <c r="H564" s="1">
        <v>2636.86</v>
      </c>
      <c r="I564" s="1">
        <f t="shared" si="141"/>
        <v>6534.380000000001</v>
      </c>
      <c r="J564" s="1">
        <f t="shared" si="142"/>
        <v>40465.619999999995</v>
      </c>
    </row>
    <row r="565" spans="1:125">
      <c r="A565" t="s">
        <v>678</v>
      </c>
      <c r="B565" t="s">
        <v>677</v>
      </c>
      <c r="C565" t="s">
        <v>579</v>
      </c>
      <c r="D565" s="1">
        <v>25000</v>
      </c>
      <c r="E565" s="1">
        <v>717.5</v>
      </c>
      <c r="F565" s="1">
        <v>0</v>
      </c>
      <c r="G565" s="1">
        <v>760</v>
      </c>
      <c r="H565" s="1">
        <v>25</v>
      </c>
      <c r="I565" s="1">
        <f>+E565+F565+G565+H565</f>
        <v>1502.5</v>
      </c>
      <c r="J565" s="1">
        <f>+D565-I565</f>
        <v>23497.5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</row>
    <row r="566" spans="1:125">
      <c r="A566" t="s">
        <v>580</v>
      </c>
      <c r="B566" t="s">
        <v>406</v>
      </c>
      <c r="C566" t="s">
        <v>579</v>
      </c>
      <c r="D566" s="1">
        <v>27000</v>
      </c>
      <c r="E566" s="1">
        <v>774.9</v>
      </c>
      <c r="F566" s="1">
        <v>0</v>
      </c>
      <c r="G566" s="1">
        <v>820.8</v>
      </c>
      <c r="H566" s="1">
        <v>200</v>
      </c>
      <c r="I566" s="1">
        <f t="shared" si="141"/>
        <v>1795.6999999999998</v>
      </c>
      <c r="J566" s="1">
        <f t="shared" si="142"/>
        <v>25204.3</v>
      </c>
    </row>
    <row r="567" spans="1:125">
      <c r="A567" t="s">
        <v>570</v>
      </c>
      <c r="B567" t="s">
        <v>105</v>
      </c>
      <c r="C567" t="s">
        <v>579</v>
      </c>
      <c r="D567" s="1">
        <v>28000</v>
      </c>
      <c r="E567" s="1">
        <v>803.6</v>
      </c>
      <c r="F567" s="1">
        <v>0</v>
      </c>
      <c r="G567" s="1">
        <v>851.2</v>
      </c>
      <c r="H567" s="1">
        <v>25</v>
      </c>
      <c r="I567" s="1">
        <f>+E567+F567+G567+H567</f>
        <v>1679.8000000000002</v>
      </c>
      <c r="J567" s="1">
        <f>D567-I567</f>
        <v>26320.2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</row>
    <row r="568" spans="1:125">
      <c r="A568" t="s">
        <v>621</v>
      </c>
      <c r="B568" t="s">
        <v>620</v>
      </c>
      <c r="C568" t="s">
        <v>579</v>
      </c>
      <c r="D568" s="1">
        <v>60000</v>
      </c>
      <c r="E568" s="1">
        <v>1722</v>
      </c>
      <c r="F568" s="1">
        <v>3486.68</v>
      </c>
      <c r="G568" s="1">
        <v>1824</v>
      </c>
      <c r="H568" s="1">
        <v>25</v>
      </c>
      <c r="I568" s="1">
        <f>E568+F568+G568+H568</f>
        <v>7057.68</v>
      </c>
      <c r="J568" s="1">
        <f>D568-I568</f>
        <v>52942.32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</row>
    <row r="569" spans="1:125">
      <c r="A569" t="s">
        <v>475</v>
      </c>
      <c r="B569" t="s">
        <v>476</v>
      </c>
      <c r="C569" t="s">
        <v>579</v>
      </c>
      <c r="D569" s="1">
        <v>40000</v>
      </c>
      <c r="E569" s="1">
        <v>1148</v>
      </c>
      <c r="F569" s="1">
        <v>442.65</v>
      </c>
      <c r="G569" s="1">
        <v>1216</v>
      </c>
      <c r="H569" s="1">
        <v>25</v>
      </c>
      <c r="I569" s="1">
        <f t="shared" si="141"/>
        <v>2831.65</v>
      </c>
      <c r="J569" s="1">
        <f t="shared" si="142"/>
        <v>37168.35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</row>
    <row r="570" spans="1:125">
      <c r="A570" s="3" t="s">
        <v>18</v>
      </c>
      <c r="B570" s="3">
        <v>12</v>
      </c>
      <c r="C570" s="3"/>
      <c r="D570" s="4">
        <f>SUM(D558:D569)</f>
        <v>477000</v>
      </c>
      <c r="E570" s="4">
        <f t="shared" ref="E570:J570" si="143">SUM(E558:E569)</f>
        <v>13689.9</v>
      </c>
      <c r="F570" s="4">
        <f t="shared" si="143"/>
        <v>10771.529999999999</v>
      </c>
      <c r="G570" s="4">
        <f t="shared" si="143"/>
        <v>14500.8</v>
      </c>
      <c r="H570" s="4">
        <f t="shared" si="143"/>
        <v>5296.8600000000006</v>
      </c>
      <c r="I570" s="4">
        <f t="shared" si="143"/>
        <v>44259.090000000004</v>
      </c>
      <c r="J570" s="4">
        <f t="shared" si="143"/>
        <v>432740.91</v>
      </c>
    </row>
    <row r="572" spans="1:125">
      <c r="A572" s="11" t="s">
        <v>408</v>
      </c>
      <c r="B572" s="11"/>
      <c r="C572" s="13"/>
      <c r="D572" s="11"/>
      <c r="E572" s="11"/>
      <c r="F572" s="11"/>
      <c r="G572" s="11"/>
      <c r="H572" s="11"/>
      <c r="I572" s="11"/>
      <c r="J572" s="11"/>
    </row>
    <row r="573" spans="1:125">
      <c r="A573" t="s">
        <v>409</v>
      </c>
      <c r="B573" t="s">
        <v>410</v>
      </c>
      <c r="C573" t="s">
        <v>579</v>
      </c>
      <c r="D573" s="1">
        <v>27000</v>
      </c>
      <c r="E573" s="1">
        <v>774.9</v>
      </c>
      <c r="F573" s="1">
        <v>0</v>
      </c>
      <c r="G573" s="1">
        <v>820.8</v>
      </c>
      <c r="H573" s="1">
        <v>1060.93</v>
      </c>
      <c r="I573" s="1">
        <f t="shared" ref="I573:I580" si="144">E573+F573+G573+H573</f>
        <v>2656.63</v>
      </c>
      <c r="J573" s="1">
        <f t="shared" ref="J573:J580" si="145">D573-I573</f>
        <v>24343.37</v>
      </c>
    </row>
    <row r="574" spans="1:125">
      <c r="A574" t="s">
        <v>412</v>
      </c>
      <c r="B574" t="s">
        <v>410</v>
      </c>
      <c r="C574" t="s">
        <v>576</v>
      </c>
      <c r="D574" s="1">
        <v>30000</v>
      </c>
      <c r="E574" s="1">
        <v>861</v>
      </c>
      <c r="F574" s="1">
        <v>0</v>
      </c>
      <c r="G574" s="1">
        <v>912</v>
      </c>
      <c r="H574" s="1">
        <v>125</v>
      </c>
      <c r="I574" s="1">
        <f t="shared" si="144"/>
        <v>1898</v>
      </c>
      <c r="J574" s="1">
        <f t="shared" si="145"/>
        <v>28102</v>
      </c>
    </row>
    <row r="575" spans="1:125">
      <c r="A575" t="s">
        <v>413</v>
      </c>
      <c r="B575" t="s">
        <v>278</v>
      </c>
      <c r="C575" t="s">
        <v>579</v>
      </c>
      <c r="D575" s="1">
        <v>25000</v>
      </c>
      <c r="E575" s="1">
        <v>717.5</v>
      </c>
      <c r="F575" s="1">
        <v>0</v>
      </c>
      <c r="G575" s="1">
        <v>760</v>
      </c>
      <c r="H575" s="1">
        <v>245</v>
      </c>
      <c r="I575" s="1">
        <f t="shared" si="144"/>
        <v>1722.5</v>
      </c>
      <c r="J575" s="1">
        <f t="shared" si="145"/>
        <v>23277.5</v>
      </c>
    </row>
    <row r="576" spans="1:125">
      <c r="A576" t="s">
        <v>45</v>
      </c>
      <c r="B576" t="s">
        <v>512</v>
      </c>
      <c r="C576" t="s">
        <v>576</v>
      </c>
      <c r="D576" s="1">
        <v>40000</v>
      </c>
      <c r="E576" s="1">
        <v>1148</v>
      </c>
      <c r="F576" s="1">
        <v>287.26</v>
      </c>
      <c r="G576" s="1">
        <v>1216</v>
      </c>
      <c r="H576" s="1">
        <v>1180.93</v>
      </c>
      <c r="I576" s="1">
        <f>E576+F576+G576+H576</f>
        <v>3832.1900000000005</v>
      </c>
      <c r="J576" s="1">
        <f>D576-I576</f>
        <v>36167.81</v>
      </c>
    </row>
    <row r="577" spans="1:125">
      <c r="A577" t="s">
        <v>213</v>
      </c>
      <c r="B577" t="s">
        <v>12</v>
      </c>
      <c r="C577" t="s">
        <v>579</v>
      </c>
      <c r="D577" s="1">
        <v>25000</v>
      </c>
      <c r="E577" s="1">
        <v>717.5</v>
      </c>
      <c r="F577" s="1">
        <v>0</v>
      </c>
      <c r="G577" s="1">
        <v>760</v>
      </c>
      <c r="H577" s="1">
        <v>125</v>
      </c>
      <c r="I577" s="1">
        <f>E577+F577+G577+H577</f>
        <v>1602.5</v>
      </c>
      <c r="J577" s="1">
        <f>D577-I577</f>
        <v>23397.5</v>
      </c>
    </row>
    <row r="578" spans="1:125">
      <c r="A578" t="s">
        <v>571</v>
      </c>
      <c r="B578" t="s">
        <v>572</v>
      </c>
      <c r="C578" t="s">
        <v>579</v>
      </c>
      <c r="D578" s="1">
        <v>25000</v>
      </c>
      <c r="E578" s="1">
        <v>717.5</v>
      </c>
      <c r="F578" s="1">
        <v>0</v>
      </c>
      <c r="G578" s="1">
        <v>760</v>
      </c>
      <c r="H578" s="1">
        <v>25</v>
      </c>
      <c r="I578" s="1">
        <f>+E578+F578+G578+H578</f>
        <v>1502.5</v>
      </c>
      <c r="J578" s="1">
        <f>D578-I578</f>
        <v>23497.5</v>
      </c>
    </row>
    <row r="579" spans="1:125">
      <c r="A579" t="s">
        <v>623</v>
      </c>
      <c r="B579" t="s">
        <v>622</v>
      </c>
      <c r="C579" t="s">
        <v>579</v>
      </c>
      <c r="D579" s="1">
        <v>20000</v>
      </c>
      <c r="E579" s="1">
        <v>574</v>
      </c>
      <c r="F579" s="1">
        <v>0</v>
      </c>
      <c r="G579" s="1">
        <v>608</v>
      </c>
      <c r="H579" s="1">
        <v>25</v>
      </c>
      <c r="I579" s="1">
        <f>E579+F579+G579+H579</f>
        <v>1207</v>
      </c>
      <c r="J579" s="1">
        <f>D579-I579</f>
        <v>18793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</row>
    <row r="580" spans="1:125">
      <c r="A580" t="s">
        <v>414</v>
      </c>
      <c r="B580" t="s">
        <v>23</v>
      </c>
      <c r="C580" t="s">
        <v>576</v>
      </c>
      <c r="D580" s="1">
        <v>74000</v>
      </c>
      <c r="E580" s="1">
        <v>2123.8000000000002</v>
      </c>
      <c r="F580" s="1">
        <v>6121.2</v>
      </c>
      <c r="G580" s="1">
        <v>2249.6</v>
      </c>
      <c r="H580" s="1">
        <v>25</v>
      </c>
      <c r="I580" s="1">
        <f t="shared" si="144"/>
        <v>10519.6</v>
      </c>
      <c r="J580" s="1">
        <f t="shared" si="145"/>
        <v>63480.4</v>
      </c>
    </row>
    <row r="581" spans="1:125">
      <c r="A581" s="3" t="s">
        <v>18</v>
      </c>
      <c r="B581" s="3">
        <v>8</v>
      </c>
      <c r="C581" s="3"/>
      <c r="D581" s="4">
        <f t="shared" ref="D581:J581" si="146">SUM(D573:D580)</f>
        <v>266000</v>
      </c>
      <c r="E581" s="4">
        <f t="shared" si="146"/>
        <v>7634.2</v>
      </c>
      <c r="F581" s="4">
        <f t="shared" si="146"/>
        <v>6408.46</v>
      </c>
      <c r="G581" s="4">
        <f t="shared" si="146"/>
        <v>8086.4</v>
      </c>
      <c r="H581" s="4">
        <f t="shared" si="146"/>
        <v>2811.86</v>
      </c>
      <c r="I581" s="4">
        <f t="shared" si="146"/>
        <v>24940.92</v>
      </c>
      <c r="J581" s="4">
        <f t="shared" si="146"/>
        <v>241059.08</v>
      </c>
    </row>
    <row r="583" spans="1:125">
      <c r="A583" s="11" t="s">
        <v>415</v>
      </c>
      <c r="B583" s="11"/>
      <c r="C583" s="13"/>
      <c r="D583" s="11"/>
      <c r="E583" s="11"/>
      <c r="F583" s="11"/>
      <c r="G583" s="11"/>
      <c r="H583" s="11"/>
      <c r="I583" s="11"/>
      <c r="J583" s="11"/>
    </row>
    <row r="584" spans="1:125">
      <c r="A584" t="s">
        <v>416</v>
      </c>
      <c r="B584" t="s">
        <v>417</v>
      </c>
      <c r="C584" t="s">
        <v>579</v>
      </c>
      <c r="D584" s="1">
        <v>30000</v>
      </c>
      <c r="E584" s="1">
        <v>861</v>
      </c>
      <c r="F584" s="1">
        <v>0</v>
      </c>
      <c r="G584" s="1">
        <v>912</v>
      </c>
      <c r="H584" s="1">
        <v>145</v>
      </c>
      <c r="I584" s="1">
        <f t="shared" ref="I584:I587" si="147">E584+F584+G584+H584</f>
        <v>1918</v>
      </c>
      <c r="J584" s="1">
        <f t="shared" ref="J584:J587" si="148">D584-I584</f>
        <v>28082</v>
      </c>
    </row>
    <row r="585" spans="1:125">
      <c r="A585" t="s">
        <v>420</v>
      </c>
      <c r="B585" t="s">
        <v>417</v>
      </c>
      <c r="C585" t="s">
        <v>579</v>
      </c>
      <c r="D585" s="1">
        <v>33000</v>
      </c>
      <c r="E585" s="1">
        <v>947.1</v>
      </c>
      <c r="F585" s="1">
        <v>0</v>
      </c>
      <c r="G585" s="1">
        <v>1003.2</v>
      </c>
      <c r="H585" s="1">
        <v>25</v>
      </c>
      <c r="I585" s="1">
        <f t="shared" si="147"/>
        <v>1975.3000000000002</v>
      </c>
      <c r="J585" s="1">
        <f t="shared" si="148"/>
        <v>31024.7</v>
      </c>
    </row>
    <row r="586" spans="1:125">
      <c r="A586" t="s">
        <v>421</v>
      </c>
      <c r="B586" t="s">
        <v>417</v>
      </c>
      <c r="C586" t="s">
        <v>576</v>
      </c>
      <c r="D586" s="1">
        <v>44000</v>
      </c>
      <c r="E586" s="1">
        <v>1262.8</v>
      </c>
      <c r="F586" s="1">
        <v>1007.19</v>
      </c>
      <c r="G586" s="1">
        <v>1337.6</v>
      </c>
      <c r="H586" s="1">
        <v>25</v>
      </c>
      <c r="I586" s="1">
        <f t="shared" si="147"/>
        <v>3632.5899999999997</v>
      </c>
      <c r="J586" s="1">
        <f t="shared" si="148"/>
        <v>40367.410000000003</v>
      </c>
    </row>
    <row r="587" spans="1:125">
      <c r="A587" t="s">
        <v>422</v>
      </c>
      <c r="B587" t="s">
        <v>423</v>
      </c>
      <c r="C587" t="s">
        <v>579</v>
      </c>
      <c r="D587" s="1">
        <v>45000</v>
      </c>
      <c r="E587" s="1">
        <v>1291.5</v>
      </c>
      <c r="F587" s="1">
        <v>1148.33</v>
      </c>
      <c r="G587" s="1">
        <v>1368</v>
      </c>
      <c r="H587" s="1">
        <v>125</v>
      </c>
      <c r="I587" s="1">
        <f t="shared" si="147"/>
        <v>3932.83</v>
      </c>
      <c r="J587" s="1">
        <f t="shared" si="148"/>
        <v>41067.17</v>
      </c>
    </row>
    <row r="588" spans="1:125">
      <c r="A588" t="s">
        <v>424</v>
      </c>
      <c r="B588" t="s">
        <v>23</v>
      </c>
      <c r="C588" t="s">
        <v>576</v>
      </c>
      <c r="D588" s="1">
        <v>80000</v>
      </c>
      <c r="E588" s="1">
        <v>2296</v>
      </c>
      <c r="F588" s="1">
        <v>7400.87</v>
      </c>
      <c r="G588" s="1">
        <v>2432</v>
      </c>
      <c r="H588" s="1">
        <v>125</v>
      </c>
      <c r="I588" s="1">
        <f>E588+F588+G588+H588</f>
        <v>12253.869999999999</v>
      </c>
      <c r="J588" s="1">
        <f>D588-I588</f>
        <v>67746.13</v>
      </c>
    </row>
    <row r="589" spans="1:125">
      <c r="A589" t="s">
        <v>679</v>
      </c>
      <c r="B589" t="s">
        <v>573</v>
      </c>
      <c r="C589" t="s">
        <v>579</v>
      </c>
      <c r="D589" s="1">
        <v>22000</v>
      </c>
      <c r="E589" s="1">
        <v>631.4</v>
      </c>
      <c r="F589" s="1">
        <v>0</v>
      </c>
      <c r="G589" s="1">
        <v>668.8</v>
      </c>
      <c r="H589" s="1">
        <v>25</v>
      </c>
      <c r="I589" s="1">
        <f>E589+F589+G589+H589</f>
        <v>1325.1999999999998</v>
      </c>
      <c r="J589" s="1">
        <f>D589-I589</f>
        <v>20674.8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</row>
    <row r="590" spans="1:125">
      <c r="A590" t="s">
        <v>624</v>
      </c>
      <c r="B590" t="s">
        <v>573</v>
      </c>
      <c r="C590" t="s">
        <v>579</v>
      </c>
      <c r="D590" s="1">
        <v>37000</v>
      </c>
      <c r="E590" s="1">
        <v>1061.9000000000001</v>
      </c>
      <c r="F590" s="1">
        <v>19.25</v>
      </c>
      <c r="G590" s="1">
        <v>1124.8</v>
      </c>
      <c r="H590" s="1">
        <v>25</v>
      </c>
      <c r="I590" s="1">
        <f>E590+F590+G590+H590</f>
        <v>2230.9499999999998</v>
      </c>
      <c r="J590" s="1">
        <f>D590-I590</f>
        <v>34769.050000000003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</row>
    <row r="591" spans="1:125">
      <c r="A591" t="s">
        <v>575</v>
      </c>
      <c r="B591" t="s">
        <v>573</v>
      </c>
      <c r="C591" t="s">
        <v>579</v>
      </c>
      <c r="D591" s="1">
        <v>30000</v>
      </c>
      <c r="E591" s="1">
        <v>861</v>
      </c>
      <c r="F591" s="1">
        <v>0</v>
      </c>
      <c r="G591" s="1">
        <v>912</v>
      </c>
      <c r="H591" s="1">
        <v>25</v>
      </c>
      <c r="I591" s="1">
        <f>+E591+F591+G591+H591</f>
        <v>1798</v>
      </c>
      <c r="J591" s="1">
        <f>D591-I591</f>
        <v>28202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</row>
    <row r="592" spans="1:125">
      <c r="A592" t="s">
        <v>574</v>
      </c>
      <c r="B592" t="s">
        <v>573</v>
      </c>
      <c r="C592" t="s">
        <v>579</v>
      </c>
      <c r="D592" s="1">
        <v>40000</v>
      </c>
      <c r="E592" s="1">
        <v>1148</v>
      </c>
      <c r="F592" s="1">
        <v>442.65</v>
      </c>
      <c r="G592" s="1">
        <v>1216</v>
      </c>
      <c r="H592" s="1">
        <v>25</v>
      </c>
      <c r="I592" s="1">
        <f>+E592+F592+G592+H592</f>
        <v>2831.65</v>
      </c>
      <c r="J592" s="1">
        <f>D592-I592</f>
        <v>37168.35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</row>
    <row r="593" spans="1:125">
      <c r="A593" s="3" t="s">
        <v>18</v>
      </c>
      <c r="B593" s="3">
        <v>9</v>
      </c>
      <c r="C593" s="3"/>
      <c r="D593" s="4">
        <f t="shared" ref="D593:J593" si="149">SUM(D584:D592)</f>
        <v>361000</v>
      </c>
      <c r="E593" s="4">
        <f t="shared" si="149"/>
        <v>10360.699999999999</v>
      </c>
      <c r="F593" s="4">
        <f t="shared" si="149"/>
        <v>10018.289999999999</v>
      </c>
      <c r="G593" s="4">
        <f t="shared" si="149"/>
        <v>10974.4</v>
      </c>
      <c r="H593" s="4">
        <f t="shared" si="149"/>
        <v>545</v>
      </c>
      <c r="I593" s="4">
        <f t="shared" si="149"/>
        <v>31898.39</v>
      </c>
      <c r="J593" s="4">
        <f t="shared" si="149"/>
        <v>329101.61</v>
      </c>
    </row>
    <row r="595" spans="1:125" ht="24.95" customHeight="1">
      <c r="A595" s="7" t="s">
        <v>426</v>
      </c>
      <c r="B595" s="7">
        <f>+B593+B581+B570+B555+B545+B518+B495+B437+B424+B416+B408+B400+B383+B372+B344+B335+B310+B299+B292+B288+B282++B275+B262+B258+B254+B238+B232+B228+B220+B216+B181+B176+B167+B159+B152+B148+B138+B134+B126+B120+B108+B102+B92+B80+B73+B65+B60+B54+B48+B44+B37+B30+B24</f>
        <v>426</v>
      </c>
      <c r="C595" s="7"/>
      <c r="D595" s="16">
        <f>+D593+D581+D570+D555+D545+D518+D495+D437+D424+D416+D408+D400+D383+D372+D344+D335+D310+D299+D292+D288+D282+D275+D262+D258+D254+D238+D232+D228+D220+D216+D181+D176+D167+D159+D152+D148+D138+D134+D126+D120+D108++D102+D92+D80+D73+D65+D54+D60+D48+D44+D37+D30+D24</f>
        <v>16986318.09</v>
      </c>
      <c r="E595" s="16">
        <f t="shared" ref="E595:J595" si="150">+E593+E581+E570+E555+E545+E518+E495+E437+E424+E416+E408+E400+E383+E372+E344+E335+E310+E299+E292+E288+E282+E275+E262+E258+E254+E238+E232+E228+E220+E216+E181+E176+E167+E159+E152+E148+E138+E134+E126+E120+E108+E102+E92+E80+E73+E65+E60+E54+E48+E44+E37+E30+E24</f>
        <v>487407.53</v>
      </c>
      <c r="F595" s="16">
        <f t="shared" si="150"/>
        <v>822544</v>
      </c>
      <c r="G595" s="16">
        <f t="shared" si="150"/>
        <v>505284.37999999989</v>
      </c>
      <c r="H595" s="16">
        <f t="shared" si="150"/>
        <v>140828.97999999995</v>
      </c>
      <c r="I595" s="16">
        <f t="shared" si="150"/>
        <v>1956064.8900000006</v>
      </c>
      <c r="J595" s="16">
        <f t="shared" si="150"/>
        <v>15030253.200000003</v>
      </c>
    </row>
    <row r="596" spans="1:125" s="5" customFormat="1" ht="15.75">
      <c r="A596" s="8"/>
      <c r="B596" s="8"/>
      <c r="C596" s="8"/>
      <c r="D596" s="9"/>
      <c r="E596" s="9"/>
      <c r="F596" s="9"/>
      <c r="G596" s="9"/>
      <c r="H596" s="9"/>
      <c r="I596" s="9"/>
      <c r="J596" s="9"/>
    </row>
    <row r="597" spans="1:125" s="5" customFormat="1" ht="15.75">
      <c r="A597" s="8"/>
      <c r="B597" s="8"/>
      <c r="C597" s="8"/>
      <c r="D597" s="9"/>
      <c r="E597" s="9"/>
      <c r="F597" s="9"/>
      <c r="G597" s="9"/>
      <c r="H597" s="9"/>
      <c r="I597" s="9"/>
      <c r="J597" s="9"/>
    </row>
    <row r="598" spans="1:125">
      <c r="DU598"/>
    </row>
  </sheetData>
  <mergeCells count="44">
    <mergeCell ref="A94:J94"/>
    <mergeCell ref="A50:J50"/>
    <mergeCell ref="A10:J10"/>
    <mergeCell ref="A26:J26"/>
    <mergeCell ref="A32:J32"/>
    <mergeCell ref="A39:J39"/>
    <mergeCell ref="A46:J46"/>
    <mergeCell ref="A56:J56"/>
    <mergeCell ref="A62:J62"/>
    <mergeCell ref="A67:J67"/>
    <mergeCell ref="A75:J75"/>
    <mergeCell ref="A82:J82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C7:C8"/>
    <mergeCell ref="A1:J1"/>
    <mergeCell ref="A2:J2"/>
    <mergeCell ref="A3:J3"/>
    <mergeCell ref="A4:J4"/>
    <mergeCell ref="A5:J5"/>
    <mergeCell ref="A240:J240"/>
    <mergeCell ref="A161:J161"/>
    <mergeCell ref="A169:J169"/>
    <mergeCell ref="A178:J178"/>
    <mergeCell ref="A183:J183"/>
    <mergeCell ref="A222:J222"/>
    <mergeCell ref="A230:J230"/>
    <mergeCell ref="A104:J104"/>
    <mergeCell ref="A110:J110"/>
    <mergeCell ref="A122:J122"/>
    <mergeCell ref="A136:J136"/>
    <mergeCell ref="A234:J234"/>
    <mergeCell ref="A128:J128"/>
    <mergeCell ref="A140:J140"/>
    <mergeCell ref="A150:J150"/>
    <mergeCell ref="A154:J15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61</v>
      </c>
      <c r="B2">
        <v>442.65</v>
      </c>
      <c r="E2" t="s">
        <v>296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372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292</v>
      </c>
      <c r="B4">
        <v>1007.19</v>
      </c>
      <c r="E4" t="s">
        <v>297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100</v>
      </c>
      <c r="B5">
        <v>1431.82</v>
      </c>
      <c r="E5" t="s">
        <v>298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441</v>
      </c>
      <c r="B6">
        <v>2136.27</v>
      </c>
      <c r="E6" t="s">
        <v>61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77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194</v>
      </c>
      <c r="B8">
        <v>1571.73</v>
      </c>
      <c r="E8" t="s">
        <v>292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38</v>
      </c>
      <c r="B9">
        <v>5368.48</v>
      </c>
      <c r="E9" t="s">
        <v>100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102</v>
      </c>
      <c r="B10">
        <v>727.36</v>
      </c>
      <c r="E10" t="s">
        <v>294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196</v>
      </c>
      <c r="B11">
        <v>1008.41</v>
      </c>
      <c r="E11" t="s">
        <v>218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179</v>
      </c>
      <c r="B12">
        <v>1571.73</v>
      </c>
      <c r="E12" t="s">
        <v>300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263</v>
      </c>
      <c r="B13">
        <v>2922.14</v>
      </c>
      <c r="E13" t="s">
        <v>354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219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288</v>
      </c>
      <c r="B15">
        <v>1148.33</v>
      </c>
      <c r="E15" t="s">
        <v>260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82</v>
      </c>
      <c r="B16">
        <v>3113.57</v>
      </c>
      <c r="E16" t="s">
        <v>37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69</v>
      </c>
      <c r="B17">
        <v>868.5</v>
      </c>
      <c r="E17" t="s">
        <v>154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66</v>
      </c>
      <c r="B18">
        <v>3486.68</v>
      </c>
      <c r="E18" t="s">
        <v>134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197</v>
      </c>
      <c r="B19">
        <v>1148.33</v>
      </c>
      <c r="E19" t="s">
        <v>77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399</v>
      </c>
      <c r="B20">
        <v>160.38</v>
      </c>
      <c r="E20" t="s">
        <v>194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220</v>
      </c>
      <c r="B21">
        <v>160.38</v>
      </c>
      <c r="E21" t="s">
        <v>409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440</v>
      </c>
      <c r="B22">
        <v>3486.68</v>
      </c>
      <c r="E22" t="s">
        <v>107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120</v>
      </c>
      <c r="B23">
        <v>442.65</v>
      </c>
      <c r="E23" t="s">
        <v>147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434</v>
      </c>
      <c r="B24">
        <v>727.36</v>
      </c>
      <c r="E24" t="s">
        <v>374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280</v>
      </c>
      <c r="B25">
        <v>1291.9000000000001</v>
      </c>
      <c r="E25" t="s">
        <v>38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438</v>
      </c>
      <c r="B26">
        <v>27900.01</v>
      </c>
      <c r="E26" t="s">
        <v>301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209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54</v>
      </c>
      <c r="B28">
        <v>20251.03</v>
      </c>
      <c r="E28" t="s">
        <v>207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433</v>
      </c>
      <c r="B29">
        <v>3300.12</v>
      </c>
      <c r="E29" t="s">
        <v>109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403</v>
      </c>
      <c r="B30">
        <v>1430.6</v>
      </c>
      <c r="E30" t="s">
        <v>303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257</v>
      </c>
      <c r="B31">
        <v>160.38</v>
      </c>
      <c r="E31" t="s">
        <v>262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442</v>
      </c>
      <c r="B32">
        <v>8576.99</v>
      </c>
      <c r="E32" t="s">
        <v>102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380</v>
      </c>
      <c r="B33">
        <v>3113.57</v>
      </c>
      <c r="E33" t="s">
        <v>276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418</v>
      </c>
      <c r="B34">
        <v>19.25</v>
      </c>
      <c r="E34" t="s">
        <v>87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355</v>
      </c>
      <c r="B35">
        <v>1430.6</v>
      </c>
      <c r="E35" t="s">
        <v>287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223</v>
      </c>
      <c r="B36">
        <v>302.74</v>
      </c>
      <c r="E36" t="s">
        <v>125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97</v>
      </c>
      <c r="B37">
        <v>981.41</v>
      </c>
      <c r="E37" t="s">
        <v>196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284</v>
      </c>
      <c r="B38">
        <v>727.36</v>
      </c>
      <c r="E38" t="s">
        <v>179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189</v>
      </c>
      <c r="B39">
        <v>1290.68</v>
      </c>
      <c r="E39" t="s">
        <v>146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285</v>
      </c>
      <c r="B40">
        <v>21363.01</v>
      </c>
      <c r="E40" t="s">
        <v>263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239</v>
      </c>
      <c r="B41">
        <v>6309.38</v>
      </c>
      <c r="E41" t="s">
        <v>123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435</v>
      </c>
      <c r="B42">
        <v>1149.55</v>
      </c>
      <c r="E42" t="s">
        <v>142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46</v>
      </c>
      <c r="B43">
        <v>302.74</v>
      </c>
      <c r="E43" t="s">
        <v>264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416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439</v>
      </c>
      <c r="B45">
        <v>1066.0899999999999</v>
      </c>
      <c r="E45" t="s">
        <v>265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210</v>
      </c>
      <c r="B46">
        <v>3486.68</v>
      </c>
      <c r="E46" t="s">
        <v>243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85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91</v>
      </c>
      <c r="B48">
        <v>9753.1200000000008</v>
      </c>
      <c r="E48" t="s">
        <v>233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140</v>
      </c>
      <c r="B49">
        <v>1149.55</v>
      </c>
      <c r="E49" s="10" t="s">
        <v>408</v>
      </c>
      <c r="F49" s="10"/>
      <c r="G49" s="10"/>
      <c r="H49" s="10"/>
      <c r="I49" s="10"/>
      <c r="J49" s="10"/>
      <c r="K49">
        <v>459</v>
      </c>
    </row>
    <row r="50" spans="1:11">
      <c r="A50" t="s">
        <v>256</v>
      </c>
      <c r="B50">
        <v>21829.39</v>
      </c>
      <c r="E50" t="s">
        <v>407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226</v>
      </c>
      <c r="B51">
        <v>3486.68</v>
      </c>
      <c r="E51" t="s">
        <v>244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211</v>
      </c>
      <c r="B52">
        <v>8576.99</v>
      </c>
      <c r="E52" t="s">
        <v>202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40</v>
      </c>
      <c r="B53">
        <v>1008.41</v>
      </c>
      <c r="E53" t="s">
        <v>302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290</v>
      </c>
      <c r="B54">
        <v>1148.33</v>
      </c>
      <c r="E54" t="s">
        <v>131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184</v>
      </c>
      <c r="B55">
        <v>1997.58</v>
      </c>
      <c r="E55" t="s">
        <v>304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137</v>
      </c>
      <c r="B56">
        <v>1430.6</v>
      </c>
      <c r="E56" t="s">
        <v>362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186</v>
      </c>
      <c r="B57">
        <v>1571.73</v>
      </c>
      <c r="E57" t="s">
        <v>288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235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72</v>
      </c>
      <c r="B59">
        <v>442.65</v>
      </c>
      <c r="E59" t="s">
        <v>82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231</v>
      </c>
      <c r="B60">
        <v>301.52</v>
      </c>
      <c r="E60" t="s">
        <v>69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81</v>
      </c>
      <c r="B61">
        <v>442.65</v>
      </c>
      <c r="E61" t="s">
        <v>66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174</v>
      </c>
      <c r="B62">
        <v>10929.24</v>
      </c>
      <c r="E62" t="s">
        <v>197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35</v>
      </c>
      <c r="B63">
        <v>1148.33</v>
      </c>
      <c r="E63" t="s">
        <v>88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281</v>
      </c>
      <c r="B64">
        <v>160.38</v>
      </c>
      <c r="E64" t="s">
        <v>277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51</v>
      </c>
      <c r="B65">
        <v>583.79</v>
      </c>
      <c r="E65" t="s">
        <v>144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161</v>
      </c>
      <c r="B66">
        <v>5933.02</v>
      </c>
      <c r="E66" t="s">
        <v>387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75</v>
      </c>
      <c r="B67">
        <v>5368.48</v>
      </c>
      <c r="E67" s="10" t="s">
        <v>92</v>
      </c>
      <c r="F67" s="10"/>
      <c r="G67" s="10"/>
      <c r="H67" s="10"/>
      <c r="I67" s="10"/>
      <c r="J67" s="10"/>
      <c r="K67">
        <v>107</v>
      </c>
    </row>
    <row r="68" spans="1:11">
      <c r="A68" t="s">
        <v>104</v>
      </c>
      <c r="B68">
        <v>1571.73</v>
      </c>
      <c r="E68" s="10" t="s">
        <v>351</v>
      </c>
      <c r="F68" s="10"/>
      <c r="G68" s="10"/>
      <c r="H68" s="10"/>
      <c r="I68" s="10"/>
      <c r="J68" s="10"/>
      <c r="K68">
        <v>406</v>
      </c>
    </row>
    <row r="69" spans="1:11">
      <c r="A69" t="s">
        <v>191</v>
      </c>
      <c r="B69">
        <v>230.95</v>
      </c>
      <c r="E69" s="10" t="s">
        <v>170</v>
      </c>
      <c r="F69" s="10"/>
      <c r="G69" s="10"/>
      <c r="H69" s="10"/>
      <c r="I69" s="10"/>
      <c r="J69" s="10"/>
      <c r="K69">
        <v>202</v>
      </c>
    </row>
    <row r="70" spans="1:11">
      <c r="A70" t="s">
        <v>199</v>
      </c>
      <c r="B70">
        <v>1995.14</v>
      </c>
      <c r="E70" s="10" t="s">
        <v>398</v>
      </c>
      <c r="F70" s="10"/>
      <c r="G70" s="10"/>
      <c r="H70" s="10"/>
      <c r="I70" s="10"/>
      <c r="J70" s="10"/>
      <c r="K70">
        <v>449</v>
      </c>
    </row>
    <row r="71" spans="1:11">
      <c r="A71" t="s">
        <v>80</v>
      </c>
      <c r="B71">
        <v>9764.8799999999992</v>
      </c>
      <c r="E71" s="10" t="s">
        <v>185</v>
      </c>
      <c r="F71" s="10"/>
      <c r="G71" s="10"/>
      <c r="H71" s="10"/>
      <c r="I71" s="10"/>
      <c r="J71" s="10"/>
      <c r="K71">
        <v>222</v>
      </c>
    </row>
    <row r="72" spans="1:11">
      <c r="A72" t="s">
        <v>443</v>
      </c>
      <c r="B72">
        <v>1148.33</v>
      </c>
      <c r="E72" s="10" t="s">
        <v>255</v>
      </c>
      <c r="F72" s="10"/>
      <c r="G72" s="10"/>
      <c r="H72" s="10"/>
      <c r="I72" s="10"/>
      <c r="J72" s="10"/>
      <c r="K72">
        <v>299</v>
      </c>
    </row>
    <row r="73" spans="1:11">
      <c r="A73" t="s">
        <v>424</v>
      </c>
      <c r="B73">
        <v>2922.14</v>
      </c>
      <c r="E73" s="10" t="s">
        <v>206</v>
      </c>
      <c r="F73" s="10"/>
      <c r="G73" s="10"/>
      <c r="H73" s="10"/>
      <c r="I73" s="10"/>
      <c r="J73" s="10"/>
      <c r="K73">
        <v>247</v>
      </c>
    </row>
    <row r="74" spans="1:11">
      <c r="A74" t="s">
        <v>253</v>
      </c>
      <c r="B74">
        <v>3486.68</v>
      </c>
      <c r="E74" s="10" t="s">
        <v>286</v>
      </c>
      <c r="F74" s="10"/>
      <c r="G74" s="10"/>
      <c r="H74" s="10"/>
      <c r="I74" s="10"/>
      <c r="J74" s="10"/>
      <c r="K74">
        <v>336</v>
      </c>
    </row>
    <row r="75" spans="1:11">
      <c r="A75" t="s">
        <v>163</v>
      </c>
      <c r="B75">
        <v>724.92</v>
      </c>
      <c r="E75" s="10" t="s">
        <v>24</v>
      </c>
      <c r="F75" s="10"/>
      <c r="G75" s="10"/>
      <c r="H75" s="10"/>
      <c r="I75" s="10"/>
      <c r="J75" s="10"/>
      <c r="K75">
        <v>16</v>
      </c>
    </row>
    <row r="76" spans="1:11">
      <c r="A76" t="s">
        <v>57</v>
      </c>
      <c r="B76">
        <v>3113.57</v>
      </c>
      <c r="E76" s="10" t="s">
        <v>431</v>
      </c>
      <c r="F76" s="10"/>
      <c r="G76" s="10"/>
      <c r="H76" s="10"/>
      <c r="I76" s="10"/>
      <c r="J76" s="10"/>
      <c r="K76">
        <v>39</v>
      </c>
    </row>
    <row r="77" spans="1:11">
      <c r="A77" t="s">
        <v>83</v>
      </c>
      <c r="B77">
        <v>1854</v>
      </c>
      <c r="E77" s="10" t="s">
        <v>53</v>
      </c>
      <c r="F77" s="10"/>
      <c r="G77" s="10"/>
      <c r="H77" s="10"/>
      <c r="I77" s="10"/>
      <c r="J77" s="10"/>
      <c r="K77">
        <v>60</v>
      </c>
    </row>
    <row r="78" spans="1:11">
      <c r="A78" t="s">
        <v>414</v>
      </c>
      <c r="B78">
        <v>6121.2</v>
      </c>
      <c r="E78" s="10" t="s">
        <v>50</v>
      </c>
      <c r="F78" s="10"/>
      <c r="G78" s="10"/>
      <c r="H78" s="10"/>
      <c r="I78" s="10"/>
      <c r="J78" s="10"/>
      <c r="K78">
        <v>55</v>
      </c>
    </row>
    <row r="79" spans="1:11">
      <c r="A79" t="s">
        <v>45</v>
      </c>
      <c r="B79">
        <v>302.74</v>
      </c>
      <c r="E79" t="s">
        <v>399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128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200</v>
      </c>
      <c r="B81">
        <v>1148.33</v>
      </c>
      <c r="E81" s="10" t="s">
        <v>167</v>
      </c>
      <c r="F81" s="10"/>
      <c r="G81" s="10"/>
      <c r="H81" s="10"/>
      <c r="I81" s="10"/>
      <c r="J81" s="10"/>
      <c r="K81">
        <v>197</v>
      </c>
    </row>
    <row r="82" spans="1:11">
      <c r="A82" t="s">
        <v>79</v>
      </c>
      <c r="B82">
        <v>442.65</v>
      </c>
      <c r="E82" s="10" t="s">
        <v>283</v>
      </c>
      <c r="F82" s="10"/>
      <c r="G82" s="10"/>
      <c r="H82" s="10"/>
      <c r="I82" s="10"/>
      <c r="J82" s="10"/>
      <c r="K82">
        <v>330</v>
      </c>
    </row>
    <row r="83" spans="1:11">
      <c r="A83" t="s">
        <v>396</v>
      </c>
      <c r="B83">
        <v>3486.68</v>
      </c>
      <c r="E83" s="10" t="s">
        <v>114</v>
      </c>
      <c r="F83" s="10"/>
      <c r="G83" s="10"/>
      <c r="H83" s="10"/>
      <c r="I83" s="10"/>
      <c r="J83" s="10"/>
      <c r="K83">
        <v>139</v>
      </c>
    </row>
    <row r="84" spans="1:11">
      <c r="A84" t="s">
        <v>42</v>
      </c>
      <c r="B84">
        <v>2923.76</v>
      </c>
      <c r="E84" s="10" t="s">
        <v>291</v>
      </c>
      <c r="F84" s="10"/>
      <c r="G84" s="10"/>
      <c r="H84" s="10"/>
      <c r="I84" s="10"/>
      <c r="J84" s="10"/>
      <c r="K84">
        <v>344</v>
      </c>
    </row>
    <row r="85" spans="1:11">
      <c r="A85" t="s">
        <v>436</v>
      </c>
      <c r="B85">
        <v>5368.48</v>
      </c>
      <c r="E85" s="10" t="s">
        <v>44</v>
      </c>
      <c r="F85" s="10"/>
      <c r="G85" s="10"/>
      <c r="H85" s="10"/>
      <c r="I85" s="10"/>
      <c r="J85" s="10"/>
      <c r="K85">
        <v>44</v>
      </c>
    </row>
    <row r="86" spans="1:11">
      <c r="A86" t="s">
        <v>14</v>
      </c>
      <c r="B86">
        <v>6309.38</v>
      </c>
      <c r="E86" s="10" t="s">
        <v>74</v>
      </c>
      <c r="F86" s="10"/>
      <c r="G86" s="10"/>
      <c r="H86" s="10"/>
      <c r="I86" s="10"/>
      <c r="J86" s="10"/>
      <c r="K86">
        <v>85</v>
      </c>
    </row>
    <row r="87" spans="1:11">
      <c r="A87" t="s">
        <v>249</v>
      </c>
      <c r="B87">
        <v>8576.99</v>
      </c>
      <c r="E87" s="10" t="s">
        <v>193</v>
      </c>
      <c r="F87" s="10"/>
      <c r="G87" s="10"/>
      <c r="H87" s="10"/>
      <c r="I87" s="10"/>
      <c r="J87" s="10"/>
      <c r="K87">
        <v>231</v>
      </c>
    </row>
    <row r="88" spans="1:11">
      <c r="A88" t="s">
        <v>48</v>
      </c>
      <c r="B88">
        <v>1007.19</v>
      </c>
      <c r="E88" s="10" t="s">
        <v>275</v>
      </c>
      <c r="F88" s="10"/>
      <c r="G88" s="10"/>
      <c r="H88" s="10"/>
      <c r="I88" s="10"/>
      <c r="J88" s="10"/>
      <c r="K88">
        <v>321</v>
      </c>
    </row>
    <row r="89" spans="1:11">
      <c r="A89" t="s">
        <v>437</v>
      </c>
      <c r="B89">
        <v>9753.1200000000008</v>
      </c>
      <c r="E89" s="10" t="s">
        <v>232</v>
      </c>
      <c r="F89" s="10"/>
      <c r="G89" s="10"/>
      <c r="H89" s="10"/>
      <c r="I89" s="10"/>
      <c r="J89" s="10"/>
      <c r="K89">
        <v>274</v>
      </c>
    </row>
    <row r="90" spans="1:11">
      <c r="A90" t="s">
        <v>215</v>
      </c>
      <c r="B90">
        <v>442.65</v>
      </c>
      <c r="E90" s="10" t="s">
        <v>386</v>
      </c>
      <c r="F90" s="10"/>
      <c r="G90" s="10"/>
      <c r="H90" s="10"/>
      <c r="I90" s="10"/>
      <c r="J90" s="10"/>
      <c r="K90">
        <v>438</v>
      </c>
    </row>
    <row r="91" spans="1:11">
      <c r="A91" t="s">
        <v>350</v>
      </c>
      <c r="B91">
        <v>3111.94</v>
      </c>
      <c r="E91" s="10" t="s">
        <v>242</v>
      </c>
      <c r="F91" s="10"/>
      <c r="G91" s="10"/>
      <c r="H91" s="10"/>
      <c r="I91" s="10"/>
      <c r="J91" s="10"/>
      <c r="K91">
        <v>286</v>
      </c>
    </row>
    <row r="92" spans="1:11">
      <c r="E92" s="10" t="s">
        <v>217</v>
      </c>
      <c r="F92" s="10"/>
      <c r="G92" s="10"/>
      <c r="H92" s="10"/>
      <c r="I92" s="10"/>
      <c r="J92" s="10"/>
      <c r="K92">
        <v>258</v>
      </c>
    </row>
    <row r="93" spans="1:11">
      <c r="E93" s="10" t="s">
        <v>295</v>
      </c>
      <c r="F93" s="10"/>
      <c r="G93" s="10"/>
      <c r="H93" s="10"/>
      <c r="I93" s="10"/>
      <c r="J93" s="10"/>
      <c r="K93">
        <v>350</v>
      </c>
    </row>
    <row r="94" spans="1:11">
      <c r="E94" s="10" t="s">
        <v>371</v>
      </c>
      <c r="F94" s="10"/>
      <c r="G94" s="10"/>
      <c r="H94" s="10"/>
      <c r="I94" s="10"/>
      <c r="J94" s="10"/>
      <c r="K94">
        <v>423</v>
      </c>
    </row>
    <row r="95" spans="1:11">
      <c r="E95" s="10" t="s">
        <v>183</v>
      </c>
      <c r="F95" s="10"/>
      <c r="G95" s="10"/>
      <c r="H95" s="10"/>
      <c r="I95" s="10"/>
      <c r="J95" s="10"/>
      <c r="K95">
        <v>217</v>
      </c>
    </row>
    <row r="96" spans="1:11">
      <c r="E96" s="10" t="s">
        <v>201</v>
      </c>
      <c r="F96" s="10"/>
      <c r="G96" s="10"/>
      <c r="H96" s="10"/>
      <c r="I96" s="10"/>
      <c r="J96" s="10"/>
      <c r="K96">
        <v>240</v>
      </c>
    </row>
    <row r="97" spans="5:11">
      <c r="E97" s="10" t="s">
        <v>56</v>
      </c>
      <c r="F97" s="10"/>
      <c r="G97" s="10"/>
      <c r="H97" s="10"/>
      <c r="I97" s="10"/>
      <c r="J97" s="10"/>
      <c r="K97">
        <v>66</v>
      </c>
    </row>
    <row r="98" spans="5:11">
      <c r="E98" s="10" t="s">
        <v>84</v>
      </c>
      <c r="F98" s="10"/>
      <c r="G98" s="10"/>
      <c r="H98" s="10"/>
      <c r="I98" s="10"/>
      <c r="J98" s="10"/>
      <c r="K98">
        <v>96</v>
      </c>
    </row>
    <row r="99" spans="5:11">
      <c r="E99" s="10" t="s">
        <v>415</v>
      </c>
      <c r="F99" s="10"/>
      <c r="G99" s="10"/>
      <c r="H99" s="10"/>
      <c r="I99" s="10"/>
      <c r="J99" s="10"/>
      <c r="K99">
        <v>468</v>
      </c>
    </row>
    <row r="100" spans="5:11">
      <c r="E100" s="10" t="s">
        <v>19</v>
      </c>
      <c r="F100" s="10"/>
      <c r="G100" s="10"/>
      <c r="H100" s="10"/>
      <c r="I100" s="10"/>
      <c r="J100" s="10"/>
      <c r="K100">
        <v>10</v>
      </c>
    </row>
    <row r="101" spans="5:11">
      <c r="E101" s="10" t="s">
        <v>47</v>
      </c>
      <c r="F101" s="10"/>
      <c r="G101" s="10"/>
      <c r="H101" s="10"/>
      <c r="I101" s="10"/>
      <c r="J101" s="10"/>
      <c r="K101">
        <v>50</v>
      </c>
    </row>
    <row r="102" spans="5:11">
      <c r="E102" s="10" t="s">
        <v>96</v>
      </c>
      <c r="F102" s="10"/>
      <c r="G102" s="10"/>
      <c r="H102" s="10"/>
      <c r="I102" s="10"/>
      <c r="J102" s="10"/>
      <c r="K102">
        <v>113</v>
      </c>
    </row>
    <row r="103" spans="5:11">
      <c r="E103" s="10" t="s">
        <v>32</v>
      </c>
      <c r="F103" s="10"/>
      <c r="G103" s="10"/>
      <c r="H103" s="10"/>
      <c r="I103" s="10"/>
      <c r="J103" s="10"/>
      <c r="K103">
        <v>25</v>
      </c>
    </row>
    <row r="104" spans="5:11">
      <c r="E104" s="10" t="s">
        <v>178</v>
      </c>
      <c r="F104" s="10"/>
      <c r="G104" s="10"/>
      <c r="H104" s="10"/>
      <c r="I104" s="10"/>
      <c r="J104" s="10"/>
      <c r="K104">
        <v>211</v>
      </c>
    </row>
    <row r="105" spans="5:11">
      <c r="E105" s="10" t="s">
        <v>41</v>
      </c>
      <c r="F105" s="10"/>
      <c r="G105" s="10"/>
      <c r="H105" s="10"/>
      <c r="I105" s="10"/>
      <c r="J105" s="10"/>
      <c r="K105">
        <v>34</v>
      </c>
    </row>
    <row r="106" spans="5:11">
      <c r="E106" s="10" t="s">
        <v>259</v>
      </c>
      <c r="F106" s="10"/>
      <c r="G106" s="10"/>
      <c r="H106" s="10"/>
      <c r="I106" s="10"/>
      <c r="J106" s="10"/>
      <c r="K106">
        <v>305</v>
      </c>
    </row>
    <row r="107" spans="5:11">
      <c r="E107" t="s">
        <v>305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220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93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376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307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401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369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388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236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90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149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204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267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308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390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237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279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222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64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0" t="s">
        <v>160</v>
      </c>
      <c r="F126" s="10"/>
      <c r="G126" s="10"/>
      <c r="H126" s="10"/>
      <c r="I126" s="10"/>
      <c r="J126" s="10"/>
      <c r="K126">
        <v>186</v>
      </c>
    </row>
    <row r="127" spans="5:11">
      <c r="E127" t="s">
        <v>120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138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309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112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312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391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171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157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378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280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165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205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310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209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366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33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402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313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411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432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106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314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54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238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115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315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121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63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379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403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405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257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289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418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420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355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223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381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268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245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188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97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382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284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412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316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317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383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189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285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318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319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356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239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117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413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59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168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46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270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320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210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225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85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91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148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181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321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140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393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173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256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322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139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226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211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384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40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290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359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323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326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324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213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325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152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271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272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55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184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327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240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328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329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136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137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186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227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153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247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72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111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231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421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81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273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174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35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330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156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281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331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228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51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70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86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332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127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333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334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357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335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0" t="s">
        <v>7</v>
      </c>
      <c r="F258" s="10"/>
      <c r="G258" s="10"/>
      <c r="H258" s="10"/>
      <c r="I258" s="10"/>
      <c r="J258" s="10"/>
      <c r="K258">
        <v>192</v>
      </c>
    </row>
    <row r="259" spans="5:11">
      <c r="E259" t="s">
        <v>175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385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161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241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368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336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337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159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75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104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248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191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199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274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338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80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422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424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339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253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163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57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394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83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113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214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414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45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155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79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396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145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345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0" t="s">
        <v>130</v>
      </c>
      <c r="F299" s="10"/>
      <c r="G299" s="10"/>
      <c r="H299" s="10"/>
      <c r="I299" s="10"/>
      <c r="J299" s="10"/>
      <c r="K299">
        <v>156</v>
      </c>
    </row>
    <row r="300" spans="5:11">
      <c r="E300" s="10" t="s">
        <v>99</v>
      </c>
      <c r="F300" s="10"/>
      <c r="G300" s="10"/>
      <c r="H300" s="10"/>
      <c r="I300" s="10"/>
      <c r="J300" s="10"/>
      <c r="K300">
        <v>118</v>
      </c>
    </row>
    <row r="301" spans="5:11">
      <c r="E301" s="10" t="s">
        <v>119</v>
      </c>
      <c r="F301" s="10"/>
      <c r="G301" s="10"/>
      <c r="H301" s="10"/>
      <c r="I301" s="10"/>
      <c r="J301" s="10"/>
      <c r="K301">
        <v>146</v>
      </c>
    </row>
    <row r="302" spans="5:11">
      <c r="E302" s="10" t="s">
        <v>110</v>
      </c>
      <c r="F302" s="10"/>
      <c r="G302" s="10"/>
      <c r="H302" s="10"/>
      <c r="I302" s="10"/>
      <c r="J302" s="10"/>
      <c r="K302">
        <v>132</v>
      </c>
    </row>
    <row r="303" spans="5:11">
      <c r="E303" s="10" t="s">
        <v>133</v>
      </c>
      <c r="F303" s="10"/>
      <c r="G303" s="10"/>
      <c r="H303" s="10"/>
      <c r="I303" s="10"/>
      <c r="J303" s="10"/>
      <c r="K303">
        <v>161</v>
      </c>
    </row>
    <row r="304" spans="5:11">
      <c r="E304" s="10" t="s">
        <v>68</v>
      </c>
      <c r="F304" s="10"/>
      <c r="G304" s="10"/>
      <c r="H304" s="10"/>
      <c r="I304" s="10"/>
      <c r="J304" s="10"/>
      <c r="K304">
        <v>76</v>
      </c>
    </row>
    <row r="305" spans="5:11">
      <c r="E305" s="10" t="s">
        <v>108</v>
      </c>
      <c r="F305" s="10"/>
      <c r="G305" s="10"/>
      <c r="H305" s="10"/>
      <c r="I305" s="10"/>
      <c r="J305" s="10"/>
      <c r="K305">
        <v>127</v>
      </c>
    </row>
    <row r="306" spans="5:11">
      <c r="E306" t="s">
        <v>42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73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176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229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430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346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150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71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347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95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249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348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48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251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116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215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349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230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89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254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2018-10-30T19:48:31Z</dcterms:modified>
</cp:coreProperties>
</file>