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615" windowHeight="11025"/>
  </bookViews>
  <sheets>
    <sheet name="New Text Document" sheetId="1" r:id="rId1"/>
    <sheet name="Hoja1" sheetId="2" r:id="rId2"/>
  </sheets>
  <calcPr calcId="124519"/>
</workbook>
</file>

<file path=xl/calcChain.xml><?xml version="1.0" encoding="utf-8"?>
<calcChain xmlns="http://schemas.openxmlformats.org/spreadsheetml/2006/main">
  <c r="I496" i="1"/>
  <c r="I497"/>
  <c r="I498"/>
  <c r="I499"/>
  <c r="I500"/>
  <c r="I501"/>
  <c r="I502"/>
  <c r="I503"/>
  <c r="I504"/>
  <c r="I505"/>
  <c r="J505" s="1"/>
  <c r="I506"/>
  <c r="I507"/>
  <c r="I508"/>
  <c r="I509"/>
  <c r="I510"/>
  <c r="I511"/>
  <c r="I512"/>
  <c r="I513"/>
  <c r="I514"/>
  <c r="I495"/>
  <c r="E492"/>
  <c r="F492"/>
  <c r="G492"/>
  <c r="H492"/>
  <c r="D492"/>
  <c r="E421"/>
  <c r="F421"/>
  <c r="G421"/>
  <c r="H421"/>
  <c r="D421"/>
  <c r="F133"/>
  <c r="I130"/>
  <c r="J130" s="1"/>
  <c r="I131"/>
  <c r="J131" s="1"/>
  <c r="B591" l="1"/>
  <c r="I438" l="1"/>
  <c r="J438" s="1"/>
  <c r="I439"/>
  <c r="I440"/>
  <c r="J440" s="1"/>
  <c r="I441"/>
  <c r="J441" s="1"/>
  <c r="I442"/>
  <c r="J442" s="1"/>
  <c r="I443"/>
  <c r="J443" s="1"/>
  <c r="I444"/>
  <c r="J444" s="1"/>
  <c r="I445"/>
  <c r="J445" s="1"/>
  <c r="I446"/>
  <c r="J446" s="1"/>
  <c r="I447"/>
  <c r="J447" s="1"/>
  <c r="I448"/>
  <c r="J448" s="1"/>
  <c r="I449"/>
  <c r="J449" s="1"/>
  <c r="I450"/>
  <c r="J450" s="1"/>
  <c r="I451"/>
  <c r="J451" s="1"/>
  <c r="I452"/>
  <c r="J452" s="1"/>
  <c r="I453"/>
  <c r="J453" s="1"/>
  <c r="I454"/>
  <c r="J454" s="1"/>
  <c r="I455"/>
  <c r="J455" s="1"/>
  <c r="I456"/>
  <c r="J456" s="1"/>
  <c r="I457"/>
  <c r="J457" s="1"/>
  <c r="I458"/>
  <c r="J458" s="1"/>
  <c r="I459"/>
  <c r="J459" s="1"/>
  <c r="I460"/>
  <c r="J460" s="1"/>
  <c r="I461"/>
  <c r="J461" s="1"/>
  <c r="I462"/>
  <c r="J462" s="1"/>
  <c r="I463"/>
  <c r="J463" s="1"/>
  <c r="I464"/>
  <c r="J464" s="1"/>
  <c r="I465"/>
  <c r="J465" s="1"/>
  <c r="I466"/>
  <c r="J466" s="1"/>
  <c r="I467"/>
  <c r="J467" s="1"/>
  <c r="I468"/>
  <c r="J468" s="1"/>
  <c r="I469"/>
  <c r="J469" s="1"/>
  <c r="I470"/>
  <c r="J470" s="1"/>
  <c r="I471"/>
  <c r="J471" s="1"/>
  <c r="I472"/>
  <c r="J472" s="1"/>
  <c r="I473"/>
  <c r="J473" s="1"/>
  <c r="I474"/>
  <c r="J474" s="1"/>
  <c r="I475"/>
  <c r="J475" s="1"/>
  <c r="I476"/>
  <c r="J476" s="1"/>
  <c r="I477"/>
  <c r="J477" s="1"/>
  <c r="I478"/>
  <c r="J478" s="1"/>
  <c r="I479"/>
  <c r="J479" s="1"/>
  <c r="I480"/>
  <c r="J480" s="1"/>
  <c r="I481"/>
  <c r="J481" s="1"/>
  <c r="I482"/>
  <c r="J482" s="1"/>
  <c r="I483"/>
  <c r="J483" s="1"/>
  <c r="I484"/>
  <c r="J484" s="1"/>
  <c r="I485"/>
  <c r="J485" s="1"/>
  <c r="I486"/>
  <c r="J486" s="1"/>
  <c r="I487"/>
  <c r="J487" s="1"/>
  <c r="I488"/>
  <c r="J488" s="1"/>
  <c r="I489"/>
  <c r="J489" s="1"/>
  <c r="I490"/>
  <c r="J490" s="1"/>
  <c r="I437"/>
  <c r="J437" s="1"/>
  <c r="I249"/>
  <c r="J249" s="1"/>
  <c r="D214"/>
  <c r="E214"/>
  <c r="F214"/>
  <c r="G214"/>
  <c r="H214"/>
  <c r="I178"/>
  <c r="J178" s="1"/>
  <c r="D179"/>
  <c r="E179"/>
  <c r="F179"/>
  <c r="G179"/>
  <c r="H179"/>
  <c r="I145"/>
  <c r="J145" s="1"/>
  <c r="I97"/>
  <c r="J97" s="1"/>
  <c r="J439" l="1"/>
  <c r="J492" s="1"/>
  <c r="I492"/>
  <c r="I559"/>
  <c r="J559" s="1"/>
  <c r="E165"/>
  <c r="F165"/>
  <c r="G165"/>
  <c r="H165"/>
  <c r="D165"/>
  <c r="I337"/>
  <c r="J337" s="1"/>
  <c r="I338"/>
  <c r="J338" s="1"/>
  <c r="I339"/>
  <c r="J339" s="1"/>
  <c r="I340"/>
  <c r="J340" s="1"/>
  <c r="I341"/>
  <c r="J341" s="1"/>
  <c r="I336"/>
  <c r="J336" s="1"/>
  <c r="I27"/>
  <c r="J27" s="1"/>
  <c r="I28"/>
  <c r="J28" s="1"/>
  <c r="I29"/>
  <c r="J29" s="1"/>
  <c r="I585"/>
  <c r="J585" s="1"/>
  <c r="I561"/>
  <c r="J561" s="1"/>
  <c r="I327"/>
  <c r="J327" s="1"/>
  <c r="I537"/>
  <c r="J537" s="1"/>
  <c r="I538"/>
  <c r="J538" s="1"/>
  <c r="I539"/>
  <c r="J539" s="1"/>
  <c r="I540"/>
  <c r="J540" s="1"/>
  <c r="I534"/>
  <c r="J534" s="1"/>
  <c r="I535"/>
  <c r="J535" s="1"/>
  <c r="I532"/>
  <c r="J532" s="1"/>
  <c r="I528"/>
  <c r="J528" s="1"/>
  <c r="I529"/>
  <c r="J529" s="1"/>
  <c r="I432"/>
  <c r="J432" s="1"/>
  <c r="I366"/>
  <c r="J366" s="1"/>
  <c r="I367"/>
  <c r="J367" s="1"/>
  <c r="I363"/>
  <c r="J363" s="1"/>
  <c r="I359"/>
  <c r="J359" s="1"/>
  <c r="I360"/>
  <c r="J360" s="1"/>
  <c r="I361"/>
  <c r="J361" s="1"/>
  <c r="I362"/>
  <c r="J362" s="1"/>
  <c r="I364"/>
  <c r="J364" s="1"/>
  <c r="I365"/>
  <c r="J365" s="1"/>
  <c r="I355"/>
  <c r="J355" s="1"/>
  <c r="I356"/>
  <c r="J356" s="1"/>
  <c r="I353"/>
  <c r="J353" s="1"/>
  <c r="I354"/>
  <c r="J354" s="1"/>
  <c r="I331"/>
  <c r="J331" s="1"/>
  <c r="I328"/>
  <c r="J328" s="1"/>
  <c r="D297"/>
  <c r="E297"/>
  <c r="F297"/>
  <c r="G297"/>
  <c r="H297"/>
  <c r="I296"/>
  <c r="J296" s="1"/>
  <c r="I255"/>
  <c r="I246"/>
  <c r="J246" s="1"/>
  <c r="I247"/>
  <c r="J247" s="1"/>
  <c r="I248"/>
  <c r="J248" s="1"/>
  <c r="I243"/>
  <c r="J243" s="1"/>
  <c r="I234"/>
  <c r="J234" s="1"/>
  <c r="I207"/>
  <c r="J207" s="1"/>
  <c r="I208"/>
  <c r="J208" s="1"/>
  <c r="I206"/>
  <c r="J206" s="1"/>
  <c r="I211"/>
  <c r="J211" s="1"/>
  <c r="I212"/>
  <c r="J212" s="1"/>
  <c r="I144"/>
  <c r="J144" s="1"/>
  <c r="D125"/>
  <c r="E125"/>
  <c r="F125"/>
  <c r="G125"/>
  <c r="H125"/>
  <c r="D119"/>
  <c r="E119"/>
  <c r="F119"/>
  <c r="G119"/>
  <c r="H119"/>
  <c r="I118"/>
  <c r="J118" s="1"/>
  <c r="D80"/>
  <c r="E80"/>
  <c r="F80"/>
  <c r="G80"/>
  <c r="H80"/>
  <c r="I79"/>
  <c r="J79" s="1"/>
  <c r="E24"/>
  <c r="F24"/>
  <c r="G24"/>
  <c r="H24"/>
  <c r="D24"/>
  <c r="I19"/>
  <c r="J19" s="1"/>
  <c r="I18"/>
  <c r="J18" s="1"/>
  <c r="I11"/>
  <c r="J11" s="1"/>
  <c r="I326" l="1"/>
  <c r="J326" s="1"/>
  <c r="I57"/>
  <c r="J57" s="1"/>
  <c r="D218"/>
  <c r="E218"/>
  <c r="F218"/>
  <c r="G218"/>
  <c r="H218"/>
  <c r="I192"/>
  <c r="J192" s="1"/>
  <c r="I586" l="1"/>
  <c r="J586" s="1"/>
  <c r="I575"/>
  <c r="J575" s="1"/>
  <c r="D566"/>
  <c r="I564"/>
  <c r="J564" s="1"/>
  <c r="E542"/>
  <c r="F542"/>
  <c r="G542"/>
  <c r="H542"/>
  <c r="D542"/>
  <c r="I541"/>
  <c r="J541" s="1"/>
  <c r="I536"/>
  <c r="J536" s="1"/>
  <c r="I533"/>
  <c r="J533" s="1"/>
  <c r="I530"/>
  <c r="J530" s="1"/>
  <c r="I531"/>
  <c r="J531" s="1"/>
  <c r="E434"/>
  <c r="F434"/>
  <c r="G434"/>
  <c r="H434"/>
  <c r="I428"/>
  <c r="J428" s="1"/>
  <c r="I429"/>
  <c r="I430"/>
  <c r="J430" s="1"/>
  <c r="I431"/>
  <c r="J431" s="1"/>
  <c r="I433"/>
  <c r="J433" s="1"/>
  <c r="I427"/>
  <c r="J427" s="1"/>
  <c r="D434"/>
  <c r="I418"/>
  <c r="F413"/>
  <c r="G413"/>
  <c r="H413"/>
  <c r="E413"/>
  <c r="D413"/>
  <c r="E397"/>
  <c r="F397"/>
  <c r="G397"/>
  <c r="H397"/>
  <c r="D397"/>
  <c r="I396"/>
  <c r="J396" s="1"/>
  <c r="E380"/>
  <c r="F380"/>
  <c r="G380"/>
  <c r="H380"/>
  <c r="D380"/>
  <c r="I379"/>
  <c r="J379" s="1"/>
  <c r="I377"/>
  <c r="J377" s="1"/>
  <c r="I378"/>
  <c r="J378" s="1"/>
  <c r="I375"/>
  <c r="J375" s="1"/>
  <c r="I376"/>
  <c r="J376" s="1"/>
  <c r="E369"/>
  <c r="F369"/>
  <c r="G369"/>
  <c r="H369"/>
  <c r="D369"/>
  <c r="I368"/>
  <c r="J368" s="1"/>
  <c r="I330"/>
  <c r="J330" s="1"/>
  <c r="I325"/>
  <c r="J325" s="1"/>
  <c r="I329"/>
  <c r="J329" s="1"/>
  <c r="I295"/>
  <c r="J295" s="1"/>
  <c r="J294"/>
  <c r="E256"/>
  <c r="F256"/>
  <c r="G256"/>
  <c r="H256"/>
  <c r="I245"/>
  <c r="J245" s="1"/>
  <c r="D236"/>
  <c r="E236"/>
  <c r="F236"/>
  <c r="G236"/>
  <c r="H236"/>
  <c r="I235"/>
  <c r="J235" s="1"/>
  <c r="I160"/>
  <c r="J558"/>
  <c r="I129"/>
  <c r="J129" s="1"/>
  <c r="E102"/>
  <c r="F102"/>
  <c r="G102"/>
  <c r="H102"/>
  <c r="D102"/>
  <c r="I95"/>
  <c r="J95" s="1"/>
  <c r="I84"/>
  <c r="J84" s="1"/>
  <c r="I85"/>
  <c r="J85" s="1"/>
  <c r="J160" l="1"/>
  <c r="J429"/>
  <c r="J418"/>
  <c r="E73"/>
  <c r="F73"/>
  <c r="G73"/>
  <c r="H73"/>
  <c r="D73"/>
  <c r="H273"/>
  <c r="G273"/>
  <c r="F273"/>
  <c r="E273"/>
  <c r="D273"/>
  <c r="I251"/>
  <c r="F146"/>
  <c r="I58"/>
  <c r="J499"/>
  <c r="J497"/>
  <c r="J496"/>
  <c r="J498"/>
  <c r="J500"/>
  <c r="J501"/>
  <c r="J504"/>
  <c r="I563"/>
  <c r="J563" s="1"/>
  <c r="I574"/>
  <c r="J574" s="1"/>
  <c r="I588"/>
  <c r="J588" s="1"/>
  <c r="I587"/>
  <c r="J587" s="1"/>
  <c r="E589"/>
  <c r="F589"/>
  <c r="G589"/>
  <c r="H589"/>
  <c r="D589"/>
  <c r="E577"/>
  <c r="F577"/>
  <c r="G577"/>
  <c r="H577"/>
  <c r="D577"/>
  <c r="E566"/>
  <c r="F566"/>
  <c r="G566"/>
  <c r="H566"/>
  <c r="E515"/>
  <c r="F515"/>
  <c r="G515"/>
  <c r="H515"/>
  <c r="D515"/>
  <c r="I416"/>
  <c r="I412"/>
  <c r="J412" s="1"/>
  <c r="I408"/>
  <c r="I358"/>
  <c r="J358" s="1"/>
  <c r="E342"/>
  <c r="F342"/>
  <c r="G342"/>
  <c r="H342"/>
  <c r="D342"/>
  <c r="D333"/>
  <c r="I557"/>
  <c r="J557" s="1"/>
  <c r="I324"/>
  <c r="J324" s="1"/>
  <c r="E308"/>
  <c r="F308"/>
  <c r="G308"/>
  <c r="H308"/>
  <c r="D308"/>
  <c r="I306"/>
  <c r="J306" s="1"/>
  <c r="I307"/>
  <c r="J307" s="1"/>
  <c r="I272"/>
  <c r="J272" s="1"/>
  <c r="I268"/>
  <c r="J268" s="1"/>
  <c r="I269"/>
  <c r="J269" s="1"/>
  <c r="I244"/>
  <c r="J244" s="1"/>
  <c r="I224"/>
  <c r="J224" s="1"/>
  <c r="I205"/>
  <c r="J205" s="1"/>
  <c r="I213"/>
  <c r="J213" s="1"/>
  <c r="D174"/>
  <c r="E157"/>
  <c r="F157"/>
  <c r="G157"/>
  <c r="H157"/>
  <c r="D157"/>
  <c r="E146"/>
  <c r="G146"/>
  <c r="H146"/>
  <c r="D146"/>
  <c r="F137"/>
  <c r="G137"/>
  <c r="H137"/>
  <c r="E137"/>
  <c r="D137"/>
  <c r="E133"/>
  <c r="G133"/>
  <c r="H133"/>
  <c r="D133"/>
  <c r="I105"/>
  <c r="J105" s="1"/>
  <c r="I101"/>
  <c r="J101" s="1"/>
  <c r="I96"/>
  <c r="J96" s="1"/>
  <c r="E60"/>
  <c r="F60"/>
  <c r="G60"/>
  <c r="H60"/>
  <c r="D60"/>
  <c r="I35"/>
  <c r="J35" s="1"/>
  <c r="H30"/>
  <c r="G30"/>
  <c r="F30"/>
  <c r="E30"/>
  <c r="D30"/>
  <c r="J416" l="1"/>
  <c r="I515"/>
  <c r="J408"/>
  <c r="J58"/>
  <c r="H333" l="1"/>
  <c r="G333"/>
  <c r="F333"/>
  <c r="E333"/>
  <c r="I203"/>
  <c r="J203" s="1"/>
  <c r="I395"/>
  <c r="J395" s="1"/>
  <c r="I350"/>
  <c r="J350" s="1"/>
  <c r="I351"/>
  <c r="J351" s="1"/>
  <c r="I332"/>
  <c r="J332" s="1"/>
  <c r="I323"/>
  <c r="J323" s="1"/>
  <c r="I304"/>
  <c r="J304" s="1"/>
  <c r="I302"/>
  <c r="J302" s="1"/>
  <c r="I303"/>
  <c r="J303" s="1"/>
  <c r="I305"/>
  <c r="J305" s="1"/>
  <c r="I289"/>
  <c r="J289" s="1"/>
  <c r="H290"/>
  <c r="G290"/>
  <c r="F290"/>
  <c r="E290"/>
  <c r="D290"/>
  <c r="I270"/>
  <c r="J270" s="1"/>
  <c r="I263"/>
  <c r="I242"/>
  <c r="J242" s="1"/>
  <c r="I250"/>
  <c r="J250" s="1"/>
  <c r="D552"/>
  <c r="E552"/>
  <c r="F552"/>
  <c r="G552"/>
  <c r="H552"/>
  <c r="D405"/>
  <c r="E405"/>
  <c r="F405"/>
  <c r="G405"/>
  <c r="H405"/>
  <c r="D286"/>
  <c r="E286"/>
  <c r="F286"/>
  <c r="G286"/>
  <c r="H286"/>
  <c r="D280"/>
  <c r="E280"/>
  <c r="F280"/>
  <c r="G280"/>
  <c r="H280"/>
  <c r="D260"/>
  <c r="E260"/>
  <c r="F260"/>
  <c r="G260"/>
  <c r="H260"/>
  <c r="D256"/>
  <c r="D252"/>
  <c r="E252"/>
  <c r="F252"/>
  <c r="G252"/>
  <c r="H252"/>
  <c r="D230"/>
  <c r="E230"/>
  <c r="F230"/>
  <c r="G230"/>
  <c r="H230"/>
  <c r="D226"/>
  <c r="E226"/>
  <c r="F226"/>
  <c r="G226"/>
  <c r="H226"/>
  <c r="E174"/>
  <c r="F174"/>
  <c r="G174"/>
  <c r="H174"/>
  <c r="D150"/>
  <c r="E150"/>
  <c r="F150"/>
  <c r="G150"/>
  <c r="H150"/>
  <c r="D108"/>
  <c r="E108"/>
  <c r="F108"/>
  <c r="G108"/>
  <c r="H108"/>
  <c r="D92"/>
  <c r="E92"/>
  <c r="F92"/>
  <c r="G92"/>
  <c r="H92"/>
  <c r="D65"/>
  <c r="E65"/>
  <c r="F65"/>
  <c r="G65"/>
  <c r="H65"/>
  <c r="D54"/>
  <c r="E54"/>
  <c r="F54"/>
  <c r="G54"/>
  <c r="H54"/>
  <c r="F48"/>
  <c r="G48"/>
  <c r="H48"/>
  <c r="E48"/>
  <c r="D48"/>
  <c r="H44"/>
  <c r="G44"/>
  <c r="F44"/>
  <c r="E44"/>
  <c r="D44"/>
  <c r="H37"/>
  <c r="G37"/>
  <c r="F37"/>
  <c r="E37"/>
  <c r="D37"/>
  <c r="I584"/>
  <c r="J584" s="1"/>
  <c r="I583"/>
  <c r="J583" s="1"/>
  <c r="I582"/>
  <c r="J582" s="1"/>
  <c r="I581"/>
  <c r="J581" s="1"/>
  <c r="I556"/>
  <c r="I580"/>
  <c r="I576"/>
  <c r="J576" s="1"/>
  <c r="I571"/>
  <c r="J571" s="1"/>
  <c r="I570"/>
  <c r="J570" s="1"/>
  <c r="I352"/>
  <c r="J352" s="1"/>
  <c r="I569"/>
  <c r="I565"/>
  <c r="I562"/>
  <c r="J562" s="1"/>
  <c r="I560"/>
  <c r="J560" s="1"/>
  <c r="I555"/>
  <c r="I551"/>
  <c r="J551" s="1"/>
  <c r="I217"/>
  <c r="I218" s="1"/>
  <c r="I550"/>
  <c r="J550" s="1"/>
  <c r="I549"/>
  <c r="J549" s="1"/>
  <c r="I548"/>
  <c r="J548" s="1"/>
  <c r="I547"/>
  <c r="J547" s="1"/>
  <c r="I546"/>
  <c r="J546" s="1"/>
  <c r="I545"/>
  <c r="J545" s="1"/>
  <c r="I527"/>
  <c r="J527" s="1"/>
  <c r="I526"/>
  <c r="J526" s="1"/>
  <c r="I525"/>
  <c r="J525" s="1"/>
  <c r="I524"/>
  <c r="J524" s="1"/>
  <c r="I523"/>
  <c r="I522"/>
  <c r="J522" s="1"/>
  <c r="I521"/>
  <c r="J521" s="1"/>
  <c r="I520"/>
  <c r="J520" s="1"/>
  <c r="I519"/>
  <c r="J519" s="1"/>
  <c r="I518"/>
  <c r="J518" s="1"/>
  <c r="J514"/>
  <c r="J513"/>
  <c r="J512"/>
  <c r="J511"/>
  <c r="J510"/>
  <c r="J509"/>
  <c r="J508"/>
  <c r="J507"/>
  <c r="J506"/>
  <c r="J503"/>
  <c r="J495"/>
  <c r="I373"/>
  <c r="J373" s="1"/>
  <c r="I426"/>
  <c r="J426" s="1"/>
  <c r="I425"/>
  <c r="J425" s="1"/>
  <c r="I424"/>
  <c r="I417"/>
  <c r="I421" s="1"/>
  <c r="I411"/>
  <c r="J411" s="1"/>
  <c r="I410"/>
  <c r="J410" s="1"/>
  <c r="I409"/>
  <c r="I404"/>
  <c r="J404" s="1"/>
  <c r="I403"/>
  <c r="J403" s="1"/>
  <c r="I402"/>
  <c r="J402" s="1"/>
  <c r="I401"/>
  <c r="J401" s="1"/>
  <c r="I400"/>
  <c r="J400" s="1"/>
  <c r="I394"/>
  <c r="J394" s="1"/>
  <c r="I393"/>
  <c r="J393" s="1"/>
  <c r="I392"/>
  <c r="J392" s="1"/>
  <c r="I391"/>
  <c r="J391" s="1"/>
  <c r="I390"/>
  <c r="J390" s="1"/>
  <c r="I389"/>
  <c r="J389" s="1"/>
  <c r="I388"/>
  <c r="J388" s="1"/>
  <c r="I387"/>
  <c r="J387" s="1"/>
  <c r="I386"/>
  <c r="I385"/>
  <c r="J385" s="1"/>
  <c r="I384"/>
  <c r="J384" s="1"/>
  <c r="I383"/>
  <c r="J383" s="1"/>
  <c r="I374"/>
  <c r="I357"/>
  <c r="J357" s="1"/>
  <c r="I312"/>
  <c r="J312" s="1"/>
  <c r="I349"/>
  <c r="J349" s="1"/>
  <c r="I348"/>
  <c r="J348" s="1"/>
  <c r="I347"/>
  <c r="J347" s="1"/>
  <c r="I346"/>
  <c r="J346" s="1"/>
  <c r="I345"/>
  <c r="I293"/>
  <c r="I297" s="1"/>
  <c r="I311"/>
  <c r="J311" s="1"/>
  <c r="I111"/>
  <c r="I322"/>
  <c r="J322" s="1"/>
  <c r="I321"/>
  <c r="J321" s="1"/>
  <c r="I320"/>
  <c r="J320" s="1"/>
  <c r="I319"/>
  <c r="J319" s="1"/>
  <c r="I318"/>
  <c r="J318" s="1"/>
  <c r="I317"/>
  <c r="J317" s="1"/>
  <c r="I316"/>
  <c r="I315"/>
  <c r="J315" s="1"/>
  <c r="I314"/>
  <c r="J314" s="1"/>
  <c r="I313"/>
  <c r="J313" s="1"/>
  <c r="I301"/>
  <c r="I573"/>
  <c r="J573" s="1"/>
  <c r="I300"/>
  <c r="J300" s="1"/>
  <c r="I372"/>
  <c r="I285"/>
  <c r="J285" s="1"/>
  <c r="I284"/>
  <c r="J284" s="1"/>
  <c r="I283"/>
  <c r="J283" s="1"/>
  <c r="I279"/>
  <c r="J279" s="1"/>
  <c r="I278"/>
  <c r="J278" s="1"/>
  <c r="I277"/>
  <c r="J277" s="1"/>
  <c r="I276"/>
  <c r="J276" s="1"/>
  <c r="I271"/>
  <c r="I267"/>
  <c r="J267" s="1"/>
  <c r="I266"/>
  <c r="J266" s="1"/>
  <c r="I265"/>
  <c r="J265" s="1"/>
  <c r="I264"/>
  <c r="I259"/>
  <c r="J259" s="1"/>
  <c r="J260" s="1"/>
  <c r="J255"/>
  <c r="I241"/>
  <c r="J241" s="1"/>
  <c r="I240"/>
  <c r="J240" s="1"/>
  <c r="I239"/>
  <c r="J239" s="1"/>
  <c r="I233"/>
  <c r="I229"/>
  <c r="J229" s="1"/>
  <c r="J230" s="1"/>
  <c r="I225"/>
  <c r="J225" s="1"/>
  <c r="I223"/>
  <c r="J223" s="1"/>
  <c r="I222"/>
  <c r="J222" s="1"/>
  <c r="I221"/>
  <c r="J221" s="1"/>
  <c r="I202"/>
  <c r="I201"/>
  <c r="J201" s="1"/>
  <c r="I200"/>
  <c r="J200" s="1"/>
  <c r="I199"/>
  <c r="J199" s="1"/>
  <c r="I198"/>
  <c r="J198" s="1"/>
  <c r="I197"/>
  <c r="J197" s="1"/>
  <c r="I196"/>
  <c r="J196" s="1"/>
  <c r="I195"/>
  <c r="J195" s="1"/>
  <c r="I194"/>
  <c r="J194" s="1"/>
  <c r="I193"/>
  <c r="J193" s="1"/>
  <c r="I191"/>
  <c r="J191" s="1"/>
  <c r="I190"/>
  <c r="J190" s="1"/>
  <c r="I189"/>
  <c r="J189" s="1"/>
  <c r="J188"/>
  <c r="I187"/>
  <c r="J187" s="1"/>
  <c r="I186"/>
  <c r="J186" s="1"/>
  <c r="I185"/>
  <c r="J185" s="1"/>
  <c r="I184"/>
  <c r="J184" s="1"/>
  <c r="I183"/>
  <c r="J183" s="1"/>
  <c r="I182"/>
  <c r="I177"/>
  <c r="I179" s="1"/>
  <c r="I173"/>
  <c r="J173" s="1"/>
  <c r="I172"/>
  <c r="J172" s="1"/>
  <c r="I171"/>
  <c r="J171" s="1"/>
  <c r="I170"/>
  <c r="J170" s="1"/>
  <c r="I168"/>
  <c r="J168" s="1"/>
  <c r="I163"/>
  <c r="I162"/>
  <c r="J162" s="1"/>
  <c r="I161"/>
  <c r="I155"/>
  <c r="I154"/>
  <c r="J154" s="1"/>
  <c r="I153"/>
  <c r="I149"/>
  <c r="J149" s="1"/>
  <c r="J150" s="1"/>
  <c r="I143"/>
  <c r="J143" s="1"/>
  <c r="I142"/>
  <c r="J142" s="1"/>
  <c r="I141"/>
  <c r="J141" s="1"/>
  <c r="I140"/>
  <c r="I136"/>
  <c r="I132"/>
  <c r="J132" s="1"/>
  <c r="I128"/>
  <c r="I124"/>
  <c r="J124" s="1"/>
  <c r="I123"/>
  <c r="J123" s="1"/>
  <c r="I122"/>
  <c r="I117"/>
  <c r="J117" s="1"/>
  <c r="I116"/>
  <c r="J116" s="1"/>
  <c r="I115"/>
  <c r="J115" s="1"/>
  <c r="I114"/>
  <c r="J114" s="1"/>
  <c r="J113"/>
  <c r="I112"/>
  <c r="I107"/>
  <c r="J107" s="1"/>
  <c r="I106"/>
  <c r="J106" s="1"/>
  <c r="I76"/>
  <c r="I100"/>
  <c r="J100" s="1"/>
  <c r="I99"/>
  <c r="J99" s="1"/>
  <c r="I98"/>
  <c r="I91"/>
  <c r="J91" s="1"/>
  <c r="I90"/>
  <c r="J90" s="1"/>
  <c r="I89"/>
  <c r="J89" s="1"/>
  <c r="I88"/>
  <c r="J88" s="1"/>
  <c r="I87"/>
  <c r="J87" s="1"/>
  <c r="I86"/>
  <c r="J86" s="1"/>
  <c r="I83"/>
  <c r="J83" s="1"/>
  <c r="I78"/>
  <c r="J78" s="1"/>
  <c r="I77"/>
  <c r="J77" s="1"/>
  <c r="I72"/>
  <c r="J72" s="1"/>
  <c r="I71"/>
  <c r="J71" s="1"/>
  <c r="I69"/>
  <c r="J64"/>
  <c r="J63"/>
  <c r="I59"/>
  <c r="I572"/>
  <c r="J572" s="1"/>
  <c r="I53"/>
  <c r="J53" s="1"/>
  <c r="I51"/>
  <c r="I47"/>
  <c r="J47" s="1"/>
  <c r="J48" s="1"/>
  <c r="I43"/>
  <c r="J43" s="1"/>
  <c r="I42"/>
  <c r="J42" s="1"/>
  <c r="I41"/>
  <c r="J41" s="1"/>
  <c r="I40"/>
  <c r="J40" s="1"/>
  <c r="I68"/>
  <c r="I36"/>
  <c r="J36" s="1"/>
  <c r="I34"/>
  <c r="J34" s="1"/>
  <c r="I33"/>
  <c r="J33" s="1"/>
  <c r="I23"/>
  <c r="J23" s="1"/>
  <c r="I22"/>
  <c r="I21"/>
  <c r="J21" s="1"/>
  <c r="I20"/>
  <c r="J20" s="1"/>
  <c r="I17"/>
  <c r="J17" s="1"/>
  <c r="I16"/>
  <c r="J16" s="1"/>
  <c r="I15"/>
  <c r="J15" s="1"/>
  <c r="I14"/>
  <c r="J14" s="1"/>
  <c r="I13"/>
  <c r="J13" s="1"/>
  <c r="I12"/>
  <c r="J12" s="1"/>
  <c r="J502"/>
  <c r="J313" i="2"/>
  <c r="I313"/>
  <c r="H313"/>
  <c r="G313"/>
  <c r="F313"/>
  <c r="D591" i="1" l="1"/>
  <c r="G591"/>
  <c r="H591"/>
  <c r="E591"/>
  <c r="F591"/>
  <c r="J202"/>
  <c r="I214"/>
  <c r="I165"/>
  <c r="J122"/>
  <c r="J125" s="1"/>
  <c r="I125"/>
  <c r="I119"/>
  <c r="I80"/>
  <c r="J22"/>
  <c r="J24" s="1"/>
  <c r="I24"/>
  <c r="J515"/>
  <c r="J217"/>
  <c r="J218" s="1"/>
  <c r="J523"/>
  <c r="J542" s="1"/>
  <c r="I542"/>
  <c r="J424"/>
  <c r="J434" s="1"/>
  <c r="I434"/>
  <c r="I413"/>
  <c r="I369"/>
  <c r="I397"/>
  <c r="J372"/>
  <c r="I380"/>
  <c r="I256"/>
  <c r="J256"/>
  <c r="J233"/>
  <c r="J236" s="1"/>
  <c r="I236"/>
  <c r="I102"/>
  <c r="J177"/>
  <c r="J179" s="1"/>
  <c r="J112"/>
  <c r="J68"/>
  <c r="I73"/>
  <c r="J263"/>
  <c r="I273"/>
  <c r="J580"/>
  <c r="J589" s="1"/>
  <c r="I589"/>
  <c r="J555"/>
  <c r="I566"/>
  <c r="J569"/>
  <c r="J577" s="1"/>
  <c r="I577"/>
  <c r="J417"/>
  <c r="J421" s="1"/>
  <c r="J409"/>
  <c r="J413" s="1"/>
  <c r="J345"/>
  <c r="J369" s="1"/>
  <c r="I342"/>
  <c r="I308"/>
  <c r="J293"/>
  <c r="J297" s="1"/>
  <c r="J264"/>
  <c r="J182"/>
  <c r="J161"/>
  <c r="J153"/>
  <c r="I157"/>
  <c r="J140"/>
  <c r="J146" s="1"/>
  <c r="I146"/>
  <c r="J136"/>
  <c r="J137" s="1"/>
  <c r="I137"/>
  <c r="J128"/>
  <c r="J133" s="1"/>
  <c r="I133"/>
  <c r="J98"/>
  <c r="J102" s="1"/>
  <c r="J59"/>
  <c r="J60" s="1"/>
  <c r="I60"/>
  <c r="J76"/>
  <c r="J80" s="1"/>
  <c r="J30"/>
  <c r="I30"/>
  <c r="I333"/>
  <c r="J290"/>
  <c r="I290"/>
  <c r="J552"/>
  <c r="J37"/>
  <c r="J44"/>
  <c r="I54"/>
  <c r="J65"/>
  <c r="J92"/>
  <c r="J108"/>
  <c r="J226"/>
  <c r="J286"/>
  <c r="J174"/>
  <c r="I260"/>
  <c r="J405"/>
  <c r="I230"/>
  <c r="I44"/>
  <c r="I65"/>
  <c r="I174"/>
  <c r="I252"/>
  <c r="I280"/>
  <c r="I405"/>
  <c r="I552"/>
  <c r="I37"/>
  <c r="I48"/>
  <c r="I92"/>
  <c r="I108"/>
  <c r="I150"/>
  <c r="I226"/>
  <c r="I286"/>
  <c r="J163"/>
  <c r="J251"/>
  <c r="J252" s="1"/>
  <c r="J271"/>
  <c r="J301"/>
  <c r="J308" s="1"/>
  <c r="J374"/>
  <c r="J565"/>
  <c r="J51"/>
  <c r="J54" s="1"/>
  <c r="J155"/>
  <c r="J280"/>
  <c r="J556"/>
  <c r="J111"/>
  <c r="J69"/>
  <c r="J316"/>
  <c r="J333" s="1"/>
  <c r="J386"/>
  <c r="J397" s="1"/>
  <c r="I591" l="1"/>
  <c r="J214"/>
  <c r="J165"/>
  <c r="J119"/>
  <c r="J380"/>
  <c r="J73"/>
  <c r="J273"/>
  <c r="J566"/>
  <c r="J342"/>
  <c r="J157"/>
  <c r="J591" l="1"/>
</calcChain>
</file>

<file path=xl/sharedStrings.xml><?xml version="1.0" encoding="utf-8"?>
<sst xmlns="http://schemas.openxmlformats.org/spreadsheetml/2006/main" count="1856" uniqueCount="698">
  <si>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</si>
  <si>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</si>
  <si>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</si>
  <si>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</si>
  <si>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</si>
  <si>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</si>
  <si>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</si>
  <si>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</si>
  <si>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</si>
  <si>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VICTOR HUGO FULGENCIO ABREU</t>
  </si>
  <si>
    <t>ASISTENTE EJECUTIVA</t>
  </si>
  <si>
    <t>ARACELY MEDINA PEREZ</t>
  </si>
  <si>
    <t>SECRETARIO (A)</t>
  </si>
  <si>
    <t>CECILIA MERCEDES BELLIARD VARGAS</t>
  </si>
  <si>
    <t>VICENTE ZACARIAS SANTOS VELOS</t>
  </si>
  <si>
    <t>SUB DIRECTOR</t>
  </si>
  <si>
    <t>ALEXANDRA FIDENCIA DEL C. IZQUIERDO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</si>
  <si>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</si>
  <si>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</si>
  <si>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</si>
  <si>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</si>
  <si>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</si>
  <si>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</si>
  <si>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</si>
  <si>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</si>
  <si>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MAYRA YDALIZA GIL HOLGUIN</t>
  </si>
  <si>
    <t>AUXILIAR ADMINISTRATIVO II</t>
  </si>
  <si>
    <t>MIGUELINA LORENZO MARTINEZ</t>
  </si>
  <si>
    <t>SECRETARIA</t>
  </si>
  <si>
    <t>ROSE MARY SEVERINO GOMEZ</t>
  </si>
  <si>
    <t>COORDINADOR DE PROGRAMACION Y</t>
  </si>
  <si>
    <t>SUSANA ELIZABETH CORNIELLE CAAMAﾑO</t>
  </si>
  <si>
    <t>DIVISIﾓN DE CALIDAD EN LA GESTIﾓN-ONE</t>
  </si>
  <si>
    <t>GISELLE LICELOT CORDERO BALBUENA</t>
  </si>
  <si>
    <t>DIGITADOR (A)</t>
  </si>
  <si>
    <t>MILTON DAVID MORALES DE JESUS</t>
  </si>
  <si>
    <t>ANALISTA CALIDAD EN LA GESTIO</t>
  </si>
  <si>
    <t>ANA YUDELKA MATEO MATEO</t>
  </si>
  <si>
    <t>ANYELA MELODY DE LEON MEJIA</t>
  </si>
  <si>
    <t>ENC. DIV. CALIDAD EN LA GESTI</t>
  </si>
  <si>
    <t>MAGNOLIA ESTHER JEREZ MARMOLEJOS</t>
  </si>
  <si>
    <t>DIVISIﾓN DE DESARROLLO HUMANO Y CARRERA- ONE</t>
  </si>
  <si>
    <t>SERYIRA JOSEFINA DURAN ORTIZ</t>
  </si>
  <si>
    <t>ENC. DIV. DESARROLLO HUMANO Y</t>
  </si>
  <si>
    <t>DIVISION DE ADMINISTRACION DE RECURSOS HUMANOS- ONE</t>
  </si>
  <si>
    <t>ROSANNA ALTAGRACIA PEREZ GARCIA</t>
  </si>
  <si>
    <t>JULISSA AIMEE CANARIO ACOSTA</t>
  </si>
  <si>
    <t>DIVISION DE SERVICIO AL PERSONAL-ONE</t>
  </si>
  <si>
    <t>WENDOLIS MICELI GARCIA</t>
  </si>
  <si>
    <t>ANALISTA RELACIONES LABORALES</t>
  </si>
  <si>
    <t>DEPARTAMENTO JURIDICO - ONE</t>
  </si>
  <si>
    <t>NERY PEREZ SUBERVI</t>
  </si>
  <si>
    <t>ABOGADO (A) I</t>
  </si>
  <si>
    <t>DEPARTAMENTO DE TECNOLOGIA DE LA INFORMACION- ONE</t>
  </si>
  <si>
    <t>HECTOR DANILO DUARTE MERCEDES</t>
  </si>
  <si>
    <t>MARIA MIGUELINA PAULINO BOMTTEMPO</t>
  </si>
  <si>
    <t>DIVISION DE PLATAFORMA- ONE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</si>
  <si>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</si>
  <si>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</si>
  <si>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</si>
  <si>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</si>
  <si>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</si>
  <si>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</si>
  <si>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HUGO DIAZ NUﾑEZ</t>
  </si>
  <si>
    <t>ERNESTO ANTONIO MONTERO</t>
  </si>
  <si>
    <t>SOPORTE TECNICO DE REDES Y CO</t>
  </si>
  <si>
    <t>DANNY ALMONTE MORA</t>
  </si>
  <si>
    <t>SOPORTE TECNICO DE SISTEMAS</t>
  </si>
  <si>
    <t>SECCION DE SOPORTE TECNICO- ONE</t>
  </si>
  <si>
    <t>DANIEL PACHECO TAVAREZ</t>
  </si>
  <si>
    <t>NESTOR CLAUDIO PEREYRA SANTOS</t>
  </si>
  <si>
    <t>VICTOR ANTONIO LEREAUX BENZAN</t>
  </si>
  <si>
    <t>MIGUEL ANGEL PAULINO BONTTEMPO</t>
  </si>
  <si>
    <t>SHAYNA RODRIGUEZ ABAD</t>
  </si>
  <si>
    <t>DIVISION DE DESARROLLO E IMPLEMENTACION DE SISTEMAS- ONE</t>
  </si>
  <si>
    <t>RAFAEL ANDRES PUJOL SERI</t>
  </si>
  <si>
    <t>DESARROLLADOR DE SISTEMAS  II</t>
  </si>
  <si>
    <t>ANGEL MIGUEL ROBLES</t>
  </si>
  <si>
    <t>DESARROLLADOR DE SISTEMAS I</t>
  </si>
  <si>
    <t>SALVADOR JEREMIAS CUEVAS SUERO</t>
  </si>
  <si>
    <t>RAMON LEONARDO RODRIGUEZ ORTIZ</t>
  </si>
  <si>
    <t>MIGUEL LICEARES MORETA RODRIGUEZ</t>
  </si>
  <si>
    <t>DANIEL MEJIA CARABALLO</t>
  </si>
  <si>
    <t>ROBERTO ARGELIS SORIANO SEGURA</t>
  </si>
  <si>
    <t>DIVISION DE PROCESAMIENTO DE DATOS- ONE</t>
  </si>
  <si>
    <t>LEONEL SANLATE CARRASCO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</si>
  <si>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</si>
  <si>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</si>
  <si>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</si>
  <si>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</si>
  <si>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</si>
  <si>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LEWIS MARTIN ALMONTE HERNANDEZ</t>
  </si>
  <si>
    <t>DEPARTAMENTO ADMINISTRATIVO Y FINANCIERO- ONE</t>
  </si>
  <si>
    <t>DOMINGO ANTONIO VARGAS RODRIGUEZ</t>
  </si>
  <si>
    <t>MENSAJERO INTERNO</t>
  </si>
  <si>
    <t>VICTOR JOSE VALDEZ RODRIGUEZ</t>
  </si>
  <si>
    <t>DIVISION FINANCIERA- ONE</t>
  </si>
  <si>
    <t>JOSE BOLIVAR GIL JIMENEZ</t>
  </si>
  <si>
    <t>ENC. PROCESAMIENTO CENSOS</t>
  </si>
  <si>
    <t>SECCION DE CONTABILIDAD- ONE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</si>
  <si>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</si>
  <si>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</si>
  <si>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</si>
  <si>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</si>
  <si>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</si>
  <si>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</si>
  <si>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HAIDEE MARGARITA UREﾑA RODRIGUEZ</t>
  </si>
  <si>
    <t>ANNY VIRGINIA MORA</t>
  </si>
  <si>
    <t>SECCION DE TESORERIA- ONE</t>
  </si>
  <si>
    <t>AURA GREGORIA POLANCO JEREZ DE FISC</t>
  </si>
  <si>
    <t>SECCION DE NOMINAS- ONE</t>
  </si>
  <si>
    <t>MIGUEL ANTONIO ALMONTE VALOIS</t>
  </si>
  <si>
    <t>FIOR D' ALIZA DEL CARMEN ROSARIO PA</t>
  </si>
  <si>
    <t>ROMARIS GARCIA JAVIER</t>
  </si>
  <si>
    <t>DIVISION ADMINISTRATIVA- ONE</t>
  </si>
  <si>
    <t>HERMINIA ERCIRA DOTEL SANCHEZ</t>
  </si>
  <si>
    <t>YAJAIRA ANTONIA FELIZ RAMIREZ</t>
  </si>
  <si>
    <t>JUANA YVELISE SALDAﾑA DE LEON</t>
  </si>
  <si>
    <t>ENC. DIV. DE CORRESPONDENCIA</t>
  </si>
  <si>
    <t>SECCION DE CORRESPONDENCIA- ONE</t>
  </si>
  <si>
    <t>EVELYN REYES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</si>
  <si>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</si>
  <si>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</si>
  <si>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</si>
  <si>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</si>
  <si>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</si>
  <si>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</si>
  <si>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NICOLAS GOMEZ RUDENCINDO</t>
  </si>
  <si>
    <t>DIOSELINA MOQUETE GARCIA</t>
  </si>
  <si>
    <t>AUXILIAR ADMINISTRATIVO I</t>
  </si>
  <si>
    <t>SECCION DE ARCHIVO- ONE</t>
  </si>
  <si>
    <t>CLARIBEL VIZCAINO PEGUERO</t>
  </si>
  <si>
    <t>RECEPCIONISTA</t>
  </si>
  <si>
    <t>SECCION DE SERVICIOS GENERALES- ONE</t>
  </si>
  <si>
    <t>ANGEL LUIS GOMEZ SANTOS</t>
  </si>
  <si>
    <t>CONSERJE</t>
  </si>
  <si>
    <t>MARTA YRIS AGESTA ROSARIO</t>
  </si>
  <si>
    <t>MARTHA ALTAGRACIA PERALTA MARTINEZ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</si>
  <si>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</si>
  <si>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</si>
  <si>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</si>
  <si>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</si>
  <si>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</si>
  <si>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</si>
  <si>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</si>
  <si>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SANTA ROSADO MORILLO</t>
  </si>
  <si>
    <t>CANDIDA VALDEZ SANCHEZ</t>
  </si>
  <si>
    <t>ANTONIA LUCIANO</t>
  </si>
  <si>
    <t>LIDIA SANTA RIVAS UREﾑA</t>
  </si>
  <si>
    <t>ELBA VINICIA FORTUNA TAVERA</t>
  </si>
  <si>
    <t>TOMAS AQUINO FANINI MOREL</t>
  </si>
  <si>
    <t>CHOFER I</t>
  </si>
  <si>
    <t>MARIA LOURDES RAMIREZ</t>
  </si>
  <si>
    <t>MELBA ONELIA PENA</t>
  </si>
  <si>
    <t>ANACLETO TAVERAS Y VASQUEZ</t>
  </si>
  <si>
    <t>ROSANNA ANDUJAR JIMENEZ</t>
  </si>
  <si>
    <t>NAITSABES MERCEDES ROSARIO PIMENTEL</t>
  </si>
  <si>
    <t>FRANCISCO ANTONIO ARIAS MARTINEZ</t>
  </si>
  <si>
    <t>CHOFER</t>
  </si>
  <si>
    <t>PORFIRIO ANTONIO SANTOS PAULINO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</si>
  <si>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</si>
  <si>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</si>
  <si>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</si>
  <si>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</si>
  <si>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</si>
  <si>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</si>
  <si>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</si>
  <si>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</si>
  <si>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</si>
  <si>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</si>
  <si>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</si>
  <si>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</si>
  <si>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</si>
  <si>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</si>
  <si>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MILDRED GRABIELA MARTINEZ MEJIA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</si>
  <si>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</si>
  <si>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</si>
  <si>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</si>
  <si>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</si>
  <si>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</si>
  <si>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</si>
  <si>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LISMARY ENEROLIZA ROSARIO BATISTA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</si>
  <si>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</si>
  <si>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</si>
  <si>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</si>
  <si>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</si>
  <si>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</si>
  <si>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</si>
  <si>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</si>
  <si>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</si>
  <si>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</si>
  <si>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</si>
  <si>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</si>
  <si>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DIVISION DE DISEﾑO Y ANALISIS- ONE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</si>
  <si>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</si>
  <si>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</si>
  <si>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</si>
  <si>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</si>
  <si>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</si>
  <si>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</si>
  <si>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SALOMON HERNANDEZ JAQUES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</si>
  <si>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</si>
  <si>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</si>
  <si>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</si>
  <si>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</si>
  <si>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</si>
  <si>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DEPARTAMENTO DE ESTADISTICAS ECONOMICAS- ONE</t>
  </si>
  <si>
    <t>ARNULFO RODRIGUEZ VERAS</t>
  </si>
  <si>
    <t>TECNICO DE ESTADISTICAS ESTRU</t>
  </si>
  <si>
    <t>GERALDO JOSE RAMON ROSA HERNANDEZ</t>
  </si>
  <si>
    <t>LEIDY DARIHANA ZABALA DE LOS SANTOS</t>
  </si>
  <si>
    <t>MABELY ELIZABETH DIAZ SORIANO</t>
  </si>
  <si>
    <t>ENCARGADA DIVISION</t>
  </si>
  <si>
    <t>MARIA ELIZABETH NIN PEﾑA</t>
  </si>
  <si>
    <t>ROMMEL MIGUEL SVELTI PEREZ</t>
  </si>
  <si>
    <t>YENSY MERCEDES MARTINEZ MEDINA</t>
  </si>
  <si>
    <t>ANALISTA DE ESTADISTICAS ESTR</t>
  </si>
  <si>
    <t>DIVISION DE INFRAESTRUCTURA ESTADISTICA Y ENCUESTA ECONOMICA- ONE</t>
  </si>
  <si>
    <t>ALTAGRACIA MARIA PINALES SUAREZ</t>
  </si>
  <si>
    <t>ANA MARIA PEREZ PEREZ</t>
  </si>
  <si>
    <t>DOMINGA CONCEPCION MENDEZ RAMIREZ</t>
  </si>
  <si>
    <t>SUPERVISOR DE ESTADISTICAS ES</t>
  </si>
  <si>
    <t>ENMANUEL DE JESUS MADERA LOPEZ</t>
  </si>
  <si>
    <t>JOHANNA ELIZABETH ABAD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</si>
  <si>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</si>
  <si>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</si>
  <si>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</si>
  <si>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</si>
  <si>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</si>
  <si>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</si>
  <si>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</si>
  <si>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MIGUEL CAONABO BAUTISTA ALMONTE</t>
  </si>
  <si>
    <t>DIVISION DE ESTADISTICAS SECTORIALES Y COMERCIO EXTERIOR- ONE</t>
  </si>
  <si>
    <t>CECILIA ROSADO GALVA</t>
  </si>
  <si>
    <t>TECNICO I</t>
  </si>
  <si>
    <t>CYNTHIA ELOISA REYES LANTIGUA</t>
  </si>
  <si>
    <t>ELBA ALTAGRACIA DE LANCER REYES</t>
  </si>
  <si>
    <t>EMMANUEL DAVID GATON PEﾑA</t>
  </si>
  <si>
    <t>HECTOR RADHAMES PIMENTEL AQUINO</t>
  </si>
  <si>
    <t>JUAN DE REGLA ENCARNACION DE AZA</t>
  </si>
  <si>
    <t>MARIANA DE LEON DE LEON</t>
  </si>
  <si>
    <t>PATRIA MINERVA SANTANA RAMIREZ</t>
  </si>
  <si>
    <t>DIVISION DE INDICES DE PRECIOS Y ESTADISTICAS COYUNTURALES-ONE</t>
  </si>
  <si>
    <t>CARMEN LOURDES LARA NOBOA</t>
  </si>
  <si>
    <t>CLARA GUILLERMINA LORA</t>
  </si>
  <si>
    <t>JOSE AMPARO PEREZ</t>
  </si>
  <si>
    <t>AUXILIAR II</t>
  </si>
  <si>
    <t>MIDALIA BELLO EUSEBIO</t>
  </si>
  <si>
    <t>RAFAEL FRANCISCO ROSARIO MENDEZ</t>
  </si>
  <si>
    <t>VIVIANA CAROLINA DITREN BAEZ</t>
  </si>
  <si>
    <t>ENC. DIV. DE INDICES DE PRECI</t>
  </si>
  <si>
    <t>WENDY YVELISSE MENDEZ ENCARNACION</t>
  </si>
  <si>
    <t>ENCUESTADORA</t>
  </si>
  <si>
    <t>RICARDO ENRIQUE GONZALEZ ALMONTE</t>
  </si>
  <si>
    <t>ZULEIKA ALTAGRACIA HERNANDEZ ARROYO</t>
  </si>
  <si>
    <t>DEPARTAMENTO DE ESTADISTICAS DEMOGRAFICAS, SOCIALES Y CULTURALES- ONE</t>
  </si>
  <si>
    <t>LUIS GREGORIO MADERA SUED</t>
  </si>
  <si>
    <t>IVON ELIANA GONZALEZ PEREZ</t>
  </si>
  <si>
    <t>TECNICO DE ESTADISTICA SECTOR</t>
  </si>
  <si>
    <t>DIVISIﾓN DE ESTADISTICAS DEMOGRAFICAS Y SOCIALES- ONE</t>
  </si>
  <si>
    <t>ANA ROSA SANTANA</t>
  </si>
  <si>
    <t>CODIFICADORA</t>
  </si>
  <si>
    <t>AURELINA ANDREA DE LOS SANTOS MATEO</t>
  </si>
  <si>
    <t>CARLOS ANTONIO HERNANDEZ SANTIAGO</t>
  </si>
  <si>
    <t>CARMEN ALTAGRACIA MARINEZ QUEZADA</t>
  </si>
  <si>
    <t>CARMEN JULIA MEJIA TORRES</t>
  </si>
  <si>
    <t>SUB ENCARGADA</t>
  </si>
  <si>
    <t>ELISA MIRQUELLA DIAZ PEREZ</t>
  </si>
  <si>
    <t>JORGE RAUL MARTINEZ VASQUEZ</t>
  </si>
  <si>
    <t>SUPERVISOR (A)</t>
  </si>
  <si>
    <t>KISORIS ELOISA SANCHEZ PEﾑA</t>
  </si>
  <si>
    <t>MARIA MAGDALENA LIZARDO GUZMAN DE B</t>
  </si>
  <si>
    <t>MARIA MARMOLEJOS ORTEGA</t>
  </si>
  <si>
    <t>MILAGROS DE LEON DE CORDERO</t>
  </si>
  <si>
    <t>RAFAELINA GOMEZ VALDEZ</t>
  </si>
  <si>
    <t>DIVISION DE ESTADISTICAS CULTURALES Y JUDICIALES- ONE</t>
  </si>
  <si>
    <t>BELKIS CAMINERO GUILAMO</t>
  </si>
  <si>
    <t>DAYSI MARIA TOLENTINO DE JESUS</t>
  </si>
  <si>
    <t>TECNICO II</t>
  </si>
  <si>
    <t>ENMANUEL ALEXANDER HERNANDEZ REYNOS</t>
  </si>
  <si>
    <t>FRANCISCO FLORENCIO SOLIS</t>
  </si>
  <si>
    <t>NATIVIDAD MARTINEZ SOLANO</t>
  </si>
  <si>
    <t>ANALISTA DE ESTADISTICAS SOCI</t>
  </si>
  <si>
    <t>DIRECCION DE COORDINACION DEL SISTEMA NACIONAL ESTADISTICO (SEN)- ONE</t>
  </si>
  <si>
    <t>JOSE GREGORY MEJIA TEJEDA</t>
  </si>
  <si>
    <t>JUAN ANTONIO ARIAS TEJEDA</t>
  </si>
  <si>
    <t>DEPARTAMENTO DE METODOLOGIA E INVESTIGACIONES- ONE</t>
  </si>
  <si>
    <t>BENITA PILAR RODRIGUEZ</t>
  </si>
  <si>
    <t>CRISTINA RODRIGUEZ CACERES</t>
  </si>
  <si>
    <t>JAFMARY MARGARITA ELIZABETH FELIZ F</t>
  </si>
  <si>
    <t>MARCIA JOSEFINA CONTRERAS TEJEDA</t>
  </si>
  <si>
    <t>DIVISION ARTICULACION DEL SISTEMA ESTADISTICO NACIONAL- ONE</t>
  </si>
  <si>
    <t>ALEXIS ESTEBAN DE JESUS GOMEZ</t>
  </si>
  <si>
    <t>ANALISTA SECTORIAL DEL SISTEM</t>
  </si>
  <si>
    <t>ALMA DE LOS ANGELES VARGAS RODRIGUE</t>
  </si>
  <si>
    <t>DIVISION DE OFICINAS TERRITORIALES- ONE</t>
  </si>
  <si>
    <t>ADALGISA ESPERANZA DE JS PEREZ CABR</t>
  </si>
  <si>
    <t>AGRIPINA RODRIGUEZ</t>
  </si>
  <si>
    <t xml:space="preserve">AIDA ESTELA KARINA SANCHEZ PEGUERO </t>
  </si>
  <si>
    <t>COORDINADOR DE OFICINA PROVIN</t>
  </si>
  <si>
    <t>ANA ESPERANZA MADERA</t>
  </si>
  <si>
    <t>APOLONIA ENRIQUETA PEREZ DIAZ</t>
  </si>
  <si>
    <t>CLARA VIRGINIA CORTINA SUED</t>
  </si>
  <si>
    <t>AURA INES EMILIA A IMBERT VASQUEZ</t>
  </si>
  <si>
    <t>CLEURIN JAZMIN VOLQUEZ MOQUETE</t>
  </si>
  <si>
    <t>DOMINGA ALTAGRACIA DUARTE DUARTE</t>
  </si>
  <si>
    <t>AUXILIAR DE OFICINAS TERRITOR</t>
  </si>
  <si>
    <t>DOMINICANA DEL ROSARIO MARMOLEJOS</t>
  </si>
  <si>
    <t>ELSA MARIA CASTILLO</t>
  </si>
  <si>
    <t>FAUSTA VIRGEN PEREZ HEREDIA</t>
  </si>
  <si>
    <t>FREDDY ANTONIO PEREZ CARO</t>
  </si>
  <si>
    <t>SUB ENCARGADO</t>
  </si>
  <si>
    <t>FORTUNATO ALCANTARA DELGADO</t>
  </si>
  <si>
    <t>GLADYS GALAN DURAN</t>
  </si>
  <si>
    <t>HECTOR BIENVENIDO RAMOS AQUINO</t>
  </si>
  <si>
    <t>HERODITA HERRERA RODRIGUEZ</t>
  </si>
  <si>
    <t>JOSE LUIS POLONIA PAULINO</t>
  </si>
  <si>
    <t>JOSE PIMENTEL BENJAMIN</t>
  </si>
  <si>
    <t>JUAN CARLOS GARCIA MUNOZ</t>
  </si>
  <si>
    <t>JUAN CARLOS UREﾑA GONZALEZ</t>
  </si>
  <si>
    <t>LEANDRO OMAR ACOSTA PEREZ</t>
  </si>
  <si>
    <t>LISSETTE NUﾑEZ GIL</t>
  </si>
  <si>
    <t>LUZ GISELA DE LA CRUZ DE LEON</t>
  </si>
  <si>
    <t>MARGARITA IRIS MATOS ORTIZ</t>
  </si>
  <si>
    <t>MARIA ELENA VERAS ESPINAL</t>
  </si>
  <si>
    <t>MARIA ESTELA PEREZ RAMON</t>
  </si>
  <si>
    <t>MARIA ALTAGRACIA SANTOS LOPEZ</t>
  </si>
  <si>
    <t>MARIA TERESA CLAK PILIER</t>
  </si>
  <si>
    <t>MARINELVA MATEO LANDA</t>
  </si>
  <si>
    <t>MARITZA DE LOS ANGELES OLMO NOLASCO</t>
  </si>
  <si>
    <t>MIRNA ELIZABETH ECHAVARRIA PEﾑA</t>
  </si>
  <si>
    <t>NATIVIDAD RODRIGUEZ RAMIREZ DE GRUL</t>
  </si>
  <si>
    <t>NICAURIS RAQUEL RODRIGUEZ GOMEZ</t>
  </si>
  <si>
    <t>NILDA CIPRIAN DE AZA</t>
  </si>
  <si>
    <t>NIRMA JULIANA ABREU</t>
  </si>
  <si>
    <t>NOEMI CRISTINA AGRAMONTE</t>
  </si>
  <si>
    <t>PATRICIA MICHELLE REINOSO COLLADO</t>
  </si>
  <si>
    <t>PILAR GONZALEZ SANCHEZ</t>
  </si>
  <si>
    <t>RAHAB LIVANESSA ROA RIVERA</t>
  </si>
  <si>
    <t>RHINA SOFIA PEREZ VASQUEZ</t>
  </si>
  <si>
    <t>ROBERT REYNA LAGUAL</t>
  </si>
  <si>
    <t>ROBERTO BELTRE PERDOMO</t>
  </si>
  <si>
    <t>ROSA MARIA MORALES VILORIO</t>
  </si>
  <si>
    <t>ROSILIS XIOMARA TEJEDA GONZALEZ</t>
  </si>
  <si>
    <t>RUDYS ALBERTO LORENZO PAULINO</t>
  </si>
  <si>
    <t>SANTIAGO JOSE DE PEﾑA</t>
  </si>
  <si>
    <t>THANIA MERCEDES CABREJA SOSA</t>
  </si>
  <si>
    <t>VICTOR JOSE MARTE BRITO</t>
  </si>
  <si>
    <t>WANDER ALEXANDER MATEO MOTA</t>
  </si>
  <si>
    <t>YOLAINE DEL ROSARIO TRINIDAD</t>
  </si>
  <si>
    <t>ZENOBIA HORACIO GARCIA</t>
  </si>
  <si>
    <t>DEPARTAMENTO DE CARTOGRAFIA- ONE</t>
  </si>
  <si>
    <t>MIGUELINA ALTAGRACIA VELEZ SANTOS</t>
  </si>
  <si>
    <t>TECNICO EN OPERACIONES GEOEST</t>
  </si>
  <si>
    <t>ANA FRANCISCA DE SENA MEDINA</t>
  </si>
  <si>
    <t>JESUS ANTONIO DIAZ GELL</t>
  </si>
  <si>
    <t>JUAN CARLOS VASQUEZ PAULINO</t>
  </si>
  <si>
    <t>NIURKA MILAURIS FIGUEREO LUCIANO</t>
  </si>
  <si>
    <t>ANALISTA DE OPERACIONES GEOES</t>
  </si>
  <si>
    <t>MARGARITA ACOSTA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</si>
  <si>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</si>
  <si>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</si>
  <si>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</si>
  <si>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</si>
  <si>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</si>
  <si>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</si>
  <si>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</si>
  <si>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</si>
  <si>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</si>
  <si>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</si>
  <si>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</si>
  <si>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DIVISION DE OPERACIONES CARTOGRAFICAS- ONE</t>
  </si>
  <si>
    <t>ADRIANA HENRIQUEZ CAMPUSANO</t>
  </si>
  <si>
    <t>TECNICO DE LIMITES Y LINDEROS</t>
  </si>
  <si>
    <t>ANTONIO MANUEL ALMONTE</t>
  </si>
  <si>
    <t>CARTOGRAFO</t>
  </si>
  <si>
    <t>DOMINGO EDUARDO GONZALEZ FENTON</t>
  </si>
  <si>
    <t>COORDINADOR REGIONAL</t>
  </si>
  <si>
    <t>FRANCISCO DE LA ROSA ADAMES</t>
  </si>
  <si>
    <t>INGRID SORAYA CASTILLO NUﾑEZ</t>
  </si>
  <si>
    <t>JAQUELINE HENRIQUEZ CAMPUSANO</t>
  </si>
  <si>
    <t>JORGE POLANCO PERDOMO</t>
  </si>
  <si>
    <t>JOSE DOLORES GONZALEZ MARTINEZ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</si>
  <si>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</si>
  <si>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</si>
  <si>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</si>
  <si>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</si>
  <si>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</si>
  <si>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</si>
  <si>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</si>
  <si>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</si>
  <si>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FRANCIS LAUDY TEJEDA ORTIZ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</si>
  <si>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</si>
  <si>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</si>
  <si>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</si>
  <si>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</si>
  <si>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</si>
  <si>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</si>
  <si>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</si>
  <si>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</si>
  <si>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</si>
  <si>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</si>
  <si>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GISELLE NATHALIE DE LA ALT. GONZALE</t>
  </si>
  <si>
    <t>ISAURA MARIA ABREU DIAZ</t>
  </si>
  <si>
    <t>COORDINADORA DE EVENTOS</t>
  </si>
  <si>
    <t>IVAN ALBERTO OTTENWALDER NUﾑEZ</t>
  </si>
  <si>
    <t>AUXILIAR RELACIONES PUBLICAS</t>
  </si>
  <si>
    <t>CHRISTY PAOLA GOMEZ DE LEON</t>
  </si>
  <si>
    <t>CENTRO DE DOCUMENTACION- ONE</t>
  </si>
  <si>
    <t>ANGELICA MARIA PARRA CORSINO</t>
  </si>
  <si>
    <t>AUXILIAR DE DOCUMENTACION</t>
  </si>
  <si>
    <t>GLENIS MARIA DIAZ GIL</t>
  </si>
  <si>
    <t>JOSE LUIS LOZANO RODRIGUEZ</t>
  </si>
  <si>
    <t>JULIA FIOR D ALIZA DEL ORBE BAEZ</t>
  </si>
  <si>
    <t>ROSA ADELA CALDERON</t>
  </si>
  <si>
    <t>DIVISION DE PUBLICACIONES-ONE</t>
  </si>
  <si>
    <t>CARMEN CECILIA CABANES MENDEZ</t>
  </si>
  <si>
    <t>DISEﾑADOR GRAFICO</t>
  </si>
  <si>
    <t>JENNIFER TEJEDA CUESTA</t>
  </si>
  <si>
    <t>DISEﾑADOR PAGINA WEB</t>
  </si>
  <si>
    <t>JESSICA ESMERALDA HURTADO ROSARIO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</si>
  <si>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</si>
  <si>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</si>
  <si>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</si>
  <si>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</si>
  <si>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</si>
  <si>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</si>
  <si>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</si>
  <si>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</si>
  <si>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</si>
  <si>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</si>
  <si>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</si>
  <si>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</si>
  <si>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HUGO DIAZ NUÑEZ</t>
  </si>
  <si>
    <t>FIOR D' ALIZA DEL CARMEN ROSARIO PAY</t>
  </si>
  <si>
    <t>JUANA YVELISE SALDAÑA DE LEON</t>
  </si>
  <si>
    <t>SHELILA E DEL C DE JESUS RUIZ SILVER</t>
  </si>
  <si>
    <t>WILLY NEY OTAÑEZ REYES</t>
  </si>
  <si>
    <t>FRANCISCO IRENEO CACERES UREÑA</t>
  </si>
  <si>
    <t>KISORIS ELOISA SANCHEZ PEÑA</t>
  </si>
  <si>
    <t>EMMANUEL DAVID GATON PEÑA</t>
  </si>
  <si>
    <t>ALMA DE LOS ANGELES VARGAS RODRIGUEZ</t>
  </si>
  <si>
    <t>JAFMARY MARGARITA ELIZABETH FELIZ FE</t>
  </si>
  <si>
    <t>RAMONA MERCEDES PERALTA TAVERAS DE R</t>
  </si>
  <si>
    <t>CARMELO JUAN ARCE CHALEN</t>
  </si>
  <si>
    <t>REYES MELANIO CASTRO AQUINO</t>
  </si>
  <si>
    <t>RESPONSABLE DE ACCESO A LA IN</t>
  </si>
  <si>
    <t>FRANCIS DEL CARMEN ABRAHAM ALMANZAR</t>
  </si>
  <si>
    <t>JOSE ALEJANDRO REYNOSO FELIZ</t>
  </si>
  <si>
    <t>MAYORDOMO</t>
  </si>
  <si>
    <t>NELSON GUILLERMO APONTE SOTO</t>
  </si>
  <si>
    <t>KEDMAY TANIA KLINGER BALMASEDA</t>
  </si>
  <si>
    <t>MIGUELINA ALEXANDRA APONTE ALMANZAR</t>
  </si>
  <si>
    <t>LUIS HERNANDEZ CONCEPCION</t>
  </si>
  <si>
    <t>CONSULTOR JURIDICO</t>
  </si>
  <si>
    <t>LUIS NELSON JOSE PANTALEON SABA</t>
  </si>
  <si>
    <t>DAURIN MACKENLY PEREZ CONTRERAS</t>
  </si>
  <si>
    <t>WELLINGTON LIZARDO RICART</t>
  </si>
  <si>
    <t>RADHAMES ALBERTO TAVERA CASTILLO</t>
  </si>
  <si>
    <t>MERCEDES GARCIA BELLO</t>
  </si>
  <si>
    <t>WANDA PASCUAL RICHIEZ</t>
  </si>
  <si>
    <t>DIVISION DE COMPRAS Y CONTRATACIONES- ONE</t>
  </si>
  <si>
    <t>JOSE MIGUEL NUÑEZ FRIAS</t>
  </si>
  <si>
    <t>AUXILIAR DE COMPRAS</t>
  </si>
  <si>
    <t>ALFIDA IBELKA SANCHEZ SERRANO</t>
  </si>
  <si>
    <t>JOSE DOLORES OSORIA MENDEZ</t>
  </si>
  <si>
    <t>ENCARGADO (A) DIVISION MANTEN</t>
  </si>
  <si>
    <t>GERMAN FRANCISCO MATEO OVALLES</t>
  </si>
  <si>
    <t>PATRICIA LOURDES MARTINEZ MUÑOZ</t>
  </si>
  <si>
    <t xml:space="preserve">XIOMARA C DE LOS ANGELES ESPAILLAT </t>
  </si>
  <si>
    <t>ROQUE MOREL</t>
  </si>
  <si>
    <t>GREGORIO JAVIER MENA</t>
  </si>
  <si>
    <t>LIDDY AIDA KIATY FIGUEROA</t>
  </si>
  <si>
    <t>TILSA MERCEDES PALOMINO</t>
  </si>
  <si>
    <t>JOHN EDUARD ROSA MARTE</t>
  </si>
  <si>
    <t>GEORGE MIGUEL DIAZ MEJIA</t>
  </si>
  <si>
    <t>PERIODISTA</t>
  </si>
  <si>
    <t>ENCARGADO DE TECNOLOGIA DE L</t>
  </si>
  <si>
    <t>ANALISTA DE PROCESAMIENTO DE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</si>
  <si>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</si>
  <si>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</si>
  <si>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</si>
  <si>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</si>
  <si>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</si>
  <si>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</si>
  <si>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</si>
  <si>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</si>
  <si>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</si>
  <si>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</si>
  <si>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</si>
  <si>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</si>
  <si>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</si>
  <si>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DIVISION DE METODOLOGIA- ONE</t>
  </si>
  <si>
    <t>EDDY ODALIX TEJEDA DIAZ</t>
  </si>
  <si>
    <t>LUISA MARGARITA GARCIA ARIAS</t>
  </si>
  <si>
    <t>ANALISTA DE ESTADISTICA DE IN</t>
  </si>
  <si>
    <t>TORIBIA MONTERO MONTERO</t>
  </si>
  <si>
    <t>THEODORE ALEXANDER QUANT MATOS</t>
  </si>
  <si>
    <t>PERLA MASSIEL ROSARIO FABIAN</t>
  </si>
  <si>
    <t>BIANKIS RUSELIS BELLO CARRION</t>
  </si>
  <si>
    <t>ORQUELINA MERAN CASTRO</t>
  </si>
  <si>
    <t>WILLLIAM SEBASTIAN MARION LANDAIS C</t>
  </si>
  <si>
    <t>REYNA MIGUELINA BARTOLOME DE LA ROS</t>
  </si>
  <si>
    <t>NANCY MERCEDES MORA ALCANTARA</t>
  </si>
  <si>
    <t>DIRECTORA ADMINISTRATIVA Y FIN</t>
  </si>
  <si>
    <t>PARQUEADOR</t>
  </si>
  <si>
    <t>ZOLAINA CASTILLO PEREZ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</si>
  <si>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</si>
  <si>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</si>
  <si>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</si>
  <si>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</si>
  <si>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</si>
  <si>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</si>
  <si>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</si>
  <si>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ASESOR</t>
  </si>
  <si>
    <t>FELIPE HUMBERTO VALLEJO MELLADO</t>
  </si>
  <si>
    <t>CAMILA MICHEL ALCANTARA FERNANDEZ</t>
  </si>
  <si>
    <t xml:space="preserve">ANALISTA  </t>
  </si>
  <si>
    <t>LILIANA ESTEFANY LEO ROSA</t>
  </si>
  <si>
    <t>ENC. DPTO. PLANIFICACION Y DE</t>
  </si>
  <si>
    <t>DULCE MARIA CARLOTA MAC DOUGALL PIN</t>
  </si>
  <si>
    <t>APOLINAR ALEXANDER DE LOS SANTOS ME</t>
  </si>
  <si>
    <t>AUXILIAR DE RECURSOS HUMANOS</t>
  </si>
  <si>
    <t>PAMELA PATRICIA ESPINOSA CASTRO</t>
  </si>
  <si>
    <t>ABOGADO (A)</t>
  </si>
  <si>
    <t>ADELA NIKAURY PIÑEIRO MATOS</t>
  </si>
  <si>
    <t>ANALISTA DE RECLUTAMIENTO Y S</t>
  </si>
  <si>
    <t>DELFIA MELADYS DE JESUS TORIBIO MEZ</t>
  </si>
  <si>
    <t>JADISON ENMANUEL ABREU BELVERE</t>
  </si>
  <si>
    <t>ADAN EMMANUEL PEREZ QUESADA</t>
  </si>
  <si>
    <t>JUAN FRANCISCO DE LEON</t>
  </si>
  <si>
    <t>JOSE IVAN RODRIGUEZ RAY</t>
  </si>
  <si>
    <t>RUTH NAOMI MATEO ABREU</t>
  </si>
  <si>
    <t>CARLOS WILSON SANTANA TRINIDAD</t>
  </si>
  <si>
    <t>ALCIBIADES RAMON AQUINO DE JESUS</t>
  </si>
  <si>
    <t>ANALISTA CAPACITACION</t>
  </si>
  <si>
    <t>ROSARIO CHAPUSEAUX CRUZ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</si>
  <si>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</si>
  <si>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</si>
  <si>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</si>
  <si>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</si>
  <si>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</si>
  <si>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</si>
  <si>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CECILIA MARIA GONZALEZ FERNANDEZ</t>
  </si>
  <si>
    <t>ANALISTA DE ESTADISTICA SECTO</t>
  </si>
  <si>
    <t>FELVIN LEANDRO TEJEDA DE LOS SANTOS</t>
  </si>
  <si>
    <t>ISAAC EMMANUEL GUERRA SALAZAR</t>
  </si>
  <si>
    <t>MILCIADES ALEJANDRO SILVEN</t>
  </si>
  <si>
    <t>ALAN ALFONSECA DUNCAN</t>
  </si>
  <si>
    <t>ANALISTA SECTORIAL</t>
  </si>
  <si>
    <t>CORNELIO ANTONIO POLANCO ACOSTA</t>
  </si>
  <si>
    <t>SHNEIDDER DIEUDONNE RODRIGUEZ</t>
  </si>
  <si>
    <t>ROSINA YOLANDA UBIERA ORTEGA</t>
  </si>
  <si>
    <t>DALI JOSE RAMOS DISLA</t>
  </si>
  <si>
    <t>ANALISTA DE INVESTIGACION</t>
  </si>
  <si>
    <t>TERESA MARIA GUERRERO NUÑEZ</t>
  </si>
  <si>
    <t>ORLANDO ANTONIO HERNANDEZ MEJIA</t>
  </si>
  <si>
    <t>LESLIE MARIE ALMONTE PAEZ</t>
  </si>
  <si>
    <t>MARCELO NYFFELER TEJADA</t>
  </si>
  <si>
    <t>SANDY GERVACIA ALMANZAR TAVERAS</t>
  </si>
  <si>
    <t>PABLO PEREZ MELLA</t>
  </si>
  <si>
    <t>ENCARGAO (A)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</si>
  <si>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</si>
  <si>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</si>
  <si>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</si>
  <si>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</si>
  <si>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</si>
  <si>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FRANCISCA ARCADIA DISLA ACOSTA</t>
  </si>
  <si>
    <t>EDDIE AMABLE CARVAJAR OVIEDO</t>
  </si>
  <si>
    <t>LISMARY VANESSA SANTELISES CONTRERA</t>
  </si>
  <si>
    <t>YORLENNY MARIA PERALTA SUAZO</t>
  </si>
  <si>
    <t>ANALISTA DE REFERENCIA</t>
  </si>
  <si>
    <t>DISEÑADOR GRAFICO</t>
  </si>
  <si>
    <t>RAIMY RAFAEL PEROZO RODRIGUEZ</t>
  </si>
  <si>
    <t>MARIANNY ANTONIA OLLER LOPEZ</t>
  </si>
  <si>
    <t>CARRERA ADM.</t>
  </si>
  <si>
    <t>CARRERA DAM.</t>
  </si>
  <si>
    <t>CARRERA ADM</t>
  </si>
  <si>
    <t>FIJO</t>
  </si>
  <si>
    <t>IVAN ALBERTO OTTENWALDER NUÑEZ</t>
  </si>
  <si>
    <t>JUAN MIGUEL TAVAREZ MATEO</t>
  </si>
  <si>
    <t>SOPORTE TECNICO A USUARIO</t>
  </si>
  <si>
    <t>BISMARCK ANTONIO GARCIA OLIVO</t>
  </si>
  <si>
    <t>AUXILIAR ADMINISTRATIVO (A)</t>
  </si>
  <si>
    <t>CRISTY CESARINA OVALLE</t>
  </si>
  <si>
    <t>ROSARIO DEL PILAR DIPP DE LA NUEZ</t>
  </si>
  <si>
    <t>FRANYELIS LISSETTE SORI PEREZ</t>
  </si>
  <si>
    <t>ARCHIVISTA</t>
  </si>
  <si>
    <t>DALINA ALTAGRACIA ALMONTE</t>
  </si>
  <si>
    <t>JHIANNY MILAGROS PAULINO PAULINO</t>
  </si>
  <si>
    <t>YOKASTY ELIZABETH DE LA CRUZ BALCAC</t>
  </si>
  <si>
    <t>YINEIRI GONZALEZ PEREZ</t>
  </si>
  <si>
    <t>LAURA JULISSA PEREYRA SENCION</t>
  </si>
  <si>
    <t>HENRY JEAN CARLOS RAMIREZ</t>
  </si>
  <si>
    <t>MADELIN  MICHELT DE LA ROSA MARTINE</t>
  </si>
  <si>
    <t>LLANIRA DE LA CRUZ</t>
  </si>
  <si>
    <t>ARNALDO ANDRES CASTILLO MENDEZ</t>
  </si>
  <si>
    <t>MARIANELIS GUERRERO</t>
  </si>
  <si>
    <t>JORGE LUIS VARGAS MARTINEZ</t>
  </si>
  <si>
    <t>LUIS MIGUEL GONZALEZ</t>
  </si>
  <si>
    <t>JENNIFFER SYLVANA MEJIA</t>
  </si>
  <si>
    <t>FRANCIA JULISSA CONCEPCION HEUREAUX</t>
  </si>
  <si>
    <t>LUIS HENRY GUZMAN CORDERO</t>
  </si>
  <si>
    <t>ENCARGADA</t>
  </si>
  <si>
    <t>YAKAYRA MANUELA RODRIGUEZ ESPINAL</t>
  </si>
  <si>
    <t>JOSEFINA DE LOS ANGELES MANZUETA MU</t>
  </si>
  <si>
    <t>MARIDALIA RODRIGUEZ GORIS</t>
  </si>
  <si>
    <t>ELAINE GISSEL MEDINA PAULA</t>
  </si>
  <si>
    <t>REYNALDO LORENZO MARTINEZ MENA</t>
  </si>
  <si>
    <t>ENMY RADHAMES MEDINA ALCANTARA</t>
  </si>
  <si>
    <t>KATERIN CALDERON RAMIREZ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</si>
  <si>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</si>
  <si>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</si>
  <si>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</si>
  <si>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</si>
  <si>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</si>
  <si>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</si>
  <si>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CORRECTOR (A) DE ESTILO</t>
  </si>
  <si>
    <t>MARIA ALICIA DELGADO MESTRES</t>
  </si>
  <si>
    <t>AUXILIAR BIBLIOTECA</t>
  </si>
  <si>
    <t>WELLINGTON FERNANDO JIMENEZ SALDIVA</t>
  </si>
  <si>
    <t>LEYDY MARICRIS PAULINO GARCIA</t>
  </si>
  <si>
    <t>HILARIO ALCIDES DE LA CRUZ CEPEDA</t>
  </si>
  <si>
    <t>ELECTRICISTA</t>
  </si>
  <si>
    <t>ENLACE COMUNIC. CON LOS MEDIO</t>
  </si>
  <si>
    <t>FRANKLYN DARIO FRIAS PUELLO</t>
  </si>
  <si>
    <t>ANDRES ANIBAL MEDINA CUEVA</t>
  </si>
  <si>
    <t>YANIRA CRISTINA DE LA CRUZ PERALTA</t>
  </si>
  <si>
    <t>SANTOS ZALDIVAL FERNANDEZ</t>
  </si>
  <si>
    <t>YISELINA ROSARIO MATEO</t>
  </si>
  <si>
    <t>JEORGE LEONARDO SANCHEZ BONILLA</t>
  </si>
  <si>
    <t>JOSE NICOLAS TAVERAS MONTAS</t>
  </si>
  <si>
    <t>RHADAMES MESA</t>
  </si>
  <si>
    <t xml:space="preserve">RAMIREZ POLANCO VASQUEZ </t>
  </si>
  <si>
    <t>WINSTON ANTONIO VALDEZ RUMALDO</t>
  </si>
  <si>
    <t>MARIA CRISTINA SANTIAGO TAVARES</t>
  </si>
  <si>
    <t>COORDINADOR DE DIGITACION</t>
  </si>
  <si>
    <t>JHENSY JAFRINEO SANDOVAL MORAN</t>
  </si>
  <si>
    <t>DARIO ANTONIO LOPEZ VILLAR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</si>
  <si>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</si>
  <si>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</si>
  <si>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</si>
  <si>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</si>
  <si>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</si>
  <si>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</si>
  <si>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</si>
  <si>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</si>
  <si>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</si>
  <si>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</si>
  <si>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</si>
  <si>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</si>
  <si>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NIULKYS DEL CARMEN CARMONA MARIA</t>
  </si>
  <si>
    <t>MARTINA HERNANDEZ MORENO</t>
  </si>
  <si>
    <t>IZA MARIA DE LOS SANTOS DURAN</t>
  </si>
  <si>
    <t>ANTHONY ENCARNACION CESAR</t>
  </si>
  <si>
    <t>REYMI NOEL TORIBIO RAMOS</t>
  </si>
  <si>
    <t>MARIA MARGARITA MARRERO MARTINEZ</t>
  </si>
  <si>
    <t>PATRICIA TERESA LIBERATO GOMEZ</t>
  </si>
  <si>
    <t>MERCEDES INES DE LOS SANTOS DIAZ</t>
  </si>
  <si>
    <t>JUANA DOMINGA LEBRON RIVERAS</t>
  </si>
  <si>
    <t>CRISTOBALINA MERCEDES CASTRO</t>
  </si>
  <si>
    <t>MARY CRUZ MADE DE LOS SANTOS</t>
  </si>
  <si>
    <t>RAMONA LOPEZ MELLA</t>
  </si>
  <si>
    <t>ARTURO JOSE CUELLO FELIZ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</si>
  <si>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</si>
  <si>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</si>
  <si>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</si>
  <si>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</si>
  <si>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</si>
  <si>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SILENNY PAYAN ABREU</t>
  </si>
  <si>
    <t>ROBERT IVAN PEREZ RODRIGUEZ</t>
  </si>
  <si>
    <t>PERLA EVALINA ROSARIO GUERRERO</t>
  </si>
  <si>
    <t>MARIANELA BELTRE GARCES</t>
  </si>
  <si>
    <t>WILMA ALEXANDER ARIAS CASTRO</t>
  </si>
  <si>
    <t>AUXILIAR DE PUBLICIDAD Y PROM</t>
  </si>
  <si>
    <t>JEAN CARLOS NUÑEZ</t>
  </si>
  <si>
    <t>CAMILO CACERES VARGAS</t>
  </si>
  <si>
    <t xml:space="preserve">ENCARGADO (A) </t>
  </si>
  <si>
    <t>ANGEL GARCIA SANCHEZ</t>
  </si>
  <si>
    <t>WINSTON ROSARIO SILFA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</si>
  <si>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</si>
  <si>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</si>
  <si>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</si>
  <si>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</si>
  <si>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</si>
  <si>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</si>
  <si>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MARIA INES PEREZ PEÑA</t>
  </si>
  <si>
    <t>ISIS JORGELINA DEL CARMEN BOURDIER</t>
  </si>
  <si>
    <t>Estatus</t>
  </si>
  <si>
    <t>Nombre</t>
  </si>
  <si>
    <t>WENDY YOKASTA CABRERA CONTRERAS</t>
  </si>
  <si>
    <t>YOMARYS JIMENEZ GONZALEZ</t>
  </si>
  <si>
    <t>Fijo</t>
  </si>
  <si>
    <t>CATHERINE CLARIMAR ACOSTA LOPEZ</t>
  </si>
  <si>
    <t>MERY ANYELINA SANTANA HEREDIA</t>
  </si>
  <si>
    <t>ALBA PATRICIA JONES NADAL</t>
  </si>
  <si>
    <t>MARIO EMILIO FERNANDEZ CEPEDA</t>
  </si>
  <si>
    <t>Mes de Noviembre 2018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</si>
</sst>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5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21" fillId="36" borderId="0" xfId="0" applyFont="1" applyFill="1" applyAlignment="1">
      <alignment vertical="center"/>
    </xf>
    <xf numFmtId="0" fontId="21" fillId="0" borderId="0" xfId="0" applyFont="1" applyFill="1" applyAlignment="1">
      <alignment vertical="center"/>
    </xf>
    <xf numFmtId="4" fontId="21" fillId="0" borderId="0" xfId="0" applyNumberFormat="1" applyFont="1" applyFill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3" fontId="21" fillId="36" borderId="0" xfId="1" applyFont="1" applyFill="1" applyAlignment="1">
      <alignment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4" fontId="0" fillId="0" borderId="0" xfId="0" applyNumberFormat="1" applyFill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6" fillId="0" borderId="0" xfId="0" applyFont="1" applyAlignment="1">
      <alignment horizontal="left" vertic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  <xf numFmtId="43" fontId="20" fillId="35" borderId="13" xfId="1" applyFont="1" applyFill="1" applyBorder="1" applyAlignment="1">
      <alignment horizontal="center" vertical="center" wrapText="1"/>
    </xf>
    <xf numFmtId="43" fontId="20" fillId="35" borderId="17" xfId="1" applyFont="1" applyFill="1" applyBorder="1" applyAlignment="1">
      <alignment horizontal="center" vertical="center" wrapText="1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63074</xdr:rowOff>
    </xdr:from>
    <xdr:to>
      <xdr:col>0</xdr:col>
      <xdr:colOff>1628775</xdr:colOff>
      <xdr:row>5</xdr:row>
      <xdr:rowOff>41474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63074"/>
          <a:ext cx="1476375" cy="13500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7</xdr:col>
      <xdr:colOff>849837</xdr:colOff>
      <xdr:row>0</xdr:row>
      <xdr:rowOff>177799</xdr:rowOff>
    </xdr:from>
    <xdr:to>
      <xdr:col>9</xdr:col>
      <xdr:colOff>847725</xdr:colOff>
      <xdr:row>5</xdr:row>
      <xdr:rowOff>55399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0187" y="177799"/>
          <a:ext cx="2493437" cy="1249200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1</xdr:col>
      <xdr:colOff>804333</xdr:colOff>
      <xdr:row>593</xdr:row>
      <xdr:rowOff>179916</xdr:rowOff>
    </xdr:from>
    <xdr:to>
      <xdr:col>9</xdr:col>
      <xdr:colOff>285750</xdr:colOff>
      <xdr:row>612</xdr:row>
      <xdr:rowOff>112776</xdr:rowOff>
    </xdr:to>
    <xdr:pic>
      <xdr:nvPicPr>
        <xdr:cNvPr id="5" name="4 Imagen" descr="firma noviembre.jp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524250" y="113802583"/>
          <a:ext cx="10297583" cy="35523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U594"/>
  <sheetViews>
    <sheetView tabSelected="1" topLeftCell="B1" zoomScale="90" zoomScaleNormal="90" workbookViewId="0">
      <pane ySplit="8" topLeftCell="A572" activePane="bottomLeft" state="frozen"/>
      <selection pane="bottomLeft" activeCell="K597" sqref="K597"/>
    </sheetView>
  </sheetViews>
  <sheetFormatPr baseColWidth="10" defaultRowHeight="15"/>
  <cols>
    <col min="1" max="1" width="40.7109375" customWidth="1"/>
    <col min="2" max="2" width="36.140625" customWidth="1"/>
    <col min="3" max="3" width="15.7109375" customWidth="1"/>
    <col min="4" max="5" width="18.7109375" style="1" customWidth="1"/>
    <col min="6" max="6" width="17.42578125" style="1" customWidth="1"/>
    <col min="7" max="7" width="17.85546875" style="1" customWidth="1"/>
    <col min="8" max="10" width="18.7109375" style="1" customWidth="1"/>
    <col min="11" max="125" width="11.42578125" style="5"/>
  </cols>
  <sheetData>
    <row r="1" spans="1:125">
      <c r="A1" s="41"/>
      <c r="B1" s="41"/>
      <c r="C1" s="41"/>
      <c r="D1" s="41"/>
      <c r="E1" s="41"/>
      <c r="F1" s="41"/>
      <c r="G1" s="41"/>
      <c r="H1" s="41"/>
      <c r="I1" s="41"/>
      <c r="J1" s="41"/>
    </row>
    <row r="2" spans="1:125" ht="26.25">
      <c r="A2" s="42" t="s">
        <v>513</v>
      </c>
      <c r="B2" s="43"/>
      <c r="C2" s="43"/>
      <c r="D2" s="43"/>
      <c r="E2" s="43"/>
      <c r="F2" s="43"/>
      <c r="G2" s="43"/>
      <c r="H2" s="43"/>
      <c r="I2" s="43"/>
      <c r="J2" s="43"/>
    </row>
    <row r="3" spans="1:125" ht="26.25">
      <c r="A3" s="42" t="s">
        <v>427</v>
      </c>
      <c r="B3" s="43"/>
      <c r="C3" s="43"/>
      <c r="D3" s="43"/>
      <c r="E3" s="43"/>
      <c r="F3" s="43"/>
      <c r="G3" s="43"/>
      <c r="H3" s="43"/>
      <c r="I3" s="43"/>
      <c r="J3" s="43"/>
    </row>
    <row r="4" spans="1:125" ht="20.25">
      <c r="A4" s="27" t="s">
        <v>428</v>
      </c>
      <c r="B4" s="28"/>
      <c r="C4" s="28"/>
      <c r="D4" s="28"/>
      <c r="E4" s="28"/>
      <c r="F4" s="28"/>
      <c r="G4" s="28"/>
      <c r="H4" s="28"/>
      <c r="I4" s="28"/>
      <c r="J4" s="28"/>
    </row>
    <row r="5" spans="1:125" ht="20.25">
      <c r="A5" s="27" t="s">
        <v>429</v>
      </c>
      <c r="B5" s="28"/>
      <c r="C5" s="28"/>
      <c r="D5" s="28"/>
      <c r="E5" s="28"/>
      <c r="F5" s="28"/>
      <c r="G5" s="28"/>
      <c r="H5" s="28"/>
      <c r="I5" s="28"/>
      <c r="J5" s="28"/>
    </row>
    <row r="6" spans="1:125" ht="21" thickBot="1">
      <c r="A6" s="27" t="s">
        <v>697</v>
      </c>
      <c r="B6" s="28"/>
      <c r="C6" s="28"/>
      <c r="D6" s="28"/>
      <c r="E6" s="28"/>
      <c r="F6" s="28"/>
      <c r="G6" s="28"/>
      <c r="H6" s="28"/>
      <c r="I6" s="28"/>
      <c r="J6" s="28"/>
    </row>
    <row r="7" spans="1:125">
      <c r="A7" s="29" t="s">
        <v>689</v>
      </c>
      <c r="B7" s="31" t="s">
        <v>0</v>
      </c>
      <c r="C7" s="39" t="s">
        <v>688</v>
      </c>
      <c r="D7" s="33" t="s">
        <v>425</v>
      </c>
      <c r="E7" s="35" t="s">
        <v>1</v>
      </c>
      <c r="F7" s="33" t="s">
        <v>2</v>
      </c>
      <c r="G7" s="35" t="s">
        <v>3</v>
      </c>
      <c r="H7" s="33" t="s">
        <v>4</v>
      </c>
      <c r="I7" s="33" t="s">
        <v>5</v>
      </c>
      <c r="J7" s="37" t="s">
        <v>6</v>
      </c>
    </row>
    <row r="8" spans="1:125" ht="15.75" thickBot="1">
      <c r="A8" s="30"/>
      <c r="B8" s="32"/>
      <c r="C8" s="40"/>
      <c r="D8" s="34"/>
      <c r="E8" s="36"/>
      <c r="F8" s="34"/>
      <c r="G8" s="36"/>
      <c r="H8" s="34"/>
      <c r="I8" s="34"/>
      <c r="J8" s="38"/>
    </row>
    <row r="10" spans="1:125">
      <c r="A10" s="26" t="s">
        <v>7</v>
      </c>
      <c r="B10" s="26"/>
      <c r="C10" s="26"/>
      <c r="D10" s="26"/>
      <c r="E10" s="26"/>
      <c r="F10" s="26"/>
      <c r="G10" s="26"/>
      <c r="H10" s="26"/>
      <c r="I10" s="26"/>
      <c r="J10" s="26"/>
    </row>
    <row r="11" spans="1:125">
      <c r="A11" t="s">
        <v>625</v>
      </c>
      <c r="B11" t="s">
        <v>624</v>
      </c>
      <c r="C11" t="s">
        <v>578</v>
      </c>
      <c r="D11" s="1">
        <v>23000</v>
      </c>
      <c r="E11" s="1">
        <v>660.1</v>
      </c>
      <c r="F11" s="1">
        <v>0</v>
      </c>
      <c r="G11" s="1">
        <v>699.2</v>
      </c>
      <c r="H11" s="1">
        <v>25</v>
      </c>
      <c r="I11" s="1">
        <f>E11+F11+G11+H11</f>
        <v>1384.3000000000002</v>
      </c>
      <c r="J11" s="1">
        <f>D11-I11</f>
        <v>21615.7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</row>
    <row r="12" spans="1:125">
      <c r="A12" t="s">
        <v>444</v>
      </c>
      <c r="B12" t="s">
        <v>187</v>
      </c>
      <c r="C12" t="s">
        <v>578</v>
      </c>
      <c r="D12" s="1">
        <v>75000</v>
      </c>
      <c r="E12" s="1">
        <v>2152.5</v>
      </c>
      <c r="F12" s="1">
        <v>6309.38</v>
      </c>
      <c r="G12" s="1">
        <v>2280</v>
      </c>
      <c r="H12" s="1">
        <v>25</v>
      </c>
      <c r="I12" s="1">
        <f t="shared" ref="I12:I23" si="0">E12+F12+G12+H12</f>
        <v>10766.880000000001</v>
      </c>
      <c r="J12" s="1">
        <f t="shared" ref="J12:J23" si="1">D12-I12</f>
        <v>64233.119999999995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</row>
    <row r="13" spans="1:125">
      <c r="A13" t="s">
        <v>445</v>
      </c>
      <c r="B13" t="s">
        <v>446</v>
      </c>
      <c r="C13" t="s">
        <v>578</v>
      </c>
      <c r="D13" s="1">
        <v>60000</v>
      </c>
      <c r="E13" s="1">
        <v>1722</v>
      </c>
      <c r="F13" s="1">
        <v>3486.68</v>
      </c>
      <c r="G13" s="1">
        <v>1824</v>
      </c>
      <c r="H13" s="1">
        <v>25</v>
      </c>
      <c r="I13" s="1">
        <f t="shared" si="0"/>
        <v>7057.68</v>
      </c>
      <c r="J13" s="1">
        <f t="shared" si="1"/>
        <v>52942.32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</row>
    <row r="14" spans="1:125">
      <c r="A14" t="s">
        <v>9</v>
      </c>
      <c r="B14" t="s">
        <v>10</v>
      </c>
      <c r="C14" t="s">
        <v>578</v>
      </c>
      <c r="D14" s="1">
        <v>26450</v>
      </c>
      <c r="E14" s="1">
        <v>759.12</v>
      </c>
      <c r="F14" s="1">
        <v>0</v>
      </c>
      <c r="G14" s="1">
        <v>804.08</v>
      </c>
      <c r="H14" s="1">
        <v>25</v>
      </c>
      <c r="I14" s="1">
        <f t="shared" si="0"/>
        <v>1588.2</v>
      </c>
      <c r="J14" s="1">
        <f t="shared" si="1"/>
        <v>24861.8</v>
      </c>
    </row>
    <row r="15" spans="1:125">
      <c r="A15" t="s">
        <v>11</v>
      </c>
      <c r="B15" t="s">
        <v>12</v>
      </c>
      <c r="C15" t="s">
        <v>575</v>
      </c>
      <c r="D15" s="1">
        <v>21600</v>
      </c>
      <c r="E15" s="1">
        <v>619.91999999999996</v>
      </c>
      <c r="F15" s="1">
        <v>0</v>
      </c>
      <c r="G15" s="1">
        <v>656.64</v>
      </c>
      <c r="H15" s="1">
        <v>1060.93</v>
      </c>
      <c r="I15" s="1">
        <f t="shared" si="0"/>
        <v>2337.4899999999998</v>
      </c>
      <c r="J15" s="1">
        <f t="shared" si="1"/>
        <v>19262.510000000002</v>
      </c>
    </row>
    <row r="16" spans="1:125">
      <c r="A16" t="s">
        <v>13</v>
      </c>
      <c r="B16" t="s">
        <v>12</v>
      </c>
      <c r="C16" t="s">
        <v>575</v>
      </c>
      <c r="D16" s="1">
        <v>70000</v>
      </c>
      <c r="E16" s="1">
        <v>2009</v>
      </c>
      <c r="F16" s="1">
        <v>4746.92</v>
      </c>
      <c r="G16" s="1">
        <v>2128</v>
      </c>
      <c r="H16" s="1">
        <v>3272.79</v>
      </c>
      <c r="I16" s="1">
        <f t="shared" si="0"/>
        <v>12156.71</v>
      </c>
      <c r="J16" s="1">
        <f t="shared" si="1"/>
        <v>57843.29</v>
      </c>
    </row>
    <row r="17" spans="1:125">
      <c r="A17" t="s">
        <v>14</v>
      </c>
      <c r="B17" t="s">
        <v>15</v>
      </c>
      <c r="C17" t="s">
        <v>578</v>
      </c>
      <c r="D17" s="1">
        <v>75000</v>
      </c>
      <c r="E17" s="1">
        <v>2152.5</v>
      </c>
      <c r="F17" s="1">
        <v>6309.38</v>
      </c>
      <c r="G17" s="1">
        <v>2280</v>
      </c>
      <c r="H17" s="1">
        <v>25</v>
      </c>
      <c r="I17" s="1">
        <f t="shared" si="0"/>
        <v>10766.880000000001</v>
      </c>
      <c r="J17" s="1">
        <f t="shared" si="1"/>
        <v>64233.119999999995</v>
      </c>
    </row>
    <row r="18" spans="1:125">
      <c r="A18" t="s">
        <v>626</v>
      </c>
      <c r="B18" s="12" t="s">
        <v>449</v>
      </c>
      <c r="C18" t="s">
        <v>578</v>
      </c>
      <c r="D18" s="1">
        <v>18000</v>
      </c>
      <c r="E18" s="1">
        <v>516.6</v>
      </c>
      <c r="F18" s="1">
        <v>0</v>
      </c>
      <c r="G18" s="1">
        <v>547.20000000000005</v>
      </c>
      <c r="H18" s="1">
        <v>25</v>
      </c>
      <c r="I18" s="1">
        <f>+E18+F18+G18+H18</f>
        <v>1088.8000000000002</v>
      </c>
      <c r="J18" s="1">
        <f>+D18-I18</f>
        <v>16911.2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</row>
    <row r="19" spans="1:125">
      <c r="A19" t="s">
        <v>515</v>
      </c>
      <c r="B19" s="12" t="s">
        <v>514</v>
      </c>
      <c r="C19" t="s">
        <v>578</v>
      </c>
      <c r="D19" s="1">
        <v>100000</v>
      </c>
      <c r="E19" s="1">
        <v>2870</v>
      </c>
      <c r="F19" s="1">
        <v>12105.37</v>
      </c>
      <c r="G19" s="1">
        <v>3040</v>
      </c>
      <c r="H19" s="1">
        <v>25</v>
      </c>
      <c r="I19" s="1">
        <f>+E19+F19+G19+H19</f>
        <v>18040.370000000003</v>
      </c>
      <c r="J19" s="1">
        <f>+D19-I19</f>
        <v>81959.63</v>
      </c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</row>
    <row r="20" spans="1:125">
      <c r="A20" t="s">
        <v>16</v>
      </c>
      <c r="B20" t="s">
        <v>17</v>
      </c>
      <c r="C20" t="s">
        <v>578</v>
      </c>
      <c r="D20" s="1">
        <v>240000</v>
      </c>
      <c r="E20" s="1">
        <v>6788.12</v>
      </c>
      <c r="F20" s="1">
        <v>45987.06</v>
      </c>
      <c r="G20" s="1">
        <v>3595.1</v>
      </c>
      <c r="H20" s="1">
        <v>25</v>
      </c>
      <c r="I20" s="1">
        <f t="shared" si="0"/>
        <v>56395.28</v>
      </c>
      <c r="J20" s="1">
        <f t="shared" si="1"/>
        <v>183604.72</v>
      </c>
    </row>
    <row r="21" spans="1:125">
      <c r="A21" t="s">
        <v>450</v>
      </c>
      <c r="B21" t="s">
        <v>449</v>
      </c>
      <c r="C21" t="s">
        <v>578</v>
      </c>
      <c r="D21" s="1">
        <v>25000</v>
      </c>
      <c r="E21" s="1">
        <v>717.5</v>
      </c>
      <c r="F21" s="1">
        <v>0</v>
      </c>
      <c r="G21" s="1">
        <v>760</v>
      </c>
      <c r="H21" s="1">
        <v>25</v>
      </c>
      <c r="I21" s="1">
        <f t="shared" si="0"/>
        <v>1502.5</v>
      </c>
      <c r="J21" s="1">
        <f t="shared" si="1"/>
        <v>23497.5</v>
      </c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</row>
    <row r="22" spans="1:125">
      <c r="A22" t="s">
        <v>448</v>
      </c>
      <c r="B22" t="s">
        <v>158</v>
      </c>
      <c r="C22" t="s">
        <v>578</v>
      </c>
      <c r="D22" s="1">
        <v>35000</v>
      </c>
      <c r="E22" s="1">
        <v>1004.5</v>
      </c>
      <c r="F22" s="1">
        <v>0</v>
      </c>
      <c r="G22" s="1">
        <v>1064</v>
      </c>
      <c r="H22" s="1">
        <v>25</v>
      </c>
      <c r="I22" s="1">
        <f t="shared" si="0"/>
        <v>2093.5</v>
      </c>
      <c r="J22" s="1">
        <f t="shared" si="1"/>
        <v>32906.5</v>
      </c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</row>
    <row r="23" spans="1:125">
      <c r="A23" t="s">
        <v>447</v>
      </c>
      <c r="B23" t="s">
        <v>28</v>
      </c>
      <c r="C23" t="s">
        <v>578</v>
      </c>
      <c r="D23" s="1">
        <v>70000</v>
      </c>
      <c r="E23" s="1">
        <v>2009</v>
      </c>
      <c r="F23" s="1">
        <v>5161.29</v>
      </c>
      <c r="G23" s="1">
        <v>2128</v>
      </c>
      <c r="H23" s="1">
        <v>1060.93</v>
      </c>
      <c r="I23" s="1">
        <f t="shared" si="0"/>
        <v>10359.220000000001</v>
      </c>
      <c r="J23" s="1">
        <f t="shared" si="1"/>
        <v>59640.78</v>
      </c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</row>
    <row r="24" spans="1:125">
      <c r="A24" s="3" t="s">
        <v>18</v>
      </c>
      <c r="B24" s="3">
        <v>13</v>
      </c>
      <c r="C24" s="3"/>
      <c r="D24" s="4">
        <f t="shared" ref="D24:J24" si="2">SUM(D11:D23)</f>
        <v>839050</v>
      </c>
      <c r="E24" s="4">
        <f t="shared" si="2"/>
        <v>23980.86</v>
      </c>
      <c r="F24" s="4">
        <f t="shared" si="2"/>
        <v>84106.08</v>
      </c>
      <c r="G24" s="4">
        <f t="shared" si="2"/>
        <v>21806.22</v>
      </c>
      <c r="H24" s="4">
        <f t="shared" si="2"/>
        <v>5644.6500000000005</v>
      </c>
      <c r="I24" s="4">
        <f t="shared" si="2"/>
        <v>135537.81</v>
      </c>
      <c r="J24" s="4">
        <f t="shared" si="2"/>
        <v>703512.19000000006</v>
      </c>
    </row>
    <row r="26" spans="1:125">
      <c r="A26" s="26" t="s">
        <v>19</v>
      </c>
      <c r="B26" s="26"/>
      <c r="C26" s="26"/>
      <c r="D26" s="26"/>
      <c r="E26" s="26"/>
      <c r="F26" s="26"/>
      <c r="G26" s="26"/>
      <c r="H26" s="26"/>
      <c r="I26" s="26"/>
      <c r="J26" s="26"/>
    </row>
    <row r="27" spans="1:125">
      <c r="A27" t="s">
        <v>518</v>
      </c>
      <c r="B27" t="s">
        <v>517</v>
      </c>
      <c r="C27" t="s">
        <v>578</v>
      </c>
      <c r="D27" s="1">
        <v>65000</v>
      </c>
      <c r="E27" s="1">
        <v>1865.5</v>
      </c>
      <c r="F27" s="1">
        <v>4427.58</v>
      </c>
      <c r="G27" s="1">
        <v>1976</v>
      </c>
      <c r="H27" s="1">
        <v>25</v>
      </c>
      <c r="I27" s="1">
        <f t="shared" ref="I27:I29" si="3">+E27+F27+G27+H27</f>
        <v>8294.08</v>
      </c>
      <c r="J27" s="1">
        <f t="shared" ref="J27:J29" si="4">+D27-I27</f>
        <v>56705.919999999998</v>
      </c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</row>
    <row r="28" spans="1:125">
      <c r="A28" t="s">
        <v>516</v>
      </c>
      <c r="B28" t="s">
        <v>105</v>
      </c>
      <c r="C28" t="s">
        <v>578</v>
      </c>
      <c r="D28" s="1">
        <v>30000</v>
      </c>
      <c r="E28" s="1">
        <v>861</v>
      </c>
      <c r="F28" s="1">
        <v>0</v>
      </c>
      <c r="G28" s="1">
        <v>912</v>
      </c>
      <c r="H28" s="1">
        <v>1060.93</v>
      </c>
      <c r="I28" s="1">
        <f t="shared" si="3"/>
        <v>2833.9300000000003</v>
      </c>
      <c r="J28" s="1">
        <f t="shared" si="4"/>
        <v>27166.07</v>
      </c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</row>
    <row r="29" spans="1:125">
      <c r="A29" t="s">
        <v>22</v>
      </c>
      <c r="B29" t="s">
        <v>23</v>
      </c>
      <c r="C29" t="s">
        <v>578</v>
      </c>
      <c r="D29" s="1">
        <v>125000</v>
      </c>
      <c r="E29" s="1">
        <v>3587.5</v>
      </c>
      <c r="F29" s="1">
        <v>18037.22</v>
      </c>
      <c r="G29" s="1">
        <v>3595.1</v>
      </c>
      <c r="H29" s="1">
        <v>25</v>
      </c>
      <c r="I29" s="1">
        <f t="shared" si="3"/>
        <v>25244.82</v>
      </c>
      <c r="J29" s="1">
        <f t="shared" si="4"/>
        <v>99755.18</v>
      </c>
    </row>
    <row r="30" spans="1:125">
      <c r="A30" s="3" t="s">
        <v>18</v>
      </c>
      <c r="B30" s="3">
        <v>3</v>
      </c>
      <c r="C30" s="3"/>
      <c r="D30" s="4">
        <f t="shared" ref="D30:J30" si="5">SUM(D27:D29)</f>
        <v>220000</v>
      </c>
      <c r="E30" s="4">
        <f t="shared" si="5"/>
        <v>6314</v>
      </c>
      <c r="F30" s="4">
        <f t="shared" si="5"/>
        <v>22464.800000000003</v>
      </c>
      <c r="G30" s="4">
        <f t="shared" si="5"/>
        <v>6483.1</v>
      </c>
      <c r="H30" s="4">
        <f t="shared" si="5"/>
        <v>1110.93</v>
      </c>
      <c r="I30" s="4">
        <f t="shared" si="5"/>
        <v>36372.83</v>
      </c>
      <c r="J30" s="4">
        <f t="shared" si="5"/>
        <v>183627.16999999998</v>
      </c>
    </row>
    <row r="32" spans="1:125">
      <c r="A32" s="26" t="s">
        <v>24</v>
      </c>
      <c r="B32" s="26"/>
      <c r="C32" s="26"/>
      <c r="D32" s="26"/>
      <c r="E32" s="26"/>
      <c r="F32" s="26"/>
      <c r="G32" s="26"/>
      <c r="H32" s="26"/>
      <c r="I32" s="26"/>
      <c r="J32" s="26"/>
    </row>
    <row r="33" spans="1:125">
      <c r="A33" t="s">
        <v>27</v>
      </c>
      <c r="B33" t="s">
        <v>26</v>
      </c>
      <c r="C33" t="s">
        <v>575</v>
      </c>
      <c r="D33" s="1">
        <v>35000</v>
      </c>
      <c r="E33" s="1">
        <v>1004.5</v>
      </c>
      <c r="F33" s="1">
        <v>0</v>
      </c>
      <c r="G33" s="1">
        <v>1064</v>
      </c>
      <c r="H33" s="1">
        <v>2096.86</v>
      </c>
      <c r="I33" s="1">
        <f t="shared" ref="I33:I36" si="6">E33+F33+G33+H33</f>
        <v>4165.3600000000006</v>
      </c>
      <c r="J33" s="1">
        <f t="shared" ref="J33:J36" si="7">D33-I33</f>
        <v>30834.639999999999</v>
      </c>
    </row>
    <row r="34" spans="1:125">
      <c r="A34" t="s">
        <v>29</v>
      </c>
      <c r="B34" t="s">
        <v>30</v>
      </c>
      <c r="C34" t="s">
        <v>578</v>
      </c>
      <c r="D34" s="1">
        <v>80000</v>
      </c>
      <c r="E34" s="1">
        <v>2296</v>
      </c>
      <c r="F34" s="1">
        <v>7400.87</v>
      </c>
      <c r="G34" s="1">
        <v>2432</v>
      </c>
      <c r="H34" s="1">
        <v>25</v>
      </c>
      <c r="I34" s="1">
        <f t="shared" si="6"/>
        <v>12153.869999999999</v>
      </c>
      <c r="J34" s="1">
        <f t="shared" si="7"/>
        <v>67846.13</v>
      </c>
    </row>
    <row r="35" spans="1:125">
      <c r="A35" t="s">
        <v>520</v>
      </c>
      <c r="B35" t="s">
        <v>519</v>
      </c>
      <c r="C35" t="s">
        <v>578</v>
      </c>
      <c r="D35" s="1">
        <v>133000</v>
      </c>
      <c r="E35" s="1">
        <v>3817.1</v>
      </c>
      <c r="F35" s="1">
        <v>19720.84</v>
      </c>
      <c r="G35" s="1">
        <v>3595.1</v>
      </c>
      <c r="H35" s="1">
        <v>1060.93</v>
      </c>
      <c r="I35" s="1">
        <f>E35+F35+G35+H35</f>
        <v>28193.969999999998</v>
      </c>
      <c r="J35" s="1">
        <f>D35-I35</f>
        <v>104806.03</v>
      </c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</row>
    <row r="36" spans="1:125">
      <c r="A36" t="s">
        <v>430</v>
      </c>
      <c r="B36" t="s">
        <v>400</v>
      </c>
      <c r="C36" t="s">
        <v>575</v>
      </c>
      <c r="D36" s="1">
        <v>40000</v>
      </c>
      <c r="E36" s="1">
        <v>1148</v>
      </c>
      <c r="F36" s="1">
        <v>442.65</v>
      </c>
      <c r="G36" s="1">
        <v>1216</v>
      </c>
      <c r="H36" s="1">
        <v>25</v>
      </c>
      <c r="I36" s="1">
        <f t="shared" si="6"/>
        <v>2831.65</v>
      </c>
      <c r="J36" s="1">
        <f t="shared" si="7"/>
        <v>37168.35</v>
      </c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</row>
    <row r="37" spans="1:125">
      <c r="A37" s="3" t="s">
        <v>18</v>
      </c>
      <c r="B37" s="3">
        <v>4</v>
      </c>
      <c r="C37" s="3"/>
      <c r="D37" s="4">
        <f t="shared" ref="D37:J37" si="8">SUM(D33:D36)</f>
        <v>288000</v>
      </c>
      <c r="E37" s="4">
        <f t="shared" si="8"/>
        <v>8265.6</v>
      </c>
      <c r="F37" s="4">
        <f t="shared" si="8"/>
        <v>27564.36</v>
      </c>
      <c r="G37" s="4">
        <f t="shared" si="8"/>
        <v>8307.1</v>
      </c>
      <c r="H37" s="4">
        <f t="shared" si="8"/>
        <v>3207.79</v>
      </c>
      <c r="I37" s="4">
        <f t="shared" si="8"/>
        <v>47344.85</v>
      </c>
      <c r="J37" s="4">
        <f t="shared" si="8"/>
        <v>240655.15</v>
      </c>
    </row>
    <row r="39" spans="1:125">
      <c r="A39" s="26" t="s">
        <v>32</v>
      </c>
      <c r="B39" s="26"/>
      <c r="C39" s="26"/>
      <c r="D39" s="26"/>
      <c r="E39" s="26"/>
      <c r="F39" s="26"/>
      <c r="G39" s="26"/>
      <c r="H39" s="26"/>
      <c r="I39" s="26"/>
      <c r="J39" s="26"/>
    </row>
    <row r="40" spans="1:125">
      <c r="A40" t="s">
        <v>35</v>
      </c>
      <c r="B40" t="s">
        <v>36</v>
      </c>
      <c r="C40" t="s">
        <v>578</v>
      </c>
      <c r="D40" s="1">
        <v>45000</v>
      </c>
      <c r="E40" s="1">
        <v>1291.5</v>
      </c>
      <c r="F40" s="1">
        <v>1148.33</v>
      </c>
      <c r="G40" s="1">
        <v>1368</v>
      </c>
      <c r="H40" s="1">
        <v>25</v>
      </c>
      <c r="I40" s="1">
        <f t="shared" ref="I40:I43" si="9">E40+F40+G40+H40</f>
        <v>3832.83</v>
      </c>
      <c r="J40" s="1">
        <f t="shared" ref="J40:J43" si="10">D40-I40</f>
        <v>41167.17</v>
      </c>
    </row>
    <row r="41" spans="1:125">
      <c r="A41" t="s">
        <v>37</v>
      </c>
      <c r="B41" t="s">
        <v>36</v>
      </c>
      <c r="C41" t="s">
        <v>578</v>
      </c>
      <c r="D41" s="1">
        <v>32000</v>
      </c>
      <c r="E41" s="1">
        <v>918.4</v>
      </c>
      <c r="F41" s="1">
        <v>0</v>
      </c>
      <c r="G41" s="1">
        <v>972.8</v>
      </c>
      <c r="H41" s="1">
        <v>25</v>
      </c>
      <c r="I41" s="1">
        <f t="shared" si="9"/>
        <v>1916.1999999999998</v>
      </c>
      <c r="J41" s="1">
        <f t="shared" si="10"/>
        <v>30083.8</v>
      </c>
    </row>
    <row r="42" spans="1:125">
      <c r="A42" t="s">
        <v>38</v>
      </c>
      <c r="B42" t="s">
        <v>39</v>
      </c>
      <c r="C42" t="s">
        <v>578</v>
      </c>
      <c r="D42" s="1">
        <v>70000</v>
      </c>
      <c r="E42" s="1">
        <v>2009</v>
      </c>
      <c r="F42" s="1">
        <v>5161.29</v>
      </c>
      <c r="G42" s="1">
        <v>2128</v>
      </c>
      <c r="H42" s="1">
        <v>1180.93</v>
      </c>
      <c r="I42" s="1">
        <f t="shared" si="9"/>
        <v>10479.220000000001</v>
      </c>
      <c r="J42" s="1">
        <f t="shared" si="10"/>
        <v>59520.78</v>
      </c>
    </row>
    <row r="43" spans="1:125">
      <c r="A43" t="s">
        <v>40</v>
      </c>
      <c r="B43" t="s">
        <v>36</v>
      </c>
      <c r="C43" t="s">
        <v>575</v>
      </c>
      <c r="D43" s="1">
        <v>65000</v>
      </c>
      <c r="E43" s="1">
        <v>1865.5</v>
      </c>
      <c r="F43" s="1">
        <v>4220.3900000000003</v>
      </c>
      <c r="G43" s="1">
        <v>1976</v>
      </c>
      <c r="H43" s="1">
        <v>1060.93</v>
      </c>
      <c r="I43" s="1">
        <f t="shared" si="9"/>
        <v>9122.82</v>
      </c>
      <c r="J43" s="1">
        <f t="shared" si="10"/>
        <v>55877.18</v>
      </c>
    </row>
    <row r="44" spans="1:125">
      <c r="A44" s="3" t="s">
        <v>18</v>
      </c>
      <c r="B44" s="3">
        <v>4</v>
      </c>
      <c r="C44" s="3"/>
      <c r="D44" s="4">
        <f t="shared" ref="D44:J44" si="11">SUM(D40:D43)</f>
        <v>212000</v>
      </c>
      <c r="E44" s="4">
        <f t="shared" si="11"/>
        <v>6084.4</v>
      </c>
      <c r="F44" s="4">
        <f t="shared" si="11"/>
        <v>10530.01</v>
      </c>
      <c r="G44" s="4">
        <f t="shared" si="11"/>
        <v>6444.8</v>
      </c>
      <c r="H44" s="4">
        <f t="shared" si="11"/>
        <v>2291.86</v>
      </c>
      <c r="I44" s="4">
        <f t="shared" si="11"/>
        <v>25351.07</v>
      </c>
      <c r="J44" s="4">
        <f t="shared" si="11"/>
        <v>186648.93</v>
      </c>
    </row>
    <row r="46" spans="1:125">
      <c r="A46" s="26" t="s">
        <v>41</v>
      </c>
      <c r="B46" s="26"/>
      <c r="C46" s="26"/>
      <c r="D46" s="26"/>
      <c r="E46" s="26"/>
      <c r="F46" s="26"/>
      <c r="G46" s="26"/>
      <c r="H46" s="26"/>
      <c r="I46" s="26"/>
      <c r="J46" s="26"/>
    </row>
    <row r="47" spans="1:125">
      <c r="A47" t="s">
        <v>42</v>
      </c>
      <c r="B47" t="s">
        <v>43</v>
      </c>
      <c r="C47" t="s">
        <v>575</v>
      </c>
      <c r="D47" s="1">
        <v>58000</v>
      </c>
      <c r="E47" s="1">
        <v>1664.6</v>
      </c>
      <c r="F47" s="1">
        <v>2903.13</v>
      </c>
      <c r="G47" s="1">
        <v>1763.2</v>
      </c>
      <c r="H47" s="1">
        <v>1700.93</v>
      </c>
      <c r="I47" s="1">
        <f>E47+F47+G47+H47</f>
        <v>8031.86</v>
      </c>
      <c r="J47" s="1">
        <f>D47-I47</f>
        <v>49968.14</v>
      </c>
    </row>
    <row r="48" spans="1:125">
      <c r="A48" s="3" t="s">
        <v>18</v>
      </c>
      <c r="B48" s="3">
        <v>1</v>
      </c>
      <c r="C48" s="3"/>
      <c r="D48" s="4">
        <f t="shared" ref="D48:J48" si="12">SUM(D47)</f>
        <v>58000</v>
      </c>
      <c r="E48" s="4">
        <f t="shared" si="12"/>
        <v>1664.6</v>
      </c>
      <c r="F48" s="4">
        <f t="shared" si="12"/>
        <v>2903.13</v>
      </c>
      <c r="G48" s="4">
        <f t="shared" si="12"/>
        <v>1763.2</v>
      </c>
      <c r="H48" s="4">
        <f t="shared" si="12"/>
        <v>1700.93</v>
      </c>
      <c r="I48" s="4">
        <f t="shared" si="12"/>
        <v>8031.86</v>
      </c>
      <c r="J48" s="4">
        <f t="shared" si="12"/>
        <v>49968.14</v>
      </c>
    </row>
    <row r="49" spans="1:125">
      <c r="K49" s="20"/>
    </row>
    <row r="50" spans="1:125">
      <c r="A50" s="26" t="s">
        <v>431</v>
      </c>
      <c r="B50" s="26"/>
      <c r="C50" s="26"/>
      <c r="D50" s="26"/>
      <c r="E50" s="26"/>
      <c r="F50" s="26"/>
      <c r="G50" s="26"/>
      <c r="H50" s="26"/>
      <c r="I50" s="26"/>
      <c r="J50" s="26"/>
      <c r="K50"/>
      <c r="L50"/>
      <c r="M50"/>
      <c r="N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</row>
    <row r="51" spans="1:125">
      <c r="A51" t="s">
        <v>451</v>
      </c>
      <c r="B51" t="s">
        <v>23</v>
      </c>
      <c r="C51" t="s">
        <v>578</v>
      </c>
      <c r="D51" s="1">
        <v>133000</v>
      </c>
      <c r="E51" s="1">
        <v>3817.1</v>
      </c>
      <c r="F51" s="1">
        <v>19979.82</v>
      </c>
      <c r="G51" s="1">
        <v>3595.1</v>
      </c>
      <c r="H51" s="1">
        <v>25</v>
      </c>
      <c r="I51" s="1">
        <f t="shared" ref="I51:I53" si="13">E51+F51+G51+H51</f>
        <v>27417.019999999997</v>
      </c>
      <c r="J51" s="1">
        <f t="shared" ref="J51:J53" si="14">D51-I51</f>
        <v>105582.98000000001</v>
      </c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</row>
    <row r="52" spans="1:125">
      <c r="A52" t="s">
        <v>678</v>
      </c>
      <c r="B52" s="12" t="s">
        <v>105</v>
      </c>
      <c r="C52" s="19" t="s">
        <v>578</v>
      </c>
      <c r="D52" s="1">
        <v>23000</v>
      </c>
      <c r="E52" s="1">
        <v>660.1</v>
      </c>
      <c r="F52" s="1">
        <v>0</v>
      </c>
      <c r="G52" s="1">
        <v>699.2</v>
      </c>
      <c r="H52" s="1">
        <v>25</v>
      </c>
      <c r="I52" s="1">
        <v>1384.3</v>
      </c>
      <c r="J52" s="1">
        <v>21615.7</v>
      </c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</row>
    <row r="53" spans="1:125">
      <c r="A53" t="s">
        <v>432</v>
      </c>
      <c r="B53" t="s">
        <v>400</v>
      </c>
      <c r="C53" t="s">
        <v>575</v>
      </c>
      <c r="D53" s="1">
        <v>32000</v>
      </c>
      <c r="E53" s="1">
        <v>918.4</v>
      </c>
      <c r="F53" s="1">
        <v>0</v>
      </c>
      <c r="G53" s="1">
        <v>972.8</v>
      </c>
      <c r="H53" s="1">
        <v>25</v>
      </c>
      <c r="I53" s="1">
        <f t="shared" si="13"/>
        <v>1916.1999999999998</v>
      </c>
      <c r="J53" s="1">
        <f t="shared" si="14"/>
        <v>30083.8</v>
      </c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</row>
    <row r="54" spans="1:125">
      <c r="A54" s="3" t="s">
        <v>18</v>
      </c>
      <c r="B54" s="3">
        <v>3</v>
      </c>
      <c r="C54" s="3"/>
      <c r="D54" s="4">
        <f t="shared" ref="D54:J54" si="15">SUM(D51:D53)</f>
        <v>188000</v>
      </c>
      <c r="E54" s="4">
        <f t="shared" si="15"/>
        <v>5395.5999999999995</v>
      </c>
      <c r="F54" s="4">
        <f t="shared" si="15"/>
        <v>19979.82</v>
      </c>
      <c r="G54" s="4">
        <f t="shared" si="15"/>
        <v>5267.1</v>
      </c>
      <c r="H54" s="4">
        <f t="shared" si="15"/>
        <v>75</v>
      </c>
      <c r="I54" s="4">
        <f t="shared" si="15"/>
        <v>30717.519999999997</v>
      </c>
      <c r="J54" s="4">
        <f t="shared" si="15"/>
        <v>157282.48000000001</v>
      </c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</row>
    <row r="56" spans="1:125">
      <c r="A56" s="26" t="s">
        <v>44</v>
      </c>
      <c r="B56" s="26"/>
      <c r="C56" s="26"/>
      <c r="D56" s="26"/>
      <c r="E56" s="26"/>
      <c r="F56" s="26"/>
      <c r="G56" s="26"/>
      <c r="H56" s="26"/>
      <c r="I56" s="26"/>
      <c r="J56" s="26"/>
    </row>
    <row r="57" spans="1:125">
      <c r="A57" t="s">
        <v>525</v>
      </c>
      <c r="B57" t="s">
        <v>195</v>
      </c>
      <c r="C57" t="s">
        <v>578</v>
      </c>
      <c r="D57" s="1">
        <v>40000</v>
      </c>
      <c r="E57" s="1">
        <v>1148</v>
      </c>
      <c r="F57" s="1">
        <v>442.65</v>
      </c>
      <c r="G57" s="1">
        <v>1216</v>
      </c>
      <c r="H57" s="1">
        <v>1105</v>
      </c>
      <c r="I57" s="1">
        <f>+E57+F57+G57+H57</f>
        <v>3911.65</v>
      </c>
      <c r="J57" s="1">
        <f>+D57-I57</f>
        <v>36088.35</v>
      </c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</row>
    <row r="58" spans="1:125">
      <c r="A58" t="s">
        <v>527</v>
      </c>
      <c r="B58" t="s">
        <v>526</v>
      </c>
      <c r="C58" t="s">
        <v>578</v>
      </c>
      <c r="D58" s="1">
        <v>40000</v>
      </c>
      <c r="E58" s="1">
        <v>1148</v>
      </c>
      <c r="F58" s="1">
        <v>442.65</v>
      </c>
      <c r="G58" s="1">
        <v>1216</v>
      </c>
      <c r="H58" s="1">
        <v>25</v>
      </c>
      <c r="I58" s="1">
        <f>+E58+F58+G58+H58</f>
        <v>2831.65</v>
      </c>
      <c r="J58" s="1">
        <f>D58-I58</f>
        <v>37168.35</v>
      </c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</row>
    <row r="59" spans="1:125">
      <c r="A59" t="s">
        <v>46</v>
      </c>
      <c r="B59" t="s">
        <v>677</v>
      </c>
      <c r="C59" t="s">
        <v>575</v>
      </c>
      <c r="D59" s="1">
        <v>50000</v>
      </c>
      <c r="E59" s="1">
        <v>1435</v>
      </c>
      <c r="F59" s="1">
        <v>1698.61</v>
      </c>
      <c r="G59" s="1">
        <v>1520</v>
      </c>
      <c r="H59" s="1">
        <v>1200.93</v>
      </c>
      <c r="I59" s="1">
        <f t="shared" ref="I59" si="16">E59+F59+G59+H59</f>
        <v>5854.54</v>
      </c>
      <c r="J59" s="1">
        <f t="shared" ref="J59" si="17">D59-I59</f>
        <v>44145.46</v>
      </c>
    </row>
    <row r="60" spans="1:125">
      <c r="A60" s="3" t="s">
        <v>18</v>
      </c>
      <c r="B60" s="3">
        <v>3</v>
      </c>
      <c r="C60" s="3"/>
      <c r="D60" s="4">
        <f t="shared" ref="D60:I60" si="18">SUM(D57:D59)</f>
        <v>130000</v>
      </c>
      <c r="E60" s="4">
        <f t="shared" si="18"/>
        <v>3731</v>
      </c>
      <c r="F60" s="4">
        <f t="shared" si="18"/>
        <v>2583.91</v>
      </c>
      <c r="G60" s="4">
        <f t="shared" si="18"/>
        <v>3952</v>
      </c>
      <c r="H60" s="4">
        <f t="shared" si="18"/>
        <v>2330.9300000000003</v>
      </c>
      <c r="I60" s="4">
        <f t="shared" si="18"/>
        <v>12597.84</v>
      </c>
      <c r="J60" s="4">
        <f>SUM(J57:J59)</f>
        <v>117402.16</v>
      </c>
    </row>
    <row r="62" spans="1:125">
      <c r="A62" s="26" t="s">
        <v>47</v>
      </c>
      <c r="B62" s="26"/>
      <c r="C62" s="26"/>
      <c r="D62" s="26"/>
      <c r="E62" s="26"/>
      <c r="F62" s="26"/>
      <c r="G62" s="26"/>
      <c r="H62" s="26"/>
      <c r="I62" s="26"/>
      <c r="J62" s="26"/>
    </row>
    <row r="63" spans="1:125">
      <c r="A63" t="s">
        <v>48</v>
      </c>
      <c r="B63" t="s">
        <v>49</v>
      </c>
      <c r="C63" t="s">
        <v>575</v>
      </c>
      <c r="D63" s="1">
        <v>44000</v>
      </c>
      <c r="E63" s="1">
        <v>1262.8</v>
      </c>
      <c r="F63" s="1">
        <v>1007.19</v>
      </c>
      <c r="G63" s="1">
        <v>1337.6</v>
      </c>
      <c r="H63" s="1">
        <v>125</v>
      </c>
      <c r="I63" s="1">
        <v>3732.59</v>
      </c>
      <c r="J63" s="1">
        <f t="shared" ref="J63:J64" si="19">D63-I63</f>
        <v>40267.410000000003</v>
      </c>
    </row>
    <row r="64" spans="1:125">
      <c r="A64" t="s">
        <v>452</v>
      </c>
      <c r="B64" t="s">
        <v>23</v>
      </c>
      <c r="C64" t="s">
        <v>578</v>
      </c>
      <c r="D64" s="1">
        <v>50000</v>
      </c>
      <c r="E64" s="1">
        <v>1435</v>
      </c>
      <c r="F64" s="1">
        <v>1854</v>
      </c>
      <c r="G64" s="1">
        <v>1520</v>
      </c>
      <c r="H64" s="1">
        <v>25</v>
      </c>
      <c r="I64" s="1">
        <v>4834</v>
      </c>
      <c r="J64" s="1">
        <f t="shared" si="19"/>
        <v>45166</v>
      </c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</row>
    <row r="65" spans="1:125">
      <c r="A65" s="3" t="s">
        <v>18</v>
      </c>
      <c r="B65" s="3">
        <v>2</v>
      </c>
      <c r="C65" s="3"/>
      <c r="D65" s="4">
        <f t="shared" ref="D65:J65" si="20">SUM(D63:D64)</f>
        <v>94000</v>
      </c>
      <c r="E65" s="4">
        <f t="shared" si="20"/>
        <v>2697.8</v>
      </c>
      <c r="F65" s="4">
        <f t="shared" si="20"/>
        <v>2861.19</v>
      </c>
      <c r="G65" s="4">
        <f t="shared" si="20"/>
        <v>2857.6</v>
      </c>
      <c r="H65" s="4">
        <f t="shared" si="20"/>
        <v>150</v>
      </c>
      <c r="I65" s="4">
        <f t="shared" si="20"/>
        <v>8566.59</v>
      </c>
      <c r="J65" s="4">
        <f t="shared" si="20"/>
        <v>85433.41</v>
      </c>
    </row>
    <row r="67" spans="1:125">
      <c r="A67" s="26" t="s">
        <v>50</v>
      </c>
      <c r="B67" s="26"/>
      <c r="C67" s="26"/>
      <c r="D67" s="26"/>
      <c r="E67" s="26"/>
      <c r="F67" s="26"/>
      <c r="G67" s="26"/>
      <c r="H67" s="26"/>
      <c r="I67" s="26"/>
      <c r="J67" s="26"/>
    </row>
    <row r="68" spans="1:125">
      <c r="A68" t="s">
        <v>33</v>
      </c>
      <c r="B68" t="s">
        <v>26</v>
      </c>
      <c r="C68" t="s">
        <v>575</v>
      </c>
      <c r="D68" s="1">
        <v>44000</v>
      </c>
      <c r="E68" s="1">
        <v>1262.8</v>
      </c>
      <c r="F68" s="1">
        <v>851.8</v>
      </c>
      <c r="G68" s="1">
        <v>1337.6</v>
      </c>
      <c r="H68" s="1">
        <v>1060.93</v>
      </c>
      <c r="I68" s="1">
        <f>E68+F68+G68+H68</f>
        <v>4513.13</v>
      </c>
      <c r="J68" s="1">
        <f>D68-I68</f>
        <v>39486.870000000003</v>
      </c>
    </row>
    <row r="69" spans="1:125">
      <c r="A69" t="s">
        <v>51</v>
      </c>
      <c r="B69" t="s">
        <v>52</v>
      </c>
      <c r="C69" t="s">
        <v>575</v>
      </c>
      <c r="D69" s="1">
        <v>45000</v>
      </c>
      <c r="E69" s="1">
        <v>1291.5</v>
      </c>
      <c r="F69" s="1">
        <v>1148.33</v>
      </c>
      <c r="G69" s="1">
        <v>1368</v>
      </c>
      <c r="H69" s="1">
        <v>125</v>
      </c>
      <c r="I69" s="1">
        <f t="shared" ref="I69:I72" si="21">E69+F69+G69+H69</f>
        <v>3932.83</v>
      </c>
      <c r="J69" s="1">
        <f t="shared" ref="J69:J72" si="22">D69-I69</f>
        <v>41067.17</v>
      </c>
    </row>
    <row r="70" spans="1:125">
      <c r="A70" t="s">
        <v>523</v>
      </c>
      <c r="B70" t="s">
        <v>524</v>
      </c>
      <c r="C70" t="s">
        <v>578</v>
      </c>
      <c r="D70" s="1">
        <v>40000</v>
      </c>
      <c r="E70" s="1">
        <v>1148</v>
      </c>
      <c r="F70" s="1">
        <v>442.65</v>
      </c>
      <c r="G70" s="1">
        <v>1216</v>
      </c>
      <c r="H70" s="1">
        <v>25</v>
      </c>
      <c r="I70" s="1">
        <v>2831.65</v>
      </c>
      <c r="J70" s="1">
        <v>37168.35</v>
      </c>
    </row>
    <row r="71" spans="1:125">
      <c r="A71" t="s">
        <v>453</v>
      </c>
      <c r="B71" t="s">
        <v>454</v>
      </c>
      <c r="C71" t="s">
        <v>578</v>
      </c>
      <c r="D71" s="1">
        <v>133000</v>
      </c>
      <c r="E71" s="1">
        <v>3817.1</v>
      </c>
      <c r="F71" s="1">
        <v>19979.82</v>
      </c>
      <c r="G71" s="1">
        <v>3595.1</v>
      </c>
      <c r="H71" s="1">
        <v>25</v>
      </c>
      <c r="I71" s="1">
        <f t="shared" si="21"/>
        <v>27417.019999999997</v>
      </c>
      <c r="J71" s="1">
        <f t="shared" si="22"/>
        <v>105582.98000000001</v>
      </c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</row>
    <row r="72" spans="1:125">
      <c r="A72" t="s">
        <v>455</v>
      </c>
      <c r="B72" t="s">
        <v>187</v>
      </c>
      <c r="C72" t="s">
        <v>578</v>
      </c>
      <c r="D72" s="1">
        <v>100000</v>
      </c>
      <c r="E72" s="1">
        <v>2870</v>
      </c>
      <c r="F72" s="1">
        <v>12105.37</v>
      </c>
      <c r="G72" s="1">
        <v>3040</v>
      </c>
      <c r="H72" s="1">
        <v>25</v>
      </c>
      <c r="I72" s="1">
        <f t="shared" si="21"/>
        <v>18040.370000000003</v>
      </c>
      <c r="J72" s="1">
        <f t="shared" si="22"/>
        <v>81959.63</v>
      </c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</row>
    <row r="73" spans="1:125">
      <c r="A73" s="3" t="s">
        <v>18</v>
      </c>
      <c r="B73" s="3">
        <v>5</v>
      </c>
      <c r="C73" s="3"/>
      <c r="D73" s="4">
        <f t="shared" ref="D73:J73" si="23">SUM(D68:D72)</f>
        <v>362000</v>
      </c>
      <c r="E73" s="4">
        <f t="shared" si="23"/>
        <v>10389.4</v>
      </c>
      <c r="F73" s="4">
        <f t="shared" si="23"/>
        <v>34527.97</v>
      </c>
      <c r="G73" s="4">
        <f t="shared" si="23"/>
        <v>10556.7</v>
      </c>
      <c r="H73" s="4">
        <f t="shared" si="23"/>
        <v>1260.93</v>
      </c>
      <c r="I73" s="4">
        <f t="shared" si="23"/>
        <v>56735</v>
      </c>
      <c r="J73" s="4">
        <f t="shared" si="23"/>
        <v>305265</v>
      </c>
    </row>
    <row r="75" spans="1:125">
      <c r="A75" s="26" t="s">
        <v>53</v>
      </c>
      <c r="B75" s="26"/>
      <c r="C75" s="26"/>
      <c r="D75" s="26"/>
      <c r="E75" s="26"/>
      <c r="F75" s="26"/>
      <c r="G75" s="26"/>
      <c r="H75" s="26"/>
      <c r="I75" s="26"/>
      <c r="J75" s="26"/>
    </row>
    <row r="76" spans="1:125">
      <c r="A76" t="s">
        <v>458</v>
      </c>
      <c r="B76" t="s">
        <v>78</v>
      </c>
      <c r="C76" t="s">
        <v>578</v>
      </c>
      <c r="D76" s="1">
        <v>44000</v>
      </c>
      <c r="E76" s="1">
        <v>1262.8</v>
      </c>
      <c r="F76" s="1">
        <v>1007.19</v>
      </c>
      <c r="G76" s="1">
        <v>1337.6</v>
      </c>
      <c r="H76" s="1">
        <v>25</v>
      </c>
      <c r="I76" s="1">
        <f>E76+F76+G76+H76</f>
        <v>3632.5899999999997</v>
      </c>
      <c r="J76" s="1">
        <f>D76-I76</f>
        <v>40367.410000000003</v>
      </c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</row>
    <row r="77" spans="1:125">
      <c r="A77" t="s">
        <v>54</v>
      </c>
      <c r="B77" t="s">
        <v>23</v>
      </c>
      <c r="C77" t="s">
        <v>578</v>
      </c>
      <c r="D77" s="1">
        <v>133500</v>
      </c>
      <c r="E77" s="1">
        <v>3831.45</v>
      </c>
      <c r="F77" s="1">
        <v>20101.23</v>
      </c>
      <c r="G77" s="1">
        <v>3595.1</v>
      </c>
      <c r="H77" s="1">
        <v>25</v>
      </c>
      <c r="I77" s="1">
        <f t="shared" ref="I77" si="24">E77+F77+G77+H77</f>
        <v>27552.78</v>
      </c>
      <c r="J77" s="1">
        <f t="shared" ref="J77" si="25">D77-I77</f>
        <v>105947.22</v>
      </c>
    </row>
    <row r="78" spans="1:125">
      <c r="A78" t="s">
        <v>55</v>
      </c>
      <c r="B78" t="s">
        <v>12</v>
      </c>
      <c r="C78" t="s">
        <v>575</v>
      </c>
      <c r="D78" s="1">
        <v>33000</v>
      </c>
      <c r="E78" s="1">
        <v>947.1</v>
      </c>
      <c r="F78" s="1">
        <v>0</v>
      </c>
      <c r="G78" s="1">
        <v>1003.2</v>
      </c>
      <c r="H78" s="1">
        <v>75</v>
      </c>
      <c r="I78" s="1">
        <f>E78+F78+G78+H78</f>
        <v>2025.3000000000002</v>
      </c>
      <c r="J78" s="1">
        <f>D78-I78</f>
        <v>30974.7</v>
      </c>
    </row>
    <row r="79" spans="1:125">
      <c r="A79" t="s">
        <v>627</v>
      </c>
      <c r="B79" t="s">
        <v>34</v>
      </c>
      <c r="C79" t="s">
        <v>578</v>
      </c>
      <c r="D79" s="1">
        <v>25000</v>
      </c>
      <c r="E79" s="1">
        <v>717.5</v>
      </c>
      <c r="F79" s="1">
        <v>0</v>
      </c>
      <c r="G79" s="1">
        <v>760</v>
      </c>
      <c r="H79" s="1">
        <v>125</v>
      </c>
      <c r="I79" s="1">
        <f>E79+F79+G79+H79</f>
        <v>1602.5</v>
      </c>
      <c r="J79" s="1">
        <f>D79-I79</f>
        <v>23397.5</v>
      </c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</row>
    <row r="80" spans="1:125">
      <c r="A80" s="3" t="s">
        <v>18</v>
      </c>
      <c r="B80" s="3">
        <v>4</v>
      </c>
      <c r="C80" s="3"/>
      <c r="D80" s="4">
        <f t="shared" ref="D80:J80" si="26">SUM(D76:D79)</f>
        <v>235500</v>
      </c>
      <c r="E80" s="4">
        <f t="shared" si="26"/>
        <v>6758.85</v>
      </c>
      <c r="F80" s="4">
        <f t="shared" si="26"/>
        <v>21108.42</v>
      </c>
      <c r="G80" s="4">
        <f t="shared" si="26"/>
        <v>6695.9</v>
      </c>
      <c r="H80" s="4">
        <f t="shared" si="26"/>
        <v>250</v>
      </c>
      <c r="I80" s="4">
        <f t="shared" si="26"/>
        <v>34813.17</v>
      </c>
      <c r="J80" s="4">
        <f t="shared" si="26"/>
        <v>200686.83000000002</v>
      </c>
    </row>
    <row r="82" spans="1:125">
      <c r="A82" s="26" t="s">
        <v>56</v>
      </c>
      <c r="B82" s="26"/>
      <c r="C82" s="26"/>
      <c r="D82" s="26"/>
      <c r="E82" s="26"/>
      <c r="F82" s="26"/>
      <c r="G82" s="26"/>
      <c r="H82" s="26"/>
      <c r="I82" s="26"/>
      <c r="J82" s="26"/>
    </row>
    <row r="83" spans="1:125">
      <c r="A83" t="s">
        <v>57</v>
      </c>
      <c r="B83" t="s">
        <v>58</v>
      </c>
      <c r="C83" t="s">
        <v>575</v>
      </c>
      <c r="D83" s="1">
        <v>70000</v>
      </c>
      <c r="E83" s="1">
        <v>2009</v>
      </c>
      <c r="F83" s="1">
        <v>4954.1000000000004</v>
      </c>
      <c r="G83" s="1">
        <v>2128</v>
      </c>
      <c r="H83" s="1">
        <v>2196.86</v>
      </c>
      <c r="I83" s="1">
        <f t="shared" ref="I83:I91" si="27">E83+F83+G83+H83</f>
        <v>11287.960000000001</v>
      </c>
      <c r="J83" s="1">
        <f t="shared" ref="J83:J91" si="28">D83-I83</f>
        <v>58712.04</v>
      </c>
    </row>
    <row r="84" spans="1:125">
      <c r="A84" t="s">
        <v>582</v>
      </c>
      <c r="B84" t="s">
        <v>581</v>
      </c>
      <c r="C84" t="s">
        <v>578</v>
      </c>
      <c r="D84" s="1">
        <v>25000</v>
      </c>
      <c r="E84" s="1">
        <v>717.5</v>
      </c>
      <c r="F84" s="1">
        <v>0</v>
      </c>
      <c r="G84" s="1">
        <v>760</v>
      </c>
      <c r="H84" s="1">
        <v>25</v>
      </c>
      <c r="I84" s="1">
        <f>E84+F84+G84+H84</f>
        <v>1502.5</v>
      </c>
      <c r="J84" s="1">
        <f>D84-I84</f>
        <v>23497.5</v>
      </c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</row>
    <row r="85" spans="1:125">
      <c r="A85" t="s">
        <v>580</v>
      </c>
      <c r="B85" t="s">
        <v>62</v>
      </c>
      <c r="C85" t="s">
        <v>578</v>
      </c>
      <c r="D85" s="1">
        <v>40000</v>
      </c>
      <c r="E85" s="1">
        <v>1148</v>
      </c>
      <c r="F85" s="1">
        <v>442.65</v>
      </c>
      <c r="G85" s="1">
        <v>1216</v>
      </c>
      <c r="H85" s="1">
        <v>25</v>
      </c>
      <c r="I85" s="1">
        <f>E85+F85+G85+H85</f>
        <v>2831.65</v>
      </c>
      <c r="J85" s="1">
        <f>D85-I85</f>
        <v>37168.35</v>
      </c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</row>
    <row r="86" spans="1:125">
      <c r="A86" t="s">
        <v>59</v>
      </c>
      <c r="B86" t="s">
        <v>65</v>
      </c>
      <c r="C86" t="s">
        <v>575</v>
      </c>
      <c r="D86" s="1">
        <v>44000</v>
      </c>
      <c r="E86" s="1">
        <v>1262.8</v>
      </c>
      <c r="F86" s="1">
        <v>851.8</v>
      </c>
      <c r="G86" s="1">
        <v>1337.6</v>
      </c>
      <c r="H86" s="1">
        <v>1060.93</v>
      </c>
      <c r="I86" s="1">
        <f t="shared" si="27"/>
        <v>4513.13</v>
      </c>
      <c r="J86" s="1">
        <f t="shared" si="28"/>
        <v>39486.870000000003</v>
      </c>
    </row>
    <row r="87" spans="1:125">
      <c r="A87" t="s">
        <v>61</v>
      </c>
      <c r="B87" t="s">
        <v>62</v>
      </c>
      <c r="C87" t="s">
        <v>575</v>
      </c>
      <c r="D87" s="1">
        <v>44000</v>
      </c>
      <c r="E87" s="1">
        <v>1262.8</v>
      </c>
      <c r="F87" s="1">
        <v>1007.19</v>
      </c>
      <c r="G87" s="1">
        <v>1337.6</v>
      </c>
      <c r="H87" s="1">
        <v>285</v>
      </c>
      <c r="I87" s="1">
        <f t="shared" si="27"/>
        <v>3892.5899999999997</v>
      </c>
      <c r="J87" s="1">
        <f t="shared" si="28"/>
        <v>40107.410000000003</v>
      </c>
    </row>
    <row r="88" spans="1:125" s="2" customFormat="1">
      <c r="A88" t="s">
        <v>64</v>
      </c>
      <c r="B88" t="s">
        <v>65</v>
      </c>
      <c r="C88" t="s">
        <v>578</v>
      </c>
      <c r="D88" s="1">
        <v>44000</v>
      </c>
      <c r="E88" s="1">
        <v>1262.8</v>
      </c>
      <c r="F88" s="1">
        <v>1007.19</v>
      </c>
      <c r="G88" s="1">
        <v>1337.6</v>
      </c>
      <c r="H88" s="1">
        <v>25</v>
      </c>
      <c r="I88" s="1">
        <f t="shared" si="27"/>
        <v>3632.5899999999997</v>
      </c>
      <c r="J88" s="1">
        <f t="shared" si="28"/>
        <v>40367.410000000003</v>
      </c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</row>
    <row r="89" spans="1:125" s="2" customFormat="1">
      <c r="A89" t="s">
        <v>66</v>
      </c>
      <c r="B89" t="s">
        <v>67</v>
      </c>
      <c r="C89" t="s">
        <v>578</v>
      </c>
      <c r="D89" s="1">
        <v>70000</v>
      </c>
      <c r="E89" s="1">
        <v>2009</v>
      </c>
      <c r="F89" s="1">
        <v>5368.48</v>
      </c>
      <c r="G89" s="1">
        <v>2128</v>
      </c>
      <c r="H89" s="1">
        <v>25</v>
      </c>
      <c r="I89" s="1">
        <f t="shared" si="27"/>
        <v>9530.48</v>
      </c>
      <c r="J89" s="1">
        <f t="shared" si="28"/>
        <v>60469.520000000004</v>
      </c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6"/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6"/>
      <c r="CF89" s="6"/>
      <c r="CG89" s="6"/>
      <c r="CH89" s="6"/>
      <c r="CI89" s="6"/>
      <c r="CJ89" s="6"/>
      <c r="CK89" s="6"/>
      <c r="CL89" s="6"/>
      <c r="CM89" s="6"/>
      <c r="CN89" s="6"/>
      <c r="CO89" s="6"/>
      <c r="CP89" s="6"/>
      <c r="CQ89" s="6"/>
      <c r="CR89" s="6"/>
      <c r="CS89" s="6"/>
      <c r="CT89" s="6"/>
      <c r="CU89" s="6"/>
      <c r="CV89" s="6"/>
      <c r="CW89" s="6"/>
      <c r="CX89" s="6"/>
      <c r="CY89" s="6"/>
      <c r="CZ89" s="6"/>
      <c r="DA89" s="6"/>
      <c r="DB89" s="6"/>
      <c r="DC89" s="6"/>
      <c r="DD89" s="6"/>
      <c r="DE89" s="6"/>
      <c r="DF89" s="6"/>
      <c r="DG89" s="6"/>
      <c r="DH89" s="6"/>
      <c r="DI89" s="6"/>
      <c r="DJ89" s="6"/>
      <c r="DK89" s="6"/>
      <c r="DL89" s="6"/>
      <c r="DM89" s="6"/>
      <c r="DN89" s="6"/>
      <c r="DO89" s="6"/>
      <c r="DP89" s="6"/>
      <c r="DQ89" s="6"/>
      <c r="DR89" s="6"/>
      <c r="DS89" s="6"/>
      <c r="DT89" s="6"/>
      <c r="DU89" s="6"/>
    </row>
    <row r="90" spans="1:125">
      <c r="A90" t="s">
        <v>456</v>
      </c>
      <c r="B90" t="s">
        <v>62</v>
      </c>
      <c r="C90" t="s">
        <v>578</v>
      </c>
      <c r="D90" s="1">
        <v>55000</v>
      </c>
      <c r="E90" s="1">
        <v>1578.5</v>
      </c>
      <c r="F90" s="1">
        <v>2559.6799999999998</v>
      </c>
      <c r="G90" s="1">
        <v>1672</v>
      </c>
      <c r="H90" s="1">
        <v>25</v>
      </c>
      <c r="I90" s="1">
        <f t="shared" si="27"/>
        <v>5835.18</v>
      </c>
      <c r="J90" s="1">
        <f t="shared" si="28"/>
        <v>49164.82</v>
      </c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</row>
    <row r="91" spans="1:125">
      <c r="A91" t="s">
        <v>457</v>
      </c>
      <c r="B91" t="s">
        <v>23</v>
      </c>
      <c r="C91" t="s">
        <v>578</v>
      </c>
      <c r="D91" s="1">
        <v>120000</v>
      </c>
      <c r="E91" s="1">
        <v>3444</v>
      </c>
      <c r="F91" s="1">
        <v>16823.09</v>
      </c>
      <c r="G91" s="1">
        <v>3595.1</v>
      </c>
      <c r="H91" s="1">
        <v>25</v>
      </c>
      <c r="I91" s="1">
        <f t="shared" si="27"/>
        <v>23887.19</v>
      </c>
      <c r="J91" s="1">
        <f t="shared" si="28"/>
        <v>96112.81</v>
      </c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</row>
    <row r="92" spans="1:125" s="2" customFormat="1">
      <c r="A92" s="3" t="s">
        <v>18</v>
      </c>
      <c r="B92" s="3">
        <v>9</v>
      </c>
      <c r="C92" s="3"/>
      <c r="D92" s="4">
        <f t="shared" ref="D92:J92" si="29">SUM(D83:D91)</f>
        <v>512000</v>
      </c>
      <c r="E92" s="4">
        <f t="shared" si="29"/>
        <v>14694.400000000001</v>
      </c>
      <c r="F92" s="4">
        <f t="shared" si="29"/>
        <v>33014.18</v>
      </c>
      <c r="G92" s="4">
        <f t="shared" si="29"/>
        <v>15511.900000000001</v>
      </c>
      <c r="H92" s="4">
        <f t="shared" si="29"/>
        <v>3692.79</v>
      </c>
      <c r="I92" s="4">
        <f t="shared" si="29"/>
        <v>66913.27</v>
      </c>
      <c r="J92" s="4">
        <f t="shared" si="29"/>
        <v>445086.73000000004</v>
      </c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  <c r="X92" s="6"/>
      <c r="Y92" s="6"/>
      <c r="Z92" s="6"/>
      <c r="AA92" s="6"/>
      <c r="AB92" s="6"/>
      <c r="AC92" s="6"/>
      <c r="AD92" s="6"/>
      <c r="AE92" s="6"/>
      <c r="AF92" s="6"/>
      <c r="AG92" s="6"/>
      <c r="AH92" s="6"/>
      <c r="AI92" s="6"/>
      <c r="AJ92" s="6"/>
      <c r="AK92" s="6"/>
      <c r="AL92" s="6"/>
      <c r="AM92" s="6"/>
      <c r="AN92" s="6"/>
      <c r="AO92" s="6"/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  <c r="BE92" s="6"/>
      <c r="BF92" s="6"/>
      <c r="BG92" s="6"/>
      <c r="BH92" s="6"/>
      <c r="BI92" s="6"/>
      <c r="BJ92" s="6"/>
      <c r="BK92" s="6"/>
      <c r="BL92" s="6"/>
      <c r="BM92" s="6"/>
      <c r="BN92" s="6"/>
      <c r="BO92" s="6"/>
      <c r="BP92" s="6"/>
      <c r="BQ92" s="6"/>
      <c r="BR92" s="6"/>
      <c r="BS92" s="6"/>
      <c r="BT92" s="6"/>
      <c r="BU92" s="6"/>
      <c r="BV92" s="6"/>
      <c r="BW92" s="6"/>
      <c r="BX92" s="6"/>
      <c r="BY92" s="6"/>
      <c r="BZ92" s="6"/>
      <c r="CA92" s="6"/>
      <c r="CB92" s="6"/>
      <c r="CC92" s="6"/>
      <c r="CD92" s="6"/>
      <c r="CE92" s="6"/>
      <c r="CF92" s="6"/>
      <c r="CG92" s="6"/>
      <c r="CH92" s="6"/>
      <c r="CI92" s="6"/>
      <c r="CJ92" s="6"/>
      <c r="CK92" s="6"/>
      <c r="CL92" s="6"/>
      <c r="CM92" s="6"/>
      <c r="CN92" s="6"/>
      <c r="CO92" s="6"/>
      <c r="CP92" s="6"/>
      <c r="CQ92" s="6"/>
      <c r="CR92" s="6"/>
      <c r="CS92" s="6"/>
      <c r="CT92" s="6"/>
      <c r="CU92" s="6"/>
      <c r="CV92" s="6"/>
      <c r="CW92" s="6"/>
      <c r="CX92" s="6"/>
      <c r="CY92" s="6"/>
      <c r="CZ92" s="6"/>
      <c r="DA92" s="6"/>
      <c r="DB92" s="6"/>
      <c r="DC92" s="6"/>
      <c r="DD92" s="6"/>
      <c r="DE92" s="6"/>
      <c r="DF92" s="6"/>
      <c r="DG92" s="6"/>
      <c r="DH92" s="6"/>
      <c r="DI92" s="6"/>
      <c r="DJ92" s="6"/>
      <c r="DK92" s="6"/>
      <c r="DL92" s="6"/>
      <c r="DM92" s="6"/>
      <c r="DN92" s="6"/>
      <c r="DO92" s="6"/>
      <c r="DP92" s="6"/>
      <c r="DQ92" s="6"/>
      <c r="DR92" s="6"/>
      <c r="DS92" s="6"/>
      <c r="DT92" s="6"/>
      <c r="DU92" s="6"/>
    </row>
    <row r="93" spans="1:125" s="2" customFormat="1">
      <c r="A93"/>
      <c r="B93"/>
      <c r="C93"/>
      <c r="D93" s="1"/>
      <c r="E93" s="1"/>
      <c r="F93" s="1"/>
      <c r="G93" s="1"/>
      <c r="H93" s="1"/>
      <c r="I93" s="1"/>
      <c r="J93" s="1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  <c r="X93" s="6"/>
      <c r="Y93" s="6"/>
      <c r="Z93" s="6"/>
      <c r="AA93" s="6"/>
      <c r="AB93" s="6"/>
      <c r="AC93" s="6"/>
      <c r="AD93" s="6"/>
      <c r="AE93" s="6"/>
      <c r="AF93" s="6"/>
      <c r="AG93" s="6"/>
      <c r="AH93" s="6"/>
      <c r="AI93" s="6"/>
      <c r="AJ93" s="6"/>
      <c r="AK93" s="6"/>
      <c r="AL93" s="6"/>
      <c r="AM93" s="6"/>
      <c r="AN93" s="6"/>
      <c r="AO93" s="6"/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  <c r="BE93" s="6"/>
      <c r="BF93" s="6"/>
      <c r="BG93" s="6"/>
      <c r="BH93" s="6"/>
      <c r="BI93" s="6"/>
      <c r="BJ93" s="6"/>
      <c r="BK93" s="6"/>
      <c r="BL93" s="6"/>
      <c r="BM93" s="6"/>
      <c r="BN93" s="6"/>
      <c r="BO93" s="6"/>
      <c r="BP93" s="6"/>
      <c r="BQ93" s="6"/>
      <c r="BR93" s="6"/>
      <c r="BS93" s="6"/>
      <c r="BT93" s="6"/>
      <c r="BU93" s="6"/>
      <c r="BV93" s="6"/>
      <c r="BW93" s="6"/>
      <c r="BX93" s="6"/>
      <c r="BY93" s="6"/>
      <c r="BZ93" s="6"/>
      <c r="CA93" s="6"/>
      <c r="CB93" s="6"/>
      <c r="CC93" s="6"/>
      <c r="CD93" s="6"/>
      <c r="CE93" s="6"/>
      <c r="CF93" s="6"/>
      <c r="CG93" s="6"/>
      <c r="CH93" s="6"/>
      <c r="CI93" s="6"/>
      <c r="CJ93" s="6"/>
      <c r="CK93" s="6"/>
      <c r="CL93" s="6"/>
      <c r="CM93" s="6"/>
      <c r="CN93" s="6"/>
      <c r="CO93" s="6"/>
      <c r="CP93" s="6"/>
      <c r="CQ93" s="6"/>
      <c r="CR93" s="6"/>
      <c r="CS93" s="6"/>
      <c r="CT93" s="6"/>
      <c r="CU93" s="6"/>
      <c r="CV93" s="6"/>
      <c r="CW93" s="6"/>
      <c r="CX93" s="6"/>
      <c r="CY93" s="6"/>
      <c r="CZ93" s="6"/>
      <c r="DA93" s="6"/>
      <c r="DB93" s="6"/>
      <c r="DC93" s="6"/>
      <c r="DD93" s="6"/>
      <c r="DE93" s="6"/>
      <c r="DF93" s="6"/>
      <c r="DG93" s="6"/>
      <c r="DH93" s="6"/>
      <c r="DI93" s="6"/>
      <c r="DJ93" s="6"/>
      <c r="DK93" s="6"/>
      <c r="DL93" s="6"/>
      <c r="DM93" s="6"/>
      <c r="DN93" s="6"/>
      <c r="DO93" s="6"/>
      <c r="DP93" s="6"/>
      <c r="DQ93" s="6"/>
      <c r="DR93" s="6"/>
      <c r="DS93" s="6"/>
      <c r="DT93" s="6"/>
      <c r="DU93" s="6"/>
    </row>
    <row r="94" spans="1:125" s="2" customFormat="1">
      <c r="A94" s="26" t="s">
        <v>68</v>
      </c>
      <c r="B94" s="26"/>
      <c r="C94" s="26"/>
      <c r="D94" s="26"/>
      <c r="E94" s="26"/>
      <c r="F94" s="26"/>
      <c r="G94" s="26"/>
      <c r="H94" s="26"/>
      <c r="I94" s="26"/>
      <c r="J94" s="2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  <c r="X94" s="6"/>
      <c r="Y94" s="6"/>
      <c r="Z94" s="6"/>
      <c r="AA94" s="6"/>
      <c r="AB94" s="6"/>
      <c r="AC94" s="6"/>
      <c r="AD94" s="6"/>
      <c r="AE94" s="6"/>
      <c r="AF94" s="6"/>
      <c r="AG94" s="6"/>
      <c r="AH94" s="6"/>
      <c r="AI94" s="6"/>
      <c r="AJ94" s="6"/>
      <c r="AK94" s="6"/>
      <c r="AL94" s="6"/>
      <c r="AM94" s="6"/>
      <c r="AN94" s="6"/>
      <c r="AO94" s="6"/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  <c r="BE94" s="6"/>
      <c r="BF94" s="6"/>
      <c r="BG94" s="6"/>
      <c r="BH94" s="6"/>
      <c r="BI94" s="6"/>
      <c r="BJ94" s="6"/>
      <c r="BK94" s="6"/>
      <c r="BL94" s="6"/>
      <c r="BM94" s="6"/>
      <c r="BN94" s="6"/>
      <c r="BO94" s="6"/>
      <c r="BP94" s="6"/>
      <c r="BQ94" s="6"/>
      <c r="BR94" s="6"/>
      <c r="BS94" s="6"/>
      <c r="BT94" s="6"/>
      <c r="BU94" s="6"/>
      <c r="BV94" s="6"/>
      <c r="BW94" s="6"/>
      <c r="BX94" s="6"/>
      <c r="BY94" s="6"/>
      <c r="BZ94" s="6"/>
      <c r="CA94" s="6"/>
      <c r="CB94" s="6"/>
      <c r="CC94" s="6"/>
      <c r="CD94" s="6"/>
      <c r="CE94" s="6"/>
      <c r="CF94" s="6"/>
      <c r="CG94" s="6"/>
      <c r="CH94" s="6"/>
      <c r="CI94" s="6"/>
      <c r="CJ94" s="6"/>
      <c r="CK94" s="6"/>
      <c r="CL94" s="6"/>
      <c r="CM94" s="6"/>
      <c r="CN94" s="6"/>
      <c r="CO94" s="6"/>
      <c r="CP94" s="6"/>
      <c r="CQ94" s="6"/>
      <c r="CR94" s="6"/>
      <c r="CS94" s="6"/>
      <c r="CT94" s="6"/>
      <c r="CU94" s="6"/>
      <c r="CV94" s="6"/>
      <c r="CW94" s="6"/>
      <c r="CX94" s="6"/>
      <c r="CY94" s="6"/>
      <c r="CZ94" s="6"/>
      <c r="DA94" s="6"/>
      <c r="DB94" s="6"/>
      <c r="DC94" s="6"/>
      <c r="DD94" s="6"/>
      <c r="DE94" s="6"/>
      <c r="DF94" s="6"/>
      <c r="DG94" s="6"/>
      <c r="DH94" s="6"/>
      <c r="DI94" s="6"/>
      <c r="DJ94" s="6"/>
      <c r="DK94" s="6"/>
      <c r="DL94" s="6"/>
      <c r="DM94" s="6"/>
      <c r="DN94" s="6"/>
      <c r="DO94" s="6"/>
      <c r="DP94" s="6"/>
      <c r="DQ94" s="6"/>
      <c r="DR94" s="6"/>
      <c r="DS94" s="6"/>
      <c r="DT94" s="6"/>
      <c r="DU94" s="6"/>
    </row>
    <row r="95" spans="1:125">
      <c r="A95" t="s">
        <v>584</v>
      </c>
      <c r="B95" t="s">
        <v>583</v>
      </c>
      <c r="C95" t="s">
        <v>578</v>
      </c>
      <c r="D95" s="1">
        <v>25000</v>
      </c>
      <c r="E95" s="1">
        <v>717.5</v>
      </c>
      <c r="F95" s="1">
        <v>0</v>
      </c>
      <c r="G95" s="1">
        <v>760</v>
      </c>
      <c r="H95" s="1">
        <v>25</v>
      </c>
      <c r="I95" s="1">
        <f>E95+F95+G95+H95</f>
        <v>1502.5</v>
      </c>
      <c r="J95" s="1">
        <f>D95-I95</f>
        <v>23497.5</v>
      </c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</row>
    <row r="96" spans="1:125">
      <c r="A96" t="s">
        <v>528</v>
      </c>
      <c r="B96" t="s">
        <v>62</v>
      </c>
      <c r="C96" t="s">
        <v>578</v>
      </c>
      <c r="D96" s="1">
        <v>40000</v>
      </c>
      <c r="E96" s="1">
        <v>1148</v>
      </c>
      <c r="F96" s="1">
        <v>287.26</v>
      </c>
      <c r="G96" s="1">
        <v>1216</v>
      </c>
      <c r="H96" s="1">
        <v>1060.93</v>
      </c>
      <c r="I96" s="1">
        <f>E96+F96+G96+H96</f>
        <v>3712.1900000000005</v>
      </c>
      <c r="J96" s="1">
        <f>D96-I96</f>
        <v>36287.81</v>
      </c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</row>
    <row r="97" spans="1:125">
      <c r="A97" t="s">
        <v>679</v>
      </c>
      <c r="B97" t="s">
        <v>62</v>
      </c>
      <c r="C97" s="19" t="s">
        <v>578</v>
      </c>
      <c r="D97" s="1">
        <v>18000</v>
      </c>
      <c r="E97" s="1">
        <v>516.6</v>
      </c>
      <c r="F97" s="1">
        <v>0</v>
      </c>
      <c r="G97" s="1">
        <v>547.20000000000005</v>
      </c>
      <c r="H97" s="1">
        <v>25</v>
      </c>
      <c r="I97" s="1">
        <f>+E97+F97+G97+H97</f>
        <v>1088.8000000000002</v>
      </c>
      <c r="J97" s="1">
        <f>+D97-I97</f>
        <v>16911.2</v>
      </c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</row>
    <row r="98" spans="1:125" s="2" customFormat="1">
      <c r="A98" t="s">
        <v>69</v>
      </c>
      <c r="B98" t="s">
        <v>477</v>
      </c>
      <c r="C98" t="s">
        <v>575</v>
      </c>
      <c r="D98" s="1">
        <v>50000</v>
      </c>
      <c r="E98" s="1">
        <v>1435</v>
      </c>
      <c r="F98" s="1">
        <v>1698.61</v>
      </c>
      <c r="G98" s="1">
        <v>1520</v>
      </c>
      <c r="H98" s="1">
        <v>1160.93</v>
      </c>
      <c r="I98" s="1">
        <f t="shared" ref="I98:I100" si="30">E98+F98+G98+H98</f>
        <v>5814.54</v>
      </c>
      <c r="J98" s="1">
        <f t="shared" ref="J98:J100" si="31">D98-I98</f>
        <v>44185.46</v>
      </c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  <c r="BE98" s="6"/>
      <c r="BF98" s="6"/>
      <c r="BG98" s="6"/>
      <c r="BH98" s="6"/>
      <c r="BI98" s="6"/>
      <c r="BJ98" s="6"/>
      <c r="BK98" s="6"/>
      <c r="BL98" s="6"/>
      <c r="BM98" s="6"/>
      <c r="BN98" s="6"/>
      <c r="BO98" s="6"/>
      <c r="BP98" s="6"/>
      <c r="BQ98" s="6"/>
      <c r="BR98" s="6"/>
      <c r="BS98" s="6"/>
      <c r="BT98" s="6"/>
      <c r="BU98" s="6"/>
      <c r="BV98" s="6"/>
      <c r="BW98" s="6"/>
      <c r="BX98" s="6"/>
      <c r="BY98" s="6"/>
      <c r="BZ98" s="6"/>
      <c r="CA98" s="6"/>
      <c r="CB98" s="6"/>
      <c r="CC98" s="6"/>
      <c r="CD98" s="6"/>
      <c r="CE98" s="6"/>
      <c r="CF98" s="6"/>
      <c r="CG98" s="6"/>
      <c r="CH98" s="6"/>
      <c r="CI98" s="6"/>
      <c r="CJ98" s="6"/>
      <c r="CK98" s="6"/>
      <c r="CL98" s="6"/>
      <c r="CM98" s="6"/>
      <c r="CN98" s="6"/>
      <c r="CO98" s="6"/>
      <c r="CP98" s="6"/>
      <c r="CQ98" s="6"/>
      <c r="CR98" s="6"/>
      <c r="CS98" s="6"/>
      <c r="CT98" s="6"/>
      <c r="CU98" s="6"/>
      <c r="CV98" s="6"/>
      <c r="CW98" s="6"/>
      <c r="CX98" s="6"/>
      <c r="CY98" s="6"/>
      <c r="CZ98" s="6"/>
      <c r="DA98" s="6"/>
      <c r="DB98" s="6"/>
      <c r="DC98" s="6"/>
      <c r="DD98" s="6"/>
      <c r="DE98" s="6"/>
      <c r="DF98" s="6"/>
      <c r="DG98" s="6"/>
      <c r="DH98" s="6"/>
      <c r="DI98" s="6"/>
      <c r="DJ98" s="6"/>
      <c r="DK98" s="6"/>
      <c r="DL98" s="6"/>
      <c r="DM98" s="6"/>
      <c r="DN98" s="6"/>
      <c r="DO98" s="6"/>
      <c r="DP98" s="6"/>
      <c r="DQ98" s="6"/>
      <c r="DR98" s="6"/>
      <c r="DS98" s="6"/>
      <c r="DT98" s="6"/>
      <c r="DU98" s="6"/>
    </row>
    <row r="99" spans="1:125" s="2" customFormat="1">
      <c r="A99" t="s">
        <v>70</v>
      </c>
      <c r="B99" t="s">
        <v>60</v>
      </c>
      <c r="C99" t="s">
        <v>575</v>
      </c>
      <c r="D99" s="1">
        <v>40000</v>
      </c>
      <c r="E99" s="1">
        <v>1148</v>
      </c>
      <c r="F99" s="1">
        <v>442.65</v>
      </c>
      <c r="G99" s="1">
        <v>1216</v>
      </c>
      <c r="H99" s="1">
        <v>25</v>
      </c>
      <c r="I99" s="1">
        <f t="shared" si="30"/>
        <v>2831.65</v>
      </c>
      <c r="J99" s="1">
        <f t="shared" si="31"/>
        <v>37168.35</v>
      </c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"/>
      <c r="Y99" s="6"/>
      <c r="Z99" s="6"/>
      <c r="AA99" s="6"/>
      <c r="AB99" s="6"/>
      <c r="AC99" s="6"/>
      <c r="AD99" s="6"/>
      <c r="AE99" s="6"/>
      <c r="AF99" s="6"/>
      <c r="AG99" s="6"/>
      <c r="AH99" s="6"/>
      <c r="AI99" s="6"/>
      <c r="AJ99" s="6"/>
      <c r="AK99" s="6"/>
      <c r="AL99" s="6"/>
      <c r="AM99" s="6"/>
      <c r="AN99" s="6"/>
      <c r="AO99" s="6"/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  <c r="BE99" s="6"/>
      <c r="BF99" s="6"/>
      <c r="BG99" s="6"/>
      <c r="BH99" s="6"/>
      <c r="BI99" s="6"/>
      <c r="BJ99" s="6"/>
      <c r="BK99" s="6"/>
      <c r="BL99" s="6"/>
      <c r="BM99" s="6"/>
      <c r="BN99" s="6"/>
      <c r="BO99" s="6"/>
      <c r="BP99" s="6"/>
      <c r="BQ99" s="6"/>
      <c r="BR99" s="6"/>
      <c r="BS99" s="6"/>
      <c r="BT99" s="6"/>
      <c r="BU99" s="6"/>
      <c r="BV99" s="6"/>
      <c r="BW99" s="6"/>
      <c r="BX99" s="6"/>
      <c r="BY99" s="6"/>
      <c r="BZ99" s="6"/>
      <c r="CA99" s="6"/>
      <c r="CB99" s="6"/>
      <c r="CC99" s="6"/>
      <c r="CD99" s="6"/>
      <c r="CE99" s="6"/>
      <c r="CF99" s="6"/>
      <c r="CG99" s="6"/>
      <c r="CH99" s="6"/>
      <c r="CI99" s="6"/>
      <c r="CJ99" s="6"/>
      <c r="CK99" s="6"/>
      <c r="CL99" s="6"/>
      <c r="CM99" s="6"/>
      <c r="CN99" s="6"/>
      <c r="CO99" s="6"/>
      <c r="CP99" s="6"/>
      <c r="CQ99" s="6"/>
      <c r="CR99" s="6"/>
      <c r="CS99" s="6"/>
      <c r="CT99" s="6"/>
      <c r="CU99" s="6"/>
      <c r="CV99" s="6"/>
      <c r="CW99" s="6"/>
      <c r="CX99" s="6"/>
      <c r="CY99" s="6"/>
      <c r="CZ99" s="6"/>
      <c r="DA99" s="6"/>
      <c r="DB99" s="6"/>
      <c r="DC99" s="6"/>
      <c r="DD99" s="6"/>
      <c r="DE99" s="6"/>
      <c r="DF99" s="6"/>
      <c r="DG99" s="6"/>
      <c r="DH99" s="6"/>
      <c r="DI99" s="6"/>
      <c r="DJ99" s="6"/>
      <c r="DK99" s="6"/>
      <c r="DL99" s="6"/>
      <c r="DM99" s="6"/>
      <c r="DN99" s="6"/>
      <c r="DO99" s="6"/>
      <c r="DP99" s="6"/>
      <c r="DQ99" s="6"/>
      <c r="DR99" s="6"/>
      <c r="DS99" s="6"/>
      <c r="DT99" s="6"/>
      <c r="DU99" s="6"/>
    </row>
    <row r="100" spans="1:125" s="2" customFormat="1">
      <c r="A100" t="s">
        <v>71</v>
      </c>
      <c r="B100" t="s">
        <v>60</v>
      </c>
      <c r="C100" t="s">
        <v>578</v>
      </c>
      <c r="D100" s="1">
        <v>40000</v>
      </c>
      <c r="E100" s="1">
        <v>1148</v>
      </c>
      <c r="F100" s="1">
        <v>442.65</v>
      </c>
      <c r="G100" s="1">
        <v>1216</v>
      </c>
      <c r="H100" s="1">
        <v>25</v>
      </c>
      <c r="I100" s="1">
        <f t="shared" si="30"/>
        <v>2831.65</v>
      </c>
      <c r="J100" s="1">
        <f t="shared" si="31"/>
        <v>37168.35</v>
      </c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"/>
      <c r="Y100" s="6"/>
      <c r="Z100" s="6"/>
      <c r="AA100" s="6"/>
      <c r="AB100" s="6"/>
      <c r="AC100" s="6"/>
      <c r="AD100" s="6"/>
      <c r="AE100" s="6"/>
      <c r="AF100" s="6"/>
      <c r="AG100" s="6"/>
      <c r="AH100" s="6"/>
      <c r="AI100" s="6"/>
      <c r="AJ100" s="6"/>
      <c r="AK100" s="6"/>
      <c r="AL100" s="6"/>
      <c r="AM100" s="6"/>
      <c r="AN100" s="6"/>
      <c r="AO100" s="6"/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  <c r="BE100" s="6"/>
      <c r="BF100" s="6"/>
      <c r="BG100" s="6"/>
      <c r="BH100" s="6"/>
      <c r="BI100" s="6"/>
      <c r="BJ100" s="6"/>
      <c r="BK100" s="6"/>
      <c r="BL100" s="6"/>
      <c r="BM100" s="6"/>
      <c r="BN100" s="6"/>
      <c r="BO100" s="6"/>
      <c r="BP100" s="6"/>
      <c r="BQ100" s="6"/>
      <c r="BR100" s="6"/>
      <c r="BS100" s="6"/>
      <c r="BT100" s="6"/>
      <c r="BU100" s="6"/>
      <c r="BV100" s="6"/>
      <c r="BW100" s="6"/>
      <c r="BX100" s="6"/>
      <c r="BY100" s="6"/>
      <c r="BZ100" s="6"/>
      <c r="CA100" s="6"/>
      <c r="CB100" s="6"/>
      <c r="CC100" s="6"/>
      <c r="CD100" s="6"/>
      <c r="CE100" s="6"/>
      <c r="CF100" s="6"/>
      <c r="CG100" s="6"/>
      <c r="CH100" s="6"/>
      <c r="CI100" s="6"/>
      <c r="CJ100" s="6"/>
      <c r="CK100" s="6"/>
      <c r="CL100" s="6"/>
      <c r="CM100" s="6"/>
      <c r="CN100" s="6"/>
      <c r="CO100" s="6"/>
      <c r="CP100" s="6"/>
      <c r="CQ100" s="6"/>
      <c r="CR100" s="6"/>
      <c r="CS100" s="6"/>
      <c r="CT100" s="6"/>
      <c r="CU100" s="6"/>
      <c r="CV100" s="6"/>
      <c r="CW100" s="6"/>
      <c r="CX100" s="6"/>
      <c r="CY100" s="6"/>
      <c r="CZ100" s="6"/>
      <c r="DA100" s="6"/>
      <c r="DB100" s="6"/>
      <c r="DC100" s="6"/>
      <c r="DD100" s="6"/>
      <c r="DE100" s="6"/>
      <c r="DF100" s="6"/>
      <c r="DG100" s="6"/>
      <c r="DH100" s="6"/>
      <c r="DI100" s="6"/>
      <c r="DJ100" s="6"/>
      <c r="DK100" s="6"/>
      <c r="DL100" s="6"/>
      <c r="DM100" s="6"/>
      <c r="DN100" s="6"/>
      <c r="DO100" s="6"/>
      <c r="DP100" s="6"/>
      <c r="DQ100" s="6"/>
      <c r="DR100" s="6"/>
      <c r="DS100" s="6"/>
      <c r="DT100" s="6"/>
      <c r="DU100" s="6"/>
    </row>
    <row r="101" spans="1:125">
      <c r="A101" t="s">
        <v>529</v>
      </c>
      <c r="B101" t="s">
        <v>62</v>
      </c>
      <c r="C101" t="s">
        <v>578</v>
      </c>
      <c r="D101" s="1">
        <v>31000</v>
      </c>
      <c r="E101" s="1">
        <v>889.7</v>
      </c>
      <c r="F101" s="1">
        <v>0</v>
      </c>
      <c r="G101" s="1">
        <v>942.4</v>
      </c>
      <c r="H101" s="1">
        <v>25</v>
      </c>
      <c r="I101" s="1">
        <f>E101+F101+G101+H101</f>
        <v>1857.1</v>
      </c>
      <c r="J101" s="1">
        <f>D101-I101</f>
        <v>29142.9</v>
      </c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</row>
    <row r="102" spans="1:125">
      <c r="A102" s="3" t="s">
        <v>18</v>
      </c>
      <c r="B102" s="3">
        <v>7</v>
      </c>
      <c r="C102" s="3"/>
      <c r="D102" s="4">
        <f t="shared" ref="D102:J102" si="32">SUM(D95:D101)</f>
        <v>244000</v>
      </c>
      <c r="E102" s="4">
        <f t="shared" si="32"/>
        <v>7002.8</v>
      </c>
      <c r="F102" s="4">
        <f t="shared" si="32"/>
        <v>2871.17</v>
      </c>
      <c r="G102" s="4">
        <f t="shared" si="32"/>
        <v>7417.5999999999995</v>
      </c>
      <c r="H102" s="4">
        <f t="shared" si="32"/>
        <v>2346.86</v>
      </c>
      <c r="I102" s="4">
        <f t="shared" si="32"/>
        <v>19638.43</v>
      </c>
      <c r="J102" s="4">
        <f t="shared" si="32"/>
        <v>224361.57</v>
      </c>
    </row>
    <row r="103" spans="1:125" s="2" customFormat="1">
      <c r="A103"/>
      <c r="B103"/>
      <c r="C103"/>
      <c r="D103" s="1"/>
      <c r="E103" s="1"/>
      <c r="F103" s="1"/>
      <c r="G103" s="1"/>
      <c r="H103" s="1"/>
      <c r="I103" s="1"/>
      <c r="J103" s="1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"/>
      <c r="Y103" s="6"/>
      <c r="Z103" s="6"/>
      <c r="AA103" s="6"/>
      <c r="AB103" s="6"/>
      <c r="AC103" s="6"/>
      <c r="AD103" s="6"/>
      <c r="AE103" s="6"/>
      <c r="AF103" s="6"/>
      <c r="AG103" s="6"/>
      <c r="AH103" s="6"/>
      <c r="AI103" s="6"/>
      <c r="AJ103" s="6"/>
      <c r="AK103" s="6"/>
      <c r="AL103" s="6"/>
      <c r="AM103" s="6"/>
      <c r="AN103" s="6"/>
      <c r="AO103" s="6"/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  <c r="BE103" s="6"/>
      <c r="BF103" s="6"/>
      <c r="BG103" s="6"/>
      <c r="BH103" s="6"/>
      <c r="BI103" s="6"/>
      <c r="BJ103" s="6"/>
      <c r="BK103" s="6"/>
      <c r="BL103" s="6"/>
      <c r="BM103" s="6"/>
      <c r="BN103" s="6"/>
      <c r="BO103" s="6"/>
      <c r="BP103" s="6"/>
      <c r="BQ103" s="6"/>
      <c r="BR103" s="6"/>
      <c r="BS103" s="6"/>
      <c r="BT103" s="6"/>
      <c r="BU103" s="6"/>
      <c r="BV103" s="6"/>
      <c r="BW103" s="6"/>
      <c r="BX103" s="6"/>
      <c r="BY103" s="6"/>
      <c r="BZ103" s="6"/>
      <c r="CA103" s="6"/>
      <c r="CB103" s="6"/>
      <c r="CC103" s="6"/>
      <c r="CD103" s="6"/>
      <c r="CE103" s="6"/>
      <c r="CF103" s="6"/>
      <c r="CG103" s="6"/>
      <c r="CH103" s="6"/>
      <c r="CI103" s="6"/>
      <c r="CJ103" s="6"/>
      <c r="CK103" s="6"/>
      <c r="CL103" s="6"/>
      <c r="CM103" s="6"/>
      <c r="CN103" s="6"/>
      <c r="CO103" s="6"/>
      <c r="CP103" s="6"/>
      <c r="CQ103" s="6"/>
      <c r="CR103" s="6"/>
      <c r="CS103" s="6"/>
      <c r="CT103" s="6"/>
      <c r="CU103" s="6"/>
      <c r="CV103" s="6"/>
      <c r="CW103" s="6"/>
      <c r="CX103" s="6"/>
      <c r="CY103" s="6"/>
      <c r="CZ103" s="6"/>
      <c r="DA103" s="6"/>
      <c r="DB103" s="6"/>
      <c r="DC103" s="6"/>
      <c r="DD103" s="6"/>
      <c r="DE103" s="6"/>
      <c r="DF103" s="6"/>
      <c r="DG103" s="6"/>
      <c r="DH103" s="6"/>
      <c r="DI103" s="6"/>
      <c r="DJ103" s="6"/>
      <c r="DK103" s="6"/>
      <c r="DL103" s="6"/>
      <c r="DM103" s="6"/>
      <c r="DN103" s="6"/>
      <c r="DO103" s="6"/>
      <c r="DP103" s="6"/>
      <c r="DQ103" s="6"/>
      <c r="DR103" s="6"/>
      <c r="DS103" s="6"/>
      <c r="DT103" s="6"/>
      <c r="DU103" s="6"/>
    </row>
    <row r="104" spans="1:125" s="2" customFormat="1">
      <c r="A104" s="26" t="s">
        <v>74</v>
      </c>
      <c r="B104" s="26"/>
      <c r="C104" s="26"/>
      <c r="D104" s="26"/>
      <c r="E104" s="26"/>
      <c r="F104" s="26"/>
      <c r="G104" s="26"/>
      <c r="H104" s="26"/>
      <c r="I104" s="26"/>
      <c r="J104" s="2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  <c r="X104" s="6"/>
      <c r="Y104" s="6"/>
      <c r="Z104" s="6"/>
      <c r="AA104" s="6"/>
      <c r="AB104" s="6"/>
      <c r="AC104" s="6"/>
      <c r="AD104" s="6"/>
      <c r="AE104" s="6"/>
      <c r="AF104" s="6"/>
      <c r="AG104" s="6"/>
      <c r="AH104" s="6"/>
      <c r="AI104" s="6"/>
      <c r="AJ104" s="6"/>
      <c r="AK104" s="6"/>
      <c r="AL104" s="6"/>
      <c r="AM104" s="6"/>
      <c r="AN104" s="6"/>
      <c r="AO104" s="6"/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  <c r="BE104" s="6"/>
      <c r="BF104" s="6"/>
      <c r="BG104" s="6"/>
      <c r="BH104" s="6"/>
      <c r="BI104" s="6"/>
      <c r="BJ104" s="6"/>
      <c r="BK104" s="6"/>
      <c r="BL104" s="6"/>
      <c r="BM104" s="6"/>
      <c r="BN104" s="6"/>
      <c r="BO104" s="6"/>
      <c r="BP104" s="6"/>
      <c r="BQ104" s="6"/>
      <c r="BR104" s="6"/>
      <c r="BS104" s="6"/>
      <c r="BT104" s="6"/>
      <c r="BU104" s="6"/>
      <c r="BV104" s="6"/>
      <c r="BW104" s="6"/>
      <c r="BX104" s="6"/>
      <c r="BY104" s="6"/>
      <c r="BZ104" s="6"/>
      <c r="CA104" s="6"/>
      <c r="CB104" s="6"/>
      <c r="CC104" s="6"/>
      <c r="CD104" s="6"/>
      <c r="CE104" s="6"/>
      <c r="CF104" s="6"/>
      <c r="CG104" s="6"/>
      <c r="CH104" s="6"/>
      <c r="CI104" s="6"/>
      <c r="CJ104" s="6"/>
      <c r="CK104" s="6"/>
      <c r="CL104" s="6"/>
      <c r="CM104" s="6"/>
      <c r="CN104" s="6"/>
      <c r="CO104" s="6"/>
      <c r="CP104" s="6"/>
      <c r="CQ104" s="6"/>
      <c r="CR104" s="6"/>
      <c r="CS104" s="6"/>
      <c r="CT104" s="6"/>
      <c r="CU104" s="6"/>
      <c r="CV104" s="6"/>
      <c r="CW104" s="6"/>
      <c r="CX104" s="6"/>
      <c r="CY104" s="6"/>
      <c r="CZ104" s="6"/>
      <c r="DA104" s="6"/>
      <c r="DB104" s="6"/>
      <c r="DC104" s="6"/>
      <c r="DD104" s="6"/>
      <c r="DE104" s="6"/>
      <c r="DF104" s="6"/>
      <c r="DG104" s="6"/>
      <c r="DH104" s="6"/>
      <c r="DI104" s="6"/>
      <c r="DJ104" s="6"/>
      <c r="DK104" s="6"/>
      <c r="DL104" s="6"/>
      <c r="DM104" s="6"/>
      <c r="DN104" s="6"/>
      <c r="DO104" s="6"/>
      <c r="DP104" s="6"/>
      <c r="DQ104" s="6"/>
      <c r="DR104" s="6"/>
      <c r="DS104" s="6"/>
      <c r="DT104" s="6"/>
      <c r="DU104" s="6"/>
    </row>
    <row r="105" spans="1:125">
      <c r="A105" t="s">
        <v>530</v>
      </c>
      <c r="B105" t="s">
        <v>78</v>
      </c>
      <c r="C105" t="s">
        <v>578</v>
      </c>
      <c r="D105" s="1">
        <v>70000</v>
      </c>
      <c r="E105" s="1">
        <v>2009</v>
      </c>
      <c r="F105" s="1">
        <v>5368.48</v>
      </c>
      <c r="G105" s="1">
        <v>2128</v>
      </c>
      <c r="H105" s="1">
        <v>25</v>
      </c>
      <c r="I105" s="1">
        <f>E105+F105+G105+H105</f>
        <v>9530.48</v>
      </c>
      <c r="J105" s="1">
        <f>D105-I105</f>
        <v>60469.520000000004</v>
      </c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</row>
    <row r="106" spans="1:125" s="2" customFormat="1">
      <c r="A106" t="s">
        <v>81</v>
      </c>
      <c r="B106" t="s">
        <v>78</v>
      </c>
      <c r="C106" t="s">
        <v>575</v>
      </c>
      <c r="D106" s="1">
        <v>50000</v>
      </c>
      <c r="E106" s="1">
        <v>1435</v>
      </c>
      <c r="F106" s="1">
        <v>1854</v>
      </c>
      <c r="G106" s="1">
        <v>1520</v>
      </c>
      <c r="H106" s="1">
        <v>25</v>
      </c>
      <c r="I106" s="1">
        <f t="shared" ref="I106:I107" si="33">E106+F106+G106+H106</f>
        <v>4834</v>
      </c>
      <c r="J106" s="1">
        <f t="shared" ref="J106:J107" si="34">D106-I106</f>
        <v>45166</v>
      </c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  <c r="X106" s="6"/>
      <c r="Y106" s="6"/>
      <c r="Z106" s="6"/>
      <c r="AA106" s="6"/>
      <c r="AB106" s="6"/>
      <c r="AC106" s="6"/>
      <c r="AD106" s="6"/>
      <c r="AE106" s="6"/>
      <c r="AF106" s="6"/>
      <c r="AG106" s="6"/>
      <c r="AH106" s="6"/>
      <c r="AI106" s="6"/>
      <c r="AJ106" s="6"/>
      <c r="AK106" s="6"/>
      <c r="AL106" s="6"/>
      <c r="AM106" s="6"/>
      <c r="AN106" s="6"/>
      <c r="AO106" s="6"/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  <c r="BE106" s="6"/>
      <c r="BF106" s="6"/>
      <c r="BG106" s="6"/>
      <c r="BH106" s="6"/>
      <c r="BI106" s="6"/>
      <c r="BJ106" s="6"/>
      <c r="BK106" s="6"/>
      <c r="BL106" s="6"/>
      <c r="BM106" s="6"/>
      <c r="BN106" s="6"/>
      <c r="BO106" s="6"/>
      <c r="BP106" s="6"/>
      <c r="BQ106" s="6"/>
      <c r="BR106" s="6"/>
      <c r="BS106" s="6"/>
      <c r="BT106" s="6"/>
      <c r="BU106" s="6"/>
      <c r="BV106" s="6"/>
      <c r="BW106" s="6"/>
      <c r="BX106" s="6"/>
      <c r="BY106" s="6"/>
      <c r="BZ106" s="6"/>
      <c r="CA106" s="6"/>
      <c r="CB106" s="6"/>
      <c r="CC106" s="6"/>
      <c r="CD106" s="6"/>
      <c r="CE106" s="6"/>
      <c r="CF106" s="6"/>
      <c r="CG106" s="6"/>
      <c r="CH106" s="6"/>
      <c r="CI106" s="6"/>
      <c r="CJ106" s="6"/>
      <c r="CK106" s="6"/>
      <c r="CL106" s="6"/>
      <c r="CM106" s="6"/>
      <c r="CN106" s="6"/>
      <c r="CO106" s="6"/>
      <c r="CP106" s="6"/>
      <c r="CQ106" s="6"/>
      <c r="CR106" s="6"/>
      <c r="CS106" s="6"/>
      <c r="CT106" s="6"/>
      <c r="CU106" s="6"/>
      <c r="CV106" s="6"/>
      <c r="CW106" s="6"/>
      <c r="CX106" s="6"/>
      <c r="CY106" s="6"/>
      <c r="CZ106" s="6"/>
      <c r="DA106" s="6"/>
      <c r="DB106" s="6"/>
      <c r="DC106" s="6"/>
      <c r="DD106" s="6"/>
      <c r="DE106" s="6"/>
      <c r="DF106" s="6"/>
      <c r="DG106" s="6"/>
      <c r="DH106" s="6"/>
      <c r="DI106" s="6"/>
      <c r="DJ106" s="6"/>
      <c r="DK106" s="6"/>
      <c r="DL106" s="6"/>
      <c r="DM106" s="6"/>
      <c r="DN106" s="6"/>
      <c r="DO106" s="6"/>
      <c r="DP106" s="6"/>
      <c r="DQ106" s="6"/>
      <c r="DR106" s="6"/>
      <c r="DS106" s="6"/>
      <c r="DT106" s="6"/>
      <c r="DU106" s="6"/>
    </row>
    <row r="107" spans="1:125" s="2" customFormat="1">
      <c r="A107" t="s">
        <v>82</v>
      </c>
      <c r="B107" t="s">
        <v>76</v>
      </c>
      <c r="C107" t="s">
        <v>575</v>
      </c>
      <c r="D107" s="1">
        <v>101000</v>
      </c>
      <c r="E107" s="1">
        <v>2898.7</v>
      </c>
      <c r="F107" s="1">
        <v>11822.63</v>
      </c>
      <c r="G107" s="1">
        <v>3070.4</v>
      </c>
      <c r="H107" s="1">
        <v>2096.86</v>
      </c>
      <c r="I107" s="1">
        <f t="shared" si="33"/>
        <v>19888.59</v>
      </c>
      <c r="J107" s="1">
        <f t="shared" si="34"/>
        <v>81111.41</v>
      </c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  <c r="X107" s="6"/>
      <c r="Y107" s="6"/>
      <c r="Z107" s="6"/>
      <c r="AA107" s="6"/>
      <c r="AB107" s="6"/>
      <c r="AC107" s="6"/>
      <c r="AD107" s="6"/>
      <c r="AE107" s="6"/>
      <c r="AF107" s="6"/>
      <c r="AG107" s="6"/>
      <c r="AH107" s="6"/>
      <c r="AI107" s="6"/>
      <c r="AJ107" s="6"/>
      <c r="AK107" s="6"/>
      <c r="AL107" s="6"/>
      <c r="AM107" s="6"/>
      <c r="AN107" s="6"/>
      <c r="AO107" s="6"/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  <c r="BE107" s="6"/>
      <c r="BF107" s="6"/>
      <c r="BG107" s="6"/>
      <c r="BH107" s="6"/>
      <c r="BI107" s="6"/>
      <c r="BJ107" s="6"/>
      <c r="BK107" s="6"/>
      <c r="BL107" s="6"/>
      <c r="BM107" s="6"/>
      <c r="BN107" s="6"/>
      <c r="BO107" s="6"/>
      <c r="BP107" s="6"/>
      <c r="BQ107" s="6"/>
      <c r="BR107" s="6"/>
      <c r="BS107" s="6"/>
      <c r="BT107" s="6"/>
      <c r="BU107" s="6"/>
      <c r="BV107" s="6"/>
      <c r="BW107" s="6"/>
      <c r="BX107" s="6"/>
      <c r="BY107" s="6"/>
      <c r="BZ107" s="6"/>
      <c r="CA107" s="6"/>
      <c r="CB107" s="6"/>
      <c r="CC107" s="6"/>
      <c r="CD107" s="6"/>
      <c r="CE107" s="6"/>
      <c r="CF107" s="6"/>
      <c r="CG107" s="6"/>
      <c r="CH107" s="6"/>
      <c r="CI107" s="6"/>
      <c r="CJ107" s="6"/>
      <c r="CK107" s="6"/>
      <c r="CL107" s="6"/>
      <c r="CM107" s="6"/>
      <c r="CN107" s="6"/>
      <c r="CO107" s="6"/>
      <c r="CP107" s="6"/>
      <c r="CQ107" s="6"/>
      <c r="CR107" s="6"/>
      <c r="CS107" s="6"/>
      <c r="CT107" s="6"/>
      <c r="CU107" s="6"/>
      <c r="CV107" s="6"/>
      <c r="CW107" s="6"/>
      <c r="CX107" s="6"/>
      <c r="CY107" s="6"/>
      <c r="CZ107" s="6"/>
      <c r="DA107" s="6"/>
      <c r="DB107" s="6"/>
      <c r="DC107" s="6"/>
      <c r="DD107" s="6"/>
      <c r="DE107" s="6"/>
      <c r="DF107" s="6"/>
      <c r="DG107" s="6"/>
      <c r="DH107" s="6"/>
      <c r="DI107" s="6"/>
      <c r="DJ107" s="6"/>
      <c r="DK107" s="6"/>
      <c r="DL107" s="6"/>
      <c r="DM107" s="6"/>
      <c r="DN107" s="6"/>
      <c r="DO107" s="6"/>
      <c r="DP107" s="6"/>
      <c r="DQ107" s="6"/>
      <c r="DR107" s="6"/>
      <c r="DS107" s="6"/>
      <c r="DT107" s="6"/>
      <c r="DU107" s="6"/>
    </row>
    <row r="108" spans="1:125" s="2" customFormat="1">
      <c r="A108" s="3" t="s">
        <v>18</v>
      </c>
      <c r="B108" s="3">
        <v>3</v>
      </c>
      <c r="C108" s="3"/>
      <c r="D108" s="4">
        <f t="shared" ref="D108:J108" si="35">SUM(D105:D107)</f>
        <v>221000</v>
      </c>
      <c r="E108" s="4">
        <f t="shared" si="35"/>
        <v>6342.7</v>
      </c>
      <c r="F108" s="4">
        <f t="shared" si="35"/>
        <v>19045.11</v>
      </c>
      <c r="G108" s="4">
        <f t="shared" si="35"/>
        <v>6718.4</v>
      </c>
      <c r="H108" s="4">
        <f t="shared" si="35"/>
        <v>2146.86</v>
      </c>
      <c r="I108" s="4">
        <f t="shared" si="35"/>
        <v>34253.07</v>
      </c>
      <c r="J108" s="4">
        <f t="shared" si="35"/>
        <v>186746.93</v>
      </c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6"/>
      <c r="Y108" s="6"/>
      <c r="Z108" s="6"/>
      <c r="AA108" s="6"/>
      <c r="AB108" s="6"/>
      <c r="AC108" s="6"/>
      <c r="AD108" s="6"/>
      <c r="AE108" s="6"/>
      <c r="AF108" s="6"/>
      <c r="AG108" s="6"/>
      <c r="AH108" s="6"/>
      <c r="AI108" s="6"/>
      <c r="AJ108" s="6"/>
      <c r="AK108" s="6"/>
      <c r="AL108" s="6"/>
      <c r="AM108" s="6"/>
      <c r="AN108" s="6"/>
      <c r="AO108" s="6"/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  <c r="BE108" s="6"/>
      <c r="BF108" s="6"/>
      <c r="BG108" s="6"/>
      <c r="BH108" s="6"/>
      <c r="BI108" s="6"/>
      <c r="BJ108" s="6"/>
      <c r="BK108" s="6"/>
      <c r="BL108" s="6"/>
      <c r="BM108" s="6"/>
      <c r="BN108" s="6"/>
      <c r="BO108" s="6"/>
      <c r="BP108" s="6"/>
      <c r="BQ108" s="6"/>
      <c r="BR108" s="6"/>
      <c r="BS108" s="6"/>
      <c r="BT108" s="6"/>
      <c r="BU108" s="6"/>
      <c r="BV108" s="6"/>
      <c r="BW108" s="6"/>
      <c r="BX108" s="6"/>
      <c r="BY108" s="6"/>
      <c r="BZ108" s="6"/>
      <c r="CA108" s="6"/>
      <c r="CB108" s="6"/>
      <c r="CC108" s="6"/>
      <c r="CD108" s="6"/>
      <c r="CE108" s="6"/>
      <c r="CF108" s="6"/>
      <c r="CG108" s="6"/>
      <c r="CH108" s="6"/>
      <c r="CI108" s="6"/>
      <c r="CJ108" s="6"/>
      <c r="CK108" s="6"/>
      <c r="CL108" s="6"/>
      <c r="CM108" s="6"/>
      <c r="CN108" s="6"/>
      <c r="CO108" s="6"/>
      <c r="CP108" s="6"/>
      <c r="CQ108" s="6"/>
      <c r="CR108" s="6"/>
      <c r="CS108" s="6"/>
      <c r="CT108" s="6"/>
      <c r="CU108" s="6"/>
      <c r="CV108" s="6"/>
      <c r="CW108" s="6"/>
      <c r="CX108" s="6"/>
      <c r="CY108" s="6"/>
      <c r="CZ108" s="6"/>
      <c r="DA108" s="6"/>
      <c r="DB108" s="6"/>
      <c r="DC108" s="6"/>
      <c r="DD108" s="6"/>
      <c r="DE108" s="6"/>
      <c r="DF108" s="6"/>
      <c r="DG108" s="6"/>
      <c r="DH108" s="6"/>
      <c r="DI108" s="6"/>
      <c r="DJ108" s="6"/>
      <c r="DK108" s="6"/>
      <c r="DL108" s="6"/>
      <c r="DM108" s="6"/>
      <c r="DN108" s="6"/>
      <c r="DO108" s="6"/>
      <c r="DP108" s="6"/>
      <c r="DQ108" s="6"/>
      <c r="DR108" s="6"/>
      <c r="DS108" s="6"/>
      <c r="DT108" s="6"/>
      <c r="DU108" s="6"/>
    </row>
    <row r="109" spans="1:125" s="2" customFormat="1">
      <c r="A109"/>
      <c r="B109"/>
      <c r="C109"/>
      <c r="D109" s="1"/>
      <c r="E109" s="1"/>
      <c r="F109" s="1"/>
      <c r="G109" s="1"/>
      <c r="H109" s="1"/>
      <c r="I109" s="1"/>
      <c r="J109" s="1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  <c r="X109" s="6"/>
      <c r="Y109" s="6"/>
      <c r="Z109" s="6"/>
      <c r="AA109" s="6"/>
      <c r="AB109" s="6"/>
      <c r="AC109" s="6"/>
      <c r="AD109" s="6"/>
      <c r="AE109" s="6"/>
      <c r="AF109" s="6"/>
      <c r="AG109" s="6"/>
      <c r="AH109" s="6"/>
      <c r="AI109" s="6"/>
      <c r="AJ109" s="6"/>
      <c r="AK109" s="6"/>
      <c r="AL109" s="6"/>
      <c r="AM109" s="6"/>
      <c r="AN109" s="6"/>
      <c r="AO109" s="6"/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  <c r="BE109" s="6"/>
      <c r="BF109" s="6"/>
      <c r="BG109" s="6"/>
      <c r="BH109" s="6"/>
      <c r="BI109" s="6"/>
      <c r="BJ109" s="6"/>
      <c r="BK109" s="6"/>
      <c r="BL109" s="6"/>
      <c r="BM109" s="6"/>
      <c r="BN109" s="6"/>
      <c r="BO109" s="6"/>
      <c r="BP109" s="6"/>
      <c r="BQ109" s="6"/>
      <c r="BR109" s="6"/>
      <c r="BS109" s="6"/>
      <c r="BT109" s="6"/>
      <c r="BU109" s="6"/>
      <c r="BV109" s="6"/>
      <c r="BW109" s="6"/>
      <c r="BX109" s="6"/>
      <c r="BY109" s="6"/>
      <c r="BZ109" s="6"/>
      <c r="CA109" s="6"/>
      <c r="CB109" s="6"/>
      <c r="CC109" s="6"/>
      <c r="CD109" s="6"/>
      <c r="CE109" s="6"/>
      <c r="CF109" s="6"/>
      <c r="CG109" s="6"/>
      <c r="CH109" s="6"/>
      <c r="CI109" s="6"/>
      <c r="CJ109" s="6"/>
      <c r="CK109" s="6"/>
      <c r="CL109" s="6"/>
      <c r="CM109" s="6"/>
      <c r="CN109" s="6"/>
      <c r="CO109" s="6"/>
      <c r="CP109" s="6"/>
      <c r="CQ109" s="6"/>
      <c r="CR109" s="6"/>
      <c r="CS109" s="6"/>
      <c r="CT109" s="6"/>
      <c r="CU109" s="6"/>
      <c r="CV109" s="6"/>
      <c r="CW109" s="6"/>
      <c r="CX109" s="6"/>
      <c r="CY109" s="6"/>
      <c r="CZ109" s="6"/>
      <c r="DA109" s="6"/>
      <c r="DB109" s="6"/>
      <c r="DC109" s="6"/>
      <c r="DD109" s="6"/>
      <c r="DE109" s="6"/>
      <c r="DF109" s="6"/>
      <c r="DG109" s="6"/>
      <c r="DH109" s="6"/>
      <c r="DI109" s="6"/>
      <c r="DJ109" s="6"/>
      <c r="DK109" s="6"/>
      <c r="DL109" s="6"/>
      <c r="DM109" s="6"/>
      <c r="DN109" s="6"/>
      <c r="DO109" s="6"/>
      <c r="DP109" s="6"/>
      <c r="DQ109" s="6"/>
      <c r="DR109" s="6"/>
      <c r="DS109" s="6"/>
      <c r="DT109" s="6"/>
      <c r="DU109" s="6"/>
    </row>
    <row r="110" spans="1:125" s="2" customFormat="1">
      <c r="A110" s="26" t="s">
        <v>84</v>
      </c>
      <c r="B110" s="26"/>
      <c r="C110" s="26"/>
      <c r="D110" s="26"/>
      <c r="E110" s="26"/>
      <c r="F110" s="26"/>
      <c r="G110" s="26"/>
      <c r="H110" s="26"/>
      <c r="I110" s="26"/>
      <c r="J110" s="2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6"/>
      <c r="Y110" s="6"/>
      <c r="Z110" s="6"/>
      <c r="AA110" s="6"/>
      <c r="AB110" s="6"/>
      <c r="AC110" s="6"/>
      <c r="AD110" s="6"/>
      <c r="AE110" s="6"/>
      <c r="AF110" s="6"/>
      <c r="AG110" s="6"/>
      <c r="AH110" s="6"/>
      <c r="AI110" s="6"/>
      <c r="AJ110" s="6"/>
      <c r="AK110" s="6"/>
      <c r="AL110" s="6"/>
      <c r="AM110" s="6"/>
      <c r="AN110" s="6"/>
      <c r="AO110" s="6"/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  <c r="BE110" s="6"/>
      <c r="BF110" s="6"/>
      <c r="BG110" s="6"/>
      <c r="BH110" s="6"/>
      <c r="BI110" s="6"/>
      <c r="BJ110" s="6"/>
      <c r="BK110" s="6"/>
      <c r="BL110" s="6"/>
      <c r="BM110" s="6"/>
      <c r="BN110" s="6"/>
      <c r="BO110" s="6"/>
      <c r="BP110" s="6"/>
      <c r="BQ110" s="6"/>
      <c r="BR110" s="6"/>
      <c r="BS110" s="6"/>
      <c r="BT110" s="6"/>
      <c r="BU110" s="6"/>
      <c r="BV110" s="6"/>
      <c r="BW110" s="6"/>
      <c r="BX110" s="6"/>
      <c r="BY110" s="6"/>
      <c r="BZ110" s="6"/>
      <c r="CA110" s="6"/>
      <c r="CB110" s="6"/>
      <c r="CC110" s="6"/>
      <c r="CD110" s="6"/>
      <c r="CE110" s="6"/>
      <c r="CF110" s="6"/>
      <c r="CG110" s="6"/>
      <c r="CH110" s="6"/>
      <c r="CI110" s="6"/>
      <c r="CJ110" s="6"/>
      <c r="CK110" s="6"/>
      <c r="CL110" s="6"/>
      <c r="CM110" s="6"/>
      <c r="CN110" s="6"/>
      <c r="CO110" s="6"/>
      <c r="CP110" s="6"/>
      <c r="CQ110" s="6"/>
      <c r="CR110" s="6"/>
      <c r="CS110" s="6"/>
      <c r="CT110" s="6"/>
      <c r="CU110" s="6"/>
      <c r="CV110" s="6"/>
      <c r="CW110" s="6"/>
      <c r="CX110" s="6"/>
      <c r="CY110" s="6"/>
      <c r="CZ110" s="6"/>
      <c r="DA110" s="6"/>
      <c r="DB110" s="6"/>
      <c r="DC110" s="6"/>
      <c r="DD110" s="6"/>
      <c r="DE110" s="6"/>
      <c r="DF110" s="6"/>
      <c r="DG110" s="6"/>
      <c r="DH110" s="6"/>
      <c r="DI110" s="6"/>
      <c r="DJ110" s="6"/>
      <c r="DK110" s="6"/>
      <c r="DL110" s="6"/>
      <c r="DM110" s="6"/>
      <c r="DN110" s="6"/>
      <c r="DO110" s="6"/>
      <c r="DP110" s="6"/>
      <c r="DQ110" s="6"/>
      <c r="DR110" s="6"/>
      <c r="DS110" s="6"/>
      <c r="DT110" s="6"/>
      <c r="DU110" s="6"/>
    </row>
    <row r="111" spans="1:125">
      <c r="A111" t="s">
        <v>235</v>
      </c>
      <c r="B111" t="s">
        <v>34</v>
      </c>
      <c r="C111" t="s">
        <v>575</v>
      </c>
      <c r="D111" s="1">
        <v>25000</v>
      </c>
      <c r="E111" s="1">
        <v>717.5</v>
      </c>
      <c r="F111" s="1">
        <v>0</v>
      </c>
      <c r="G111" s="1">
        <v>760</v>
      </c>
      <c r="H111" s="1">
        <v>665</v>
      </c>
      <c r="I111" s="1">
        <f>E111+F111+G111+H111</f>
        <v>2142.5</v>
      </c>
      <c r="J111" s="1">
        <f>D111-I111</f>
        <v>22857.5</v>
      </c>
    </row>
    <row r="112" spans="1:125" s="2" customFormat="1">
      <c r="A112" t="s">
        <v>85</v>
      </c>
      <c r="B112" t="s">
        <v>478</v>
      </c>
      <c r="C112" t="s">
        <v>575</v>
      </c>
      <c r="D112" s="1">
        <v>70000</v>
      </c>
      <c r="E112" s="1">
        <v>2009</v>
      </c>
      <c r="F112" s="1">
        <v>5368.48</v>
      </c>
      <c r="G112" s="1">
        <v>2128</v>
      </c>
      <c r="H112" s="1">
        <v>75</v>
      </c>
      <c r="I112" s="1">
        <f t="shared" ref="I112:I116" si="36">E112+F112+G112+H112</f>
        <v>9580.48</v>
      </c>
      <c r="J112" s="1">
        <f t="shared" ref="J112:J116" si="37">D112-I112</f>
        <v>60419.520000000004</v>
      </c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  <c r="AG112" s="6"/>
      <c r="AH112" s="6"/>
      <c r="AI112" s="6"/>
      <c r="AJ112" s="6"/>
      <c r="AK112" s="6"/>
      <c r="AL112" s="6"/>
      <c r="AM112" s="6"/>
      <c r="AN112" s="6"/>
      <c r="AO112" s="6"/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  <c r="BE112" s="6"/>
      <c r="BF112" s="6"/>
      <c r="BG112" s="6"/>
      <c r="BH112" s="6"/>
      <c r="BI112" s="6"/>
      <c r="BJ112" s="6"/>
      <c r="BK112" s="6"/>
      <c r="BL112" s="6"/>
      <c r="BM112" s="6"/>
      <c r="BN112" s="6"/>
      <c r="BO112" s="6"/>
      <c r="BP112" s="6"/>
      <c r="BQ112" s="6"/>
      <c r="BR112" s="6"/>
      <c r="BS112" s="6"/>
      <c r="BT112" s="6"/>
      <c r="BU112" s="6"/>
      <c r="BV112" s="6"/>
      <c r="BW112" s="6"/>
      <c r="BX112" s="6"/>
      <c r="BY112" s="6"/>
      <c r="BZ112" s="6"/>
      <c r="CA112" s="6"/>
      <c r="CB112" s="6"/>
      <c r="CC112" s="6"/>
      <c r="CD112" s="6"/>
      <c r="CE112" s="6"/>
      <c r="CF112" s="6"/>
      <c r="CG112" s="6"/>
      <c r="CH112" s="6"/>
      <c r="CI112" s="6"/>
      <c r="CJ112" s="6"/>
      <c r="CK112" s="6"/>
      <c r="CL112" s="6"/>
      <c r="CM112" s="6"/>
      <c r="CN112" s="6"/>
      <c r="CO112" s="6"/>
      <c r="CP112" s="6"/>
      <c r="CQ112" s="6"/>
      <c r="CR112" s="6"/>
      <c r="CS112" s="6"/>
      <c r="CT112" s="6"/>
      <c r="CU112" s="6"/>
      <c r="CV112" s="6"/>
      <c r="CW112" s="6"/>
      <c r="CX112" s="6"/>
      <c r="CY112" s="6"/>
      <c r="CZ112" s="6"/>
      <c r="DA112" s="6"/>
      <c r="DB112" s="6"/>
      <c r="DC112" s="6"/>
      <c r="DD112" s="6"/>
      <c r="DE112" s="6"/>
      <c r="DF112" s="6"/>
      <c r="DG112" s="6"/>
      <c r="DH112" s="6"/>
      <c r="DI112" s="6"/>
      <c r="DJ112" s="6"/>
      <c r="DK112" s="6"/>
      <c r="DL112" s="6"/>
      <c r="DM112" s="6"/>
      <c r="DN112" s="6"/>
      <c r="DO112" s="6"/>
      <c r="DP112" s="6"/>
      <c r="DQ112" s="6"/>
      <c r="DR112" s="6"/>
      <c r="DS112" s="6"/>
      <c r="DT112" s="6"/>
      <c r="DU112" s="6"/>
    </row>
    <row r="113" spans="1:125" s="2" customFormat="1">
      <c r="A113" t="s">
        <v>86</v>
      </c>
      <c r="B113" t="s">
        <v>21</v>
      </c>
      <c r="C113" t="s">
        <v>575</v>
      </c>
      <c r="D113" s="1">
        <v>45000</v>
      </c>
      <c r="E113" s="1">
        <v>1291.5</v>
      </c>
      <c r="F113" s="1">
        <v>992.94</v>
      </c>
      <c r="G113" s="1">
        <v>1368</v>
      </c>
      <c r="H113" s="1">
        <v>1200.93</v>
      </c>
      <c r="I113" s="1">
        <v>4853.37</v>
      </c>
      <c r="J113" s="1">
        <f t="shared" si="37"/>
        <v>40146.629999999997</v>
      </c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  <c r="AG113" s="6"/>
      <c r="AH113" s="6"/>
      <c r="AI113" s="6"/>
      <c r="AJ113" s="6"/>
      <c r="AK113" s="6"/>
      <c r="AL113" s="6"/>
      <c r="AM113" s="6"/>
      <c r="AN113" s="6"/>
      <c r="AO113" s="6"/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  <c r="BE113" s="6"/>
      <c r="BF113" s="6"/>
      <c r="BG113" s="6"/>
      <c r="BH113" s="6"/>
      <c r="BI113" s="6"/>
      <c r="BJ113" s="6"/>
      <c r="BK113" s="6"/>
      <c r="BL113" s="6"/>
      <c r="BM113" s="6"/>
      <c r="BN113" s="6"/>
      <c r="BO113" s="6"/>
      <c r="BP113" s="6"/>
      <c r="BQ113" s="6"/>
      <c r="BR113" s="6"/>
      <c r="BS113" s="6"/>
      <c r="BT113" s="6"/>
      <c r="BU113" s="6"/>
      <c r="BV113" s="6"/>
      <c r="BW113" s="6"/>
      <c r="BX113" s="6"/>
      <c r="BY113" s="6"/>
      <c r="BZ113" s="6"/>
      <c r="CA113" s="6"/>
      <c r="CB113" s="6"/>
      <c r="CC113" s="6"/>
      <c r="CD113" s="6"/>
      <c r="CE113" s="6"/>
      <c r="CF113" s="6"/>
      <c r="CG113" s="6"/>
      <c r="CH113" s="6"/>
      <c r="CI113" s="6"/>
      <c r="CJ113" s="6"/>
      <c r="CK113" s="6"/>
      <c r="CL113" s="6"/>
      <c r="CM113" s="6"/>
      <c r="CN113" s="6"/>
      <c r="CO113" s="6"/>
      <c r="CP113" s="6"/>
      <c r="CQ113" s="6"/>
      <c r="CR113" s="6"/>
      <c r="CS113" s="6"/>
      <c r="CT113" s="6"/>
      <c r="CU113" s="6"/>
      <c r="CV113" s="6"/>
      <c r="CW113" s="6"/>
      <c r="CX113" s="6"/>
      <c r="CY113" s="6"/>
      <c r="CZ113" s="6"/>
      <c r="DA113" s="6"/>
      <c r="DB113" s="6"/>
      <c r="DC113" s="6"/>
      <c r="DD113" s="6"/>
      <c r="DE113" s="6"/>
      <c r="DF113" s="6"/>
      <c r="DG113" s="6"/>
      <c r="DH113" s="6"/>
      <c r="DI113" s="6"/>
      <c r="DJ113" s="6"/>
      <c r="DK113" s="6"/>
      <c r="DL113" s="6"/>
      <c r="DM113" s="6"/>
      <c r="DN113" s="6"/>
      <c r="DO113" s="6"/>
      <c r="DP113" s="6"/>
      <c r="DQ113" s="6"/>
      <c r="DR113" s="6"/>
      <c r="DS113" s="6"/>
      <c r="DT113" s="6"/>
      <c r="DU113" s="6"/>
    </row>
    <row r="114" spans="1:125" s="2" customFormat="1">
      <c r="A114" t="s">
        <v>87</v>
      </c>
      <c r="B114" t="s">
        <v>34</v>
      </c>
      <c r="C114" t="s">
        <v>575</v>
      </c>
      <c r="D114" s="1">
        <v>30000</v>
      </c>
      <c r="E114" s="1">
        <v>861</v>
      </c>
      <c r="F114" s="1">
        <v>0</v>
      </c>
      <c r="G114" s="1">
        <v>912</v>
      </c>
      <c r="H114" s="1">
        <v>25</v>
      </c>
      <c r="I114" s="1">
        <f t="shared" si="36"/>
        <v>1798</v>
      </c>
      <c r="J114" s="1">
        <f t="shared" si="37"/>
        <v>28202</v>
      </c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  <c r="AG114" s="6"/>
      <c r="AH114" s="6"/>
      <c r="AI114" s="6"/>
      <c r="AJ114" s="6"/>
      <c r="AK114" s="6"/>
      <c r="AL114" s="6"/>
      <c r="AM114" s="6"/>
      <c r="AN114" s="6"/>
      <c r="AO114" s="6"/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  <c r="BE114" s="6"/>
      <c r="BF114" s="6"/>
      <c r="BG114" s="6"/>
      <c r="BH114" s="6"/>
      <c r="BI114" s="6"/>
      <c r="BJ114" s="6"/>
      <c r="BK114" s="6"/>
      <c r="BL114" s="6"/>
      <c r="BM114" s="6"/>
      <c r="BN114" s="6"/>
      <c r="BO114" s="6"/>
      <c r="BP114" s="6"/>
      <c r="BQ114" s="6"/>
      <c r="BR114" s="6"/>
      <c r="BS114" s="6"/>
      <c r="BT114" s="6"/>
      <c r="BU114" s="6"/>
      <c r="BV114" s="6"/>
      <c r="BW114" s="6"/>
      <c r="BX114" s="6"/>
      <c r="BY114" s="6"/>
      <c r="BZ114" s="6"/>
      <c r="CA114" s="6"/>
      <c r="CB114" s="6"/>
      <c r="CC114" s="6"/>
      <c r="CD114" s="6"/>
      <c r="CE114" s="6"/>
      <c r="CF114" s="6"/>
      <c r="CG114" s="6"/>
      <c r="CH114" s="6"/>
      <c r="CI114" s="6"/>
      <c r="CJ114" s="6"/>
      <c r="CK114" s="6"/>
      <c r="CL114" s="6"/>
      <c r="CM114" s="6"/>
      <c r="CN114" s="6"/>
      <c r="CO114" s="6"/>
      <c r="CP114" s="6"/>
      <c r="CQ114" s="6"/>
      <c r="CR114" s="6"/>
      <c r="CS114" s="6"/>
      <c r="CT114" s="6"/>
      <c r="CU114" s="6"/>
      <c r="CV114" s="6"/>
      <c r="CW114" s="6"/>
      <c r="CX114" s="6"/>
      <c r="CY114" s="6"/>
      <c r="CZ114" s="6"/>
      <c r="DA114" s="6"/>
      <c r="DB114" s="6"/>
      <c r="DC114" s="6"/>
      <c r="DD114" s="6"/>
      <c r="DE114" s="6"/>
      <c r="DF114" s="6"/>
      <c r="DG114" s="6"/>
      <c r="DH114" s="6"/>
      <c r="DI114" s="6"/>
      <c r="DJ114" s="6"/>
      <c r="DK114" s="6"/>
      <c r="DL114" s="6"/>
      <c r="DM114" s="6"/>
      <c r="DN114" s="6"/>
      <c r="DO114" s="6"/>
      <c r="DP114" s="6"/>
      <c r="DQ114" s="6"/>
      <c r="DR114" s="6"/>
      <c r="DS114" s="6"/>
      <c r="DT114" s="6"/>
      <c r="DU114" s="6"/>
    </row>
    <row r="115" spans="1:125" s="2" customFormat="1">
      <c r="A115" t="s">
        <v>88</v>
      </c>
      <c r="B115" t="s">
        <v>34</v>
      </c>
      <c r="C115" t="s">
        <v>575</v>
      </c>
      <c r="D115" s="1">
        <v>25000</v>
      </c>
      <c r="E115" s="1">
        <v>717.5</v>
      </c>
      <c r="F115" s="1">
        <v>0</v>
      </c>
      <c r="G115" s="1">
        <v>760</v>
      </c>
      <c r="H115" s="1">
        <v>205</v>
      </c>
      <c r="I115" s="1">
        <f t="shared" si="36"/>
        <v>1682.5</v>
      </c>
      <c r="J115" s="1">
        <f t="shared" si="37"/>
        <v>23317.5</v>
      </c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  <c r="AG115" s="6"/>
      <c r="AH115" s="6"/>
      <c r="AI115" s="6"/>
      <c r="AJ115" s="6"/>
      <c r="AK115" s="6"/>
      <c r="AL115" s="6"/>
      <c r="AM115" s="6"/>
      <c r="AN115" s="6"/>
      <c r="AO115" s="6"/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  <c r="BE115" s="6"/>
      <c r="BF115" s="6"/>
      <c r="BG115" s="6"/>
      <c r="BH115" s="6"/>
      <c r="BI115" s="6"/>
      <c r="BJ115" s="6"/>
      <c r="BK115" s="6"/>
      <c r="BL115" s="6"/>
      <c r="BM115" s="6"/>
      <c r="BN115" s="6"/>
      <c r="BO115" s="6"/>
      <c r="BP115" s="6"/>
      <c r="BQ115" s="6"/>
      <c r="BR115" s="6"/>
      <c r="BS115" s="6"/>
      <c r="BT115" s="6"/>
      <c r="BU115" s="6"/>
      <c r="BV115" s="6"/>
      <c r="BW115" s="6"/>
      <c r="BX115" s="6"/>
      <c r="BY115" s="6"/>
      <c r="BZ115" s="6"/>
      <c r="CA115" s="6"/>
      <c r="CB115" s="6"/>
      <c r="CC115" s="6"/>
      <c r="CD115" s="6"/>
      <c r="CE115" s="6"/>
      <c r="CF115" s="6"/>
      <c r="CG115" s="6"/>
      <c r="CH115" s="6"/>
      <c r="CI115" s="6"/>
      <c r="CJ115" s="6"/>
      <c r="CK115" s="6"/>
      <c r="CL115" s="6"/>
      <c r="CM115" s="6"/>
      <c r="CN115" s="6"/>
      <c r="CO115" s="6"/>
      <c r="CP115" s="6"/>
      <c r="CQ115" s="6"/>
      <c r="CR115" s="6"/>
      <c r="CS115" s="6"/>
      <c r="CT115" s="6"/>
      <c r="CU115" s="6"/>
      <c r="CV115" s="6"/>
      <c r="CW115" s="6"/>
      <c r="CX115" s="6"/>
      <c r="CY115" s="6"/>
      <c r="CZ115" s="6"/>
      <c r="DA115" s="6"/>
      <c r="DB115" s="6"/>
      <c r="DC115" s="6"/>
      <c r="DD115" s="6"/>
      <c r="DE115" s="6"/>
      <c r="DF115" s="6"/>
      <c r="DG115" s="6"/>
      <c r="DH115" s="6"/>
      <c r="DI115" s="6"/>
      <c r="DJ115" s="6"/>
      <c r="DK115" s="6"/>
      <c r="DL115" s="6"/>
      <c r="DM115" s="6"/>
      <c r="DN115" s="6"/>
      <c r="DO115" s="6"/>
      <c r="DP115" s="6"/>
      <c r="DQ115" s="6"/>
      <c r="DR115" s="6"/>
      <c r="DS115" s="6"/>
      <c r="DT115" s="6"/>
      <c r="DU115" s="6"/>
    </row>
    <row r="116" spans="1:125" s="2" customFormat="1">
      <c r="A116" t="s">
        <v>89</v>
      </c>
      <c r="B116" t="s">
        <v>34</v>
      </c>
      <c r="C116" t="s">
        <v>575</v>
      </c>
      <c r="D116" s="1">
        <v>25500</v>
      </c>
      <c r="E116" s="1">
        <v>731.85</v>
      </c>
      <c r="F116" s="1">
        <v>0</v>
      </c>
      <c r="G116" s="1">
        <v>775.2</v>
      </c>
      <c r="H116" s="1">
        <v>125</v>
      </c>
      <c r="I116" s="1">
        <f t="shared" si="36"/>
        <v>1632.0500000000002</v>
      </c>
      <c r="J116" s="1">
        <f t="shared" si="37"/>
        <v>23867.95</v>
      </c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  <c r="BI116" s="6"/>
      <c r="BJ116" s="6"/>
      <c r="BK116" s="6"/>
      <c r="BL116" s="6"/>
      <c r="BM116" s="6"/>
      <c r="BN116" s="6"/>
      <c r="BO116" s="6"/>
      <c r="BP116" s="6"/>
      <c r="BQ116" s="6"/>
      <c r="BR116" s="6"/>
      <c r="BS116" s="6"/>
      <c r="BT116" s="6"/>
      <c r="BU116" s="6"/>
      <c r="BV116" s="6"/>
      <c r="BW116" s="6"/>
      <c r="BX116" s="6"/>
      <c r="BY116" s="6"/>
      <c r="BZ116" s="6"/>
      <c r="CA116" s="6"/>
      <c r="CB116" s="6"/>
      <c r="CC116" s="6"/>
      <c r="CD116" s="6"/>
      <c r="CE116" s="6"/>
      <c r="CF116" s="6"/>
      <c r="CG116" s="6"/>
      <c r="CH116" s="6"/>
      <c r="CI116" s="6"/>
      <c r="CJ116" s="6"/>
      <c r="CK116" s="6"/>
      <c r="CL116" s="6"/>
      <c r="CM116" s="6"/>
      <c r="CN116" s="6"/>
      <c r="CO116" s="6"/>
      <c r="CP116" s="6"/>
      <c r="CQ116" s="6"/>
      <c r="CR116" s="6"/>
      <c r="CS116" s="6"/>
      <c r="CT116" s="6"/>
      <c r="CU116" s="6"/>
      <c r="CV116" s="6"/>
      <c r="CW116" s="6"/>
      <c r="CX116" s="6"/>
      <c r="CY116" s="6"/>
      <c r="CZ116" s="6"/>
      <c r="DA116" s="6"/>
      <c r="DB116" s="6"/>
      <c r="DC116" s="6"/>
      <c r="DD116" s="6"/>
      <c r="DE116" s="6"/>
      <c r="DF116" s="6"/>
      <c r="DG116" s="6"/>
      <c r="DH116" s="6"/>
      <c r="DI116" s="6"/>
      <c r="DJ116" s="6"/>
      <c r="DK116" s="6"/>
      <c r="DL116" s="6"/>
      <c r="DM116" s="6"/>
      <c r="DN116" s="6"/>
      <c r="DO116" s="6"/>
      <c r="DP116" s="6"/>
      <c r="DQ116" s="6"/>
      <c r="DR116" s="6"/>
      <c r="DS116" s="6"/>
      <c r="DT116" s="6"/>
      <c r="DU116" s="6"/>
    </row>
    <row r="117" spans="1:125" s="2" customFormat="1">
      <c r="A117" t="s">
        <v>90</v>
      </c>
      <c r="B117" t="s">
        <v>34</v>
      </c>
      <c r="C117" t="s">
        <v>575</v>
      </c>
      <c r="D117" s="1">
        <v>22500</v>
      </c>
      <c r="E117" s="1">
        <v>645.75</v>
      </c>
      <c r="F117" s="1">
        <v>0</v>
      </c>
      <c r="G117" s="1">
        <v>684</v>
      </c>
      <c r="H117" s="1">
        <v>125</v>
      </c>
      <c r="I117" s="1">
        <f>E117+F117+G117+H117</f>
        <v>1454.75</v>
      </c>
      <c r="J117" s="1">
        <f>D117-I117</f>
        <v>21045.25</v>
      </c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  <c r="AG117" s="6"/>
      <c r="AH117" s="6"/>
      <c r="AI117" s="6"/>
      <c r="AJ117" s="6"/>
      <c r="AK117" s="6"/>
      <c r="AL117" s="6"/>
      <c r="AM117" s="6"/>
      <c r="AN117" s="6"/>
      <c r="AO117" s="6"/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  <c r="BE117" s="6"/>
      <c r="BF117" s="6"/>
      <c r="BG117" s="6"/>
      <c r="BH117" s="6"/>
      <c r="BI117" s="6"/>
      <c r="BJ117" s="6"/>
      <c r="BK117" s="6"/>
      <c r="BL117" s="6"/>
      <c r="BM117" s="6"/>
      <c r="BN117" s="6"/>
      <c r="BO117" s="6"/>
      <c r="BP117" s="6"/>
      <c r="BQ117" s="6"/>
      <c r="BR117" s="6"/>
      <c r="BS117" s="6"/>
      <c r="BT117" s="6"/>
      <c r="BU117" s="6"/>
      <c r="BV117" s="6"/>
      <c r="BW117" s="6"/>
      <c r="BX117" s="6"/>
      <c r="BY117" s="6"/>
      <c r="BZ117" s="6"/>
      <c r="CA117" s="6"/>
      <c r="CB117" s="6"/>
      <c r="CC117" s="6"/>
      <c r="CD117" s="6"/>
      <c r="CE117" s="6"/>
      <c r="CF117" s="6"/>
      <c r="CG117" s="6"/>
      <c r="CH117" s="6"/>
      <c r="CI117" s="6"/>
      <c r="CJ117" s="6"/>
      <c r="CK117" s="6"/>
      <c r="CL117" s="6"/>
      <c r="CM117" s="6"/>
      <c r="CN117" s="6"/>
      <c r="CO117" s="6"/>
      <c r="CP117" s="6"/>
      <c r="CQ117" s="6"/>
      <c r="CR117" s="6"/>
      <c r="CS117" s="6"/>
      <c r="CT117" s="6"/>
      <c r="CU117" s="6"/>
      <c r="CV117" s="6"/>
      <c r="CW117" s="6"/>
      <c r="CX117" s="6"/>
      <c r="CY117" s="6"/>
      <c r="CZ117" s="6"/>
      <c r="DA117" s="6"/>
      <c r="DB117" s="6"/>
      <c r="DC117" s="6"/>
      <c r="DD117" s="6"/>
      <c r="DE117" s="6"/>
      <c r="DF117" s="6"/>
      <c r="DG117" s="6"/>
      <c r="DH117" s="6"/>
      <c r="DI117" s="6"/>
      <c r="DJ117" s="6"/>
      <c r="DK117" s="6"/>
      <c r="DL117" s="6"/>
      <c r="DM117" s="6"/>
      <c r="DN117" s="6"/>
      <c r="DO117" s="6"/>
      <c r="DP117" s="6"/>
      <c r="DQ117" s="6"/>
      <c r="DR117" s="6"/>
      <c r="DS117" s="6"/>
      <c r="DT117" s="6"/>
      <c r="DU117" s="6"/>
    </row>
    <row r="118" spans="1:125" s="2" customFormat="1">
      <c r="A118" t="s">
        <v>628</v>
      </c>
      <c r="B118" t="s">
        <v>23</v>
      </c>
      <c r="C118" s="2" t="s">
        <v>578</v>
      </c>
      <c r="D118" s="1">
        <v>106500</v>
      </c>
      <c r="E118" s="1">
        <v>3056.55</v>
      </c>
      <c r="F118" s="1">
        <v>13634.33</v>
      </c>
      <c r="G118" s="1">
        <v>3237.6</v>
      </c>
      <c r="H118" s="1">
        <v>25</v>
      </c>
      <c r="I118" s="1">
        <f>+E118+F118+G118+H118</f>
        <v>19953.48</v>
      </c>
      <c r="J118" s="1">
        <f>D118-I118</f>
        <v>86546.52</v>
      </c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  <c r="AG118" s="6"/>
      <c r="AH118" s="6"/>
      <c r="AI118" s="6"/>
      <c r="AJ118" s="6"/>
      <c r="AK118" s="6"/>
      <c r="AL118" s="6"/>
      <c r="AM118" s="6"/>
      <c r="AN118" s="6"/>
      <c r="AO118" s="6"/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  <c r="BE118" s="6"/>
      <c r="BF118" s="6"/>
      <c r="BG118" s="6"/>
      <c r="BH118" s="6"/>
      <c r="BI118" s="6"/>
      <c r="BJ118" s="6"/>
      <c r="BK118" s="6"/>
      <c r="BL118" s="6"/>
      <c r="BM118" s="6"/>
      <c r="BN118" s="6"/>
      <c r="BO118" s="6"/>
      <c r="BP118" s="6"/>
      <c r="BQ118" s="6"/>
      <c r="BR118" s="6"/>
      <c r="BS118" s="6"/>
      <c r="BT118" s="6"/>
      <c r="BU118" s="6"/>
      <c r="BV118" s="6"/>
      <c r="BW118" s="6"/>
      <c r="BX118" s="6"/>
      <c r="BY118" s="6"/>
      <c r="BZ118" s="6"/>
      <c r="CA118" s="6"/>
      <c r="CB118" s="6"/>
      <c r="CC118" s="6"/>
      <c r="CD118" s="6"/>
      <c r="CE118" s="6"/>
      <c r="CF118" s="6"/>
      <c r="CG118" s="6"/>
      <c r="CH118" s="6"/>
      <c r="CI118" s="6"/>
      <c r="CJ118" s="6"/>
      <c r="CK118" s="6"/>
      <c r="CL118" s="6"/>
      <c r="CM118" s="6"/>
      <c r="CN118" s="6"/>
      <c r="CO118" s="6"/>
      <c r="CP118" s="6"/>
      <c r="CQ118" s="6"/>
      <c r="CR118" s="6"/>
      <c r="CS118" s="6"/>
      <c r="CT118" s="6"/>
      <c r="CU118" s="6"/>
      <c r="CV118" s="6"/>
      <c r="CW118" s="6"/>
      <c r="CX118" s="6"/>
      <c r="CY118" s="6"/>
      <c r="CZ118" s="6"/>
      <c r="DA118" s="6"/>
      <c r="DB118" s="6"/>
      <c r="DC118" s="6"/>
      <c r="DD118" s="6"/>
      <c r="DE118" s="6"/>
      <c r="DF118" s="6"/>
      <c r="DG118" s="6"/>
      <c r="DH118" s="6"/>
      <c r="DI118" s="6"/>
      <c r="DJ118" s="6"/>
      <c r="DK118" s="6"/>
      <c r="DL118" s="6"/>
      <c r="DM118" s="6"/>
      <c r="DN118" s="6"/>
      <c r="DO118" s="6"/>
      <c r="DP118" s="6"/>
      <c r="DQ118" s="6"/>
      <c r="DR118" s="6"/>
      <c r="DS118" s="6"/>
      <c r="DT118" s="6"/>
      <c r="DU118" s="6"/>
    </row>
    <row r="119" spans="1:125" s="2" customFormat="1">
      <c r="A119" s="3" t="s">
        <v>18</v>
      </c>
      <c r="B119" s="3">
        <v>8</v>
      </c>
      <c r="C119" s="3"/>
      <c r="D119" s="4">
        <f t="shared" ref="D119:J119" si="38">SUM(D111:D118)</f>
        <v>349500</v>
      </c>
      <c r="E119" s="4">
        <f t="shared" si="38"/>
        <v>10030.650000000001</v>
      </c>
      <c r="F119" s="4">
        <f t="shared" si="38"/>
        <v>19995.75</v>
      </c>
      <c r="G119" s="4">
        <f t="shared" si="38"/>
        <v>10624.8</v>
      </c>
      <c r="H119" s="4">
        <f t="shared" si="38"/>
        <v>2445.9300000000003</v>
      </c>
      <c r="I119" s="4">
        <f t="shared" si="38"/>
        <v>43097.13</v>
      </c>
      <c r="J119" s="4">
        <f t="shared" si="38"/>
        <v>306402.87</v>
      </c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  <c r="AG119" s="6"/>
      <c r="AH119" s="6"/>
      <c r="AI119" s="6"/>
      <c r="AJ119" s="6"/>
      <c r="AK119" s="6"/>
      <c r="AL119" s="6"/>
      <c r="AM119" s="6"/>
      <c r="AN119" s="6"/>
      <c r="AO119" s="6"/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  <c r="BE119" s="6"/>
      <c r="BF119" s="6"/>
      <c r="BG119" s="6"/>
      <c r="BH119" s="6"/>
      <c r="BI119" s="6"/>
      <c r="BJ119" s="6"/>
      <c r="BK119" s="6"/>
      <c r="BL119" s="6"/>
      <c r="BM119" s="6"/>
      <c r="BN119" s="6"/>
      <c r="BO119" s="6"/>
      <c r="BP119" s="6"/>
      <c r="BQ119" s="6"/>
      <c r="BR119" s="6"/>
      <c r="BS119" s="6"/>
      <c r="BT119" s="6"/>
      <c r="BU119" s="6"/>
      <c r="BV119" s="6"/>
      <c r="BW119" s="6"/>
      <c r="BX119" s="6"/>
      <c r="BY119" s="6"/>
      <c r="BZ119" s="6"/>
      <c r="CA119" s="6"/>
      <c r="CB119" s="6"/>
      <c r="CC119" s="6"/>
      <c r="CD119" s="6"/>
      <c r="CE119" s="6"/>
      <c r="CF119" s="6"/>
      <c r="CG119" s="6"/>
      <c r="CH119" s="6"/>
      <c r="CI119" s="6"/>
      <c r="CJ119" s="6"/>
      <c r="CK119" s="6"/>
      <c r="CL119" s="6"/>
      <c r="CM119" s="6"/>
      <c r="CN119" s="6"/>
      <c r="CO119" s="6"/>
      <c r="CP119" s="6"/>
      <c r="CQ119" s="6"/>
      <c r="CR119" s="6"/>
      <c r="CS119" s="6"/>
      <c r="CT119" s="6"/>
      <c r="CU119" s="6"/>
      <c r="CV119" s="6"/>
      <c r="CW119" s="6"/>
      <c r="CX119" s="6"/>
      <c r="CY119" s="6"/>
      <c r="CZ119" s="6"/>
      <c r="DA119" s="6"/>
      <c r="DB119" s="6"/>
      <c r="DC119" s="6"/>
      <c r="DD119" s="6"/>
      <c r="DE119" s="6"/>
      <c r="DF119" s="6"/>
      <c r="DG119" s="6"/>
      <c r="DH119" s="6"/>
      <c r="DI119" s="6"/>
      <c r="DJ119" s="6"/>
      <c r="DK119" s="6"/>
      <c r="DL119" s="6"/>
      <c r="DM119" s="6"/>
      <c r="DN119" s="6"/>
      <c r="DO119" s="6"/>
      <c r="DP119" s="6"/>
      <c r="DQ119" s="6"/>
      <c r="DR119" s="6"/>
      <c r="DS119" s="6"/>
      <c r="DT119" s="6"/>
      <c r="DU119" s="6"/>
    </row>
    <row r="120" spans="1:125" s="2" customFormat="1">
      <c r="A120"/>
      <c r="B120"/>
      <c r="C120"/>
      <c r="D120" s="1"/>
      <c r="E120" s="1"/>
      <c r="F120" s="1"/>
      <c r="G120" s="1"/>
      <c r="H120" s="1"/>
      <c r="I120" s="1"/>
      <c r="J120" s="1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  <c r="AG120" s="6"/>
      <c r="AH120" s="6"/>
      <c r="AI120" s="6"/>
      <c r="AJ120" s="6"/>
      <c r="AK120" s="6"/>
      <c r="AL120" s="6"/>
      <c r="AM120" s="6"/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  <c r="BI120" s="6"/>
      <c r="BJ120" s="6"/>
      <c r="BK120" s="6"/>
      <c r="BL120" s="6"/>
      <c r="BM120" s="6"/>
      <c r="BN120" s="6"/>
      <c r="BO120" s="6"/>
      <c r="BP120" s="6"/>
      <c r="BQ120" s="6"/>
      <c r="BR120" s="6"/>
      <c r="BS120" s="6"/>
      <c r="BT120" s="6"/>
      <c r="BU120" s="6"/>
      <c r="BV120" s="6"/>
      <c r="BW120" s="6"/>
      <c r="BX120" s="6"/>
      <c r="BY120" s="6"/>
      <c r="BZ120" s="6"/>
      <c r="CA120" s="6"/>
      <c r="CB120" s="6"/>
      <c r="CC120" s="6"/>
      <c r="CD120" s="6"/>
      <c r="CE120" s="6"/>
      <c r="CF120" s="6"/>
      <c r="CG120" s="6"/>
      <c r="CH120" s="6"/>
      <c r="CI120" s="6"/>
      <c r="CJ120" s="6"/>
      <c r="CK120" s="6"/>
      <c r="CL120" s="6"/>
      <c r="CM120" s="6"/>
      <c r="CN120" s="6"/>
      <c r="CO120" s="6"/>
      <c r="CP120" s="6"/>
      <c r="CQ120" s="6"/>
      <c r="CR120" s="6"/>
      <c r="CS120" s="6"/>
      <c r="CT120" s="6"/>
      <c r="CU120" s="6"/>
      <c r="CV120" s="6"/>
      <c r="CW120" s="6"/>
      <c r="CX120" s="6"/>
      <c r="CY120" s="6"/>
      <c r="CZ120" s="6"/>
      <c r="DA120" s="6"/>
      <c r="DB120" s="6"/>
      <c r="DC120" s="6"/>
      <c r="DD120" s="6"/>
      <c r="DE120" s="6"/>
      <c r="DF120" s="6"/>
      <c r="DG120" s="6"/>
      <c r="DH120" s="6"/>
      <c r="DI120" s="6"/>
      <c r="DJ120" s="6"/>
      <c r="DK120" s="6"/>
      <c r="DL120" s="6"/>
      <c r="DM120" s="6"/>
      <c r="DN120" s="6"/>
      <c r="DO120" s="6"/>
      <c r="DP120" s="6"/>
      <c r="DQ120" s="6"/>
      <c r="DR120" s="6"/>
      <c r="DS120" s="6"/>
      <c r="DT120" s="6"/>
      <c r="DU120" s="6"/>
    </row>
    <row r="121" spans="1:125" s="2" customFormat="1">
      <c r="A121" s="26" t="s">
        <v>92</v>
      </c>
      <c r="B121" s="26"/>
      <c r="C121" s="26"/>
      <c r="D121" s="26"/>
      <c r="E121" s="26"/>
      <c r="F121" s="26"/>
      <c r="G121" s="26"/>
      <c r="H121" s="26"/>
      <c r="I121" s="26"/>
      <c r="J121" s="2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  <c r="AG121" s="6"/>
      <c r="AH121" s="6"/>
      <c r="AI121" s="6"/>
      <c r="AJ121" s="6"/>
      <c r="AK121" s="6"/>
      <c r="AL121" s="6"/>
      <c r="AM121" s="6"/>
      <c r="AN121" s="6"/>
      <c r="AO121" s="6"/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  <c r="BE121" s="6"/>
      <c r="BF121" s="6"/>
      <c r="BG121" s="6"/>
      <c r="BH121" s="6"/>
      <c r="BI121" s="6"/>
      <c r="BJ121" s="6"/>
      <c r="BK121" s="6"/>
      <c r="BL121" s="6"/>
      <c r="BM121" s="6"/>
      <c r="BN121" s="6"/>
      <c r="BO121" s="6"/>
      <c r="BP121" s="6"/>
      <c r="BQ121" s="6"/>
      <c r="BR121" s="6"/>
      <c r="BS121" s="6"/>
      <c r="BT121" s="6"/>
      <c r="BU121" s="6"/>
      <c r="BV121" s="6"/>
      <c r="BW121" s="6"/>
      <c r="BX121" s="6"/>
      <c r="BY121" s="6"/>
      <c r="BZ121" s="6"/>
      <c r="CA121" s="6"/>
      <c r="CB121" s="6"/>
      <c r="CC121" s="6"/>
      <c r="CD121" s="6"/>
      <c r="CE121" s="6"/>
      <c r="CF121" s="6"/>
      <c r="CG121" s="6"/>
      <c r="CH121" s="6"/>
      <c r="CI121" s="6"/>
      <c r="CJ121" s="6"/>
      <c r="CK121" s="6"/>
      <c r="CL121" s="6"/>
      <c r="CM121" s="6"/>
      <c r="CN121" s="6"/>
      <c r="CO121" s="6"/>
      <c r="CP121" s="6"/>
      <c r="CQ121" s="6"/>
      <c r="CR121" s="6"/>
      <c r="CS121" s="6"/>
      <c r="CT121" s="6"/>
      <c r="CU121" s="6"/>
      <c r="CV121" s="6"/>
      <c r="CW121" s="6"/>
      <c r="CX121" s="6"/>
      <c r="CY121" s="6"/>
      <c r="CZ121" s="6"/>
      <c r="DA121" s="6"/>
      <c r="DB121" s="6"/>
      <c r="DC121" s="6"/>
      <c r="DD121" s="6"/>
      <c r="DE121" s="6"/>
      <c r="DF121" s="6"/>
      <c r="DG121" s="6"/>
      <c r="DH121" s="6"/>
      <c r="DI121" s="6"/>
      <c r="DJ121" s="6"/>
      <c r="DK121" s="6"/>
      <c r="DL121" s="6"/>
      <c r="DM121" s="6"/>
      <c r="DN121" s="6"/>
      <c r="DO121" s="6"/>
      <c r="DP121" s="6"/>
      <c r="DQ121" s="6"/>
      <c r="DR121" s="6"/>
      <c r="DS121" s="6"/>
      <c r="DT121" s="6"/>
      <c r="DU121" s="6"/>
    </row>
    <row r="122" spans="1:125" s="2" customFormat="1">
      <c r="A122" t="s">
        <v>93</v>
      </c>
      <c r="B122" t="s">
        <v>94</v>
      </c>
      <c r="C122" t="s">
        <v>576</v>
      </c>
      <c r="D122" s="1">
        <v>23000</v>
      </c>
      <c r="E122" s="1">
        <v>660.1</v>
      </c>
      <c r="F122" s="1">
        <v>0</v>
      </c>
      <c r="G122" s="1">
        <v>699.2</v>
      </c>
      <c r="H122" s="1">
        <v>75</v>
      </c>
      <c r="I122" s="1">
        <f t="shared" ref="I122:I124" si="39">E122+F122+G122+H122</f>
        <v>1434.3000000000002</v>
      </c>
      <c r="J122" s="1">
        <f t="shared" ref="J122:J124" si="40">D122-I122</f>
        <v>21565.7</v>
      </c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  <c r="AG122" s="6"/>
      <c r="AH122" s="6"/>
      <c r="AI122" s="6"/>
      <c r="AJ122" s="6"/>
      <c r="AK122" s="6"/>
      <c r="AL122" s="6"/>
      <c r="AM122" s="6"/>
      <c r="AN122" s="6"/>
      <c r="AO122" s="6"/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  <c r="BE122" s="6"/>
      <c r="BF122" s="6"/>
      <c r="BG122" s="6"/>
      <c r="BH122" s="6"/>
      <c r="BI122" s="6"/>
      <c r="BJ122" s="6"/>
      <c r="BK122" s="6"/>
      <c r="BL122" s="6"/>
      <c r="BM122" s="6"/>
      <c r="BN122" s="6"/>
      <c r="BO122" s="6"/>
      <c r="BP122" s="6"/>
      <c r="BQ122" s="6"/>
      <c r="BR122" s="6"/>
      <c r="BS122" s="6"/>
      <c r="BT122" s="6"/>
      <c r="BU122" s="6"/>
      <c r="BV122" s="6"/>
      <c r="BW122" s="6"/>
      <c r="BX122" s="6"/>
      <c r="BY122" s="6"/>
      <c r="BZ122" s="6"/>
      <c r="CA122" s="6"/>
      <c r="CB122" s="6"/>
      <c r="CC122" s="6"/>
      <c r="CD122" s="6"/>
      <c r="CE122" s="6"/>
      <c r="CF122" s="6"/>
      <c r="CG122" s="6"/>
      <c r="CH122" s="6"/>
      <c r="CI122" s="6"/>
      <c r="CJ122" s="6"/>
      <c r="CK122" s="6"/>
      <c r="CL122" s="6"/>
      <c r="CM122" s="6"/>
      <c r="CN122" s="6"/>
      <c r="CO122" s="6"/>
      <c r="CP122" s="6"/>
      <c r="CQ122" s="6"/>
      <c r="CR122" s="6"/>
      <c r="CS122" s="6"/>
      <c r="CT122" s="6"/>
      <c r="CU122" s="6"/>
      <c r="CV122" s="6"/>
      <c r="CW122" s="6"/>
      <c r="CX122" s="6"/>
      <c r="CY122" s="6"/>
      <c r="CZ122" s="6"/>
      <c r="DA122" s="6"/>
      <c r="DB122" s="6"/>
      <c r="DC122" s="6"/>
      <c r="DD122" s="6"/>
      <c r="DE122" s="6"/>
      <c r="DF122" s="6"/>
      <c r="DG122" s="6"/>
      <c r="DH122" s="6"/>
      <c r="DI122" s="6"/>
      <c r="DJ122" s="6"/>
      <c r="DK122" s="6"/>
      <c r="DL122" s="6"/>
      <c r="DM122" s="6"/>
      <c r="DN122" s="6"/>
      <c r="DO122" s="6"/>
      <c r="DP122" s="6"/>
      <c r="DQ122" s="6"/>
      <c r="DR122" s="6"/>
      <c r="DS122" s="6"/>
      <c r="DT122" s="6"/>
      <c r="DU122" s="6"/>
    </row>
    <row r="123" spans="1:125">
      <c r="A123" t="s">
        <v>459</v>
      </c>
      <c r="B123" t="s">
        <v>504</v>
      </c>
      <c r="C123" t="s">
        <v>578</v>
      </c>
      <c r="D123" s="1">
        <v>165000</v>
      </c>
      <c r="E123" s="1">
        <v>4735.5</v>
      </c>
      <c r="F123" s="1">
        <v>27750.22</v>
      </c>
      <c r="G123" s="1">
        <v>3595.1</v>
      </c>
      <c r="H123" s="1">
        <v>25</v>
      </c>
      <c r="I123" s="1">
        <f t="shared" si="39"/>
        <v>36105.82</v>
      </c>
      <c r="J123" s="1">
        <f t="shared" si="40"/>
        <v>128894.18</v>
      </c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</row>
    <row r="124" spans="1:125">
      <c r="A124" t="s">
        <v>460</v>
      </c>
      <c r="B124" t="s">
        <v>132</v>
      </c>
      <c r="C124" t="s">
        <v>578</v>
      </c>
      <c r="D124" s="1">
        <v>18000</v>
      </c>
      <c r="E124" s="1">
        <v>516.6</v>
      </c>
      <c r="F124" s="1">
        <v>0</v>
      </c>
      <c r="G124" s="1">
        <v>547.20000000000005</v>
      </c>
      <c r="H124" s="1">
        <v>25</v>
      </c>
      <c r="I124" s="1">
        <f t="shared" si="39"/>
        <v>1088.8000000000002</v>
      </c>
      <c r="J124" s="1">
        <f t="shared" si="40"/>
        <v>16911.2</v>
      </c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</row>
    <row r="125" spans="1:125">
      <c r="A125" s="3" t="s">
        <v>18</v>
      </c>
      <c r="B125" s="3">
        <v>3</v>
      </c>
      <c r="C125" s="3"/>
      <c r="D125" s="4">
        <f t="shared" ref="D125:J125" si="41">SUM(D122:D124)</f>
        <v>206000</v>
      </c>
      <c r="E125" s="4">
        <f t="shared" si="41"/>
        <v>5912.2000000000007</v>
      </c>
      <c r="F125" s="4">
        <f t="shared" si="41"/>
        <v>27750.22</v>
      </c>
      <c r="G125" s="4">
        <f t="shared" si="41"/>
        <v>4841.5</v>
      </c>
      <c r="H125" s="4">
        <f t="shared" si="41"/>
        <v>125</v>
      </c>
      <c r="I125" s="4">
        <f t="shared" si="41"/>
        <v>38628.920000000006</v>
      </c>
      <c r="J125" s="4">
        <f t="shared" si="41"/>
        <v>167371.08000000002</v>
      </c>
    </row>
    <row r="127" spans="1:125">
      <c r="A127" s="44" t="s">
        <v>461</v>
      </c>
      <c r="B127" s="44"/>
      <c r="C127" s="44"/>
      <c r="D127" s="44"/>
      <c r="E127" s="44"/>
      <c r="F127" s="44"/>
      <c r="G127" s="44"/>
      <c r="H127" s="44"/>
      <c r="I127" s="44"/>
      <c r="J127" s="44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</row>
    <row r="128" spans="1:125">
      <c r="A128" t="s">
        <v>462</v>
      </c>
      <c r="B128" t="s">
        <v>463</v>
      </c>
      <c r="C128" t="s">
        <v>578</v>
      </c>
      <c r="D128" s="1">
        <v>23000</v>
      </c>
      <c r="E128" s="1">
        <v>660.1</v>
      </c>
      <c r="F128" s="1">
        <v>0</v>
      </c>
      <c r="G128" s="1">
        <v>699.2</v>
      </c>
      <c r="H128" s="1">
        <v>125</v>
      </c>
      <c r="I128" s="1">
        <f t="shared" ref="I128" si="42">E128+F128+G128+H128</f>
        <v>1484.3000000000002</v>
      </c>
      <c r="J128" s="1">
        <f t="shared" ref="J128" si="43">D128-I128</f>
        <v>21515.7</v>
      </c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</row>
    <row r="129" spans="1:125">
      <c r="A129" t="s">
        <v>585</v>
      </c>
      <c r="B129" t="s">
        <v>195</v>
      </c>
      <c r="C129" t="s">
        <v>578</v>
      </c>
      <c r="D129" s="1">
        <v>70000</v>
      </c>
      <c r="E129" s="1">
        <v>2009</v>
      </c>
      <c r="F129" s="1">
        <v>5368.48</v>
      </c>
      <c r="G129" s="1">
        <v>2128</v>
      </c>
      <c r="H129" s="1">
        <v>25</v>
      </c>
      <c r="I129" s="1">
        <f>E129+F129+G129+H129</f>
        <v>9530.48</v>
      </c>
      <c r="J129" s="1">
        <f>D129-I129</f>
        <v>60469.520000000004</v>
      </c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</row>
    <row r="130" spans="1:125" s="17" customFormat="1">
      <c r="A130" s="14" t="s">
        <v>691</v>
      </c>
      <c r="B130" s="21" t="s">
        <v>28</v>
      </c>
      <c r="C130" s="23" t="s">
        <v>692</v>
      </c>
      <c r="D130" s="1">
        <v>32000</v>
      </c>
      <c r="E130" s="1">
        <v>918.4</v>
      </c>
      <c r="F130" s="1">
        <v>0</v>
      </c>
      <c r="G130" s="1">
        <v>972.8</v>
      </c>
      <c r="H130" s="1">
        <v>25</v>
      </c>
      <c r="I130" s="1">
        <f>+E130+F130+G130+H130</f>
        <v>1916.1999999999998</v>
      </c>
      <c r="J130" s="1">
        <f>+D130-I130</f>
        <v>30083.8</v>
      </c>
    </row>
    <row r="131" spans="1:125">
      <c r="A131" t="s">
        <v>690</v>
      </c>
      <c r="B131" s="22" t="s">
        <v>195</v>
      </c>
      <c r="C131" s="24" t="s">
        <v>692</v>
      </c>
      <c r="D131" s="1">
        <v>50000</v>
      </c>
      <c r="E131" s="1">
        <v>1435</v>
      </c>
      <c r="F131" s="1">
        <v>1854</v>
      </c>
      <c r="G131" s="1">
        <v>1520</v>
      </c>
      <c r="H131" s="1">
        <v>25</v>
      </c>
      <c r="I131" s="1">
        <f>+E131+F131+G131+H131</f>
        <v>4834</v>
      </c>
      <c r="J131" s="1">
        <f>+D131-I131</f>
        <v>45166</v>
      </c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</row>
    <row r="132" spans="1:125">
      <c r="A132" t="s">
        <v>464</v>
      </c>
      <c r="B132" t="s">
        <v>479</v>
      </c>
      <c r="C132" t="s">
        <v>578</v>
      </c>
      <c r="D132" s="1">
        <v>40000</v>
      </c>
      <c r="E132" s="1">
        <v>1148</v>
      </c>
      <c r="F132" s="1">
        <v>287.26</v>
      </c>
      <c r="G132" s="1">
        <v>1216</v>
      </c>
      <c r="H132" s="1">
        <v>1060.93</v>
      </c>
      <c r="I132" s="1">
        <f>E132+F132+G132+H132</f>
        <v>3712.1900000000005</v>
      </c>
      <c r="J132" s="1">
        <f>D132-I132</f>
        <v>36287.81</v>
      </c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</row>
    <row r="133" spans="1:125">
      <c r="A133" s="3" t="s">
        <v>18</v>
      </c>
      <c r="B133" s="3">
        <v>5</v>
      </c>
      <c r="C133" s="3"/>
      <c r="D133" s="4">
        <f t="shared" ref="D133:J133" si="44">SUM(D128:D132)</f>
        <v>215000</v>
      </c>
      <c r="E133" s="4">
        <f t="shared" si="44"/>
        <v>6170.5</v>
      </c>
      <c r="F133" s="4">
        <f>SUM(F128:F132)</f>
        <v>7509.74</v>
      </c>
      <c r="G133" s="4">
        <f t="shared" si="44"/>
        <v>6536</v>
      </c>
      <c r="H133" s="4">
        <f t="shared" si="44"/>
        <v>1260.93</v>
      </c>
      <c r="I133" s="4">
        <f t="shared" si="44"/>
        <v>21477.17</v>
      </c>
      <c r="J133" s="4">
        <f t="shared" si="44"/>
        <v>193522.83000000002</v>
      </c>
    </row>
    <row r="135" spans="1:125">
      <c r="A135" s="26" t="s">
        <v>96</v>
      </c>
      <c r="B135" s="26"/>
      <c r="C135" s="26"/>
      <c r="D135" s="26"/>
      <c r="E135" s="26"/>
      <c r="F135" s="26"/>
      <c r="G135" s="26"/>
      <c r="H135" s="26"/>
      <c r="I135" s="26"/>
      <c r="J135" s="26"/>
    </row>
    <row r="136" spans="1:125">
      <c r="A136" t="s">
        <v>97</v>
      </c>
      <c r="B136" t="s">
        <v>98</v>
      </c>
      <c r="C136" t="s">
        <v>578</v>
      </c>
      <c r="D136" s="1">
        <v>45800</v>
      </c>
      <c r="E136" s="1">
        <v>1314.46</v>
      </c>
      <c r="F136" s="1">
        <v>950.45</v>
      </c>
      <c r="G136" s="1">
        <v>1392.32</v>
      </c>
      <c r="H136" s="1">
        <v>2236.86</v>
      </c>
      <c r="I136" s="1">
        <f>E136+F136+G136+H136</f>
        <v>5894.09</v>
      </c>
      <c r="J136" s="1">
        <f>D136-I136</f>
        <v>39905.910000000003</v>
      </c>
    </row>
    <row r="137" spans="1:125">
      <c r="A137" s="3" t="s">
        <v>18</v>
      </c>
      <c r="B137" s="3">
        <v>1</v>
      </c>
      <c r="C137" s="3"/>
      <c r="D137" s="4">
        <f t="shared" ref="D137:J137" si="45">SUM(D136:D136)</f>
        <v>45800</v>
      </c>
      <c r="E137" s="4">
        <f t="shared" si="45"/>
        <v>1314.46</v>
      </c>
      <c r="F137" s="4">
        <f t="shared" si="45"/>
        <v>950.45</v>
      </c>
      <c r="G137" s="4">
        <f t="shared" si="45"/>
        <v>1392.32</v>
      </c>
      <c r="H137" s="4">
        <f t="shared" si="45"/>
        <v>2236.86</v>
      </c>
      <c r="I137" s="4">
        <f t="shared" si="45"/>
        <v>5894.09</v>
      </c>
      <c r="J137" s="4">
        <f t="shared" si="45"/>
        <v>39905.910000000003</v>
      </c>
    </row>
    <row r="139" spans="1:125">
      <c r="A139" s="26" t="s">
        <v>99</v>
      </c>
      <c r="B139" s="26"/>
      <c r="C139" s="26"/>
      <c r="D139" s="26"/>
      <c r="E139" s="26"/>
      <c r="F139" s="26"/>
      <c r="G139" s="26"/>
      <c r="H139" s="26"/>
      <c r="I139" s="26"/>
      <c r="J139" s="26"/>
    </row>
    <row r="140" spans="1:125">
      <c r="A140" t="s">
        <v>100</v>
      </c>
      <c r="B140" t="s">
        <v>101</v>
      </c>
      <c r="C140" t="s">
        <v>575</v>
      </c>
      <c r="D140" s="1">
        <v>56000</v>
      </c>
      <c r="E140" s="1">
        <v>1607.2</v>
      </c>
      <c r="F140" s="1">
        <v>2545.42</v>
      </c>
      <c r="G140" s="1">
        <v>1702.4</v>
      </c>
      <c r="H140" s="1">
        <v>1220.93</v>
      </c>
      <c r="I140" s="1">
        <f t="shared" ref="I140:I143" si="46">E140+F140+G140+H140</f>
        <v>7075.9500000000007</v>
      </c>
      <c r="J140" s="1">
        <f t="shared" ref="J140:J143" si="47">D140-I140</f>
        <v>48924.05</v>
      </c>
    </row>
    <row r="141" spans="1:125">
      <c r="A141" t="s">
        <v>102</v>
      </c>
      <c r="B141" t="s">
        <v>103</v>
      </c>
      <c r="C141" t="s">
        <v>578</v>
      </c>
      <c r="D141" s="1">
        <v>44000</v>
      </c>
      <c r="E141" s="1">
        <v>1262.8</v>
      </c>
      <c r="F141" s="1">
        <v>851.8</v>
      </c>
      <c r="G141" s="1">
        <v>1337.6</v>
      </c>
      <c r="H141" s="1">
        <v>1160.93</v>
      </c>
      <c r="I141" s="1">
        <f t="shared" si="46"/>
        <v>4613.13</v>
      </c>
      <c r="J141" s="1">
        <f t="shared" si="47"/>
        <v>39386.870000000003</v>
      </c>
    </row>
    <row r="142" spans="1:125">
      <c r="A142" t="s">
        <v>104</v>
      </c>
      <c r="B142" t="s">
        <v>105</v>
      </c>
      <c r="C142" t="s">
        <v>575</v>
      </c>
      <c r="D142" s="1">
        <v>56000</v>
      </c>
      <c r="E142" s="1">
        <v>1607.2</v>
      </c>
      <c r="F142" s="1">
        <v>2733.96</v>
      </c>
      <c r="G142" s="1">
        <v>1702.4</v>
      </c>
      <c r="H142" s="1">
        <v>25</v>
      </c>
      <c r="I142" s="1">
        <f t="shared" si="46"/>
        <v>6068.5599999999995</v>
      </c>
      <c r="J142" s="1">
        <f t="shared" si="47"/>
        <v>49931.44</v>
      </c>
    </row>
    <row r="143" spans="1:125">
      <c r="A143" t="s">
        <v>106</v>
      </c>
      <c r="B143" t="s">
        <v>103</v>
      </c>
      <c r="C143" t="s">
        <v>578</v>
      </c>
      <c r="D143" s="1">
        <v>40000</v>
      </c>
      <c r="E143" s="1">
        <v>1148</v>
      </c>
      <c r="F143" s="1">
        <v>442.65</v>
      </c>
      <c r="G143" s="1">
        <v>1216</v>
      </c>
      <c r="H143" s="1">
        <v>25</v>
      </c>
      <c r="I143" s="1">
        <f t="shared" si="46"/>
        <v>2831.65</v>
      </c>
      <c r="J143" s="1">
        <f t="shared" si="47"/>
        <v>37168.35</v>
      </c>
    </row>
    <row r="144" spans="1:125" s="2" customFormat="1">
      <c r="A144" t="s">
        <v>629</v>
      </c>
      <c r="B144" t="s">
        <v>103</v>
      </c>
      <c r="C144" s="2" t="s">
        <v>578</v>
      </c>
      <c r="D144" s="1">
        <v>45000</v>
      </c>
      <c r="E144" s="1">
        <v>1291.5</v>
      </c>
      <c r="F144" s="1">
        <v>1148.33</v>
      </c>
      <c r="G144" s="1">
        <v>1368</v>
      </c>
      <c r="H144" s="1">
        <v>25</v>
      </c>
      <c r="I144" s="1">
        <f>+E144+F144+G144+H144</f>
        <v>3832.83</v>
      </c>
      <c r="J144" s="1">
        <f>D144-I144</f>
        <v>41167.17</v>
      </c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  <c r="X144" s="6"/>
      <c r="Y144" s="6"/>
      <c r="Z144" s="6"/>
      <c r="AA144" s="6"/>
      <c r="AB144" s="6"/>
      <c r="AC144" s="6"/>
      <c r="AD144" s="6"/>
      <c r="AE144" s="6"/>
      <c r="AF144" s="6"/>
      <c r="AG144" s="6"/>
      <c r="AH144" s="6"/>
      <c r="AI144" s="6"/>
      <c r="AJ144" s="6"/>
      <c r="AK144" s="6"/>
      <c r="AL144" s="6"/>
      <c r="AM144" s="6"/>
      <c r="AN144" s="6"/>
      <c r="AO144" s="6"/>
      <c r="AP144" s="6"/>
      <c r="AQ144" s="6"/>
      <c r="AR144" s="6"/>
      <c r="AS144" s="6"/>
      <c r="AT144" s="6"/>
      <c r="AU144" s="6"/>
      <c r="AV144" s="6"/>
      <c r="AW144" s="6"/>
      <c r="AX144" s="6"/>
      <c r="AY144" s="6"/>
      <c r="AZ144" s="6"/>
      <c r="BA144" s="6"/>
      <c r="BB144" s="6"/>
      <c r="BC144" s="6"/>
      <c r="BD144" s="6"/>
      <c r="BE144" s="6"/>
      <c r="BF144" s="6"/>
      <c r="BG144" s="6"/>
      <c r="BH144" s="6"/>
      <c r="BI144" s="6"/>
      <c r="BJ144" s="6"/>
      <c r="BK144" s="6"/>
      <c r="BL144" s="6"/>
      <c r="BM144" s="6"/>
      <c r="BN144" s="6"/>
      <c r="BO144" s="6"/>
      <c r="BP144" s="6"/>
      <c r="BQ144" s="6"/>
      <c r="BR144" s="6"/>
      <c r="BS144" s="6"/>
      <c r="BT144" s="6"/>
      <c r="BU144" s="6"/>
      <c r="BV144" s="6"/>
      <c r="BW144" s="6"/>
      <c r="BX144" s="6"/>
      <c r="BY144" s="6"/>
      <c r="BZ144" s="6"/>
      <c r="CA144" s="6"/>
      <c r="CB144" s="6"/>
      <c r="CC144" s="6"/>
      <c r="CD144" s="6"/>
      <c r="CE144" s="6"/>
      <c r="CF144" s="6"/>
      <c r="CG144" s="6"/>
      <c r="CH144" s="6"/>
      <c r="CI144" s="6"/>
      <c r="CJ144" s="6"/>
      <c r="CK144" s="6"/>
      <c r="CL144" s="6"/>
      <c r="CM144" s="6"/>
      <c r="CN144" s="6"/>
      <c r="CO144" s="6"/>
      <c r="CP144" s="6"/>
      <c r="CQ144" s="6"/>
      <c r="CR144" s="6"/>
      <c r="CS144" s="6"/>
      <c r="CT144" s="6"/>
      <c r="CU144" s="6"/>
      <c r="CV144" s="6"/>
      <c r="CW144" s="6"/>
      <c r="CX144" s="6"/>
      <c r="CY144" s="6"/>
      <c r="CZ144" s="6"/>
      <c r="DA144" s="6"/>
      <c r="DB144" s="6"/>
      <c r="DC144" s="6"/>
      <c r="DD144" s="6"/>
      <c r="DE144" s="6"/>
      <c r="DF144" s="6"/>
      <c r="DG144" s="6"/>
      <c r="DH144" s="6"/>
      <c r="DI144" s="6"/>
      <c r="DJ144" s="6"/>
      <c r="DK144" s="6"/>
      <c r="DL144" s="6"/>
      <c r="DM144" s="6"/>
      <c r="DN144" s="6"/>
      <c r="DO144" s="6"/>
      <c r="DP144" s="6"/>
      <c r="DQ144" s="6"/>
      <c r="DR144" s="6"/>
      <c r="DS144" s="6"/>
      <c r="DT144" s="6"/>
      <c r="DU144" s="6"/>
    </row>
    <row r="145" spans="1:125">
      <c r="A145" t="s">
        <v>680</v>
      </c>
      <c r="B145" s="12" t="s">
        <v>103</v>
      </c>
      <c r="C145" s="19" t="s">
        <v>578</v>
      </c>
      <c r="D145" s="1">
        <v>28000</v>
      </c>
      <c r="E145" s="1">
        <v>803.6</v>
      </c>
      <c r="F145" s="1">
        <v>0</v>
      </c>
      <c r="G145" s="1">
        <v>851.2</v>
      </c>
      <c r="H145" s="1">
        <v>25</v>
      </c>
      <c r="I145" s="1">
        <f>+E145+F145+G145+H145</f>
        <v>1679.8000000000002</v>
      </c>
      <c r="J145" s="1">
        <f>+D145-I145</f>
        <v>26320.2</v>
      </c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</row>
    <row r="146" spans="1:125">
      <c r="A146" s="3" t="s">
        <v>18</v>
      </c>
      <c r="B146" s="3">
        <v>6</v>
      </c>
      <c r="C146" s="3"/>
      <c r="D146" s="4">
        <f t="shared" ref="D146:J146" si="48">SUM(D140:D145)</f>
        <v>269000</v>
      </c>
      <c r="E146" s="4">
        <f t="shared" si="48"/>
        <v>7720.3</v>
      </c>
      <c r="F146" s="4">
        <f t="shared" si="48"/>
        <v>7722.16</v>
      </c>
      <c r="G146" s="4">
        <f t="shared" si="48"/>
        <v>8177.5999999999995</v>
      </c>
      <c r="H146" s="4">
        <f t="shared" si="48"/>
        <v>2481.86</v>
      </c>
      <c r="I146" s="4">
        <f t="shared" si="48"/>
        <v>26101.920000000002</v>
      </c>
      <c r="J146" s="4">
        <f t="shared" si="48"/>
        <v>242898.08000000002</v>
      </c>
    </row>
    <row r="148" spans="1:125">
      <c r="A148" s="26" t="s">
        <v>108</v>
      </c>
      <c r="B148" s="26"/>
      <c r="C148" s="26"/>
      <c r="D148" s="26"/>
      <c r="E148" s="26"/>
      <c r="F148" s="26"/>
      <c r="G148" s="26"/>
      <c r="H148" s="26"/>
      <c r="I148" s="26"/>
      <c r="J148" s="26"/>
    </row>
    <row r="149" spans="1:125" s="2" customFormat="1">
      <c r="A149" t="s">
        <v>109</v>
      </c>
      <c r="B149" t="s">
        <v>105</v>
      </c>
      <c r="C149" t="s">
        <v>575</v>
      </c>
      <c r="D149" s="1">
        <v>35500</v>
      </c>
      <c r="E149" s="1">
        <v>1018.85</v>
      </c>
      <c r="F149" s="1">
        <v>0</v>
      </c>
      <c r="G149" s="1">
        <v>1079.2</v>
      </c>
      <c r="H149" s="1">
        <v>125</v>
      </c>
      <c r="I149" s="1">
        <f>E149+F149+G149+H149</f>
        <v>2223.0500000000002</v>
      </c>
      <c r="J149" s="1">
        <f>D149-I149</f>
        <v>33276.949999999997</v>
      </c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  <c r="X149" s="6"/>
      <c r="Y149" s="6"/>
      <c r="Z149" s="6"/>
      <c r="AA149" s="6"/>
      <c r="AB149" s="6"/>
      <c r="AC149" s="6"/>
      <c r="AD149" s="6"/>
      <c r="AE149" s="6"/>
      <c r="AF149" s="6"/>
      <c r="AG149" s="6"/>
      <c r="AH149" s="6"/>
      <c r="AI149" s="6"/>
      <c r="AJ149" s="6"/>
      <c r="AK149" s="6"/>
      <c r="AL149" s="6"/>
      <c r="AM149" s="6"/>
      <c r="AN149" s="6"/>
      <c r="AO149" s="6"/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6"/>
      <c r="BL149" s="6"/>
      <c r="BM149" s="6"/>
      <c r="BN149" s="6"/>
      <c r="BO149" s="6"/>
      <c r="BP149" s="6"/>
      <c r="BQ149" s="6"/>
      <c r="BR149" s="6"/>
      <c r="BS149" s="6"/>
      <c r="BT149" s="6"/>
      <c r="BU149" s="6"/>
      <c r="BV149" s="6"/>
      <c r="BW149" s="6"/>
      <c r="BX149" s="6"/>
      <c r="BY149" s="6"/>
      <c r="BZ149" s="6"/>
      <c r="CA149" s="6"/>
      <c r="CB149" s="6"/>
      <c r="CC149" s="6"/>
      <c r="CD149" s="6"/>
      <c r="CE149" s="6"/>
      <c r="CF149" s="6"/>
      <c r="CG149" s="6"/>
      <c r="CH149" s="6"/>
      <c r="CI149" s="6"/>
      <c r="CJ149" s="6"/>
      <c r="CK149" s="6"/>
      <c r="CL149" s="6"/>
      <c r="CM149" s="6"/>
      <c r="CN149" s="6"/>
      <c r="CO149" s="6"/>
      <c r="CP149" s="6"/>
      <c r="CQ149" s="6"/>
      <c r="CR149" s="6"/>
      <c r="CS149" s="6"/>
      <c r="CT149" s="6"/>
      <c r="CU149" s="6"/>
      <c r="CV149" s="6"/>
      <c r="CW149" s="6"/>
      <c r="CX149" s="6"/>
      <c r="CY149" s="6"/>
      <c r="CZ149" s="6"/>
      <c r="DA149" s="6"/>
      <c r="DB149" s="6"/>
      <c r="DC149" s="6"/>
      <c r="DD149" s="6"/>
      <c r="DE149" s="6"/>
      <c r="DF149" s="6"/>
      <c r="DG149" s="6"/>
      <c r="DH149" s="6"/>
      <c r="DI149" s="6"/>
      <c r="DJ149" s="6"/>
      <c r="DK149" s="6"/>
      <c r="DL149" s="6"/>
      <c r="DM149" s="6"/>
      <c r="DN149" s="6"/>
      <c r="DO149" s="6"/>
      <c r="DP149" s="6"/>
      <c r="DQ149" s="6"/>
      <c r="DR149" s="6"/>
      <c r="DS149" s="6"/>
      <c r="DT149" s="6"/>
      <c r="DU149" s="6"/>
    </row>
    <row r="150" spans="1:125">
      <c r="A150" s="3" t="s">
        <v>18</v>
      </c>
      <c r="B150" s="3">
        <v>1</v>
      </c>
      <c r="C150" s="3"/>
      <c r="D150" s="4">
        <f t="shared" ref="D150:J150" si="49">SUM(D149)</f>
        <v>35500</v>
      </c>
      <c r="E150" s="4">
        <f t="shared" si="49"/>
        <v>1018.85</v>
      </c>
      <c r="F150" s="4">
        <f t="shared" si="49"/>
        <v>0</v>
      </c>
      <c r="G150" s="4">
        <f t="shared" si="49"/>
        <v>1079.2</v>
      </c>
      <c r="H150" s="4">
        <f t="shared" si="49"/>
        <v>125</v>
      </c>
      <c r="I150" s="4">
        <f t="shared" si="49"/>
        <v>2223.0500000000002</v>
      </c>
      <c r="J150" s="4">
        <f t="shared" si="49"/>
        <v>33276.949999999997</v>
      </c>
    </row>
    <row r="152" spans="1:125">
      <c r="A152" s="26" t="s">
        <v>110</v>
      </c>
      <c r="B152" s="26"/>
      <c r="C152" s="26"/>
      <c r="D152" s="26"/>
      <c r="E152" s="26"/>
      <c r="F152" s="26"/>
      <c r="G152" s="26"/>
      <c r="H152" s="26"/>
      <c r="I152" s="26"/>
      <c r="J152" s="26"/>
    </row>
    <row r="153" spans="1:125">
      <c r="A153" t="s">
        <v>111</v>
      </c>
      <c r="B153" t="s">
        <v>62</v>
      </c>
      <c r="C153" t="s">
        <v>578</v>
      </c>
      <c r="D153" s="1">
        <v>30950</v>
      </c>
      <c r="E153" s="1">
        <v>888.27</v>
      </c>
      <c r="F153" s="1">
        <v>0</v>
      </c>
      <c r="G153" s="1">
        <v>940.88</v>
      </c>
      <c r="H153" s="1">
        <v>185</v>
      </c>
      <c r="I153" s="1">
        <f t="shared" ref="I153:I154" si="50">E153+F153+G153+H153</f>
        <v>2014.15</v>
      </c>
      <c r="J153" s="1">
        <f t="shared" ref="J153:J154" si="51">D153-I153</f>
        <v>28935.85</v>
      </c>
    </row>
    <row r="154" spans="1:125">
      <c r="A154" t="s">
        <v>112</v>
      </c>
      <c r="B154" t="s">
        <v>480</v>
      </c>
      <c r="C154" t="s">
        <v>575</v>
      </c>
      <c r="D154" s="1">
        <v>44000</v>
      </c>
      <c r="E154" s="1">
        <v>1262.8</v>
      </c>
      <c r="F154" s="1">
        <v>696.41</v>
      </c>
      <c r="G154" s="1">
        <v>1337.6</v>
      </c>
      <c r="H154" s="1">
        <v>2216.86</v>
      </c>
      <c r="I154" s="1">
        <f t="shared" si="50"/>
        <v>5513.67</v>
      </c>
      <c r="J154" s="1">
        <f t="shared" si="51"/>
        <v>38486.33</v>
      </c>
    </row>
    <row r="155" spans="1:125">
      <c r="A155" t="s">
        <v>113</v>
      </c>
      <c r="B155" t="s">
        <v>23</v>
      </c>
      <c r="C155" t="s">
        <v>575</v>
      </c>
      <c r="D155" s="1">
        <v>75000</v>
      </c>
      <c r="E155" s="1">
        <v>2152.5</v>
      </c>
      <c r="F155" s="1">
        <v>6309.38</v>
      </c>
      <c r="G155" s="1">
        <v>2280</v>
      </c>
      <c r="H155" s="1">
        <v>145</v>
      </c>
      <c r="I155" s="1">
        <f>E155+F155+G155+H155</f>
        <v>10886.880000000001</v>
      </c>
      <c r="J155" s="1">
        <f>D155-I155</f>
        <v>64113.119999999995</v>
      </c>
    </row>
    <row r="156" spans="1:125">
      <c r="A156" t="s">
        <v>531</v>
      </c>
      <c r="B156" t="s">
        <v>105</v>
      </c>
      <c r="C156" t="s">
        <v>578</v>
      </c>
      <c r="D156" s="1">
        <v>30000</v>
      </c>
      <c r="E156" s="1">
        <v>861</v>
      </c>
      <c r="F156" s="1">
        <v>0</v>
      </c>
      <c r="G156" s="1">
        <v>912</v>
      </c>
      <c r="H156" s="1">
        <v>25</v>
      </c>
      <c r="I156" s="1">
        <v>1798</v>
      </c>
      <c r="J156" s="1">
        <v>28202</v>
      </c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</row>
    <row r="157" spans="1:125">
      <c r="A157" s="3" t="s">
        <v>18</v>
      </c>
      <c r="B157" s="3">
        <v>4</v>
      </c>
      <c r="C157" s="3"/>
      <c r="D157" s="4">
        <f t="shared" ref="D157:J157" si="52">SUM(D153:D156)</f>
        <v>179950</v>
      </c>
      <c r="E157" s="4">
        <f t="shared" si="52"/>
        <v>5164.57</v>
      </c>
      <c r="F157" s="4">
        <f t="shared" si="52"/>
        <v>7005.79</v>
      </c>
      <c r="G157" s="4">
        <f t="shared" si="52"/>
        <v>5470.48</v>
      </c>
      <c r="H157" s="4">
        <f t="shared" si="52"/>
        <v>2571.86</v>
      </c>
      <c r="I157" s="4">
        <f t="shared" si="52"/>
        <v>20212.7</v>
      </c>
      <c r="J157" s="4">
        <f t="shared" si="52"/>
        <v>159737.29999999999</v>
      </c>
    </row>
    <row r="159" spans="1:125">
      <c r="A159" s="26" t="s">
        <v>114</v>
      </c>
      <c r="B159" s="26"/>
      <c r="C159" s="26"/>
      <c r="D159" s="26"/>
      <c r="E159" s="26"/>
      <c r="F159" s="26"/>
      <c r="G159" s="26"/>
      <c r="H159" s="26"/>
      <c r="I159" s="26"/>
      <c r="J159" s="26"/>
    </row>
    <row r="160" spans="1:125">
      <c r="A160" t="s">
        <v>588</v>
      </c>
      <c r="B160" t="s">
        <v>587</v>
      </c>
      <c r="C160" t="s">
        <v>578</v>
      </c>
      <c r="D160" s="1">
        <v>18000</v>
      </c>
      <c r="E160" s="1">
        <v>516.6</v>
      </c>
      <c r="F160" s="1">
        <v>0</v>
      </c>
      <c r="G160" s="1">
        <v>547.20000000000005</v>
      </c>
      <c r="H160" s="1">
        <v>25</v>
      </c>
      <c r="I160" s="1">
        <f>E160+F160+G160+H160</f>
        <v>1088.8000000000002</v>
      </c>
      <c r="J160" s="1">
        <f>D160-I160</f>
        <v>16911.2</v>
      </c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</row>
    <row r="161" spans="1:125">
      <c r="A161" t="s">
        <v>115</v>
      </c>
      <c r="B161" t="s">
        <v>132</v>
      </c>
      <c r="C161" t="s">
        <v>575</v>
      </c>
      <c r="D161" s="1">
        <v>19950</v>
      </c>
      <c r="E161" s="1">
        <v>572.57000000000005</v>
      </c>
      <c r="F161" s="1">
        <v>0</v>
      </c>
      <c r="G161" s="1">
        <v>606.48</v>
      </c>
      <c r="H161" s="1">
        <v>391</v>
      </c>
      <c r="I161" s="1">
        <f t="shared" ref="I161:I162" si="53">E161+F161+G161+H161</f>
        <v>1570.0500000000002</v>
      </c>
      <c r="J161" s="1">
        <f t="shared" ref="J161:J162" si="54">D161-I161</f>
        <v>18379.95</v>
      </c>
    </row>
    <row r="162" spans="1:125">
      <c r="A162" t="s">
        <v>116</v>
      </c>
      <c r="B162" t="s">
        <v>26</v>
      </c>
      <c r="C162" t="s">
        <v>575</v>
      </c>
      <c r="D162" s="1">
        <v>28900</v>
      </c>
      <c r="E162" s="1">
        <v>829.43</v>
      </c>
      <c r="F162" s="1">
        <v>0</v>
      </c>
      <c r="G162" s="1">
        <v>878.56</v>
      </c>
      <c r="H162" s="1">
        <v>125</v>
      </c>
      <c r="I162" s="1">
        <f t="shared" si="53"/>
        <v>1832.9899999999998</v>
      </c>
      <c r="J162" s="1">
        <f t="shared" si="54"/>
        <v>27067.010000000002</v>
      </c>
    </row>
    <row r="163" spans="1:125">
      <c r="A163" t="s">
        <v>117</v>
      </c>
      <c r="B163" t="s">
        <v>118</v>
      </c>
      <c r="C163" t="s">
        <v>575</v>
      </c>
      <c r="D163" s="1">
        <v>46000</v>
      </c>
      <c r="E163" s="1">
        <v>1320.2</v>
      </c>
      <c r="F163" s="1">
        <v>1134.07</v>
      </c>
      <c r="G163" s="1">
        <v>1398.4</v>
      </c>
      <c r="H163" s="1">
        <v>1160.93</v>
      </c>
      <c r="I163" s="1">
        <f>E163+F163+G163+H163</f>
        <v>5013.6000000000004</v>
      </c>
      <c r="J163" s="1">
        <f>D163-I163</f>
        <v>40986.400000000001</v>
      </c>
    </row>
    <row r="164" spans="1:125">
      <c r="A164" t="s">
        <v>532</v>
      </c>
      <c r="B164" t="s">
        <v>132</v>
      </c>
      <c r="C164" t="s">
        <v>578</v>
      </c>
      <c r="D164" s="1">
        <v>25000</v>
      </c>
      <c r="E164" s="1">
        <v>717.5</v>
      </c>
      <c r="F164" s="1">
        <v>0</v>
      </c>
      <c r="G164" s="1">
        <v>760</v>
      </c>
      <c r="H164" s="1">
        <v>25</v>
      </c>
      <c r="I164" s="1">
        <v>1502.5</v>
      </c>
      <c r="J164" s="1">
        <v>23497.5</v>
      </c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</row>
    <row r="165" spans="1:125">
      <c r="A165" s="3" t="s">
        <v>18</v>
      </c>
      <c r="B165" s="3">
        <v>5</v>
      </c>
      <c r="C165" s="3"/>
      <c r="D165" s="4">
        <f t="shared" ref="D165:J165" si="55">SUM(D160:D164)</f>
        <v>137850</v>
      </c>
      <c r="E165" s="4">
        <f t="shared" si="55"/>
        <v>3956.3</v>
      </c>
      <c r="F165" s="4">
        <f t="shared" si="55"/>
        <v>1134.07</v>
      </c>
      <c r="G165" s="4">
        <f t="shared" si="55"/>
        <v>4190.6400000000003</v>
      </c>
      <c r="H165" s="4">
        <f t="shared" si="55"/>
        <v>1726.93</v>
      </c>
      <c r="I165" s="4">
        <f t="shared" si="55"/>
        <v>11007.94</v>
      </c>
      <c r="J165" s="4">
        <f t="shared" si="55"/>
        <v>126842.06</v>
      </c>
    </row>
    <row r="167" spans="1:125">
      <c r="A167" s="26" t="s">
        <v>119</v>
      </c>
      <c r="B167" s="26"/>
      <c r="C167" s="26"/>
      <c r="D167" s="26"/>
      <c r="E167" s="26"/>
      <c r="F167" s="26"/>
      <c r="G167" s="26"/>
      <c r="H167" s="26"/>
      <c r="I167" s="26"/>
      <c r="J167" s="26"/>
    </row>
    <row r="168" spans="1:125">
      <c r="A168" t="s">
        <v>121</v>
      </c>
      <c r="B168" t="s">
        <v>122</v>
      </c>
      <c r="C168" t="s">
        <v>578</v>
      </c>
      <c r="D168" s="1">
        <v>18000</v>
      </c>
      <c r="E168" s="1">
        <v>516.6</v>
      </c>
      <c r="F168" s="1">
        <v>0</v>
      </c>
      <c r="G168" s="1">
        <v>547.20000000000005</v>
      </c>
      <c r="H168" s="1">
        <v>125</v>
      </c>
      <c r="I168" s="1">
        <f t="shared" ref="I168:I173" si="56">E168+F168+G168+H168</f>
        <v>1188.8000000000002</v>
      </c>
      <c r="J168" s="1">
        <f t="shared" ref="J168:J173" si="57">D168-I168</f>
        <v>16811.2</v>
      </c>
    </row>
    <row r="169" spans="1:125">
      <c r="A169" t="s">
        <v>521</v>
      </c>
      <c r="B169" t="s">
        <v>522</v>
      </c>
      <c r="C169" t="s">
        <v>578</v>
      </c>
      <c r="D169" s="1">
        <v>23000</v>
      </c>
      <c r="E169" s="1">
        <v>660.1</v>
      </c>
      <c r="F169" s="1">
        <v>0</v>
      </c>
      <c r="G169" s="1">
        <v>699.2</v>
      </c>
      <c r="H169" s="1">
        <v>25</v>
      </c>
      <c r="I169" s="1">
        <v>1384.3</v>
      </c>
      <c r="J169" s="1">
        <v>21615.7</v>
      </c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</row>
    <row r="170" spans="1:125">
      <c r="A170" t="s">
        <v>123</v>
      </c>
      <c r="B170" t="s">
        <v>124</v>
      </c>
      <c r="C170" t="s">
        <v>575</v>
      </c>
      <c r="D170" s="1">
        <v>22000</v>
      </c>
      <c r="E170" s="1">
        <v>631.4</v>
      </c>
      <c r="F170" s="1">
        <v>0</v>
      </c>
      <c r="G170" s="1">
        <v>668.8</v>
      </c>
      <c r="H170" s="1">
        <v>4125</v>
      </c>
      <c r="I170" s="1">
        <f t="shared" si="56"/>
        <v>5425.2</v>
      </c>
      <c r="J170" s="1">
        <f t="shared" si="57"/>
        <v>16574.8</v>
      </c>
    </row>
    <row r="171" spans="1:125">
      <c r="A171" t="s">
        <v>125</v>
      </c>
      <c r="B171" t="s">
        <v>126</v>
      </c>
      <c r="C171" t="s">
        <v>578</v>
      </c>
      <c r="D171" s="1">
        <v>21850</v>
      </c>
      <c r="E171" s="1">
        <v>627.1</v>
      </c>
      <c r="F171" s="1">
        <v>0</v>
      </c>
      <c r="G171" s="1">
        <v>664.24</v>
      </c>
      <c r="H171" s="1">
        <v>25</v>
      </c>
      <c r="I171" s="1">
        <f t="shared" si="56"/>
        <v>1316.3400000000001</v>
      </c>
      <c r="J171" s="1">
        <f t="shared" si="57"/>
        <v>20533.66</v>
      </c>
    </row>
    <row r="172" spans="1:125">
      <c r="A172" t="s">
        <v>127</v>
      </c>
      <c r="B172" t="s">
        <v>124</v>
      </c>
      <c r="C172" t="s">
        <v>578</v>
      </c>
      <c r="D172" s="1">
        <v>17500</v>
      </c>
      <c r="E172" s="1">
        <v>502.25</v>
      </c>
      <c r="F172" s="1">
        <v>0</v>
      </c>
      <c r="G172" s="1">
        <v>532</v>
      </c>
      <c r="H172" s="1">
        <v>25</v>
      </c>
      <c r="I172" s="1">
        <f t="shared" si="56"/>
        <v>1059.25</v>
      </c>
      <c r="J172" s="1">
        <f t="shared" si="57"/>
        <v>16440.75</v>
      </c>
    </row>
    <row r="173" spans="1:125">
      <c r="A173" t="s">
        <v>128</v>
      </c>
      <c r="B173" t="s">
        <v>129</v>
      </c>
      <c r="C173" t="s">
        <v>578</v>
      </c>
      <c r="D173" s="1">
        <v>17000</v>
      </c>
      <c r="E173" s="1">
        <v>487.9</v>
      </c>
      <c r="F173" s="1">
        <v>0</v>
      </c>
      <c r="G173" s="1">
        <v>516.79999999999995</v>
      </c>
      <c r="H173" s="1">
        <v>25</v>
      </c>
      <c r="I173" s="1">
        <f t="shared" si="56"/>
        <v>1029.6999999999998</v>
      </c>
      <c r="J173" s="1">
        <f t="shared" si="57"/>
        <v>15970.3</v>
      </c>
    </row>
    <row r="174" spans="1:125">
      <c r="A174" s="3" t="s">
        <v>18</v>
      </c>
      <c r="B174" s="3">
        <v>6</v>
      </c>
      <c r="C174" s="3"/>
      <c r="D174" s="4">
        <f t="shared" ref="D174:J174" si="58">SUM(D168:D173)</f>
        <v>119350</v>
      </c>
      <c r="E174" s="4">
        <f t="shared" si="58"/>
        <v>3425.35</v>
      </c>
      <c r="F174" s="4">
        <f t="shared" si="58"/>
        <v>0</v>
      </c>
      <c r="G174" s="4">
        <f t="shared" si="58"/>
        <v>3628.24</v>
      </c>
      <c r="H174" s="4">
        <f t="shared" si="58"/>
        <v>4350</v>
      </c>
      <c r="I174" s="4">
        <f t="shared" si="58"/>
        <v>11403.59</v>
      </c>
      <c r="J174" s="4">
        <f t="shared" si="58"/>
        <v>107946.41</v>
      </c>
    </row>
    <row r="176" spans="1:125">
      <c r="A176" s="26" t="s">
        <v>130</v>
      </c>
      <c r="B176" s="26"/>
      <c r="C176" s="26"/>
      <c r="D176" s="26"/>
      <c r="E176" s="26"/>
      <c r="F176" s="26"/>
      <c r="G176" s="26"/>
      <c r="H176" s="26"/>
      <c r="I176" s="26"/>
      <c r="J176" s="26"/>
    </row>
    <row r="177" spans="1:125">
      <c r="A177" t="s">
        <v>131</v>
      </c>
      <c r="B177" t="s">
        <v>132</v>
      </c>
      <c r="C177" t="s">
        <v>575</v>
      </c>
      <c r="D177" s="1">
        <v>24000</v>
      </c>
      <c r="E177" s="1">
        <v>688.8</v>
      </c>
      <c r="F177" s="1">
        <v>0</v>
      </c>
      <c r="G177" s="1">
        <v>729.6</v>
      </c>
      <c r="H177" s="1">
        <v>165</v>
      </c>
      <c r="I177" s="1">
        <f>E177+F177+G177+H177</f>
        <v>1583.4</v>
      </c>
      <c r="J177" s="1">
        <f>D177-I177</f>
        <v>22416.6</v>
      </c>
    </row>
    <row r="178" spans="1:125">
      <c r="A178" t="s">
        <v>681</v>
      </c>
      <c r="B178" s="12" t="s">
        <v>587</v>
      </c>
      <c r="C178" s="19" t="s">
        <v>578</v>
      </c>
      <c r="D178" s="1">
        <v>18000</v>
      </c>
      <c r="E178" s="1">
        <v>516.6</v>
      </c>
      <c r="F178" s="1">
        <v>0</v>
      </c>
      <c r="G178" s="1">
        <v>547.20000000000005</v>
      </c>
      <c r="H178" s="1">
        <v>25</v>
      </c>
      <c r="I178" s="1">
        <f>+E178+F178+G178+H178</f>
        <v>1088.8000000000002</v>
      </c>
      <c r="J178" s="1">
        <f>+D178-I178</f>
        <v>16911.2</v>
      </c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</row>
    <row r="179" spans="1:125">
      <c r="A179" s="3" t="s">
        <v>18</v>
      </c>
      <c r="B179" s="3">
        <v>2</v>
      </c>
      <c r="C179" s="3"/>
      <c r="D179" s="4">
        <f t="shared" ref="D179:J179" si="59">SUM(D177:D178)</f>
        <v>42000</v>
      </c>
      <c r="E179" s="4">
        <f t="shared" si="59"/>
        <v>1205.4000000000001</v>
      </c>
      <c r="F179" s="4">
        <f t="shared" si="59"/>
        <v>0</v>
      </c>
      <c r="G179" s="4">
        <f t="shared" si="59"/>
        <v>1276.8000000000002</v>
      </c>
      <c r="H179" s="4">
        <f t="shared" si="59"/>
        <v>190</v>
      </c>
      <c r="I179" s="4">
        <f t="shared" si="59"/>
        <v>2672.2000000000003</v>
      </c>
      <c r="J179" s="4">
        <f t="shared" si="59"/>
        <v>39327.800000000003</v>
      </c>
    </row>
    <row r="181" spans="1:125">
      <c r="A181" s="26" t="s">
        <v>133</v>
      </c>
      <c r="B181" s="26"/>
      <c r="C181" s="26"/>
      <c r="D181" s="26"/>
      <c r="E181" s="26"/>
      <c r="F181" s="26"/>
      <c r="G181" s="26"/>
      <c r="H181" s="26"/>
      <c r="I181" s="26"/>
      <c r="J181" s="26"/>
    </row>
    <row r="182" spans="1:125">
      <c r="A182" t="s">
        <v>134</v>
      </c>
      <c r="B182" t="s">
        <v>135</v>
      </c>
      <c r="C182" t="s">
        <v>578</v>
      </c>
      <c r="D182" s="1">
        <v>18000</v>
      </c>
      <c r="E182" s="1">
        <v>516.6</v>
      </c>
      <c r="F182" s="1">
        <v>0</v>
      </c>
      <c r="G182" s="1">
        <v>547.20000000000005</v>
      </c>
      <c r="H182" s="1">
        <v>25</v>
      </c>
      <c r="I182" s="1">
        <f t="shared" ref="I182:I203" si="60">E182+F182+G182+H182</f>
        <v>1088.8000000000002</v>
      </c>
      <c r="J182" s="1">
        <f t="shared" ref="J182:J203" si="61">D182-I182</f>
        <v>16911.2</v>
      </c>
    </row>
    <row r="183" spans="1:125">
      <c r="A183" t="s">
        <v>136</v>
      </c>
      <c r="B183" t="s">
        <v>135</v>
      </c>
      <c r="C183" t="s">
        <v>578</v>
      </c>
      <c r="D183" s="1">
        <v>15000</v>
      </c>
      <c r="E183" s="1">
        <v>430.5</v>
      </c>
      <c r="F183" s="1">
        <v>0</v>
      </c>
      <c r="G183" s="1">
        <v>456</v>
      </c>
      <c r="H183" s="1">
        <v>165</v>
      </c>
      <c r="I183" s="1">
        <f t="shared" si="60"/>
        <v>1051.5</v>
      </c>
      <c r="J183" s="1">
        <f t="shared" si="61"/>
        <v>13948.5</v>
      </c>
    </row>
    <row r="184" spans="1:125">
      <c r="A184" t="s">
        <v>465</v>
      </c>
      <c r="B184" t="s">
        <v>466</v>
      </c>
      <c r="C184" t="s">
        <v>578</v>
      </c>
      <c r="D184" s="1">
        <v>25000</v>
      </c>
      <c r="E184" s="1">
        <v>717.5</v>
      </c>
      <c r="F184" s="1">
        <v>0</v>
      </c>
      <c r="G184" s="1">
        <v>760</v>
      </c>
      <c r="H184" s="1">
        <v>25</v>
      </c>
      <c r="I184" s="1">
        <f t="shared" si="60"/>
        <v>1502.5</v>
      </c>
      <c r="J184" s="1">
        <f t="shared" si="61"/>
        <v>23497.5</v>
      </c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</row>
    <row r="185" spans="1:125">
      <c r="A185" t="s">
        <v>467</v>
      </c>
      <c r="B185" t="s">
        <v>158</v>
      </c>
      <c r="C185" t="s">
        <v>578</v>
      </c>
      <c r="D185" s="1">
        <v>18000</v>
      </c>
      <c r="E185" s="1">
        <v>516.6</v>
      </c>
      <c r="F185" s="1">
        <v>0</v>
      </c>
      <c r="G185" s="1">
        <v>547.20000000000005</v>
      </c>
      <c r="H185" s="1">
        <v>25</v>
      </c>
      <c r="I185" s="1">
        <f t="shared" si="60"/>
        <v>1088.8000000000002</v>
      </c>
      <c r="J185" s="1">
        <f t="shared" si="61"/>
        <v>16911.2</v>
      </c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</row>
    <row r="186" spans="1:125">
      <c r="A186" t="s">
        <v>138</v>
      </c>
      <c r="B186" t="s">
        <v>505</v>
      </c>
      <c r="C186" t="s">
        <v>578</v>
      </c>
      <c r="D186" s="1">
        <v>19500</v>
      </c>
      <c r="E186" s="1">
        <v>559.65</v>
      </c>
      <c r="F186" s="1">
        <v>0</v>
      </c>
      <c r="G186" s="1">
        <v>592.79999999999995</v>
      </c>
      <c r="H186" s="1">
        <v>165</v>
      </c>
      <c r="I186" s="1">
        <f t="shared" si="60"/>
        <v>1317.4499999999998</v>
      </c>
      <c r="J186" s="1">
        <f t="shared" si="61"/>
        <v>18182.55</v>
      </c>
    </row>
    <row r="187" spans="1:125">
      <c r="A187" t="s">
        <v>139</v>
      </c>
      <c r="B187" t="s">
        <v>135</v>
      </c>
      <c r="C187" t="s">
        <v>575</v>
      </c>
      <c r="D187" s="1">
        <v>15000</v>
      </c>
      <c r="E187" s="1">
        <v>430.5</v>
      </c>
      <c r="F187" s="1">
        <v>0</v>
      </c>
      <c r="G187" s="1">
        <v>456</v>
      </c>
      <c r="H187" s="1">
        <v>265</v>
      </c>
      <c r="I187" s="1">
        <f t="shared" si="60"/>
        <v>1151.5</v>
      </c>
      <c r="J187" s="1">
        <f t="shared" si="61"/>
        <v>13848.5</v>
      </c>
    </row>
    <row r="188" spans="1:125">
      <c r="A188" t="s">
        <v>140</v>
      </c>
      <c r="B188" t="s">
        <v>141</v>
      </c>
      <c r="C188" t="s">
        <v>575</v>
      </c>
      <c r="D188" s="1">
        <v>46000</v>
      </c>
      <c r="E188" s="1">
        <v>1320.2</v>
      </c>
      <c r="F188" s="1">
        <v>1289.46</v>
      </c>
      <c r="G188" s="1">
        <v>1398.4</v>
      </c>
      <c r="H188" s="1">
        <v>125</v>
      </c>
      <c r="I188" s="1">
        <v>4133.0600000000004</v>
      </c>
      <c r="J188" s="1">
        <f t="shared" si="61"/>
        <v>41866.94</v>
      </c>
    </row>
    <row r="189" spans="1:125">
      <c r="A189" t="s">
        <v>142</v>
      </c>
      <c r="B189" t="s">
        <v>143</v>
      </c>
      <c r="C189" t="s">
        <v>578</v>
      </c>
      <c r="D189" s="1">
        <v>14000</v>
      </c>
      <c r="E189" s="1">
        <v>401.8</v>
      </c>
      <c r="F189" s="1">
        <v>0</v>
      </c>
      <c r="G189" s="1">
        <v>425.6</v>
      </c>
      <c r="H189" s="1">
        <v>125</v>
      </c>
      <c r="I189" s="1">
        <f t="shared" si="60"/>
        <v>952.40000000000009</v>
      </c>
      <c r="J189" s="1">
        <f t="shared" si="61"/>
        <v>13047.6</v>
      </c>
    </row>
    <row r="190" spans="1:125">
      <c r="A190" t="s">
        <v>144</v>
      </c>
      <c r="B190" t="s">
        <v>135</v>
      </c>
      <c r="C190" t="s">
        <v>578</v>
      </c>
      <c r="D190" s="1">
        <v>10190</v>
      </c>
      <c r="E190" s="1">
        <v>292.45</v>
      </c>
      <c r="F190" s="1">
        <v>0</v>
      </c>
      <c r="G190" s="1">
        <v>309.77999999999997</v>
      </c>
      <c r="H190" s="1">
        <v>75</v>
      </c>
      <c r="I190" s="1">
        <f t="shared" si="60"/>
        <v>677.23</v>
      </c>
      <c r="J190" s="1">
        <f t="shared" si="61"/>
        <v>9512.77</v>
      </c>
    </row>
    <row r="191" spans="1:125">
      <c r="A191" t="s">
        <v>146</v>
      </c>
      <c r="B191" t="s">
        <v>28</v>
      </c>
      <c r="C191" t="s">
        <v>575</v>
      </c>
      <c r="D191" s="1">
        <v>25000</v>
      </c>
      <c r="E191" s="1">
        <v>717.5</v>
      </c>
      <c r="F191" s="1">
        <v>0</v>
      </c>
      <c r="G191" s="1">
        <v>760</v>
      </c>
      <c r="H191" s="1">
        <v>145</v>
      </c>
      <c r="I191" s="1">
        <f t="shared" si="60"/>
        <v>1622.5</v>
      </c>
      <c r="J191" s="1">
        <f t="shared" si="61"/>
        <v>23377.5</v>
      </c>
    </row>
    <row r="192" spans="1:125">
      <c r="A192" t="s">
        <v>622</v>
      </c>
      <c r="B192" t="s">
        <v>623</v>
      </c>
      <c r="C192" t="s">
        <v>578</v>
      </c>
      <c r="D192" s="1">
        <v>22000</v>
      </c>
      <c r="E192" s="1">
        <v>631.4</v>
      </c>
      <c r="F192" s="1">
        <v>0</v>
      </c>
      <c r="G192" s="1">
        <v>668.8</v>
      </c>
      <c r="H192" s="1">
        <v>25</v>
      </c>
      <c r="I192" s="1">
        <f>E192+F192+G192+H192</f>
        <v>1325.1999999999998</v>
      </c>
      <c r="J192" s="1">
        <f>D192-I192</f>
        <v>20674.8</v>
      </c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  <c r="CX192"/>
      <c r="CY192"/>
      <c r="CZ192"/>
      <c r="DA192"/>
      <c r="DB192"/>
      <c r="DC192"/>
      <c r="DD192"/>
      <c r="DE192"/>
      <c r="DF192"/>
      <c r="DG192"/>
      <c r="DH192"/>
      <c r="DI192"/>
      <c r="DJ192"/>
      <c r="DK192"/>
      <c r="DL192"/>
      <c r="DM192"/>
      <c r="DN192"/>
      <c r="DO192"/>
      <c r="DP192"/>
      <c r="DQ192"/>
      <c r="DR192"/>
      <c r="DS192"/>
      <c r="DT192"/>
      <c r="DU192"/>
    </row>
    <row r="193" spans="1:125">
      <c r="A193" t="s">
        <v>147</v>
      </c>
      <c r="B193" t="s">
        <v>135</v>
      </c>
      <c r="C193" t="s">
        <v>575</v>
      </c>
      <c r="D193" s="1">
        <v>15000</v>
      </c>
      <c r="E193" s="1">
        <v>430.5</v>
      </c>
      <c r="F193" s="1">
        <v>0</v>
      </c>
      <c r="G193" s="1">
        <v>456</v>
      </c>
      <c r="H193" s="1">
        <v>25</v>
      </c>
      <c r="I193" s="1">
        <f t="shared" si="60"/>
        <v>911.5</v>
      </c>
      <c r="J193" s="1">
        <f t="shared" si="61"/>
        <v>14088.5</v>
      </c>
    </row>
    <row r="194" spans="1:125">
      <c r="A194" t="s">
        <v>148</v>
      </c>
      <c r="B194" t="s">
        <v>135</v>
      </c>
      <c r="C194" t="s">
        <v>575</v>
      </c>
      <c r="D194" s="1">
        <v>15000</v>
      </c>
      <c r="E194" s="1">
        <v>430.5</v>
      </c>
      <c r="F194" s="1">
        <v>0</v>
      </c>
      <c r="G194" s="1">
        <v>456</v>
      </c>
      <c r="H194" s="1">
        <v>145</v>
      </c>
      <c r="I194" s="1">
        <f t="shared" si="60"/>
        <v>1031.5</v>
      </c>
      <c r="J194" s="1">
        <f t="shared" si="61"/>
        <v>13968.5</v>
      </c>
    </row>
    <row r="195" spans="1:125">
      <c r="A195" t="s">
        <v>149</v>
      </c>
      <c r="B195" t="s">
        <v>135</v>
      </c>
      <c r="C195" t="s">
        <v>578</v>
      </c>
      <c r="D195" s="1">
        <v>15000</v>
      </c>
      <c r="E195" s="1">
        <v>430.5</v>
      </c>
      <c r="F195" s="1">
        <v>0</v>
      </c>
      <c r="G195" s="1">
        <v>456</v>
      </c>
      <c r="H195" s="1">
        <v>165</v>
      </c>
      <c r="I195" s="1">
        <f t="shared" si="60"/>
        <v>1051.5</v>
      </c>
      <c r="J195" s="1">
        <f t="shared" si="61"/>
        <v>13948.5</v>
      </c>
    </row>
    <row r="196" spans="1:125">
      <c r="A196" t="s">
        <v>150</v>
      </c>
      <c r="B196" t="s">
        <v>151</v>
      </c>
      <c r="C196" t="s">
        <v>575</v>
      </c>
      <c r="D196" s="1">
        <v>22350</v>
      </c>
      <c r="E196" s="1">
        <v>641.45000000000005</v>
      </c>
      <c r="F196" s="1">
        <v>0</v>
      </c>
      <c r="G196" s="1">
        <v>679.44</v>
      </c>
      <c r="H196" s="1">
        <v>100</v>
      </c>
      <c r="I196" s="1">
        <f t="shared" si="60"/>
        <v>1420.89</v>
      </c>
      <c r="J196" s="1">
        <f t="shared" si="61"/>
        <v>20929.11</v>
      </c>
    </row>
    <row r="197" spans="1:125">
      <c r="A197" t="s">
        <v>152</v>
      </c>
      <c r="B197" t="s">
        <v>23</v>
      </c>
      <c r="C197" t="s">
        <v>578</v>
      </c>
      <c r="D197" s="1">
        <v>21250</v>
      </c>
      <c r="E197" s="1">
        <v>609.88</v>
      </c>
      <c r="F197" s="1">
        <v>0</v>
      </c>
      <c r="G197" s="1">
        <v>646</v>
      </c>
      <c r="H197" s="1">
        <v>25</v>
      </c>
      <c r="I197" s="1">
        <f t="shared" si="60"/>
        <v>1280.8800000000001</v>
      </c>
      <c r="J197" s="1">
        <f t="shared" si="61"/>
        <v>19969.12</v>
      </c>
    </row>
    <row r="198" spans="1:125">
      <c r="A198" t="s">
        <v>153</v>
      </c>
      <c r="B198" t="s">
        <v>135</v>
      </c>
      <c r="C198" t="s">
        <v>575</v>
      </c>
      <c r="D198" s="1">
        <v>15150</v>
      </c>
      <c r="E198" s="1">
        <v>434.81</v>
      </c>
      <c r="F198" s="1">
        <v>0</v>
      </c>
      <c r="G198" s="1">
        <v>460.56</v>
      </c>
      <c r="H198" s="1">
        <v>145</v>
      </c>
      <c r="I198" s="1">
        <f t="shared" si="60"/>
        <v>1040.3699999999999</v>
      </c>
      <c r="J198" s="1">
        <f t="shared" si="61"/>
        <v>14109.630000000001</v>
      </c>
    </row>
    <row r="199" spans="1:125">
      <c r="A199" t="s">
        <v>154</v>
      </c>
      <c r="B199" t="s">
        <v>135</v>
      </c>
      <c r="C199" t="s">
        <v>575</v>
      </c>
      <c r="D199" s="1">
        <v>14800</v>
      </c>
      <c r="E199" s="1">
        <v>424.76</v>
      </c>
      <c r="F199" s="1">
        <v>0</v>
      </c>
      <c r="G199" s="1">
        <v>449.92</v>
      </c>
      <c r="H199" s="1">
        <v>185</v>
      </c>
      <c r="I199" s="1">
        <f t="shared" si="60"/>
        <v>1059.68</v>
      </c>
      <c r="J199" s="1">
        <f t="shared" si="61"/>
        <v>13740.32</v>
      </c>
    </row>
    <row r="200" spans="1:125">
      <c r="A200" t="s">
        <v>155</v>
      </c>
      <c r="B200" t="s">
        <v>135</v>
      </c>
      <c r="C200" t="s">
        <v>578</v>
      </c>
      <c r="D200" s="1">
        <v>15000</v>
      </c>
      <c r="E200" s="1">
        <v>430.5</v>
      </c>
      <c r="F200" s="1">
        <v>0</v>
      </c>
      <c r="G200" s="1">
        <v>456</v>
      </c>
      <c r="H200" s="1">
        <v>165</v>
      </c>
      <c r="I200" s="1">
        <f t="shared" si="60"/>
        <v>1051.5</v>
      </c>
      <c r="J200" s="1">
        <f t="shared" si="61"/>
        <v>13948.5</v>
      </c>
    </row>
    <row r="201" spans="1:125">
      <c r="A201" t="s">
        <v>156</v>
      </c>
      <c r="B201" t="s">
        <v>135</v>
      </c>
      <c r="C201" t="s">
        <v>578</v>
      </c>
      <c r="D201" s="1">
        <v>15000</v>
      </c>
      <c r="E201" s="1">
        <v>430.5</v>
      </c>
      <c r="F201" s="1">
        <v>0</v>
      </c>
      <c r="G201" s="1">
        <v>456</v>
      </c>
      <c r="H201" s="1">
        <v>125</v>
      </c>
      <c r="I201" s="1">
        <f t="shared" si="60"/>
        <v>1011.5</v>
      </c>
      <c r="J201" s="1">
        <f t="shared" si="61"/>
        <v>13988.5</v>
      </c>
    </row>
    <row r="202" spans="1:125">
      <c r="A202" t="s">
        <v>157</v>
      </c>
      <c r="B202" t="s">
        <v>158</v>
      </c>
      <c r="C202" t="s">
        <v>578</v>
      </c>
      <c r="D202" s="1">
        <v>20000</v>
      </c>
      <c r="E202" s="1">
        <v>574</v>
      </c>
      <c r="F202" s="1">
        <v>0</v>
      </c>
      <c r="G202" s="1">
        <v>608</v>
      </c>
      <c r="H202" s="1">
        <v>125</v>
      </c>
      <c r="I202" s="1">
        <f t="shared" si="60"/>
        <v>1307</v>
      </c>
      <c r="J202" s="1">
        <f t="shared" si="61"/>
        <v>18693</v>
      </c>
    </row>
    <row r="203" spans="1:125">
      <c r="A203" t="s">
        <v>506</v>
      </c>
      <c r="B203" t="s">
        <v>28</v>
      </c>
      <c r="C203" t="s">
        <v>575</v>
      </c>
      <c r="D203" s="1">
        <v>35000</v>
      </c>
      <c r="E203" s="1">
        <v>1004.5</v>
      </c>
      <c r="F203" s="1">
        <v>0</v>
      </c>
      <c r="G203" s="1">
        <v>1064</v>
      </c>
      <c r="H203" s="1">
        <v>25</v>
      </c>
      <c r="I203" s="1">
        <f t="shared" si="60"/>
        <v>2093.5</v>
      </c>
      <c r="J203" s="1">
        <f t="shared" si="61"/>
        <v>32906.5</v>
      </c>
    </row>
    <row r="204" spans="1:125">
      <c r="A204" t="s">
        <v>589</v>
      </c>
      <c r="B204" t="s">
        <v>135</v>
      </c>
      <c r="C204" t="s">
        <v>578</v>
      </c>
      <c r="D204" s="1">
        <v>15000</v>
      </c>
      <c r="E204" s="1">
        <v>430.5</v>
      </c>
      <c r="F204" s="1">
        <v>0</v>
      </c>
      <c r="G204" s="1">
        <v>456</v>
      </c>
      <c r="H204" s="1">
        <v>25</v>
      </c>
      <c r="I204" s="1">
        <v>911.5</v>
      </c>
      <c r="J204" s="1">
        <v>14088.5</v>
      </c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</row>
    <row r="205" spans="1:125">
      <c r="A205" t="s">
        <v>534</v>
      </c>
      <c r="B205" t="s">
        <v>143</v>
      </c>
      <c r="C205" t="s">
        <v>578</v>
      </c>
      <c r="D205" s="1">
        <v>14000</v>
      </c>
      <c r="E205" s="1">
        <v>401.8</v>
      </c>
      <c r="F205" s="1">
        <v>0</v>
      </c>
      <c r="G205" s="1">
        <v>425.6</v>
      </c>
      <c r="H205" s="1">
        <v>25</v>
      </c>
      <c r="I205" s="1">
        <f>E205+F205+G205+H205</f>
        <v>852.40000000000009</v>
      </c>
      <c r="J205" s="1">
        <f>D205-I205</f>
        <v>13147.6</v>
      </c>
    </row>
    <row r="206" spans="1:125">
      <c r="A206" t="s">
        <v>634</v>
      </c>
      <c r="B206" t="s">
        <v>158</v>
      </c>
      <c r="C206" t="s">
        <v>578</v>
      </c>
      <c r="D206" s="1">
        <v>20000</v>
      </c>
      <c r="E206" s="1">
        <v>574</v>
      </c>
      <c r="F206" s="1">
        <v>0</v>
      </c>
      <c r="G206" s="1">
        <v>608</v>
      </c>
      <c r="H206" s="1">
        <v>25</v>
      </c>
      <c r="I206" s="1">
        <f>E206+F206+G206+H206</f>
        <v>1207</v>
      </c>
      <c r="J206" s="1">
        <f>D206-I206</f>
        <v>18793</v>
      </c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</row>
    <row r="207" spans="1:125">
      <c r="A207" t="s">
        <v>633</v>
      </c>
      <c r="B207" t="s">
        <v>158</v>
      </c>
      <c r="C207" t="s">
        <v>578</v>
      </c>
      <c r="D207" s="1">
        <v>20000</v>
      </c>
      <c r="E207" s="1">
        <v>574</v>
      </c>
      <c r="F207" s="1">
        <v>0</v>
      </c>
      <c r="G207" s="1">
        <v>608</v>
      </c>
      <c r="H207" s="1">
        <v>25</v>
      </c>
      <c r="I207" s="1">
        <f>+E207+F207+G207+H207</f>
        <v>1207</v>
      </c>
      <c r="J207" s="1">
        <f>+D207-I207</f>
        <v>18793</v>
      </c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</row>
    <row r="208" spans="1:125">
      <c r="A208" t="s">
        <v>632</v>
      </c>
      <c r="B208" t="s">
        <v>143</v>
      </c>
      <c r="C208" t="s">
        <v>578</v>
      </c>
      <c r="D208" s="1">
        <v>25000</v>
      </c>
      <c r="E208" s="1">
        <v>717.5</v>
      </c>
      <c r="F208" s="1">
        <v>0</v>
      </c>
      <c r="G208" s="1">
        <v>760</v>
      </c>
      <c r="H208" s="1">
        <v>25</v>
      </c>
      <c r="I208" s="1">
        <f>+E208+F208+G208+H208</f>
        <v>1502.5</v>
      </c>
      <c r="J208" s="1">
        <f>+D208-I208</f>
        <v>23497.5</v>
      </c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</row>
    <row r="209" spans="1:125">
      <c r="A209" t="s">
        <v>685</v>
      </c>
      <c r="B209" s="12" t="s">
        <v>684</v>
      </c>
      <c r="C209" s="19" t="s">
        <v>578</v>
      </c>
      <c r="D209" s="1">
        <v>20000</v>
      </c>
      <c r="E209" s="1">
        <v>574</v>
      </c>
      <c r="F209" s="1">
        <v>0</v>
      </c>
      <c r="G209" s="1">
        <v>608</v>
      </c>
      <c r="H209" s="1">
        <v>125</v>
      </c>
      <c r="I209" s="1">
        <v>1307</v>
      </c>
      <c r="J209" s="1">
        <v>18693</v>
      </c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</row>
    <row r="210" spans="1:125">
      <c r="A210" t="s">
        <v>683</v>
      </c>
      <c r="B210" s="12" t="s">
        <v>682</v>
      </c>
      <c r="C210" s="19" t="s">
        <v>578</v>
      </c>
      <c r="D210" s="1">
        <v>14000</v>
      </c>
      <c r="E210" s="1">
        <v>401.8</v>
      </c>
      <c r="F210" s="1">
        <v>0</v>
      </c>
      <c r="G210" s="1">
        <v>425.6</v>
      </c>
      <c r="H210" s="1">
        <v>25</v>
      </c>
      <c r="I210" s="1">
        <v>852.4</v>
      </c>
      <c r="J210" s="1">
        <v>13147.6</v>
      </c>
      <c r="L210"/>
      <c r="M210"/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</row>
    <row r="211" spans="1:125">
      <c r="A211" t="s">
        <v>631</v>
      </c>
      <c r="B211" t="s">
        <v>143</v>
      </c>
      <c r="C211" t="s">
        <v>578</v>
      </c>
      <c r="D211" s="1">
        <v>13000</v>
      </c>
      <c r="E211" s="1">
        <v>373.1</v>
      </c>
      <c r="F211" s="1">
        <v>0</v>
      </c>
      <c r="G211" s="1">
        <v>395.2</v>
      </c>
      <c r="H211" s="1">
        <v>25</v>
      </c>
      <c r="I211" s="1">
        <f>E211+F211+G211+H211</f>
        <v>793.3</v>
      </c>
      <c r="J211" s="1">
        <f>D211-I211</f>
        <v>12206.7</v>
      </c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</row>
    <row r="212" spans="1:125">
      <c r="A212" t="s">
        <v>630</v>
      </c>
      <c r="B212" t="s">
        <v>158</v>
      </c>
      <c r="C212" t="s">
        <v>578</v>
      </c>
      <c r="D212" s="1">
        <v>16700</v>
      </c>
      <c r="E212" s="1">
        <v>479.29</v>
      </c>
      <c r="F212" s="1">
        <v>0</v>
      </c>
      <c r="G212" s="1">
        <v>507.68</v>
      </c>
      <c r="H212" s="1">
        <v>145</v>
      </c>
      <c r="I212" s="1">
        <f>E212+F212+G212+H212</f>
        <v>1131.97</v>
      </c>
      <c r="J212" s="1">
        <f>D212-I212</f>
        <v>15568.03</v>
      </c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</row>
    <row r="213" spans="1:125">
      <c r="A213" t="s">
        <v>533</v>
      </c>
      <c r="B213" t="s">
        <v>158</v>
      </c>
      <c r="C213" t="s">
        <v>578</v>
      </c>
      <c r="D213" s="1">
        <v>20000</v>
      </c>
      <c r="E213" s="1">
        <v>574</v>
      </c>
      <c r="F213" s="1">
        <v>0</v>
      </c>
      <c r="G213" s="1">
        <v>608</v>
      </c>
      <c r="H213" s="1">
        <v>25</v>
      </c>
      <c r="I213" s="1">
        <f>E213+F213+G213+H213</f>
        <v>1207</v>
      </c>
      <c r="J213" s="1">
        <f>D213-I213</f>
        <v>18793</v>
      </c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</row>
    <row r="214" spans="1:125">
      <c r="A214" s="3" t="s">
        <v>18</v>
      </c>
      <c r="B214" s="3">
        <v>32</v>
      </c>
      <c r="C214" s="3"/>
      <c r="D214" s="4">
        <f t="shared" ref="D214:J214" si="62">SUM(D182:D213)</f>
        <v>608940</v>
      </c>
      <c r="E214" s="4">
        <f t="shared" si="62"/>
        <v>17476.589999999997</v>
      </c>
      <c r="F214" s="4">
        <f t="shared" si="62"/>
        <v>1289.46</v>
      </c>
      <c r="G214" s="4">
        <f t="shared" si="62"/>
        <v>18511.780000000002</v>
      </c>
      <c r="H214" s="4">
        <f t="shared" si="62"/>
        <v>2865</v>
      </c>
      <c r="I214" s="4">
        <f t="shared" si="62"/>
        <v>40142.830000000009</v>
      </c>
      <c r="J214" s="4">
        <f t="shared" si="62"/>
        <v>568797.16999999993</v>
      </c>
    </row>
    <row r="216" spans="1:125">
      <c r="A216" s="15" t="s">
        <v>386</v>
      </c>
      <c r="B216" s="15"/>
      <c r="C216" s="15"/>
      <c r="D216" s="15"/>
      <c r="E216" s="15"/>
      <c r="F216" s="15"/>
      <c r="G216" s="15"/>
      <c r="H216" s="15"/>
      <c r="I216" s="15"/>
      <c r="J216" s="15"/>
    </row>
    <row r="217" spans="1:125">
      <c r="A217" t="s">
        <v>396</v>
      </c>
      <c r="B217" t="s">
        <v>397</v>
      </c>
      <c r="C217" t="s">
        <v>578</v>
      </c>
      <c r="D217" s="1">
        <v>80000</v>
      </c>
      <c r="E217" s="1">
        <v>2296</v>
      </c>
      <c r="F217" s="1">
        <v>7400.87</v>
      </c>
      <c r="G217" s="1">
        <v>2432</v>
      </c>
      <c r="H217" s="1">
        <v>25</v>
      </c>
      <c r="I217" s="1">
        <f>E217+F217+G217+H217</f>
        <v>12153.869999999999</v>
      </c>
      <c r="J217" s="1">
        <f>D217-I217</f>
        <v>67846.13</v>
      </c>
    </row>
    <row r="218" spans="1:125">
      <c r="A218" s="3" t="s">
        <v>18</v>
      </c>
      <c r="B218" s="3">
        <v>1</v>
      </c>
      <c r="C218" s="3"/>
      <c r="D218" s="4">
        <f t="shared" ref="D218:J218" si="63">SUM(D217)</f>
        <v>80000</v>
      </c>
      <c r="E218" s="4">
        <f t="shared" si="63"/>
        <v>2296</v>
      </c>
      <c r="F218" s="4">
        <f t="shared" si="63"/>
        <v>7400.87</v>
      </c>
      <c r="G218" s="4">
        <f t="shared" si="63"/>
        <v>2432</v>
      </c>
      <c r="H218" s="4">
        <f t="shared" si="63"/>
        <v>25</v>
      </c>
      <c r="I218" s="4">
        <f t="shared" si="63"/>
        <v>12153.869999999999</v>
      </c>
      <c r="J218" s="4">
        <f t="shared" si="63"/>
        <v>67846.13</v>
      </c>
    </row>
    <row r="220" spans="1:125">
      <c r="A220" s="26" t="s">
        <v>160</v>
      </c>
      <c r="B220" s="26"/>
      <c r="C220" s="26"/>
      <c r="D220" s="26"/>
      <c r="E220" s="26"/>
      <c r="F220" s="26"/>
      <c r="G220" s="26"/>
      <c r="H220" s="26"/>
      <c r="I220" s="26"/>
      <c r="J220" s="26"/>
    </row>
    <row r="221" spans="1:125">
      <c r="A221" t="s">
        <v>468</v>
      </c>
      <c r="B221" t="s">
        <v>195</v>
      </c>
      <c r="D221" s="1">
        <v>60000</v>
      </c>
      <c r="E221" s="1">
        <v>1722</v>
      </c>
      <c r="F221" s="1">
        <v>3486.68</v>
      </c>
      <c r="G221" s="1">
        <v>1824</v>
      </c>
      <c r="H221" s="1">
        <v>25</v>
      </c>
      <c r="I221" s="1">
        <f t="shared" ref="I221:I225" si="64">E221+F221+G221+H221</f>
        <v>7057.68</v>
      </c>
      <c r="J221" s="1">
        <f t="shared" ref="J221:J225" si="65">D221-I221</f>
        <v>52942.32</v>
      </c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</row>
    <row r="222" spans="1:125">
      <c r="A222" t="s">
        <v>161</v>
      </c>
      <c r="B222" t="s">
        <v>162</v>
      </c>
      <c r="C222" t="s">
        <v>575</v>
      </c>
      <c r="D222" s="1">
        <v>73000</v>
      </c>
      <c r="E222" s="1">
        <v>2095.1</v>
      </c>
      <c r="F222" s="1">
        <v>5933.02</v>
      </c>
      <c r="G222" s="1">
        <v>2219.1999999999998</v>
      </c>
      <c r="H222" s="1">
        <v>25</v>
      </c>
      <c r="I222" s="1">
        <f t="shared" si="64"/>
        <v>10272.32</v>
      </c>
      <c r="J222" s="1">
        <f t="shared" si="65"/>
        <v>62727.68</v>
      </c>
    </row>
    <row r="223" spans="1:125">
      <c r="A223" t="s">
        <v>163</v>
      </c>
      <c r="B223" t="s">
        <v>164</v>
      </c>
      <c r="C223" t="s">
        <v>578</v>
      </c>
      <c r="D223" s="1">
        <v>42000</v>
      </c>
      <c r="E223" s="1">
        <v>1205.4000000000001</v>
      </c>
      <c r="F223" s="1">
        <v>724.92</v>
      </c>
      <c r="G223" s="1">
        <v>1276.8</v>
      </c>
      <c r="H223" s="1">
        <v>25</v>
      </c>
      <c r="I223" s="1">
        <f t="shared" si="64"/>
        <v>3232.12</v>
      </c>
      <c r="J223" s="1">
        <f t="shared" si="65"/>
        <v>38767.879999999997</v>
      </c>
    </row>
    <row r="224" spans="1:125">
      <c r="A224" t="s">
        <v>536</v>
      </c>
      <c r="B224" t="s">
        <v>535</v>
      </c>
      <c r="C224" t="s">
        <v>578</v>
      </c>
      <c r="D224" s="1">
        <v>30000</v>
      </c>
      <c r="E224" s="1">
        <v>861</v>
      </c>
      <c r="F224" s="1">
        <v>0</v>
      </c>
      <c r="G224" s="1">
        <v>912</v>
      </c>
      <c r="H224" s="1">
        <v>25</v>
      </c>
      <c r="I224" s="1">
        <f>E224+F224+G224+H224</f>
        <v>1798</v>
      </c>
      <c r="J224" s="1">
        <f>D224-I224</f>
        <v>28202</v>
      </c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</row>
    <row r="225" spans="1:125">
      <c r="A225" t="s">
        <v>469</v>
      </c>
      <c r="B225" t="s">
        <v>23</v>
      </c>
      <c r="C225" t="s">
        <v>578</v>
      </c>
      <c r="D225" s="1">
        <v>110000</v>
      </c>
      <c r="E225" s="1">
        <v>3157</v>
      </c>
      <c r="F225" s="1">
        <v>14457.62</v>
      </c>
      <c r="G225" s="1">
        <v>3344</v>
      </c>
      <c r="H225" s="1">
        <v>25</v>
      </c>
      <c r="I225" s="1">
        <f t="shared" si="64"/>
        <v>20983.620000000003</v>
      </c>
      <c r="J225" s="1">
        <f t="shared" si="65"/>
        <v>89016.38</v>
      </c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</row>
    <row r="226" spans="1:125">
      <c r="A226" s="3" t="s">
        <v>18</v>
      </c>
      <c r="B226" s="3">
        <v>5</v>
      </c>
      <c r="C226" s="3"/>
      <c r="D226" s="4">
        <f t="shared" ref="D226:J226" si="66">SUM(D221:D225)</f>
        <v>315000</v>
      </c>
      <c r="E226" s="4">
        <f t="shared" si="66"/>
        <v>9040.5</v>
      </c>
      <c r="F226" s="4">
        <f t="shared" si="66"/>
        <v>24602.240000000002</v>
      </c>
      <c r="G226" s="4">
        <f t="shared" si="66"/>
        <v>9576</v>
      </c>
      <c r="H226" s="4">
        <f t="shared" si="66"/>
        <v>125</v>
      </c>
      <c r="I226" s="4">
        <f t="shared" si="66"/>
        <v>43343.740000000005</v>
      </c>
      <c r="J226" s="4">
        <f t="shared" si="66"/>
        <v>271656.26</v>
      </c>
    </row>
    <row r="228" spans="1:125">
      <c r="A228" s="26" t="s">
        <v>7</v>
      </c>
      <c r="B228" s="26"/>
      <c r="C228" s="26"/>
      <c r="D228" s="26"/>
      <c r="E228" s="26"/>
      <c r="F228" s="26"/>
      <c r="G228" s="26"/>
      <c r="H228" s="26"/>
      <c r="I228" s="26"/>
      <c r="J228" s="26"/>
    </row>
    <row r="229" spans="1:125">
      <c r="A229" t="s">
        <v>165</v>
      </c>
      <c r="B229" t="s">
        <v>166</v>
      </c>
      <c r="C229" t="s">
        <v>575</v>
      </c>
      <c r="D229" s="1">
        <v>165000</v>
      </c>
      <c r="E229" s="1">
        <v>4735.5</v>
      </c>
      <c r="F229" s="1">
        <v>27750.22</v>
      </c>
      <c r="G229" s="1">
        <v>3595.1</v>
      </c>
      <c r="H229" s="1">
        <v>25</v>
      </c>
      <c r="I229" s="1">
        <f>E229+F229+G229+H229</f>
        <v>36105.82</v>
      </c>
      <c r="J229" s="1">
        <f>D229-I229</f>
        <v>128894.18</v>
      </c>
    </row>
    <row r="230" spans="1:125">
      <c r="A230" s="3" t="s">
        <v>18</v>
      </c>
      <c r="B230" s="3">
        <v>1</v>
      </c>
      <c r="C230" s="3"/>
      <c r="D230" s="4">
        <f t="shared" ref="D230:J230" si="67">SUM(D229)</f>
        <v>165000</v>
      </c>
      <c r="E230" s="4">
        <f t="shared" si="67"/>
        <v>4735.5</v>
      </c>
      <c r="F230" s="4">
        <f t="shared" si="67"/>
        <v>27750.22</v>
      </c>
      <c r="G230" s="4">
        <f t="shared" si="67"/>
        <v>3595.1</v>
      </c>
      <c r="H230" s="4">
        <f t="shared" si="67"/>
        <v>25</v>
      </c>
      <c r="I230" s="4">
        <f t="shared" si="67"/>
        <v>36105.82</v>
      </c>
      <c r="J230" s="4">
        <f t="shared" si="67"/>
        <v>128894.18</v>
      </c>
    </row>
    <row r="232" spans="1:125">
      <c r="A232" s="26" t="s">
        <v>167</v>
      </c>
      <c r="B232" s="26"/>
      <c r="C232" s="26"/>
      <c r="D232" s="26"/>
      <c r="E232" s="26"/>
      <c r="F232" s="26"/>
      <c r="G232" s="26"/>
      <c r="H232" s="26"/>
      <c r="I232" s="26"/>
      <c r="J232" s="26"/>
    </row>
    <row r="233" spans="1:125">
      <c r="A233" t="s">
        <v>168</v>
      </c>
      <c r="B233" t="s">
        <v>169</v>
      </c>
      <c r="C233" t="s">
        <v>578</v>
      </c>
      <c r="D233" s="1">
        <v>40000</v>
      </c>
      <c r="E233" s="1">
        <v>1148</v>
      </c>
      <c r="F233" s="1">
        <v>442.65</v>
      </c>
      <c r="G233" s="1">
        <v>1216</v>
      </c>
      <c r="H233" s="1">
        <v>565</v>
      </c>
      <c r="I233" s="1">
        <f>E233+F233+G233+H233</f>
        <v>3371.65</v>
      </c>
      <c r="J233" s="1">
        <f>D233-I233</f>
        <v>36628.35</v>
      </c>
    </row>
    <row r="234" spans="1:125">
      <c r="A234" t="s">
        <v>635</v>
      </c>
      <c r="B234" t="s">
        <v>583</v>
      </c>
      <c r="C234" t="s">
        <v>578</v>
      </c>
      <c r="D234" s="1">
        <v>32000</v>
      </c>
      <c r="E234" s="1">
        <v>918.4</v>
      </c>
      <c r="F234" s="1">
        <v>0</v>
      </c>
      <c r="G234" s="1">
        <v>972.8</v>
      </c>
      <c r="H234" s="1">
        <v>1060.93</v>
      </c>
      <c r="I234" s="1">
        <f>E234+F234+G234+H234</f>
        <v>2952.13</v>
      </c>
      <c r="J234" s="1">
        <f>D234-I234</f>
        <v>29047.87</v>
      </c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</row>
    <row r="235" spans="1:125">
      <c r="A235" t="s">
        <v>590</v>
      </c>
      <c r="B235" t="s">
        <v>105</v>
      </c>
      <c r="C235" t="s">
        <v>578</v>
      </c>
      <c r="D235" s="1">
        <v>50000</v>
      </c>
      <c r="E235" s="1">
        <v>1435</v>
      </c>
      <c r="F235" s="1">
        <v>1854</v>
      </c>
      <c r="G235" s="1">
        <v>1520</v>
      </c>
      <c r="H235" s="1">
        <v>25</v>
      </c>
      <c r="I235" s="1">
        <f>E235+F235+G235+H235</f>
        <v>4834</v>
      </c>
      <c r="J235" s="1">
        <f>D235-I235</f>
        <v>45166</v>
      </c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</row>
    <row r="236" spans="1:125">
      <c r="A236" s="3" t="s">
        <v>18</v>
      </c>
      <c r="B236" s="3">
        <v>3</v>
      </c>
      <c r="C236" s="3"/>
      <c r="D236" s="4">
        <f t="shared" ref="D236:J236" si="68">SUM(D233:D235)</f>
        <v>122000</v>
      </c>
      <c r="E236" s="4">
        <f t="shared" si="68"/>
        <v>3501.4</v>
      </c>
      <c r="F236" s="4">
        <f t="shared" si="68"/>
        <v>2296.65</v>
      </c>
      <c r="G236" s="4">
        <f t="shared" si="68"/>
        <v>3708.8</v>
      </c>
      <c r="H236" s="4">
        <f t="shared" si="68"/>
        <v>1650.93</v>
      </c>
      <c r="I236" s="4">
        <f t="shared" si="68"/>
        <v>11157.78</v>
      </c>
      <c r="J236" s="4">
        <f t="shared" si="68"/>
        <v>110842.22</v>
      </c>
    </row>
    <row r="238" spans="1:125">
      <c r="A238" s="26" t="s">
        <v>170</v>
      </c>
      <c r="B238" s="26"/>
      <c r="C238" s="26"/>
      <c r="D238" s="26"/>
      <c r="E238" s="26"/>
      <c r="F238" s="26"/>
      <c r="G238" s="26"/>
      <c r="H238" s="26"/>
      <c r="I238" s="26"/>
      <c r="J238" s="26"/>
    </row>
    <row r="239" spans="1:125">
      <c r="A239" t="s">
        <v>171</v>
      </c>
      <c r="B239" t="s">
        <v>172</v>
      </c>
      <c r="C239" t="s">
        <v>578</v>
      </c>
      <c r="D239" s="1">
        <v>32272.44</v>
      </c>
      <c r="E239" s="1">
        <v>926.22</v>
      </c>
      <c r="F239" s="1">
        <v>0</v>
      </c>
      <c r="G239" s="1">
        <v>981.08</v>
      </c>
      <c r="H239" s="1">
        <v>25</v>
      </c>
      <c r="I239" s="1">
        <f t="shared" ref="I239:I241" si="69">E239+F239+G239+H239</f>
        <v>1932.3000000000002</v>
      </c>
      <c r="J239" s="1">
        <f t="shared" ref="J239:J241" si="70">D239-I239</f>
        <v>30340.14</v>
      </c>
    </row>
    <row r="240" spans="1:125">
      <c r="A240" t="s">
        <v>173</v>
      </c>
      <c r="B240" t="s">
        <v>21</v>
      </c>
      <c r="C240" t="s">
        <v>578</v>
      </c>
      <c r="D240" s="1">
        <v>19398.95</v>
      </c>
      <c r="E240" s="1">
        <v>556.75</v>
      </c>
      <c r="F240" s="1">
        <v>0</v>
      </c>
      <c r="G240" s="1">
        <v>589.73</v>
      </c>
      <c r="H240" s="1">
        <v>25</v>
      </c>
      <c r="I240" s="1">
        <f t="shared" si="69"/>
        <v>1171.48</v>
      </c>
      <c r="J240" s="1">
        <f t="shared" si="70"/>
        <v>18227.47</v>
      </c>
    </row>
    <row r="241" spans="1:125">
      <c r="A241" t="s">
        <v>175</v>
      </c>
      <c r="B241" t="s">
        <v>26</v>
      </c>
      <c r="C241" t="s">
        <v>578</v>
      </c>
      <c r="D241" s="1">
        <v>40000</v>
      </c>
      <c r="E241" s="1">
        <v>1148</v>
      </c>
      <c r="F241" s="1">
        <v>442.65</v>
      </c>
      <c r="G241" s="1">
        <v>1216</v>
      </c>
      <c r="H241" s="1">
        <v>25</v>
      </c>
      <c r="I241" s="1">
        <f t="shared" si="69"/>
        <v>2831.65</v>
      </c>
      <c r="J241" s="1">
        <f t="shared" si="70"/>
        <v>37168.35</v>
      </c>
    </row>
    <row r="242" spans="1:125">
      <c r="A242" t="s">
        <v>176</v>
      </c>
      <c r="B242" t="s">
        <v>177</v>
      </c>
      <c r="C242" t="s">
        <v>575</v>
      </c>
      <c r="D242" s="1">
        <v>85000</v>
      </c>
      <c r="E242" s="1">
        <v>2439.5</v>
      </c>
      <c r="F242" s="1">
        <v>8576.99</v>
      </c>
      <c r="G242" s="1">
        <v>2584</v>
      </c>
      <c r="H242" s="1">
        <v>25</v>
      </c>
      <c r="I242" s="1">
        <f t="shared" ref="I242:I250" si="71">E242+F242+G242+H242</f>
        <v>13625.49</v>
      </c>
      <c r="J242" s="1">
        <f t="shared" ref="J242:J251" si="72">D242-I242</f>
        <v>71374.509999999995</v>
      </c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</row>
    <row r="243" spans="1:125">
      <c r="A243" t="s">
        <v>637</v>
      </c>
      <c r="B243" t="s">
        <v>636</v>
      </c>
      <c r="C243" t="s">
        <v>578</v>
      </c>
      <c r="D243" s="1">
        <v>40000</v>
      </c>
      <c r="E243" s="1">
        <v>1148</v>
      </c>
      <c r="F243" s="1">
        <v>442.65</v>
      </c>
      <c r="G243" s="1">
        <v>1216</v>
      </c>
      <c r="H243" s="1">
        <v>25</v>
      </c>
      <c r="I243" s="1">
        <f t="shared" si="71"/>
        <v>2831.65</v>
      </c>
      <c r="J243" s="1">
        <f t="shared" si="72"/>
        <v>37168.35</v>
      </c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</row>
    <row r="244" spans="1:125">
      <c r="A244" t="s">
        <v>538</v>
      </c>
      <c r="B244" t="s">
        <v>537</v>
      </c>
      <c r="C244" t="s">
        <v>578</v>
      </c>
      <c r="D244" s="1">
        <v>40000</v>
      </c>
      <c r="E244" s="1">
        <v>1148</v>
      </c>
      <c r="F244" s="1">
        <v>442.65</v>
      </c>
      <c r="G244" s="1">
        <v>1216</v>
      </c>
      <c r="H244" s="1">
        <v>25</v>
      </c>
      <c r="I244" s="1">
        <f t="shared" si="71"/>
        <v>2831.65</v>
      </c>
      <c r="J244" s="1">
        <f t="shared" si="72"/>
        <v>37168.35</v>
      </c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</row>
    <row r="245" spans="1:125">
      <c r="A245" t="s">
        <v>591</v>
      </c>
      <c r="B245" t="s">
        <v>182</v>
      </c>
      <c r="C245" t="s">
        <v>578</v>
      </c>
      <c r="D245" s="1">
        <v>40000</v>
      </c>
      <c r="E245" s="1">
        <v>1148</v>
      </c>
      <c r="F245" s="1">
        <v>442.65</v>
      </c>
      <c r="G245" s="1">
        <v>1216</v>
      </c>
      <c r="H245" s="1">
        <v>25</v>
      </c>
      <c r="I245" s="1">
        <f t="shared" si="71"/>
        <v>2831.65</v>
      </c>
      <c r="J245" s="1">
        <f t="shared" si="72"/>
        <v>37168.35</v>
      </c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</row>
    <row r="246" spans="1:125">
      <c r="A246" t="s">
        <v>640</v>
      </c>
      <c r="B246" t="s">
        <v>105</v>
      </c>
      <c r="C246" t="s">
        <v>578</v>
      </c>
      <c r="D246" s="1">
        <v>40000</v>
      </c>
      <c r="E246" s="1">
        <v>1148</v>
      </c>
      <c r="F246" s="1">
        <v>442.65</v>
      </c>
      <c r="G246" s="1">
        <v>1216</v>
      </c>
      <c r="H246" s="1">
        <v>125</v>
      </c>
      <c r="I246" s="1">
        <f t="shared" si="71"/>
        <v>2931.65</v>
      </c>
      <c r="J246" s="1">
        <f t="shared" si="72"/>
        <v>37068.35</v>
      </c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</row>
    <row r="247" spans="1:125">
      <c r="A247" t="s">
        <v>639</v>
      </c>
      <c r="B247" t="s">
        <v>105</v>
      </c>
      <c r="C247" t="s">
        <v>578</v>
      </c>
      <c r="D247" s="18">
        <v>35000</v>
      </c>
      <c r="E247" s="1">
        <v>1004.5</v>
      </c>
      <c r="F247" s="1">
        <v>0</v>
      </c>
      <c r="G247" s="1">
        <v>1064</v>
      </c>
      <c r="H247" s="1">
        <v>25</v>
      </c>
      <c r="I247" s="1">
        <f t="shared" si="71"/>
        <v>2093.5</v>
      </c>
      <c r="J247" s="1">
        <f t="shared" si="72"/>
        <v>32906.5</v>
      </c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</row>
    <row r="248" spans="1:125">
      <c r="A248" t="s">
        <v>638</v>
      </c>
      <c r="B248" s="12" t="s">
        <v>23</v>
      </c>
      <c r="C248" t="s">
        <v>578</v>
      </c>
      <c r="D248" s="1">
        <v>150000</v>
      </c>
      <c r="E248" s="1">
        <v>4305</v>
      </c>
      <c r="F248" s="1">
        <v>24107.84</v>
      </c>
      <c r="G248" s="1">
        <v>3595.1</v>
      </c>
      <c r="H248" s="1">
        <v>25</v>
      </c>
      <c r="I248" s="1">
        <f t="shared" si="71"/>
        <v>32032.94</v>
      </c>
      <c r="J248" s="1">
        <f t="shared" si="72"/>
        <v>117967.06</v>
      </c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</row>
    <row r="249" spans="1:125">
      <c r="A249" t="s">
        <v>686</v>
      </c>
      <c r="B249" s="12" t="s">
        <v>490</v>
      </c>
      <c r="C249" s="19" t="s">
        <v>578</v>
      </c>
      <c r="D249" s="1">
        <v>50000</v>
      </c>
      <c r="E249" s="1">
        <v>1435</v>
      </c>
      <c r="F249" s="1">
        <v>1854</v>
      </c>
      <c r="G249" s="1">
        <v>1520</v>
      </c>
      <c r="H249" s="1">
        <v>25</v>
      </c>
      <c r="I249" s="1">
        <f>E249+F249+G249+H249</f>
        <v>4834</v>
      </c>
      <c r="J249" s="1">
        <f>D249-I249</f>
        <v>45166</v>
      </c>
      <c r="L249"/>
      <c r="M249"/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</row>
    <row r="250" spans="1:125">
      <c r="A250" t="s">
        <v>488</v>
      </c>
      <c r="B250" t="s">
        <v>507</v>
      </c>
      <c r="C250" t="s">
        <v>578</v>
      </c>
      <c r="D250" s="1">
        <v>38000</v>
      </c>
      <c r="E250" s="1">
        <v>1090.5999999999999</v>
      </c>
      <c r="F250" s="1">
        <v>160.38</v>
      </c>
      <c r="G250" s="1">
        <v>1155.2</v>
      </c>
      <c r="H250" s="1">
        <v>25</v>
      </c>
      <c r="I250" s="1">
        <f t="shared" si="71"/>
        <v>2431.1800000000003</v>
      </c>
      <c r="J250" s="1">
        <f t="shared" si="72"/>
        <v>35568.82</v>
      </c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</row>
    <row r="251" spans="1:125">
      <c r="A251" t="s">
        <v>487</v>
      </c>
      <c r="B251" t="s">
        <v>224</v>
      </c>
      <c r="C251" t="s">
        <v>578</v>
      </c>
      <c r="D251" s="1">
        <v>40000</v>
      </c>
      <c r="E251" s="1">
        <v>1148</v>
      </c>
      <c r="F251" s="1">
        <v>287.26</v>
      </c>
      <c r="G251" s="1">
        <v>1216</v>
      </c>
      <c r="H251" s="1">
        <v>1060.93</v>
      </c>
      <c r="I251" s="1">
        <f>+E251+F251+G251+H251</f>
        <v>3712.1900000000005</v>
      </c>
      <c r="J251" s="1">
        <f t="shared" si="72"/>
        <v>36287.81</v>
      </c>
    </row>
    <row r="252" spans="1:125">
      <c r="A252" s="3" t="s">
        <v>18</v>
      </c>
      <c r="B252" s="3">
        <v>13</v>
      </c>
      <c r="C252" s="3"/>
      <c r="D252" s="4">
        <f t="shared" ref="D252:J252" si="73">SUM(D239:D251)</f>
        <v>649671.39</v>
      </c>
      <c r="E252" s="4">
        <f t="shared" si="73"/>
        <v>18645.57</v>
      </c>
      <c r="F252" s="4">
        <f t="shared" si="73"/>
        <v>37199.72</v>
      </c>
      <c r="G252" s="4">
        <f t="shared" si="73"/>
        <v>18785.11</v>
      </c>
      <c r="H252" s="4">
        <f t="shared" si="73"/>
        <v>1460.93</v>
      </c>
      <c r="I252" s="4">
        <f t="shared" si="73"/>
        <v>76091.330000000016</v>
      </c>
      <c r="J252" s="4">
        <f t="shared" si="73"/>
        <v>573580.05999999982</v>
      </c>
    </row>
    <row r="254" spans="1:125">
      <c r="A254" s="11" t="s">
        <v>178</v>
      </c>
      <c r="B254" s="11"/>
      <c r="C254" s="13"/>
      <c r="D254" s="11"/>
      <c r="E254" s="11"/>
      <c r="F254" s="11"/>
      <c r="G254" s="11"/>
      <c r="H254" s="11"/>
      <c r="I254" s="11"/>
      <c r="J254" s="11"/>
    </row>
    <row r="255" spans="1:125">
      <c r="A255" t="s">
        <v>179</v>
      </c>
      <c r="B255" t="s">
        <v>180</v>
      </c>
      <c r="C255" t="s">
        <v>575</v>
      </c>
      <c r="D255" s="1">
        <v>60000</v>
      </c>
      <c r="E255" s="1">
        <v>1722</v>
      </c>
      <c r="F255" s="1">
        <v>3486.68</v>
      </c>
      <c r="G255" s="1">
        <v>1824</v>
      </c>
      <c r="H255" s="1">
        <v>25</v>
      </c>
      <c r="I255" s="1">
        <f>+E255+F255+G255+H255</f>
        <v>7057.68</v>
      </c>
      <c r="J255" s="1">
        <f t="shared" ref="J255" si="74">D255-I255</f>
        <v>52942.32</v>
      </c>
    </row>
    <row r="256" spans="1:125">
      <c r="A256" s="3" t="s">
        <v>18</v>
      </c>
      <c r="B256" s="3">
        <v>1</v>
      </c>
      <c r="C256" s="3"/>
      <c r="D256" s="4">
        <f t="shared" ref="D256:J256" si="75">SUM(D255:D255)</f>
        <v>60000</v>
      </c>
      <c r="E256" s="4">
        <f t="shared" si="75"/>
        <v>1722</v>
      </c>
      <c r="F256" s="4">
        <f t="shared" si="75"/>
        <v>3486.68</v>
      </c>
      <c r="G256" s="4">
        <f t="shared" si="75"/>
        <v>1824</v>
      </c>
      <c r="H256" s="4">
        <f t="shared" si="75"/>
        <v>25</v>
      </c>
      <c r="I256" s="4">
        <f t="shared" si="75"/>
        <v>7057.68</v>
      </c>
      <c r="J256" s="4">
        <f t="shared" si="75"/>
        <v>52942.32</v>
      </c>
    </row>
    <row r="258" spans="1:125">
      <c r="A258" s="11" t="s">
        <v>183</v>
      </c>
      <c r="B258" s="11"/>
      <c r="C258" s="13"/>
      <c r="D258" s="11"/>
      <c r="E258" s="11"/>
      <c r="F258" s="11"/>
      <c r="G258" s="11"/>
      <c r="H258" s="11"/>
      <c r="I258" s="11"/>
      <c r="J258" s="11"/>
    </row>
    <row r="259" spans="1:125">
      <c r="A259" t="s">
        <v>184</v>
      </c>
      <c r="B259" t="s">
        <v>169</v>
      </c>
      <c r="C259" t="s">
        <v>575</v>
      </c>
      <c r="D259" s="1">
        <v>65000</v>
      </c>
      <c r="E259" s="1">
        <v>1865.5</v>
      </c>
      <c r="F259" s="1">
        <v>4220.3900000000003</v>
      </c>
      <c r="G259" s="1">
        <v>1976</v>
      </c>
      <c r="H259" s="1">
        <v>1060.93</v>
      </c>
      <c r="I259" s="1">
        <f>E259+F259+G259+H259</f>
        <v>9122.82</v>
      </c>
      <c r="J259" s="1">
        <f>D259-I259</f>
        <v>55877.18</v>
      </c>
    </row>
    <row r="260" spans="1:125">
      <c r="A260" s="3" t="s">
        <v>18</v>
      </c>
      <c r="B260" s="3">
        <v>1</v>
      </c>
      <c r="C260" s="3"/>
      <c r="D260" s="4">
        <f t="shared" ref="D260:J260" si="76">SUM(D259)</f>
        <v>65000</v>
      </c>
      <c r="E260" s="4">
        <f t="shared" si="76"/>
        <v>1865.5</v>
      </c>
      <c r="F260" s="4">
        <f t="shared" si="76"/>
        <v>4220.3900000000003</v>
      </c>
      <c r="G260" s="4">
        <f t="shared" si="76"/>
        <v>1976</v>
      </c>
      <c r="H260" s="4">
        <f t="shared" si="76"/>
        <v>1060.93</v>
      </c>
      <c r="I260" s="4">
        <f t="shared" si="76"/>
        <v>9122.82</v>
      </c>
      <c r="J260" s="4">
        <f t="shared" si="76"/>
        <v>55877.18</v>
      </c>
    </row>
    <row r="262" spans="1:125">
      <c r="A262" s="11" t="s">
        <v>185</v>
      </c>
      <c r="B262" s="11"/>
      <c r="C262" s="13"/>
      <c r="D262" s="11"/>
      <c r="E262" s="11"/>
      <c r="F262" s="11"/>
      <c r="G262" s="11"/>
      <c r="H262" s="11"/>
      <c r="I262" s="11"/>
      <c r="J262" s="11"/>
    </row>
    <row r="263" spans="1:125">
      <c r="A263" t="s">
        <v>489</v>
      </c>
      <c r="B263" t="s">
        <v>198</v>
      </c>
      <c r="C263" t="s">
        <v>578</v>
      </c>
      <c r="D263" s="1">
        <v>75000</v>
      </c>
      <c r="E263" s="1">
        <v>2152.5</v>
      </c>
      <c r="F263" s="1">
        <v>6309.38</v>
      </c>
      <c r="G263" s="1">
        <v>2280</v>
      </c>
      <c r="H263" s="1">
        <v>25</v>
      </c>
      <c r="I263" s="1">
        <f>E263+F263+G263+H263</f>
        <v>10766.880000000001</v>
      </c>
      <c r="J263" s="1">
        <f>D263-I263</f>
        <v>64233.119999999995</v>
      </c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</row>
    <row r="264" spans="1:125">
      <c r="A264" t="s">
        <v>186</v>
      </c>
      <c r="B264" t="s">
        <v>187</v>
      </c>
      <c r="C264" t="s">
        <v>575</v>
      </c>
      <c r="D264" s="1">
        <v>80000</v>
      </c>
      <c r="E264" s="1">
        <v>2296</v>
      </c>
      <c r="F264" s="1">
        <v>7400.87</v>
      </c>
      <c r="G264" s="1">
        <v>2432</v>
      </c>
      <c r="H264" s="1">
        <v>25</v>
      </c>
      <c r="I264" s="1">
        <f t="shared" ref="I264:I267" si="77">E264+F264+G264+H264</f>
        <v>12153.869999999999</v>
      </c>
      <c r="J264" s="1">
        <f t="shared" ref="J264:J267" si="78">D264-I264</f>
        <v>67846.13</v>
      </c>
    </row>
    <row r="265" spans="1:125">
      <c r="A265" t="s">
        <v>188</v>
      </c>
      <c r="B265" t="s">
        <v>94</v>
      </c>
      <c r="C265" t="s">
        <v>578</v>
      </c>
      <c r="D265" s="1">
        <v>23000</v>
      </c>
      <c r="E265" s="1">
        <v>660.1</v>
      </c>
      <c r="F265" s="1">
        <v>0</v>
      </c>
      <c r="G265" s="1">
        <v>699.2</v>
      </c>
      <c r="H265" s="1">
        <v>271</v>
      </c>
      <c r="I265" s="1">
        <f t="shared" si="77"/>
        <v>1630.3000000000002</v>
      </c>
      <c r="J265" s="1">
        <f t="shared" si="78"/>
        <v>21369.7</v>
      </c>
    </row>
    <row r="266" spans="1:125">
      <c r="A266" t="s">
        <v>189</v>
      </c>
      <c r="B266" t="s">
        <v>190</v>
      </c>
      <c r="C266" t="s">
        <v>578</v>
      </c>
      <c r="D266" s="1">
        <v>80000</v>
      </c>
      <c r="E266" s="1">
        <v>2296</v>
      </c>
      <c r="F266" s="1">
        <v>7141.89</v>
      </c>
      <c r="G266" s="1">
        <v>2432</v>
      </c>
      <c r="H266" s="1">
        <v>1600.93</v>
      </c>
      <c r="I266" s="1">
        <f t="shared" si="77"/>
        <v>13470.82</v>
      </c>
      <c r="J266" s="1">
        <f t="shared" si="78"/>
        <v>66529.179999999993</v>
      </c>
    </row>
    <row r="267" spans="1:125">
      <c r="A267" t="s">
        <v>191</v>
      </c>
      <c r="B267" t="s">
        <v>481</v>
      </c>
      <c r="C267" t="s">
        <v>575</v>
      </c>
      <c r="D267" s="1">
        <v>40000</v>
      </c>
      <c r="E267" s="1">
        <v>1148</v>
      </c>
      <c r="F267" s="1">
        <v>442.65</v>
      </c>
      <c r="G267" s="1">
        <v>1216</v>
      </c>
      <c r="H267" s="1">
        <v>125</v>
      </c>
      <c r="I267" s="1">
        <f t="shared" si="77"/>
        <v>2931.65</v>
      </c>
      <c r="J267" s="1">
        <f t="shared" si="78"/>
        <v>37068.35</v>
      </c>
    </row>
    <row r="268" spans="1:125">
      <c r="A268" t="s">
        <v>541</v>
      </c>
      <c r="B268" t="s">
        <v>195</v>
      </c>
      <c r="C268" t="s">
        <v>578</v>
      </c>
      <c r="D268" s="1">
        <v>40000</v>
      </c>
      <c r="E268" s="1">
        <v>1148</v>
      </c>
      <c r="F268" s="1">
        <v>442.65</v>
      </c>
      <c r="G268" s="1">
        <v>1216</v>
      </c>
      <c r="H268" s="1">
        <v>25</v>
      </c>
      <c r="I268" s="1">
        <f t="shared" ref="I268:I272" si="79">E268+F268+G268+H268</f>
        <v>2831.65</v>
      </c>
      <c r="J268" s="1">
        <f t="shared" ref="J268:J272" si="80">D268-I268</f>
        <v>37168.35</v>
      </c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</row>
    <row r="269" spans="1:125">
      <c r="A269" t="s">
        <v>540</v>
      </c>
      <c r="B269" t="s">
        <v>539</v>
      </c>
      <c r="C269" t="s">
        <v>578</v>
      </c>
      <c r="D269" s="1">
        <v>58000</v>
      </c>
      <c r="E269" s="1">
        <v>1664.6</v>
      </c>
      <c r="F269" s="1">
        <v>3110.32</v>
      </c>
      <c r="G269" s="1">
        <v>1763.2</v>
      </c>
      <c r="H269" s="1">
        <v>25</v>
      </c>
      <c r="I269" s="1">
        <f t="shared" si="79"/>
        <v>6563.12</v>
      </c>
      <c r="J269" s="1">
        <f t="shared" si="80"/>
        <v>51436.88</v>
      </c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</row>
    <row r="270" spans="1:125">
      <c r="A270" t="s">
        <v>491</v>
      </c>
      <c r="B270" t="s">
        <v>26</v>
      </c>
      <c r="C270" t="s">
        <v>578</v>
      </c>
      <c r="D270" s="1">
        <v>40000</v>
      </c>
      <c r="E270" s="1">
        <v>1148</v>
      </c>
      <c r="F270" s="1">
        <v>442.65</v>
      </c>
      <c r="G270" s="1">
        <v>1216</v>
      </c>
      <c r="H270" s="1">
        <v>25</v>
      </c>
      <c r="I270" s="1">
        <f t="shared" si="79"/>
        <v>2831.65</v>
      </c>
      <c r="J270" s="1">
        <f t="shared" si="80"/>
        <v>37168.35</v>
      </c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</row>
    <row r="271" spans="1:125">
      <c r="A271" t="s">
        <v>192</v>
      </c>
      <c r="B271" t="s">
        <v>23</v>
      </c>
      <c r="C271" t="s">
        <v>578</v>
      </c>
      <c r="D271" s="1">
        <v>125000</v>
      </c>
      <c r="E271" s="1">
        <v>3587.5</v>
      </c>
      <c r="F271" s="1">
        <v>18037.22</v>
      </c>
      <c r="G271" s="1">
        <v>3595.1</v>
      </c>
      <c r="H271" s="1">
        <v>25</v>
      </c>
      <c r="I271" s="1">
        <f t="shared" si="79"/>
        <v>25244.82</v>
      </c>
      <c r="J271" s="1">
        <f t="shared" si="80"/>
        <v>99755.18</v>
      </c>
    </row>
    <row r="272" spans="1:125">
      <c r="A272" t="s">
        <v>542</v>
      </c>
      <c r="B272" t="s">
        <v>105</v>
      </c>
      <c r="C272" t="s">
        <v>578</v>
      </c>
      <c r="D272" s="1">
        <v>32000</v>
      </c>
      <c r="E272" s="1">
        <v>918.4</v>
      </c>
      <c r="F272" s="1">
        <v>0</v>
      </c>
      <c r="G272" s="1">
        <v>972.8</v>
      </c>
      <c r="H272" s="1">
        <v>25</v>
      </c>
      <c r="I272" s="1">
        <f t="shared" si="79"/>
        <v>1916.1999999999998</v>
      </c>
      <c r="J272" s="1">
        <f t="shared" si="80"/>
        <v>30083.8</v>
      </c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</row>
    <row r="273" spans="1:10">
      <c r="A273" s="3" t="s">
        <v>18</v>
      </c>
      <c r="B273" s="3">
        <v>10</v>
      </c>
      <c r="C273" s="3"/>
      <c r="D273" s="4">
        <f t="shared" ref="D273:J273" si="81">SUM(D263:D272)</f>
        <v>593000</v>
      </c>
      <c r="E273" s="4">
        <f t="shared" si="81"/>
        <v>17019.100000000002</v>
      </c>
      <c r="F273" s="4">
        <f t="shared" si="81"/>
        <v>43327.630000000005</v>
      </c>
      <c r="G273" s="4">
        <f t="shared" si="81"/>
        <v>17822.3</v>
      </c>
      <c r="H273" s="4">
        <f t="shared" si="81"/>
        <v>2171.9300000000003</v>
      </c>
      <c r="I273" s="4">
        <f t="shared" si="81"/>
        <v>80340.960000000006</v>
      </c>
      <c r="J273" s="4">
        <f t="shared" si="81"/>
        <v>512659.04</v>
      </c>
    </row>
    <row r="275" spans="1:10">
      <c r="A275" s="11" t="s">
        <v>193</v>
      </c>
      <c r="B275" s="11"/>
      <c r="C275" s="13"/>
      <c r="D275" s="11"/>
      <c r="E275" s="11"/>
      <c r="F275" s="11"/>
      <c r="G275" s="11"/>
      <c r="H275" s="11"/>
      <c r="I275" s="11"/>
      <c r="J275" s="11"/>
    </row>
    <row r="276" spans="1:10">
      <c r="A276" t="s">
        <v>194</v>
      </c>
      <c r="B276" t="s">
        <v>195</v>
      </c>
      <c r="C276" t="s">
        <v>575</v>
      </c>
      <c r="D276" s="1">
        <v>65000</v>
      </c>
      <c r="E276" s="1">
        <v>1865.5</v>
      </c>
      <c r="F276" s="1">
        <v>4427.58</v>
      </c>
      <c r="G276" s="1">
        <v>1976</v>
      </c>
      <c r="H276" s="1">
        <v>125</v>
      </c>
      <c r="I276" s="1">
        <f t="shared" ref="I276:I279" si="82">E276+F276+G276+H276</f>
        <v>8394.08</v>
      </c>
      <c r="J276" s="1">
        <f t="shared" ref="J276:J279" si="83">D276-I276</f>
        <v>56605.919999999998</v>
      </c>
    </row>
    <row r="277" spans="1:10">
      <c r="A277" t="s">
        <v>196</v>
      </c>
      <c r="B277" t="s">
        <v>490</v>
      </c>
      <c r="C277" t="s">
        <v>575</v>
      </c>
      <c r="D277" s="1">
        <v>65000</v>
      </c>
      <c r="E277" s="1">
        <v>1865.5</v>
      </c>
      <c r="F277" s="1">
        <v>4220.3900000000003</v>
      </c>
      <c r="G277" s="1">
        <v>1976</v>
      </c>
      <c r="H277" s="1">
        <v>1060.93</v>
      </c>
      <c r="I277" s="1">
        <f t="shared" si="82"/>
        <v>9122.82</v>
      </c>
      <c r="J277" s="1">
        <f t="shared" si="83"/>
        <v>55877.18</v>
      </c>
    </row>
    <row r="278" spans="1:10">
      <c r="A278" t="s">
        <v>197</v>
      </c>
      <c r="B278" t="s">
        <v>198</v>
      </c>
      <c r="C278" t="s">
        <v>575</v>
      </c>
      <c r="D278" s="1">
        <v>55000</v>
      </c>
      <c r="E278" s="1">
        <v>1578.5</v>
      </c>
      <c r="F278" s="1">
        <v>2559.6799999999998</v>
      </c>
      <c r="G278" s="1">
        <v>1672</v>
      </c>
      <c r="H278" s="1">
        <v>25</v>
      </c>
      <c r="I278" s="1">
        <f t="shared" si="82"/>
        <v>5835.18</v>
      </c>
      <c r="J278" s="1">
        <f t="shared" si="83"/>
        <v>49164.82</v>
      </c>
    </row>
    <row r="279" spans="1:10">
      <c r="A279" t="s">
        <v>199</v>
      </c>
      <c r="B279" t="s">
        <v>23</v>
      </c>
      <c r="C279" t="s">
        <v>575</v>
      </c>
      <c r="D279" s="1">
        <v>80000</v>
      </c>
      <c r="E279" s="1">
        <v>2296</v>
      </c>
      <c r="F279" s="1">
        <v>7400.87</v>
      </c>
      <c r="G279" s="1">
        <v>2432</v>
      </c>
      <c r="H279" s="1">
        <v>165</v>
      </c>
      <c r="I279" s="1">
        <f t="shared" si="82"/>
        <v>12293.869999999999</v>
      </c>
      <c r="J279" s="1">
        <f t="shared" si="83"/>
        <v>67706.13</v>
      </c>
    </row>
    <row r="280" spans="1:10">
      <c r="A280" s="3" t="s">
        <v>18</v>
      </c>
      <c r="B280" s="3">
        <v>4</v>
      </c>
      <c r="C280" s="3"/>
      <c r="D280" s="4">
        <f t="shared" ref="D280:J280" si="84">SUM(D276:D279)</f>
        <v>265000</v>
      </c>
      <c r="E280" s="4">
        <f t="shared" si="84"/>
        <v>7605.5</v>
      </c>
      <c r="F280" s="4">
        <f t="shared" si="84"/>
        <v>18608.52</v>
      </c>
      <c r="G280" s="4">
        <f t="shared" si="84"/>
        <v>8056</v>
      </c>
      <c r="H280" s="4">
        <f t="shared" si="84"/>
        <v>1375.93</v>
      </c>
      <c r="I280" s="4">
        <f t="shared" si="84"/>
        <v>35645.949999999997</v>
      </c>
      <c r="J280" s="4">
        <f t="shared" si="84"/>
        <v>229354.05000000002</v>
      </c>
    </row>
    <row r="282" spans="1:10">
      <c r="A282" s="11" t="s">
        <v>201</v>
      </c>
      <c r="B282" s="11"/>
      <c r="C282" s="13"/>
      <c r="D282" s="11"/>
      <c r="E282" s="11"/>
      <c r="F282" s="11"/>
      <c r="G282" s="11"/>
      <c r="H282" s="11"/>
      <c r="I282" s="11"/>
      <c r="J282" s="11"/>
    </row>
    <row r="283" spans="1:10">
      <c r="A283" t="s">
        <v>202</v>
      </c>
      <c r="B283" t="s">
        <v>482</v>
      </c>
      <c r="C283" t="s">
        <v>575</v>
      </c>
      <c r="D283" s="1">
        <v>40000</v>
      </c>
      <c r="E283" s="1">
        <v>1148</v>
      </c>
      <c r="F283" s="1">
        <v>442.65</v>
      </c>
      <c r="G283" s="1">
        <v>1216</v>
      </c>
      <c r="H283" s="1">
        <v>125</v>
      </c>
      <c r="I283" s="1">
        <f t="shared" ref="I283:I285" si="85">E283+F283+G283+H283</f>
        <v>2931.65</v>
      </c>
      <c r="J283" s="1">
        <f t="shared" ref="J283:J285" si="86">D283-I283</f>
        <v>37068.35</v>
      </c>
    </row>
    <row r="284" spans="1:10">
      <c r="A284" t="s">
        <v>204</v>
      </c>
      <c r="B284" t="s">
        <v>483</v>
      </c>
      <c r="C284" t="s">
        <v>575</v>
      </c>
      <c r="D284" s="1">
        <v>40000</v>
      </c>
      <c r="E284" s="1">
        <v>1148</v>
      </c>
      <c r="F284" s="1">
        <v>287.26</v>
      </c>
      <c r="G284" s="1">
        <v>1216</v>
      </c>
      <c r="H284" s="1">
        <v>4680.93</v>
      </c>
      <c r="I284" s="1">
        <f t="shared" si="85"/>
        <v>7332.1900000000005</v>
      </c>
      <c r="J284" s="1">
        <f t="shared" si="86"/>
        <v>32667.809999999998</v>
      </c>
    </row>
    <row r="285" spans="1:10">
      <c r="A285" t="s">
        <v>205</v>
      </c>
      <c r="B285" t="s">
        <v>483</v>
      </c>
      <c r="C285" t="s">
        <v>575</v>
      </c>
      <c r="D285" s="1">
        <v>40000</v>
      </c>
      <c r="E285" s="1">
        <v>1148</v>
      </c>
      <c r="F285" s="1">
        <v>442.65</v>
      </c>
      <c r="G285" s="1">
        <v>1216</v>
      </c>
      <c r="H285" s="1">
        <v>25</v>
      </c>
      <c r="I285" s="1">
        <f t="shared" si="85"/>
        <v>2831.65</v>
      </c>
      <c r="J285" s="1">
        <f t="shared" si="86"/>
        <v>37168.35</v>
      </c>
    </row>
    <row r="286" spans="1:10">
      <c r="A286" s="3" t="s">
        <v>18</v>
      </c>
      <c r="B286" s="3">
        <v>3</v>
      </c>
      <c r="C286" s="3"/>
      <c r="D286" s="4">
        <f t="shared" ref="D286:J286" si="87">SUM(D283:D285)</f>
        <v>120000</v>
      </c>
      <c r="E286" s="4">
        <f t="shared" si="87"/>
        <v>3444</v>
      </c>
      <c r="F286" s="4">
        <f t="shared" si="87"/>
        <v>1172.56</v>
      </c>
      <c r="G286" s="4">
        <f t="shared" si="87"/>
        <v>3648</v>
      </c>
      <c r="H286" s="4">
        <f t="shared" si="87"/>
        <v>4830.93</v>
      </c>
      <c r="I286" s="4">
        <f t="shared" si="87"/>
        <v>13095.49</v>
      </c>
      <c r="J286" s="4">
        <f t="shared" si="87"/>
        <v>106904.51000000001</v>
      </c>
    </row>
    <row r="288" spans="1:10">
      <c r="A288" s="11" t="s">
        <v>492</v>
      </c>
    </row>
    <row r="289" spans="1:125">
      <c r="A289" t="s">
        <v>493</v>
      </c>
      <c r="B289" t="s">
        <v>21</v>
      </c>
      <c r="C289" t="s">
        <v>578</v>
      </c>
      <c r="D289" s="1">
        <v>40000</v>
      </c>
      <c r="E289" s="1">
        <v>1148</v>
      </c>
      <c r="F289" s="1">
        <v>442.65</v>
      </c>
      <c r="G289" s="1">
        <v>1216</v>
      </c>
      <c r="H289" s="1">
        <v>25</v>
      </c>
      <c r="I289" s="1">
        <f>E289+F289+G289+H289</f>
        <v>2831.65</v>
      </c>
      <c r="J289" s="1">
        <f>D289-I289</f>
        <v>37168.35</v>
      </c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  <c r="CE289"/>
      <c r="CF289"/>
      <c r="CG289"/>
      <c r="CH289"/>
      <c r="CI289"/>
      <c r="CJ289"/>
      <c r="CK289"/>
      <c r="CL289"/>
      <c r="CM289"/>
      <c r="CN289"/>
      <c r="CO289"/>
      <c r="CP289"/>
      <c r="CQ289"/>
      <c r="CR289"/>
      <c r="CS289"/>
      <c r="CT289"/>
      <c r="CU289"/>
      <c r="CV289"/>
      <c r="CW289"/>
      <c r="CX289"/>
      <c r="CY289"/>
      <c r="CZ289"/>
      <c r="DA289"/>
      <c r="DB289"/>
      <c r="DC289"/>
      <c r="DD289"/>
      <c r="DE289"/>
      <c r="DF289"/>
      <c r="DG289"/>
      <c r="DH289"/>
      <c r="DI289"/>
      <c r="DJ289"/>
      <c r="DK289"/>
      <c r="DL289"/>
      <c r="DM289"/>
      <c r="DN289"/>
      <c r="DO289"/>
      <c r="DP289"/>
      <c r="DQ289"/>
      <c r="DR289"/>
      <c r="DS289"/>
      <c r="DT289"/>
      <c r="DU289"/>
    </row>
    <row r="290" spans="1:125">
      <c r="A290" s="3" t="s">
        <v>18</v>
      </c>
      <c r="B290" s="3">
        <v>1</v>
      </c>
      <c r="C290" s="3"/>
      <c r="D290" s="4">
        <f t="shared" ref="D290:J290" si="88">SUM(D288:D289)</f>
        <v>40000</v>
      </c>
      <c r="E290" s="4">
        <f t="shared" si="88"/>
        <v>1148</v>
      </c>
      <c r="F290" s="4">
        <f t="shared" si="88"/>
        <v>442.65</v>
      </c>
      <c r="G290" s="4">
        <f t="shared" si="88"/>
        <v>1216</v>
      </c>
      <c r="H290" s="4">
        <f t="shared" si="88"/>
        <v>25</v>
      </c>
      <c r="I290" s="4">
        <f t="shared" si="88"/>
        <v>2831.65</v>
      </c>
      <c r="J290" s="4">
        <f t="shared" si="88"/>
        <v>37168.35</v>
      </c>
    </row>
    <row r="292" spans="1:125">
      <c r="A292" s="2" t="s">
        <v>508</v>
      </c>
    </row>
    <row r="293" spans="1:125">
      <c r="A293" t="s">
        <v>239</v>
      </c>
      <c r="B293" t="s">
        <v>23</v>
      </c>
      <c r="C293" t="s">
        <v>575</v>
      </c>
      <c r="D293" s="1">
        <v>110000</v>
      </c>
      <c r="E293" s="1">
        <v>3157</v>
      </c>
      <c r="F293" s="1">
        <v>14457.62</v>
      </c>
      <c r="G293" s="1">
        <v>3344</v>
      </c>
      <c r="H293" s="1">
        <v>165</v>
      </c>
      <c r="I293" s="1">
        <f>E293+F293+G293+H293</f>
        <v>21123.620000000003</v>
      </c>
      <c r="J293" s="1">
        <f>D293-I293</f>
        <v>88876.38</v>
      </c>
    </row>
    <row r="294" spans="1:125">
      <c r="A294" t="s">
        <v>543</v>
      </c>
      <c r="B294" t="s">
        <v>17</v>
      </c>
      <c r="C294" t="s">
        <v>578</v>
      </c>
      <c r="D294" s="1">
        <v>140000</v>
      </c>
      <c r="E294" s="1">
        <v>4018</v>
      </c>
      <c r="F294" s="1">
        <v>21679.59</v>
      </c>
      <c r="G294" s="1">
        <v>3595.1</v>
      </c>
      <c r="H294" s="1">
        <v>25</v>
      </c>
      <c r="I294" s="1">
        <v>29317.69</v>
      </c>
      <c r="J294" s="1">
        <f>+D294-I294</f>
        <v>110682.31</v>
      </c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</row>
    <row r="295" spans="1:125">
      <c r="A295" t="s">
        <v>592</v>
      </c>
      <c r="B295" t="s">
        <v>481</v>
      </c>
      <c r="C295" t="s">
        <v>578</v>
      </c>
      <c r="D295" s="1">
        <v>48000</v>
      </c>
      <c r="E295" s="1">
        <v>1377.6</v>
      </c>
      <c r="F295" s="1">
        <v>1571.73</v>
      </c>
      <c r="G295" s="1">
        <v>1459.2</v>
      </c>
      <c r="H295" s="1">
        <v>25</v>
      </c>
      <c r="I295" s="1">
        <f>E295+F295+G295+H295</f>
        <v>4433.53</v>
      </c>
      <c r="J295" s="1">
        <f>D295-I295</f>
        <v>43566.47</v>
      </c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</row>
    <row r="296" spans="1:125">
      <c r="A296" t="s">
        <v>641</v>
      </c>
      <c r="B296" t="s">
        <v>583</v>
      </c>
      <c r="C296" t="s">
        <v>578</v>
      </c>
      <c r="D296" s="1">
        <v>22500</v>
      </c>
      <c r="E296" s="1">
        <v>645.75</v>
      </c>
      <c r="F296" s="1">
        <v>0</v>
      </c>
      <c r="G296" s="1">
        <v>684</v>
      </c>
      <c r="H296" s="1">
        <v>25</v>
      </c>
      <c r="I296" s="1">
        <f>E296+F296+G296+H296</f>
        <v>1354.75</v>
      </c>
      <c r="J296" s="1">
        <f>D296-I296</f>
        <v>21145.25</v>
      </c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  <c r="CQ296"/>
      <c r="CR296"/>
      <c r="CS296"/>
      <c r="CT296"/>
      <c r="CU296"/>
      <c r="CV296"/>
      <c r="CW296"/>
      <c r="CX296"/>
      <c r="CY296"/>
      <c r="CZ296"/>
      <c r="DA296"/>
      <c r="DB296"/>
      <c r="DC296"/>
      <c r="DD296"/>
      <c r="DE296"/>
      <c r="DF296"/>
      <c r="DG296"/>
      <c r="DH296"/>
      <c r="DI296"/>
      <c r="DJ296"/>
      <c r="DK296"/>
      <c r="DL296"/>
      <c r="DM296"/>
      <c r="DN296"/>
      <c r="DO296"/>
      <c r="DP296"/>
      <c r="DQ296"/>
      <c r="DR296"/>
      <c r="DS296"/>
      <c r="DT296"/>
      <c r="DU296"/>
    </row>
    <row r="297" spans="1:125">
      <c r="A297" s="3" t="s">
        <v>18</v>
      </c>
      <c r="B297" s="3">
        <v>4</v>
      </c>
      <c r="C297" s="3"/>
      <c r="D297" s="4">
        <f t="shared" ref="D297:J297" si="89">SUM(D293:D296)</f>
        <v>320500</v>
      </c>
      <c r="E297" s="4">
        <f t="shared" si="89"/>
        <v>9198.35</v>
      </c>
      <c r="F297" s="4">
        <f t="shared" si="89"/>
        <v>37708.94</v>
      </c>
      <c r="G297" s="4">
        <f t="shared" si="89"/>
        <v>9082.3000000000011</v>
      </c>
      <c r="H297" s="4">
        <f t="shared" si="89"/>
        <v>240</v>
      </c>
      <c r="I297" s="4">
        <f t="shared" si="89"/>
        <v>56229.59</v>
      </c>
      <c r="J297" s="4">
        <f t="shared" si="89"/>
        <v>264270.41000000003</v>
      </c>
    </row>
    <row r="299" spans="1:125">
      <c r="A299" s="11" t="s">
        <v>206</v>
      </c>
      <c r="B299" s="11"/>
      <c r="C299" s="13"/>
      <c r="D299" s="11"/>
      <c r="E299" s="11"/>
      <c r="F299" s="11"/>
      <c r="G299" s="11"/>
      <c r="H299" s="11"/>
      <c r="I299" s="11"/>
      <c r="J299" s="11"/>
    </row>
    <row r="300" spans="1:125">
      <c r="A300" t="s">
        <v>211</v>
      </c>
      <c r="B300" t="s">
        <v>212</v>
      </c>
      <c r="C300" t="s">
        <v>578</v>
      </c>
      <c r="D300" s="1">
        <v>85000</v>
      </c>
      <c r="E300" s="1">
        <v>2439.5</v>
      </c>
      <c r="F300" s="1">
        <v>8576.99</v>
      </c>
      <c r="G300" s="1">
        <v>2584</v>
      </c>
      <c r="H300" s="1">
        <v>25</v>
      </c>
      <c r="I300" s="1">
        <f t="shared" ref="I300" si="90">E300+F300+G300+H300</f>
        <v>13625.49</v>
      </c>
      <c r="J300" s="1">
        <f t="shared" ref="J300" si="91">D300-I300</f>
        <v>71374.509999999995</v>
      </c>
    </row>
    <row r="301" spans="1:125">
      <c r="A301" t="s">
        <v>215</v>
      </c>
      <c r="B301" t="s">
        <v>216</v>
      </c>
      <c r="C301" t="s">
        <v>578</v>
      </c>
      <c r="D301" s="1">
        <v>40000</v>
      </c>
      <c r="E301" s="1">
        <v>1148</v>
      </c>
      <c r="F301" s="1">
        <v>442.65</v>
      </c>
      <c r="G301" s="1">
        <v>1216</v>
      </c>
      <c r="H301" s="1">
        <v>25</v>
      </c>
      <c r="I301" s="1">
        <f t="shared" ref="I301:I304" si="92">E301+F301+G301+H301</f>
        <v>2831.65</v>
      </c>
      <c r="J301" s="1">
        <f t="shared" ref="J301:J304" si="93">D301-I301</f>
        <v>37168.35</v>
      </c>
    </row>
    <row r="302" spans="1:125">
      <c r="A302" t="s">
        <v>497</v>
      </c>
      <c r="B302" t="s">
        <v>195</v>
      </c>
      <c r="C302" t="s">
        <v>578</v>
      </c>
      <c r="D302" s="1">
        <v>50000</v>
      </c>
      <c r="E302" s="1">
        <v>1435</v>
      </c>
      <c r="F302" s="1">
        <v>1854</v>
      </c>
      <c r="G302" s="1">
        <v>1520</v>
      </c>
      <c r="H302" s="1">
        <v>25</v>
      </c>
      <c r="I302" s="1">
        <f t="shared" si="92"/>
        <v>4834</v>
      </c>
      <c r="J302" s="1">
        <f t="shared" si="93"/>
        <v>45166</v>
      </c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  <c r="CQ302"/>
      <c r="CR302"/>
      <c r="CS302"/>
      <c r="CT302"/>
      <c r="CU302"/>
      <c r="CV302"/>
      <c r="CW302"/>
      <c r="CX302"/>
      <c r="CY302"/>
      <c r="CZ302"/>
      <c r="DA302"/>
      <c r="DB302"/>
      <c r="DC302"/>
      <c r="DD302"/>
      <c r="DE302"/>
      <c r="DF302"/>
      <c r="DG302"/>
      <c r="DH302"/>
      <c r="DI302"/>
      <c r="DJ302"/>
      <c r="DK302"/>
      <c r="DL302"/>
      <c r="DM302"/>
      <c r="DN302"/>
      <c r="DO302"/>
      <c r="DP302"/>
      <c r="DQ302"/>
      <c r="DR302"/>
      <c r="DS302"/>
      <c r="DT302"/>
      <c r="DU302"/>
    </row>
    <row r="303" spans="1:125">
      <c r="A303" t="s">
        <v>496</v>
      </c>
      <c r="B303" t="s">
        <v>495</v>
      </c>
      <c r="C303" t="s">
        <v>578</v>
      </c>
      <c r="D303" s="1">
        <v>28500</v>
      </c>
      <c r="E303" s="1">
        <v>817.95</v>
      </c>
      <c r="F303" s="1">
        <v>0</v>
      </c>
      <c r="G303" s="1">
        <v>866.4</v>
      </c>
      <c r="H303" s="1">
        <v>1060.93</v>
      </c>
      <c r="I303" s="1">
        <f t="shared" si="92"/>
        <v>2745.2799999999997</v>
      </c>
      <c r="J303" s="1">
        <f t="shared" si="93"/>
        <v>25754.720000000001</v>
      </c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  <c r="Y303"/>
      <c r="Z303"/>
      <c r="AA303"/>
      <c r="AB303"/>
      <c r="AC303"/>
      <c r="AD303"/>
      <c r="AE303"/>
      <c r="AF303"/>
      <c r="AG303"/>
      <c r="AH303"/>
      <c r="AI303"/>
      <c r="AJ303"/>
      <c r="AK303"/>
      <c r="AL303"/>
      <c r="AM303"/>
      <c r="AN303"/>
      <c r="AO303"/>
      <c r="AP303"/>
      <c r="AQ303"/>
      <c r="AR303"/>
      <c r="AS303"/>
      <c r="AT303"/>
      <c r="AU303"/>
      <c r="AV303"/>
      <c r="AW303"/>
      <c r="AX303"/>
      <c r="AY303"/>
      <c r="AZ303"/>
      <c r="BA303"/>
      <c r="BB303"/>
      <c r="BC303"/>
      <c r="BD303"/>
      <c r="BE303"/>
      <c r="BF303"/>
      <c r="BG303"/>
      <c r="BH303"/>
      <c r="BI303"/>
      <c r="BJ303"/>
      <c r="BK303"/>
      <c r="BL303"/>
      <c r="BM303"/>
      <c r="BN303"/>
      <c r="BO303"/>
      <c r="BP303"/>
      <c r="BQ303"/>
      <c r="BR303"/>
      <c r="BS303"/>
      <c r="BT303"/>
      <c r="BU303"/>
      <c r="BV303"/>
      <c r="BW303"/>
      <c r="BX303"/>
      <c r="BY303"/>
      <c r="BZ303"/>
      <c r="CA303"/>
      <c r="CB303"/>
      <c r="CC303"/>
      <c r="CD303"/>
      <c r="CE303"/>
      <c r="CF303"/>
      <c r="CG303"/>
      <c r="CH303"/>
      <c r="CI303"/>
      <c r="CJ303"/>
      <c r="CK303"/>
      <c r="CL303"/>
      <c r="CM303"/>
      <c r="CN303"/>
      <c r="CO303"/>
      <c r="CP303"/>
      <c r="CQ303"/>
      <c r="CR303"/>
      <c r="CS303"/>
      <c r="CT303"/>
      <c r="CU303"/>
      <c r="CV303"/>
      <c r="CW303"/>
      <c r="CX303"/>
      <c r="CY303"/>
      <c r="CZ303"/>
      <c r="DA303"/>
      <c r="DB303"/>
      <c r="DC303"/>
      <c r="DD303"/>
      <c r="DE303"/>
      <c r="DF303"/>
      <c r="DG303"/>
      <c r="DH303"/>
      <c r="DI303"/>
      <c r="DJ303"/>
      <c r="DK303"/>
      <c r="DL303"/>
      <c r="DM303"/>
      <c r="DN303"/>
      <c r="DO303"/>
      <c r="DP303"/>
      <c r="DQ303"/>
      <c r="DR303"/>
      <c r="DS303"/>
      <c r="DT303"/>
      <c r="DU303"/>
    </row>
    <row r="304" spans="1:125">
      <c r="A304" t="s">
        <v>498</v>
      </c>
      <c r="B304" t="s">
        <v>187</v>
      </c>
      <c r="C304" t="s">
        <v>578</v>
      </c>
      <c r="D304" s="1">
        <v>80000</v>
      </c>
      <c r="E304" s="1">
        <v>2296</v>
      </c>
      <c r="F304" s="1">
        <v>7400.87</v>
      </c>
      <c r="G304" s="1">
        <v>2432</v>
      </c>
      <c r="H304" s="1">
        <v>25</v>
      </c>
      <c r="I304" s="1">
        <f t="shared" si="92"/>
        <v>12153.869999999999</v>
      </c>
      <c r="J304" s="1">
        <f t="shared" si="93"/>
        <v>67846.13</v>
      </c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  <c r="Y304"/>
      <c r="Z304"/>
      <c r="AA304"/>
      <c r="AB304"/>
      <c r="AC304"/>
      <c r="AD304"/>
      <c r="AE304"/>
      <c r="AF304"/>
      <c r="AG304"/>
      <c r="AH304"/>
      <c r="AI304"/>
      <c r="AJ304"/>
      <c r="AK304"/>
      <c r="AL304"/>
      <c r="AM304"/>
      <c r="AN304"/>
      <c r="AO304"/>
      <c r="AP304"/>
      <c r="AQ304"/>
      <c r="AR304"/>
      <c r="AS304"/>
      <c r="AT304"/>
      <c r="AU304"/>
      <c r="AV304"/>
      <c r="AW304"/>
      <c r="AX304"/>
      <c r="AY304"/>
      <c r="AZ304"/>
      <c r="BA304"/>
      <c r="BB304"/>
      <c r="BC304"/>
      <c r="BD304"/>
      <c r="BE304"/>
      <c r="BF304"/>
      <c r="BG304"/>
      <c r="BH304"/>
      <c r="BI304"/>
      <c r="BJ304"/>
      <c r="BK304"/>
      <c r="BL304"/>
      <c r="BM304"/>
      <c r="BN304"/>
      <c r="BO304"/>
      <c r="BP304"/>
      <c r="BQ304"/>
      <c r="BR304"/>
      <c r="BS304"/>
      <c r="BT304"/>
      <c r="BU304"/>
      <c r="BV304"/>
      <c r="BW304"/>
      <c r="BX304"/>
      <c r="BY304"/>
      <c r="BZ304"/>
      <c r="CA304"/>
      <c r="CB304"/>
      <c r="CC304"/>
      <c r="CD304"/>
      <c r="CE304"/>
      <c r="CF304"/>
      <c r="CG304"/>
      <c r="CH304"/>
      <c r="CI304"/>
      <c r="CJ304"/>
      <c r="CK304"/>
      <c r="CL304"/>
      <c r="CM304"/>
      <c r="CN304"/>
      <c r="CO304"/>
      <c r="CP304"/>
      <c r="CQ304"/>
      <c r="CR304"/>
      <c r="CS304"/>
      <c r="CT304"/>
      <c r="CU304"/>
      <c r="CV304"/>
      <c r="CW304"/>
      <c r="CX304"/>
      <c r="CY304"/>
      <c r="CZ304"/>
      <c r="DA304"/>
      <c r="DB304"/>
      <c r="DC304"/>
      <c r="DD304"/>
      <c r="DE304"/>
      <c r="DF304"/>
      <c r="DG304"/>
      <c r="DH304"/>
      <c r="DI304"/>
      <c r="DJ304"/>
      <c r="DK304"/>
      <c r="DL304"/>
      <c r="DM304"/>
      <c r="DN304"/>
      <c r="DO304"/>
      <c r="DP304"/>
      <c r="DQ304"/>
      <c r="DR304"/>
      <c r="DS304"/>
      <c r="DT304"/>
      <c r="DU304"/>
    </row>
    <row r="305" spans="1:125">
      <c r="A305" t="s">
        <v>494</v>
      </c>
      <c r="B305" t="s">
        <v>195</v>
      </c>
      <c r="C305" t="s">
        <v>578</v>
      </c>
      <c r="D305" s="1">
        <v>50000</v>
      </c>
      <c r="E305" s="1">
        <v>1435</v>
      </c>
      <c r="F305" s="1">
        <v>1854</v>
      </c>
      <c r="G305" s="1">
        <v>1520</v>
      </c>
      <c r="H305" s="1">
        <v>25</v>
      </c>
      <c r="I305" s="1">
        <f>E305+F305+G305+H305</f>
        <v>4834</v>
      </c>
      <c r="J305" s="1">
        <f>D305-I305</f>
        <v>45166</v>
      </c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</row>
    <row r="306" spans="1:125">
      <c r="A306" t="s">
        <v>546</v>
      </c>
      <c r="B306" t="s">
        <v>544</v>
      </c>
      <c r="C306" t="s">
        <v>578</v>
      </c>
      <c r="D306" s="1">
        <v>45000</v>
      </c>
      <c r="E306" s="1">
        <v>1291.5</v>
      </c>
      <c r="F306" s="1">
        <v>1148.33</v>
      </c>
      <c r="G306" s="1">
        <v>1368</v>
      </c>
      <c r="H306" s="1">
        <v>25</v>
      </c>
      <c r="I306" s="1">
        <f>E306+F306+G306+H306</f>
        <v>3832.83</v>
      </c>
      <c r="J306" s="1">
        <f>D306-I306</f>
        <v>41167.17</v>
      </c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  <c r="Y306"/>
      <c r="Z306"/>
      <c r="AA306"/>
      <c r="AB306"/>
      <c r="AC306"/>
      <c r="AD306"/>
      <c r="AE306"/>
      <c r="AF306"/>
      <c r="AG306"/>
      <c r="AH306"/>
      <c r="AI306"/>
      <c r="AJ306"/>
      <c r="AK306"/>
      <c r="AL306"/>
      <c r="AM306"/>
      <c r="AN306"/>
      <c r="AO306"/>
      <c r="AP306"/>
      <c r="AQ306"/>
      <c r="AR306"/>
      <c r="AS306"/>
      <c r="AT306"/>
      <c r="AU306"/>
      <c r="AV306"/>
      <c r="AW306"/>
      <c r="AX306"/>
      <c r="AY306"/>
      <c r="AZ306"/>
      <c r="BA306"/>
      <c r="BB306"/>
      <c r="BC306"/>
      <c r="BD306"/>
      <c r="BE306"/>
      <c r="BF306"/>
      <c r="BG306"/>
      <c r="BH306"/>
      <c r="BI306"/>
      <c r="BJ306"/>
      <c r="BK306"/>
      <c r="BL306"/>
      <c r="BM306"/>
      <c r="BN306"/>
      <c r="BO306"/>
      <c r="BP306"/>
      <c r="BQ306"/>
      <c r="BR306"/>
      <c r="BS306"/>
      <c r="BT306"/>
      <c r="BU306"/>
      <c r="BV306"/>
      <c r="BW306"/>
      <c r="BX306"/>
      <c r="BY306"/>
      <c r="BZ306"/>
      <c r="CA306"/>
      <c r="CB306"/>
      <c r="CC306"/>
      <c r="CD306"/>
      <c r="CE306"/>
      <c r="CF306"/>
      <c r="CG306"/>
      <c r="CH306"/>
      <c r="CI306"/>
      <c r="CJ306"/>
      <c r="CK306"/>
      <c r="CL306"/>
      <c r="CM306"/>
      <c r="CN306"/>
      <c r="CO306"/>
      <c r="CP306"/>
      <c r="CQ306"/>
      <c r="CR306"/>
      <c r="CS306"/>
      <c r="CT306"/>
      <c r="CU306"/>
      <c r="CV306"/>
      <c r="CW306"/>
      <c r="CX306"/>
      <c r="CY306"/>
      <c r="CZ306"/>
      <c r="DA306"/>
      <c r="DB306"/>
      <c r="DC306"/>
      <c r="DD306"/>
      <c r="DE306"/>
      <c r="DF306"/>
      <c r="DG306"/>
      <c r="DH306"/>
      <c r="DI306"/>
      <c r="DJ306"/>
      <c r="DK306"/>
      <c r="DL306"/>
      <c r="DM306"/>
      <c r="DN306"/>
      <c r="DO306"/>
      <c r="DP306"/>
      <c r="DQ306"/>
      <c r="DR306"/>
      <c r="DS306"/>
      <c r="DT306"/>
      <c r="DU306"/>
    </row>
    <row r="307" spans="1:125">
      <c r="A307" t="s">
        <v>545</v>
      </c>
      <c r="B307" t="s">
        <v>544</v>
      </c>
      <c r="C307" t="s">
        <v>578</v>
      </c>
      <c r="D307" s="1">
        <v>45000</v>
      </c>
      <c r="E307" s="1">
        <v>1291.5</v>
      </c>
      <c r="F307" s="1">
        <v>992.94</v>
      </c>
      <c r="G307" s="1">
        <v>1368</v>
      </c>
      <c r="H307" s="1">
        <v>1060.93</v>
      </c>
      <c r="I307" s="1">
        <f>E307+F307+G307+H307</f>
        <v>4713.37</v>
      </c>
      <c r="J307" s="1">
        <f>D307-I307</f>
        <v>40286.629999999997</v>
      </c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  <c r="Y307"/>
      <c r="Z307"/>
      <c r="AA307"/>
      <c r="AB307"/>
      <c r="AC307"/>
      <c r="AD307"/>
      <c r="AE307"/>
      <c r="AF307"/>
      <c r="AG307"/>
      <c r="AH307"/>
      <c r="AI307"/>
      <c r="AJ307"/>
      <c r="AK307"/>
      <c r="AL307"/>
      <c r="AM307"/>
      <c r="AN307"/>
      <c r="AO307"/>
      <c r="AP307"/>
      <c r="AQ307"/>
      <c r="AR307"/>
      <c r="AS307"/>
      <c r="AT307"/>
      <c r="AU307"/>
      <c r="AV307"/>
      <c r="AW307"/>
      <c r="AX307"/>
      <c r="AY307"/>
      <c r="AZ307"/>
      <c r="BA307"/>
      <c r="BB307"/>
      <c r="BC307"/>
      <c r="BD307"/>
      <c r="BE307"/>
      <c r="BF307"/>
      <c r="BG307"/>
      <c r="BH307"/>
      <c r="BI307"/>
      <c r="BJ307"/>
      <c r="BK307"/>
      <c r="BL307"/>
      <c r="BM307"/>
      <c r="BN307"/>
      <c r="BO307"/>
      <c r="BP307"/>
      <c r="BQ307"/>
      <c r="BR307"/>
      <c r="BS307"/>
      <c r="BT307"/>
      <c r="BU307"/>
      <c r="BV307"/>
      <c r="BW307"/>
      <c r="BX307"/>
      <c r="BY307"/>
      <c r="BZ307"/>
      <c r="CA307"/>
      <c r="CB307"/>
      <c r="CC307"/>
      <c r="CD307"/>
      <c r="CE307"/>
      <c r="CF307"/>
      <c r="CG307"/>
      <c r="CH307"/>
      <c r="CI307"/>
      <c r="CJ307"/>
      <c r="CK307"/>
      <c r="CL307"/>
      <c r="CM307"/>
      <c r="CN307"/>
      <c r="CO307"/>
      <c r="CP307"/>
      <c r="CQ307"/>
      <c r="CR307"/>
      <c r="CS307"/>
      <c r="CT307"/>
      <c r="CU307"/>
      <c r="CV307"/>
      <c r="CW307"/>
      <c r="CX307"/>
      <c r="CY307"/>
      <c r="CZ307"/>
      <c r="DA307"/>
      <c r="DB307"/>
      <c r="DC307"/>
      <c r="DD307"/>
      <c r="DE307"/>
      <c r="DF307"/>
      <c r="DG307"/>
      <c r="DH307"/>
      <c r="DI307"/>
      <c r="DJ307"/>
      <c r="DK307"/>
      <c r="DL307"/>
      <c r="DM307"/>
      <c r="DN307"/>
      <c r="DO307"/>
      <c r="DP307"/>
      <c r="DQ307"/>
      <c r="DR307"/>
      <c r="DS307"/>
      <c r="DT307"/>
      <c r="DU307"/>
    </row>
    <row r="308" spans="1:125">
      <c r="A308" s="3" t="s">
        <v>18</v>
      </c>
      <c r="B308" s="3">
        <v>8</v>
      </c>
      <c r="C308" s="3"/>
      <c r="D308" s="4">
        <f t="shared" ref="D308:J308" si="94">SUM(D300:D307)</f>
        <v>423500</v>
      </c>
      <c r="E308" s="4">
        <f t="shared" si="94"/>
        <v>12154.45</v>
      </c>
      <c r="F308" s="4">
        <f t="shared" si="94"/>
        <v>22269.779999999995</v>
      </c>
      <c r="G308" s="4">
        <f t="shared" si="94"/>
        <v>12874.4</v>
      </c>
      <c r="H308" s="4">
        <f t="shared" si="94"/>
        <v>2271.86</v>
      </c>
      <c r="I308" s="4">
        <f t="shared" si="94"/>
        <v>49570.49</v>
      </c>
      <c r="J308" s="4">
        <f t="shared" si="94"/>
        <v>373929.50999999995</v>
      </c>
    </row>
    <row r="310" spans="1:125">
      <c r="A310" s="11" t="s">
        <v>217</v>
      </c>
      <c r="B310" s="11"/>
      <c r="C310" s="13"/>
      <c r="D310" s="11"/>
      <c r="E310" s="11"/>
      <c r="F310" s="11"/>
      <c r="G310" s="11"/>
      <c r="H310" s="11"/>
      <c r="I310" s="11"/>
      <c r="J310" s="11"/>
    </row>
    <row r="311" spans="1:125">
      <c r="A311" t="s">
        <v>440</v>
      </c>
      <c r="B311" t="s">
        <v>187</v>
      </c>
      <c r="C311" t="s">
        <v>578</v>
      </c>
      <c r="D311" s="1">
        <v>75000</v>
      </c>
      <c r="E311" s="1">
        <v>2152.5</v>
      </c>
      <c r="F311" s="1">
        <v>6309.38</v>
      </c>
      <c r="G311" s="1">
        <v>2280</v>
      </c>
      <c r="H311" s="1">
        <v>517</v>
      </c>
      <c r="I311" s="1">
        <f>E311+F311+G311+H311</f>
        <v>11258.880000000001</v>
      </c>
      <c r="J311" s="1">
        <f>D311-I311</f>
        <v>63741.119999999995</v>
      </c>
    </row>
    <row r="312" spans="1:125">
      <c r="A312" t="s">
        <v>253</v>
      </c>
      <c r="B312" t="s">
        <v>509</v>
      </c>
      <c r="C312" t="s">
        <v>578</v>
      </c>
      <c r="D312" s="1">
        <v>85000</v>
      </c>
      <c r="E312" s="1">
        <v>2439.5</v>
      </c>
      <c r="F312" s="1">
        <v>8576.99</v>
      </c>
      <c r="G312" s="1">
        <v>2584</v>
      </c>
      <c r="H312" s="1">
        <v>25</v>
      </c>
      <c r="I312" s="1">
        <f>E312+F312+G312+H312</f>
        <v>13625.49</v>
      </c>
      <c r="J312" s="1">
        <f>D312-I312</f>
        <v>71374.509999999995</v>
      </c>
    </row>
    <row r="313" spans="1:125" s="2" customFormat="1">
      <c r="A313" t="s">
        <v>218</v>
      </c>
      <c r="B313" t="s">
        <v>216</v>
      </c>
      <c r="C313" t="s">
        <v>578</v>
      </c>
      <c r="D313" s="1">
        <v>31500</v>
      </c>
      <c r="E313" s="1">
        <v>904.05</v>
      </c>
      <c r="F313" s="1">
        <v>0</v>
      </c>
      <c r="G313" s="1">
        <v>957.6</v>
      </c>
      <c r="H313" s="1">
        <v>25</v>
      </c>
      <c r="I313" s="1">
        <f t="shared" ref="I313:I322" si="95">E313+F313+G313+H313</f>
        <v>1886.65</v>
      </c>
      <c r="J313" s="1">
        <f t="shared" ref="J313:J322" si="96">D313-I313</f>
        <v>29613.35</v>
      </c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  <c r="AB313" s="6"/>
      <c r="AC313" s="6"/>
      <c r="AD313" s="6"/>
      <c r="AE313" s="6"/>
      <c r="AF313" s="6"/>
      <c r="AG313" s="6"/>
      <c r="AH313" s="6"/>
      <c r="AI313" s="6"/>
      <c r="AJ313" s="6"/>
      <c r="AK313" s="6"/>
      <c r="AL313" s="6"/>
      <c r="AM313" s="6"/>
      <c r="AN313" s="6"/>
      <c r="AO313" s="6"/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  <c r="BE313" s="6"/>
      <c r="BF313" s="6"/>
      <c r="BG313" s="6"/>
      <c r="BH313" s="6"/>
      <c r="BI313" s="6"/>
      <c r="BJ313" s="6"/>
      <c r="BK313" s="6"/>
      <c r="BL313" s="6"/>
      <c r="BM313" s="6"/>
      <c r="BN313" s="6"/>
      <c r="BO313" s="6"/>
      <c r="BP313" s="6"/>
      <c r="BQ313" s="6"/>
      <c r="BR313" s="6"/>
      <c r="BS313" s="6"/>
      <c r="BT313" s="6"/>
      <c r="BU313" s="6"/>
      <c r="BV313" s="6"/>
      <c r="BW313" s="6"/>
      <c r="BX313" s="6"/>
      <c r="BY313" s="6"/>
      <c r="BZ313" s="6"/>
      <c r="CA313" s="6"/>
      <c r="CB313" s="6"/>
      <c r="CC313" s="6"/>
      <c r="CD313" s="6"/>
      <c r="CE313" s="6"/>
      <c r="CF313" s="6"/>
      <c r="CG313" s="6"/>
      <c r="CH313" s="6"/>
      <c r="CI313" s="6"/>
      <c r="CJ313" s="6"/>
      <c r="CK313" s="6"/>
      <c r="CL313" s="6"/>
      <c r="CM313" s="6"/>
      <c r="CN313" s="6"/>
      <c r="CO313" s="6"/>
      <c r="CP313" s="6"/>
      <c r="CQ313" s="6"/>
      <c r="CR313" s="6"/>
      <c r="CS313" s="6"/>
      <c r="CT313" s="6"/>
      <c r="CU313" s="6"/>
      <c r="CV313" s="6"/>
      <c r="CW313" s="6"/>
      <c r="CX313" s="6"/>
      <c r="CY313" s="6"/>
      <c r="CZ313" s="6"/>
      <c r="DA313" s="6"/>
      <c r="DB313" s="6"/>
      <c r="DC313" s="6"/>
      <c r="DD313" s="6"/>
      <c r="DE313" s="6"/>
      <c r="DF313" s="6"/>
      <c r="DG313" s="6"/>
      <c r="DH313" s="6"/>
      <c r="DI313" s="6"/>
      <c r="DJ313" s="6"/>
      <c r="DK313" s="6"/>
      <c r="DL313" s="6"/>
      <c r="DM313" s="6"/>
      <c r="DN313" s="6"/>
      <c r="DO313" s="6"/>
      <c r="DP313" s="6"/>
      <c r="DQ313" s="6"/>
      <c r="DR313" s="6"/>
      <c r="DS313" s="6"/>
      <c r="DT313" s="6"/>
      <c r="DU313" s="6"/>
    </row>
    <row r="314" spans="1:125" s="2" customFormat="1">
      <c r="A314" t="s">
        <v>219</v>
      </c>
      <c r="B314" t="s">
        <v>105</v>
      </c>
      <c r="C314" t="s">
        <v>575</v>
      </c>
      <c r="D314" s="1">
        <v>28000</v>
      </c>
      <c r="E314" s="1">
        <v>803.6</v>
      </c>
      <c r="F314" s="1">
        <v>0</v>
      </c>
      <c r="G314" s="1">
        <v>851.2</v>
      </c>
      <c r="H314" s="1">
        <v>125</v>
      </c>
      <c r="I314" s="1">
        <f t="shared" si="95"/>
        <v>1779.8000000000002</v>
      </c>
      <c r="J314" s="1">
        <f t="shared" si="96"/>
        <v>26220.2</v>
      </c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  <c r="AB314" s="6"/>
      <c r="AC314" s="6"/>
      <c r="AD314" s="6"/>
      <c r="AE314" s="6"/>
      <c r="AF314" s="6"/>
      <c r="AG314" s="6"/>
      <c r="AH314" s="6"/>
      <c r="AI314" s="6"/>
      <c r="AJ314" s="6"/>
      <c r="AK314" s="6"/>
      <c r="AL314" s="6"/>
      <c r="AM314" s="6"/>
      <c r="AN314" s="6"/>
      <c r="AO314" s="6"/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  <c r="BE314" s="6"/>
      <c r="BF314" s="6"/>
      <c r="BG314" s="6"/>
      <c r="BH314" s="6"/>
      <c r="BI314" s="6"/>
      <c r="BJ314" s="6"/>
      <c r="BK314" s="6"/>
      <c r="BL314" s="6"/>
      <c r="BM314" s="6"/>
      <c r="BN314" s="6"/>
      <c r="BO314" s="6"/>
      <c r="BP314" s="6"/>
      <c r="BQ314" s="6"/>
      <c r="BR314" s="6"/>
      <c r="BS314" s="6"/>
      <c r="BT314" s="6"/>
      <c r="BU314" s="6"/>
      <c r="BV314" s="6"/>
      <c r="BW314" s="6"/>
      <c r="BX314" s="6"/>
      <c r="BY314" s="6"/>
      <c r="BZ314" s="6"/>
      <c r="CA314" s="6"/>
      <c r="CB314" s="6"/>
      <c r="CC314" s="6"/>
      <c r="CD314" s="6"/>
      <c r="CE314" s="6"/>
      <c r="CF314" s="6"/>
      <c r="CG314" s="6"/>
      <c r="CH314" s="6"/>
      <c r="CI314" s="6"/>
      <c r="CJ314" s="6"/>
      <c r="CK314" s="6"/>
      <c r="CL314" s="6"/>
      <c r="CM314" s="6"/>
      <c r="CN314" s="6"/>
      <c r="CO314" s="6"/>
      <c r="CP314" s="6"/>
      <c r="CQ314" s="6"/>
      <c r="CR314" s="6"/>
      <c r="CS314" s="6"/>
      <c r="CT314" s="6"/>
      <c r="CU314" s="6"/>
      <c r="CV314" s="6"/>
      <c r="CW314" s="6"/>
      <c r="CX314" s="6"/>
      <c r="CY314" s="6"/>
      <c r="CZ314" s="6"/>
      <c r="DA314" s="6"/>
      <c r="DB314" s="6"/>
      <c r="DC314" s="6"/>
      <c r="DD314" s="6"/>
      <c r="DE314" s="6"/>
      <c r="DF314" s="6"/>
      <c r="DG314" s="6"/>
      <c r="DH314" s="6"/>
      <c r="DI314" s="6"/>
      <c r="DJ314" s="6"/>
      <c r="DK314" s="6"/>
      <c r="DL314" s="6"/>
      <c r="DM314" s="6"/>
      <c r="DN314" s="6"/>
      <c r="DO314" s="6"/>
      <c r="DP314" s="6"/>
      <c r="DQ314" s="6"/>
      <c r="DR314" s="6"/>
      <c r="DS314" s="6"/>
      <c r="DT314" s="6"/>
      <c r="DU314" s="6"/>
    </row>
    <row r="315" spans="1:125">
      <c r="A315" t="s">
        <v>220</v>
      </c>
      <c r="B315" t="s">
        <v>221</v>
      </c>
      <c r="C315" t="s">
        <v>578</v>
      </c>
      <c r="D315" s="1">
        <v>45000</v>
      </c>
      <c r="E315" s="1">
        <v>1291.5</v>
      </c>
      <c r="F315" s="1">
        <v>1148.33</v>
      </c>
      <c r="G315" s="1">
        <v>1368</v>
      </c>
      <c r="H315" s="1">
        <v>25</v>
      </c>
      <c r="I315" s="1">
        <f t="shared" si="95"/>
        <v>3832.83</v>
      </c>
      <c r="J315" s="1">
        <f t="shared" si="96"/>
        <v>41167.17</v>
      </c>
    </row>
    <row r="316" spans="1:125">
      <c r="A316" t="s">
        <v>222</v>
      </c>
      <c r="B316" t="s">
        <v>208</v>
      </c>
      <c r="C316" t="s">
        <v>578</v>
      </c>
      <c r="D316" s="1">
        <v>31500</v>
      </c>
      <c r="E316" s="1">
        <v>904.05</v>
      </c>
      <c r="F316" s="1">
        <v>0</v>
      </c>
      <c r="G316" s="1">
        <v>957.6</v>
      </c>
      <c r="H316" s="1">
        <v>1060.93</v>
      </c>
      <c r="I316" s="1">
        <f t="shared" si="95"/>
        <v>2922.58</v>
      </c>
      <c r="J316" s="1">
        <f t="shared" si="96"/>
        <v>28577.42</v>
      </c>
    </row>
    <row r="317" spans="1:125">
      <c r="A317" t="s">
        <v>225</v>
      </c>
      <c r="B317" t="s">
        <v>21</v>
      </c>
      <c r="C317" t="s">
        <v>575</v>
      </c>
      <c r="D317" s="1">
        <v>35000</v>
      </c>
      <c r="E317" s="1">
        <v>1004.5</v>
      </c>
      <c r="F317" s="1">
        <v>0</v>
      </c>
      <c r="G317" s="1">
        <v>1064</v>
      </c>
      <c r="H317" s="1">
        <v>125</v>
      </c>
      <c r="I317" s="1">
        <f t="shared" si="95"/>
        <v>2193.5</v>
      </c>
      <c r="J317" s="1">
        <f t="shared" si="96"/>
        <v>32806.5</v>
      </c>
    </row>
    <row r="318" spans="1:125">
      <c r="A318" t="s">
        <v>226</v>
      </c>
      <c r="B318" t="s">
        <v>187</v>
      </c>
      <c r="C318" t="s">
        <v>578</v>
      </c>
      <c r="D318" s="1">
        <v>75000</v>
      </c>
      <c r="E318" s="1">
        <v>2152.5</v>
      </c>
      <c r="F318" s="1">
        <v>6309.38</v>
      </c>
      <c r="G318" s="1">
        <v>2280</v>
      </c>
      <c r="H318" s="1">
        <v>25</v>
      </c>
      <c r="I318" s="1">
        <f t="shared" si="95"/>
        <v>10766.880000000001</v>
      </c>
      <c r="J318" s="1">
        <f t="shared" si="96"/>
        <v>64233.119999999995</v>
      </c>
    </row>
    <row r="319" spans="1:125">
      <c r="A319" t="s">
        <v>227</v>
      </c>
      <c r="B319" t="s">
        <v>216</v>
      </c>
      <c r="C319" t="s">
        <v>578</v>
      </c>
      <c r="D319" s="1">
        <v>40000</v>
      </c>
      <c r="E319" s="1">
        <v>1148</v>
      </c>
      <c r="F319" s="1">
        <v>442.65</v>
      </c>
      <c r="G319" s="1">
        <v>1216</v>
      </c>
      <c r="H319" s="1">
        <v>25</v>
      </c>
      <c r="I319" s="1">
        <f t="shared" si="95"/>
        <v>2831.65</v>
      </c>
      <c r="J319" s="1">
        <f t="shared" si="96"/>
        <v>37168.35</v>
      </c>
    </row>
    <row r="320" spans="1:125">
      <c r="A320" t="s">
        <v>228</v>
      </c>
      <c r="B320" t="s">
        <v>105</v>
      </c>
      <c r="C320" t="s">
        <v>575</v>
      </c>
      <c r="D320" s="1">
        <v>22000</v>
      </c>
      <c r="E320" s="1">
        <v>631.4</v>
      </c>
      <c r="F320" s="1">
        <v>0</v>
      </c>
      <c r="G320" s="1">
        <v>668.8</v>
      </c>
      <c r="H320" s="1">
        <v>185</v>
      </c>
      <c r="I320" s="1">
        <f t="shared" si="95"/>
        <v>1485.1999999999998</v>
      </c>
      <c r="J320" s="1">
        <f t="shared" si="96"/>
        <v>20514.8</v>
      </c>
    </row>
    <row r="321" spans="1:125">
      <c r="A321" t="s">
        <v>229</v>
      </c>
      <c r="B321" t="s">
        <v>105</v>
      </c>
      <c r="C321" t="s">
        <v>575</v>
      </c>
      <c r="D321" s="1">
        <v>21000</v>
      </c>
      <c r="E321" s="1">
        <v>602.70000000000005</v>
      </c>
      <c r="F321" s="1">
        <v>0</v>
      </c>
      <c r="G321" s="1">
        <v>638.4</v>
      </c>
      <c r="H321" s="1">
        <v>1200.93</v>
      </c>
      <c r="I321" s="1">
        <f t="shared" si="95"/>
        <v>2442.0299999999997</v>
      </c>
      <c r="J321" s="1">
        <f t="shared" si="96"/>
        <v>18557.97</v>
      </c>
    </row>
    <row r="322" spans="1:125">
      <c r="A322" t="s">
        <v>230</v>
      </c>
      <c r="B322" t="s">
        <v>208</v>
      </c>
      <c r="C322" t="s">
        <v>575</v>
      </c>
      <c r="D322" s="1">
        <v>22600</v>
      </c>
      <c r="E322" s="1">
        <v>648.62</v>
      </c>
      <c r="F322" s="1">
        <v>0</v>
      </c>
      <c r="G322" s="1">
        <v>687.04</v>
      </c>
      <c r="H322" s="1">
        <v>125</v>
      </c>
      <c r="I322" s="1">
        <f t="shared" si="95"/>
        <v>1460.6599999999999</v>
      </c>
      <c r="J322" s="1">
        <f t="shared" si="96"/>
        <v>21139.34</v>
      </c>
    </row>
    <row r="323" spans="1:125">
      <c r="A323" t="s">
        <v>499</v>
      </c>
      <c r="B323" t="s">
        <v>21</v>
      </c>
      <c r="C323" t="s">
        <v>578</v>
      </c>
      <c r="D323" s="1">
        <v>26664</v>
      </c>
      <c r="E323" s="1">
        <v>765.26</v>
      </c>
      <c r="F323" s="1">
        <v>0</v>
      </c>
      <c r="G323" s="1">
        <v>810.59</v>
      </c>
      <c r="H323" s="1">
        <v>25</v>
      </c>
      <c r="I323" s="1">
        <f t="shared" ref="I323:I332" si="97">E323+F323+G323+H323</f>
        <v>1600.85</v>
      </c>
      <c r="J323" s="1">
        <f t="shared" ref="J323:J332" si="98">D323-I323</f>
        <v>25063.15</v>
      </c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  <c r="CW323"/>
      <c r="CX323"/>
      <c r="CY323"/>
      <c r="CZ323"/>
      <c r="DA323"/>
      <c r="DB323"/>
      <c r="DC323"/>
      <c r="DD323"/>
      <c r="DE323"/>
      <c r="DF323"/>
      <c r="DG323"/>
      <c r="DH323"/>
      <c r="DI323"/>
      <c r="DJ323"/>
      <c r="DK323"/>
      <c r="DL323"/>
      <c r="DM323"/>
      <c r="DN323"/>
      <c r="DO323"/>
      <c r="DP323"/>
      <c r="DQ323"/>
      <c r="DR323"/>
      <c r="DS323"/>
      <c r="DT323"/>
      <c r="DU323"/>
    </row>
    <row r="324" spans="1:125">
      <c r="A324" t="s">
        <v>547</v>
      </c>
      <c r="B324" t="s">
        <v>195</v>
      </c>
      <c r="C324" t="s">
        <v>578</v>
      </c>
      <c r="D324" s="1">
        <v>30000</v>
      </c>
      <c r="E324" s="1">
        <v>861</v>
      </c>
      <c r="F324" s="1">
        <v>0</v>
      </c>
      <c r="G324" s="1">
        <v>912</v>
      </c>
      <c r="H324" s="1">
        <v>25</v>
      </c>
      <c r="I324" s="1">
        <f t="shared" si="97"/>
        <v>1798</v>
      </c>
      <c r="J324" s="1">
        <f t="shared" si="98"/>
        <v>28202</v>
      </c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  <c r="Y324"/>
      <c r="Z324"/>
      <c r="AA324"/>
      <c r="AB324"/>
      <c r="AC324"/>
      <c r="AD324"/>
      <c r="AE324"/>
      <c r="AF324"/>
      <c r="AG324"/>
      <c r="AH324"/>
      <c r="AI324"/>
      <c r="AJ324"/>
      <c r="AK324"/>
      <c r="AL324"/>
      <c r="AM324"/>
      <c r="AN324"/>
      <c r="AO324"/>
      <c r="AP324"/>
      <c r="AQ324"/>
      <c r="AR324"/>
      <c r="AS324"/>
      <c r="AT324"/>
      <c r="AU324"/>
      <c r="AV324"/>
      <c r="AW324"/>
      <c r="AX324"/>
      <c r="AY324"/>
      <c r="AZ324"/>
      <c r="BA324"/>
      <c r="BB324"/>
      <c r="BC324"/>
      <c r="BD324"/>
      <c r="BE324"/>
      <c r="BF324"/>
      <c r="BG324"/>
      <c r="BH324"/>
      <c r="BI324"/>
      <c r="BJ324"/>
      <c r="BK324"/>
      <c r="BL324"/>
      <c r="BM324"/>
      <c r="BN324"/>
      <c r="BO324"/>
      <c r="BP324"/>
      <c r="BQ324"/>
      <c r="BR324"/>
      <c r="BS324"/>
      <c r="BT324"/>
      <c r="BU324"/>
      <c r="BV324"/>
      <c r="BW324"/>
      <c r="BX324"/>
      <c r="BY324"/>
      <c r="BZ324"/>
      <c r="CA324"/>
      <c r="CB324"/>
      <c r="CC324"/>
      <c r="CD324"/>
      <c r="CE324"/>
      <c r="CF324"/>
      <c r="CG324"/>
      <c r="CH324"/>
      <c r="CI324"/>
      <c r="CJ324"/>
      <c r="CK324"/>
      <c r="CL324"/>
      <c r="CM324"/>
      <c r="CN324"/>
      <c r="CO324"/>
      <c r="CP324"/>
      <c r="CQ324"/>
      <c r="CR324"/>
      <c r="CS324"/>
      <c r="CT324"/>
      <c r="CU324"/>
      <c r="CV324"/>
      <c r="CW324"/>
      <c r="CX324"/>
      <c r="CY324"/>
      <c r="CZ324"/>
      <c r="DA324"/>
      <c r="DB324"/>
      <c r="DC324"/>
      <c r="DD324"/>
      <c r="DE324"/>
      <c r="DF324"/>
      <c r="DG324"/>
      <c r="DH324"/>
      <c r="DI324"/>
      <c r="DJ324"/>
      <c r="DK324"/>
      <c r="DL324"/>
      <c r="DM324"/>
      <c r="DN324"/>
      <c r="DO324"/>
      <c r="DP324"/>
      <c r="DQ324"/>
      <c r="DR324"/>
      <c r="DS324"/>
      <c r="DT324"/>
      <c r="DU324"/>
    </row>
    <row r="325" spans="1:125">
      <c r="A325" t="s">
        <v>594</v>
      </c>
      <c r="B325" t="s">
        <v>269</v>
      </c>
      <c r="C325" t="s">
        <v>578</v>
      </c>
      <c r="D325" s="1">
        <v>28000</v>
      </c>
      <c r="E325" s="1">
        <v>803.6</v>
      </c>
      <c r="F325" s="1">
        <v>0</v>
      </c>
      <c r="G325" s="1">
        <v>851.2</v>
      </c>
      <c r="H325" s="1">
        <v>25</v>
      </c>
      <c r="I325" s="1">
        <f t="shared" si="97"/>
        <v>1679.8000000000002</v>
      </c>
      <c r="J325" s="1">
        <f t="shared" si="98"/>
        <v>26320.2</v>
      </c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</row>
    <row r="326" spans="1:125">
      <c r="A326" t="s">
        <v>231</v>
      </c>
      <c r="B326" t="s">
        <v>216</v>
      </c>
      <c r="C326" t="s">
        <v>575</v>
      </c>
      <c r="D326" s="1">
        <v>39000</v>
      </c>
      <c r="E326" s="1">
        <v>1119.3</v>
      </c>
      <c r="F326" s="1">
        <v>301.52</v>
      </c>
      <c r="G326" s="1">
        <v>1185.5999999999999</v>
      </c>
      <c r="H326" s="1">
        <v>25</v>
      </c>
      <c r="I326" s="1">
        <f t="shared" si="97"/>
        <v>2631.42</v>
      </c>
      <c r="J326" s="1">
        <f t="shared" si="98"/>
        <v>36368.58</v>
      </c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</row>
    <row r="327" spans="1:125">
      <c r="A327" t="s">
        <v>673</v>
      </c>
      <c r="B327" t="s">
        <v>21</v>
      </c>
      <c r="C327" t="s">
        <v>578</v>
      </c>
      <c r="D327" s="1">
        <v>35000</v>
      </c>
      <c r="E327" s="1">
        <v>1004.5</v>
      </c>
      <c r="F327" s="1">
        <v>0</v>
      </c>
      <c r="G327" s="1">
        <v>1064</v>
      </c>
      <c r="H327" s="1">
        <v>25</v>
      </c>
      <c r="I327" s="1">
        <f>E327+F327+G327+H327</f>
        <v>2093.5</v>
      </c>
      <c r="J327" s="1">
        <f>D327-I327</f>
        <v>32906.5</v>
      </c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</row>
    <row r="328" spans="1:125">
      <c r="A328" t="s">
        <v>642</v>
      </c>
      <c r="B328" t="s">
        <v>224</v>
      </c>
      <c r="C328" t="s">
        <v>578</v>
      </c>
      <c r="D328" s="1">
        <v>23000</v>
      </c>
      <c r="E328" s="1">
        <v>660.1</v>
      </c>
      <c r="F328" s="1">
        <v>0</v>
      </c>
      <c r="G328" s="1">
        <v>699.2</v>
      </c>
      <c r="H328" s="1">
        <v>25</v>
      </c>
      <c r="I328" s="1">
        <f>E328+F328+G328+H328</f>
        <v>1384.3000000000002</v>
      </c>
      <c r="J328" s="1">
        <f>D328-I328</f>
        <v>21615.7</v>
      </c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  <c r="CW328"/>
      <c r="CX328"/>
      <c r="CY328"/>
      <c r="CZ328"/>
      <c r="DA328"/>
      <c r="DB328"/>
      <c r="DC328"/>
      <c r="DD328"/>
      <c r="DE328"/>
      <c r="DF328"/>
      <c r="DG328"/>
      <c r="DH328"/>
      <c r="DI328"/>
      <c r="DJ328"/>
      <c r="DK328"/>
      <c r="DL328"/>
      <c r="DM328"/>
      <c r="DN328"/>
      <c r="DO328"/>
      <c r="DP328"/>
      <c r="DQ328"/>
      <c r="DR328"/>
      <c r="DS328"/>
      <c r="DT328"/>
      <c r="DU328"/>
    </row>
    <row r="329" spans="1:125">
      <c r="A329" t="s">
        <v>593</v>
      </c>
      <c r="B329" t="s">
        <v>208</v>
      </c>
      <c r="C329" t="s">
        <v>578</v>
      </c>
      <c r="D329" s="1">
        <v>28000</v>
      </c>
      <c r="E329" s="1">
        <v>803.6</v>
      </c>
      <c r="F329" s="1">
        <v>0</v>
      </c>
      <c r="G329" s="1">
        <v>851.2</v>
      </c>
      <c r="H329" s="1">
        <v>1060.93</v>
      </c>
      <c r="I329" s="1">
        <f t="shared" si="97"/>
        <v>2715.7300000000005</v>
      </c>
      <c r="J329" s="1">
        <f t="shared" si="98"/>
        <v>25284.27</v>
      </c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  <c r="Y329"/>
      <c r="Z329"/>
      <c r="AA329"/>
      <c r="AB329"/>
      <c r="AC329"/>
      <c r="AD329"/>
      <c r="AE329"/>
      <c r="AF329"/>
      <c r="AG329"/>
      <c r="AH329"/>
      <c r="AI329"/>
      <c r="AJ329"/>
      <c r="AK329"/>
      <c r="AL329"/>
      <c r="AM329"/>
      <c r="AN329"/>
      <c r="AO329"/>
      <c r="AP329"/>
      <c r="AQ329"/>
      <c r="AR329"/>
      <c r="AS329"/>
      <c r="AT329"/>
      <c r="AU329"/>
      <c r="AV329"/>
      <c r="AW329"/>
      <c r="AX329"/>
      <c r="AY329"/>
      <c r="AZ329"/>
      <c r="BA329"/>
      <c r="BB329"/>
      <c r="BC329"/>
      <c r="BD329"/>
      <c r="BE329"/>
      <c r="BF329"/>
      <c r="BG329"/>
      <c r="BH329"/>
      <c r="BI329"/>
      <c r="BJ329"/>
      <c r="BK329"/>
      <c r="BL329"/>
      <c r="BM329"/>
      <c r="BN329"/>
      <c r="BO329"/>
      <c r="BP329"/>
      <c r="BQ329"/>
      <c r="BR329"/>
      <c r="BS329"/>
      <c r="BT329"/>
      <c r="BU329"/>
      <c r="BV329"/>
      <c r="BW329"/>
      <c r="BX329"/>
      <c r="BY329"/>
      <c r="BZ329"/>
      <c r="CA329"/>
      <c r="CB329"/>
      <c r="CC329"/>
      <c r="CD329"/>
      <c r="CE329"/>
      <c r="CF329"/>
      <c r="CG329"/>
      <c r="CH329"/>
      <c r="CI329"/>
      <c r="CJ329"/>
      <c r="CK329"/>
      <c r="CL329"/>
      <c r="CM329"/>
      <c r="CN329"/>
      <c r="CO329"/>
      <c r="CP329"/>
      <c r="CQ329"/>
      <c r="CR329"/>
      <c r="CS329"/>
      <c r="CT329"/>
      <c r="CU329"/>
      <c r="CV329"/>
      <c r="CW329"/>
      <c r="CX329"/>
      <c r="CY329"/>
      <c r="CZ329"/>
      <c r="DA329"/>
      <c r="DB329"/>
      <c r="DC329"/>
      <c r="DD329"/>
      <c r="DE329"/>
      <c r="DF329"/>
      <c r="DG329"/>
      <c r="DH329"/>
      <c r="DI329"/>
      <c r="DJ329"/>
      <c r="DK329"/>
      <c r="DL329"/>
      <c r="DM329"/>
      <c r="DN329"/>
      <c r="DO329"/>
      <c r="DP329"/>
      <c r="DQ329"/>
      <c r="DR329"/>
      <c r="DS329"/>
      <c r="DT329"/>
      <c r="DU329"/>
    </row>
    <row r="330" spans="1:125">
      <c r="A330" t="s">
        <v>595</v>
      </c>
      <c r="B330" t="s">
        <v>269</v>
      </c>
      <c r="C330" t="s">
        <v>578</v>
      </c>
      <c r="D330" s="1">
        <v>23000</v>
      </c>
      <c r="E330" s="1">
        <v>660.1</v>
      </c>
      <c r="F330" s="1">
        <v>0</v>
      </c>
      <c r="G330" s="1">
        <v>699.2</v>
      </c>
      <c r="H330" s="1">
        <v>125</v>
      </c>
      <c r="I330" s="1">
        <f t="shared" si="97"/>
        <v>1484.3000000000002</v>
      </c>
      <c r="J330" s="1">
        <f t="shared" si="98"/>
        <v>21515.7</v>
      </c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  <c r="Y330"/>
      <c r="Z330"/>
      <c r="AA330"/>
      <c r="AB330"/>
      <c r="AC330"/>
      <c r="AD330"/>
      <c r="AE330"/>
      <c r="AF330"/>
      <c r="AG330"/>
      <c r="AH330"/>
      <c r="AI330"/>
      <c r="AJ330"/>
      <c r="AK330"/>
      <c r="AL330"/>
      <c r="AM330"/>
      <c r="AN330"/>
      <c r="AO330"/>
      <c r="AP330"/>
      <c r="AQ330"/>
      <c r="AR330"/>
      <c r="AS330"/>
      <c r="AT330"/>
      <c r="AU330"/>
      <c r="AV330"/>
      <c r="AW330"/>
      <c r="AX330"/>
      <c r="AY330"/>
      <c r="AZ330"/>
      <c r="BA330"/>
      <c r="BB330"/>
      <c r="BC330"/>
      <c r="BD330"/>
      <c r="BE330"/>
      <c r="BF330"/>
      <c r="BG330"/>
      <c r="BH330"/>
      <c r="BI330"/>
      <c r="BJ330"/>
      <c r="BK330"/>
      <c r="BL330"/>
      <c r="BM330"/>
      <c r="BN330"/>
      <c r="BO330"/>
      <c r="BP330"/>
      <c r="BQ330"/>
      <c r="BR330"/>
      <c r="BS330"/>
      <c r="BT330"/>
      <c r="BU330"/>
      <c r="BV330"/>
      <c r="BW330"/>
      <c r="BX330"/>
      <c r="BY330"/>
      <c r="BZ330"/>
      <c r="CA330"/>
      <c r="CB330"/>
      <c r="CC330"/>
      <c r="CD330"/>
      <c r="CE330"/>
      <c r="CF330"/>
      <c r="CG330"/>
      <c r="CH330"/>
      <c r="CI330"/>
      <c r="CJ330"/>
      <c r="CK330"/>
      <c r="CL330"/>
      <c r="CM330"/>
      <c r="CN330"/>
      <c r="CO330"/>
      <c r="CP330"/>
      <c r="CQ330"/>
      <c r="CR330"/>
      <c r="CS330"/>
      <c r="CT330"/>
      <c r="CU330"/>
      <c r="CV330"/>
      <c r="CW330"/>
      <c r="CX330"/>
      <c r="CY330"/>
      <c r="CZ330"/>
      <c r="DA330"/>
      <c r="DB330"/>
      <c r="DC330"/>
      <c r="DD330"/>
      <c r="DE330"/>
      <c r="DF330"/>
      <c r="DG330"/>
      <c r="DH330"/>
      <c r="DI330"/>
      <c r="DJ330"/>
      <c r="DK330"/>
      <c r="DL330"/>
      <c r="DM330"/>
      <c r="DN330"/>
      <c r="DO330"/>
      <c r="DP330"/>
      <c r="DQ330"/>
      <c r="DR330"/>
      <c r="DS330"/>
      <c r="DT330"/>
      <c r="DU330"/>
    </row>
    <row r="331" spans="1:125">
      <c r="A331" t="s">
        <v>644</v>
      </c>
      <c r="B331" t="s">
        <v>643</v>
      </c>
      <c r="C331" t="s">
        <v>578</v>
      </c>
      <c r="D331" s="1">
        <v>20000</v>
      </c>
      <c r="E331" s="1">
        <v>574</v>
      </c>
      <c r="F331" s="1">
        <v>0</v>
      </c>
      <c r="G331" s="1">
        <v>608</v>
      </c>
      <c r="H331" s="1">
        <v>25</v>
      </c>
      <c r="I331" s="1">
        <f>E331+F331+G331+H331</f>
        <v>1207</v>
      </c>
      <c r="J331" s="1">
        <f>D331-I331</f>
        <v>18793</v>
      </c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  <c r="Y331"/>
      <c r="Z331"/>
      <c r="AA331"/>
      <c r="AB331"/>
      <c r="AC331"/>
      <c r="AD331"/>
      <c r="AE331"/>
      <c r="AF331"/>
      <c r="AG331"/>
      <c r="AH331"/>
      <c r="AI331"/>
      <c r="AJ331"/>
      <c r="AK331"/>
      <c r="AL331"/>
      <c r="AM331"/>
      <c r="AN331"/>
      <c r="AO331"/>
      <c r="AP331"/>
      <c r="AQ331"/>
      <c r="AR331"/>
      <c r="AS331"/>
      <c r="AT331"/>
      <c r="AU331"/>
      <c r="AV331"/>
      <c r="AW331"/>
      <c r="AX331"/>
      <c r="AY331"/>
      <c r="AZ331"/>
      <c r="BA331"/>
      <c r="BB331"/>
      <c r="BC331"/>
      <c r="BD331"/>
      <c r="BE331"/>
      <c r="BF331"/>
      <c r="BG331"/>
      <c r="BH331"/>
      <c r="BI331"/>
      <c r="BJ331"/>
      <c r="BK331"/>
      <c r="BL331"/>
      <c r="BM331"/>
      <c r="BN331"/>
      <c r="BO331"/>
      <c r="BP331"/>
      <c r="BQ331"/>
      <c r="BR331"/>
      <c r="BS331"/>
      <c r="BT331"/>
      <c r="BU331"/>
      <c r="BV331"/>
      <c r="BW331"/>
      <c r="BX331"/>
      <c r="BY331"/>
      <c r="BZ331"/>
      <c r="CA331"/>
      <c r="CB331"/>
      <c r="CC331"/>
      <c r="CD331"/>
      <c r="CE331"/>
      <c r="CF331"/>
      <c r="CG331"/>
      <c r="CH331"/>
      <c r="CI331"/>
      <c r="CJ331"/>
      <c r="CK331"/>
      <c r="CL331"/>
      <c r="CM331"/>
      <c r="CN331"/>
      <c r="CO331"/>
      <c r="CP331"/>
      <c r="CQ331"/>
      <c r="CR331"/>
      <c r="CS331"/>
      <c r="CT331"/>
      <c r="CU331"/>
      <c r="CV331"/>
      <c r="CW331"/>
      <c r="CX331"/>
      <c r="CY331"/>
      <c r="CZ331"/>
      <c r="DA331"/>
      <c r="DB331"/>
      <c r="DC331"/>
      <c r="DD331"/>
      <c r="DE331"/>
      <c r="DF331"/>
      <c r="DG331"/>
      <c r="DH331"/>
      <c r="DI331"/>
      <c r="DJ331"/>
      <c r="DK331"/>
      <c r="DL331"/>
      <c r="DM331"/>
      <c r="DN331"/>
      <c r="DO331"/>
      <c r="DP331"/>
      <c r="DQ331"/>
      <c r="DR331"/>
      <c r="DS331"/>
      <c r="DT331"/>
      <c r="DU331"/>
    </row>
    <row r="332" spans="1:125">
      <c r="A332" t="s">
        <v>500</v>
      </c>
      <c r="B332" t="s">
        <v>216</v>
      </c>
      <c r="C332" t="s">
        <v>578</v>
      </c>
      <c r="D332" s="1">
        <v>30000</v>
      </c>
      <c r="E332" s="1">
        <v>861</v>
      </c>
      <c r="F332" s="1">
        <v>0</v>
      </c>
      <c r="G332" s="1">
        <v>912</v>
      </c>
      <c r="H332" s="1">
        <v>25</v>
      </c>
      <c r="I332" s="1">
        <f t="shared" si="97"/>
        <v>1798</v>
      </c>
      <c r="J332" s="1">
        <f t="shared" si="98"/>
        <v>28202</v>
      </c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  <c r="Y332"/>
      <c r="Z332"/>
      <c r="AA332"/>
      <c r="AB332"/>
      <c r="AC332"/>
      <c r="AD332"/>
      <c r="AE332"/>
      <c r="AF332"/>
      <c r="AG332"/>
      <c r="AH332"/>
      <c r="AI332"/>
      <c r="AJ332"/>
      <c r="AK332"/>
      <c r="AL332"/>
      <c r="AM332"/>
      <c r="AN332"/>
      <c r="AO332"/>
      <c r="AP332"/>
      <c r="AQ332"/>
      <c r="AR332"/>
      <c r="AS332"/>
      <c r="AT332"/>
      <c r="AU332"/>
      <c r="AV332"/>
      <c r="AW332"/>
      <c r="AX332"/>
      <c r="AY332"/>
      <c r="AZ332"/>
      <c r="BA332"/>
      <c r="BB332"/>
      <c r="BC332"/>
      <c r="BD332"/>
      <c r="BE332"/>
      <c r="BF332"/>
      <c r="BG332"/>
      <c r="BH332"/>
      <c r="BI332"/>
      <c r="BJ332"/>
      <c r="BK332"/>
      <c r="BL332"/>
      <c r="BM332"/>
      <c r="BN332"/>
      <c r="BO332"/>
      <c r="BP332"/>
      <c r="BQ332"/>
      <c r="BR332"/>
      <c r="BS332"/>
      <c r="BT332"/>
      <c r="BU332"/>
      <c r="BV332"/>
      <c r="BW332"/>
      <c r="BX332"/>
      <c r="BY332"/>
      <c r="BZ332"/>
      <c r="CA332"/>
      <c r="CB332"/>
      <c r="CC332"/>
      <c r="CD332"/>
      <c r="CE332"/>
      <c r="CF332"/>
      <c r="CG332"/>
      <c r="CH332"/>
      <c r="CI332"/>
      <c r="CJ332"/>
      <c r="CK332"/>
      <c r="CL332"/>
      <c r="CM332"/>
      <c r="CN332"/>
      <c r="CO332"/>
      <c r="CP332"/>
      <c r="CQ332"/>
      <c r="CR332"/>
      <c r="CS332"/>
      <c r="CT332"/>
      <c r="CU332"/>
      <c r="CV332"/>
      <c r="CW332"/>
      <c r="CX332"/>
      <c r="CY332"/>
      <c r="CZ332"/>
      <c r="DA332"/>
      <c r="DB332"/>
      <c r="DC332"/>
      <c r="DD332"/>
      <c r="DE332"/>
      <c r="DF332"/>
      <c r="DG332"/>
      <c r="DH332"/>
      <c r="DI332"/>
      <c r="DJ332"/>
      <c r="DK332"/>
      <c r="DL332"/>
      <c r="DM332"/>
      <c r="DN332"/>
      <c r="DO332"/>
      <c r="DP332"/>
      <c r="DQ332"/>
      <c r="DR332"/>
      <c r="DS332"/>
      <c r="DT332"/>
      <c r="DU332"/>
    </row>
    <row r="333" spans="1:125">
      <c r="A333" s="3" t="s">
        <v>18</v>
      </c>
      <c r="B333" s="3">
        <v>22</v>
      </c>
      <c r="C333" s="3"/>
      <c r="D333" s="4">
        <f t="shared" ref="D333:J333" si="99">SUM(D311:D332)</f>
        <v>794264</v>
      </c>
      <c r="E333" s="4">
        <f t="shared" si="99"/>
        <v>22795.379999999997</v>
      </c>
      <c r="F333" s="4">
        <f t="shared" si="99"/>
        <v>23088.25</v>
      </c>
      <c r="G333" s="4">
        <f t="shared" si="99"/>
        <v>24145.63</v>
      </c>
      <c r="H333" s="4">
        <f t="shared" si="99"/>
        <v>4849.7900000000009</v>
      </c>
      <c r="I333" s="4">
        <f t="shared" si="99"/>
        <v>74879.05</v>
      </c>
      <c r="J333" s="4">
        <f t="shared" si="99"/>
        <v>719384.95</v>
      </c>
    </row>
    <row r="335" spans="1:125">
      <c r="A335" s="11" t="s">
        <v>232</v>
      </c>
      <c r="B335" s="11"/>
      <c r="C335" s="13"/>
      <c r="D335" s="11"/>
      <c r="E335" s="11"/>
      <c r="F335" s="11"/>
      <c r="G335" s="11"/>
      <c r="H335" s="11"/>
      <c r="I335" s="11"/>
      <c r="J335" s="11"/>
    </row>
    <row r="336" spans="1:125">
      <c r="A336" t="s">
        <v>233</v>
      </c>
      <c r="B336" t="s">
        <v>234</v>
      </c>
      <c r="C336" t="s">
        <v>575</v>
      </c>
      <c r="D336" s="1">
        <v>30000</v>
      </c>
      <c r="E336" s="1">
        <v>861</v>
      </c>
      <c r="F336" s="1">
        <v>0</v>
      </c>
      <c r="G336" s="1">
        <v>912</v>
      </c>
      <c r="H336" s="1">
        <v>140</v>
      </c>
      <c r="I336" s="1">
        <f>+E336+F336+G336+H336</f>
        <v>1913</v>
      </c>
      <c r="J336" s="1">
        <f>+D336-I336</f>
        <v>28087</v>
      </c>
    </row>
    <row r="337" spans="1:125">
      <c r="A337" t="s">
        <v>236</v>
      </c>
      <c r="B337" t="s">
        <v>21</v>
      </c>
      <c r="C337" t="s">
        <v>575</v>
      </c>
      <c r="D337" s="1">
        <v>28000</v>
      </c>
      <c r="E337" s="1">
        <v>803.6</v>
      </c>
      <c r="F337" s="1">
        <v>0</v>
      </c>
      <c r="G337" s="1">
        <v>851.2</v>
      </c>
      <c r="H337" s="1">
        <v>125</v>
      </c>
      <c r="I337" s="1">
        <f t="shared" ref="I337:I341" si="100">+E337+F337+G337+H337</f>
        <v>1779.8000000000002</v>
      </c>
      <c r="J337" s="1">
        <f t="shared" ref="J337:J341" si="101">+D337-I337</f>
        <v>26220.2</v>
      </c>
    </row>
    <row r="338" spans="1:125">
      <c r="A338" t="s">
        <v>238</v>
      </c>
      <c r="B338" t="s">
        <v>23</v>
      </c>
      <c r="C338" t="s">
        <v>578</v>
      </c>
      <c r="D338" s="1">
        <v>29450</v>
      </c>
      <c r="E338" s="1">
        <v>845.22</v>
      </c>
      <c r="F338" s="1">
        <v>0</v>
      </c>
      <c r="G338" s="1">
        <v>895.28</v>
      </c>
      <c r="H338" s="1">
        <v>125</v>
      </c>
      <c r="I338" s="1">
        <f t="shared" si="100"/>
        <v>1865.5</v>
      </c>
      <c r="J338" s="1">
        <f t="shared" si="101"/>
        <v>27584.5</v>
      </c>
    </row>
    <row r="339" spans="1:125">
      <c r="A339" t="s">
        <v>240</v>
      </c>
      <c r="B339" t="s">
        <v>234</v>
      </c>
      <c r="C339" t="s">
        <v>578</v>
      </c>
      <c r="D339" s="1">
        <v>26000</v>
      </c>
      <c r="E339" s="1">
        <v>746.2</v>
      </c>
      <c r="F339" s="1">
        <v>0</v>
      </c>
      <c r="G339" s="1">
        <v>790.4</v>
      </c>
      <c r="H339" s="1">
        <v>75</v>
      </c>
      <c r="I339" s="1">
        <f t="shared" si="100"/>
        <v>1611.6</v>
      </c>
      <c r="J339" s="1">
        <f t="shared" si="101"/>
        <v>24388.400000000001</v>
      </c>
    </row>
    <row r="340" spans="1:125">
      <c r="A340" t="s">
        <v>241</v>
      </c>
      <c r="B340" t="s">
        <v>510</v>
      </c>
      <c r="C340" t="s">
        <v>575</v>
      </c>
      <c r="D340" s="1">
        <v>35000</v>
      </c>
      <c r="E340" s="1">
        <v>1004.5</v>
      </c>
      <c r="F340" s="1">
        <v>0</v>
      </c>
      <c r="G340" s="1">
        <v>1064</v>
      </c>
      <c r="H340" s="1">
        <v>165</v>
      </c>
      <c r="I340" s="1">
        <f t="shared" si="100"/>
        <v>2233.5</v>
      </c>
      <c r="J340" s="1">
        <f t="shared" si="101"/>
        <v>32766.5</v>
      </c>
    </row>
    <row r="341" spans="1:125">
      <c r="A341" t="s">
        <v>550</v>
      </c>
      <c r="B341" t="s">
        <v>549</v>
      </c>
      <c r="C341" t="s">
        <v>578</v>
      </c>
      <c r="D341" s="1">
        <v>40000</v>
      </c>
      <c r="E341" s="1">
        <v>1148</v>
      </c>
      <c r="F341" s="1">
        <v>442.65</v>
      </c>
      <c r="G341" s="1">
        <v>1216</v>
      </c>
      <c r="H341" s="1">
        <v>25</v>
      </c>
      <c r="I341" s="1">
        <f t="shared" si="100"/>
        <v>2831.65</v>
      </c>
      <c r="J341" s="1">
        <f t="shared" si="101"/>
        <v>37168.35</v>
      </c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</row>
    <row r="342" spans="1:125">
      <c r="A342" s="3" t="s">
        <v>18</v>
      </c>
      <c r="B342" s="3">
        <v>6</v>
      </c>
      <c r="C342" s="3"/>
      <c r="D342" s="4">
        <f t="shared" ref="D342:J342" si="102">SUM(D336:D341)</f>
        <v>188450</v>
      </c>
      <c r="E342" s="4">
        <f t="shared" si="102"/>
        <v>5408.5199999999995</v>
      </c>
      <c r="F342" s="4">
        <f t="shared" si="102"/>
        <v>442.65</v>
      </c>
      <c r="G342" s="4">
        <f t="shared" si="102"/>
        <v>5728.88</v>
      </c>
      <c r="H342" s="4">
        <f t="shared" si="102"/>
        <v>655</v>
      </c>
      <c r="I342" s="4">
        <f t="shared" si="102"/>
        <v>12235.05</v>
      </c>
      <c r="J342" s="4">
        <f t="shared" si="102"/>
        <v>176214.95</v>
      </c>
    </row>
    <row r="344" spans="1:125">
      <c r="A344" s="11" t="s">
        <v>242</v>
      </c>
      <c r="B344" s="11"/>
      <c r="C344" s="13"/>
      <c r="D344" s="11"/>
      <c r="E344" s="11"/>
      <c r="F344" s="11"/>
      <c r="G344" s="11"/>
      <c r="H344" s="11"/>
      <c r="I344" s="11"/>
      <c r="J344" s="11"/>
    </row>
    <row r="345" spans="1:125">
      <c r="A345" t="s">
        <v>243</v>
      </c>
      <c r="B345" t="s">
        <v>105</v>
      </c>
      <c r="C345" t="s">
        <v>578</v>
      </c>
      <c r="D345" s="1">
        <v>13800</v>
      </c>
      <c r="E345" s="1">
        <v>396.06</v>
      </c>
      <c r="F345" s="1">
        <v>0</v>
      </c>
      <c r="G345" s="1">
        <v>419.52</v>
      </c>
      <c r="H345" s="1">
        <v>25</v>
      </c>
      <c r="I345" s="1">
        <f t="shared" ref="I345:I357" si="103">E345+F345+G345+H345</f>
        <v>840.57999999999993</v>
      </c>
      <c r="J345" s="1">
        <f t="shared" ref="J345:J357" si="104">D345-I345</f>
        <v>12959.42</v>
      </c>
    </row>
    <row r="346" spans="1:125">
      <c r="A346" t="s">
        <v>245</v>
      </c>
      <c r="B346" t="s">
        <v>246</v>
      </c>
      <c r="C346" t="s">
        <v>578</v>
      </c>
      <c r="D346" s="1">
        <v>17800</v>
      </c>
      <c r="E346" s="1">
        <v>510.86</v>
      </c>
      <c r="F346" s="1">
        <v>0</v>
      </c>
      <c r="G346" s="1">
        <v>541.12</v>
      </c>
      <c r="H346" s="1">
        <v>1180.93</v>
      </c>
      <c r="I346" s="1">
        <f t="shared" si="103"/>
        <v>2232.91</v>
      </c>
      <c r="J346" s="1">
        <f t="shared" si="104"/>
        <v>15567.09</v>
      </c>
    </row>
    <row r="347" spans="1:125">
      <c r="A347" t="s">
        <v>247</v>
      </c>
      <c r="B347" t="s">
        <v>105</v>
      </c>
      <c r="C347" t="s">
        <v>578</v>
      </c>
      <c r="D347" s="1">
        <v>18000</v>
      </c>
      <c r="E347" s="1">
        <v>516.6</v>
      </c>
      <c r="F347" s="1">
        <v>0</v>
      </c>
      <c r="G347" s="1">
        <v>547.20000000000005</v>
      </c>
      <c r="H347" s="1">
        <v>25</v>
      </c>
      <c r="I347" s="1">
        <f t="shared" si="103"/>
        <v>1088.8000000000002</v>
      </c>
      <c r="J347" s="1">
        <f t="shared" si="104"/>
        <v>16911.2</v>
      </c>
    </row>
    <row r="348" spans="1:125">
      <c r="A348" t="s">
        <v>248</v>
      </c>
      <c r="B348" t="s">
        <v>208</v>
      </c>
      <c r="C348" t="s">
        <v>575</v>
      </c>
      <c r="D348" s="1">
        <v>21600</v>
      </c>
      <c r="E348" s="1">
        <v>619.91999999999996</v>
      </c>
      <c r="F348" s="1">
        <v>0</v>
      </c>
      <c r="G348" s="1">
        <v>656.64</v>
      </c>
      <c r="H348" s="1">
        <v>185</v>
      </c>
      <c r="I348" s="1">
        <f t="shared" si="103"/>
        <v>1461.56</v>
      </c>
      <c r="J348" s="1">
        <f t="shared" si="104"/>
        <v>20138.439999999999</v>
      </c>
    </row>
    <row r="349" spans="1:125">
      <c r="A349" t="s">
        <v>249</v>
      </c>
      <c r="B349" t="s">
        <v>250</v>
      </c>
      <c r="C349" t="s">
        <v>578</v>
      </c>
      <c r="D349" s="1">
        <v>95000</v>
      </c>
      <c r="E349" s="1">
        <v>2726.5</v>
      </c>
      <c r="F349" s="1">
        <v>10929.24</v>
      </c>
      <c r="G349" s="1">
        <v>2888</v>
      </c>
      <c r="H349" s="1">
        <v>25</v>
      </c>
      <c r="I349" s="1">
        <f t="shared" si="103"/>
        <v>16568.739999999998</v>
      </c>
      <c r="J349" s="1">
        <f t="shared" si="104"/>
        <v>78431.260000000009</v>
      </c>
    </row>
    <row r="350" spans="1:125">
      <c r="A350" t="s">
        <v>502</v>
      </c>
      <c r="B350" t="s">
        <v>195</v>
      </c>
      <c r="C350" t="s">
        <v>578</v>
      </c>
      <c r="D350" s="1">
        <v>25000</v>
      </c>
      <c r="E350" s="1">
        <v>717.5</v>
      </c>
      <c r="F350" s="1">
        <v>0</v>
      </c>
      <c r="G350" s="1">
        <v>760</v>
      </c>
      <c r="H350" s="1">
        <v>125</v>
      </c>
      <c r="I350" s="1">
        <f t="shared" si="103"/>
        <v>1602.5</v>
      </c>
      <c r="J350" s="1">
        <f t="shared" si="104"/>
        <v>23397.5</v>
      </c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</row>
    <row r="351" spans="1:125">
      <c r="A351" t="s">
        <v>501</v>
      </c>
      <c r="B351" t="s">
        <v>187</v>
      </c>
      <c r="C351" t="s">
        <v>578</v>
      </c>
      <c r="D351" s="1">
        <v>60000</v>
      </c>
      <c r="E351" s="1">
        <v>1722</v>
      </c>
      <c r="F351" s="1">
        <v>3486.68</v>
      </c>
      <c r="G351" s="1">
        <v>1824</v>
      </c>
      <c r="H351" s="1">
        <v>25</v>
      </c>
      <c r="I351" s="1">
        <f t="shared" si="103"/>
        <v>7057.68</v>
      </c>
      <c r="J351" s="1">
        <f t="shared" si="104"/>
        <v>52942.32</v>
      </c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  <c r="Y351"/>
      <c r="Z351"/>
      <c r="AA351"/>
      <c r="AB351"/>
      <c r="AC351"/>
      <c r="AD351"/>
      <c r="AE351"/>
      <c r="AF351"/>
      <c r="AG351"/>
      <c r="AH351"/>
      <c r="AI351"/>
      <c r="AJ351"/>
      <c r="AK351"/>
      <c r="AL351"/>
      <c r="AM351"/>
      <c r="AN351"/>
      <c r="AO351"/>
      <c r="AP351"/>
      <c r="AQ351"/>
      <c r="AR351"/>
      <c r="AS351"/>
      <c r="AT351"/>
      <c r="AU351"/>
      <c r="AV351"/>
      <c r="AW351"/>
      <c r="AX351"/>
      <c r="AY351"/>
      <c r="AZ351"/>
      <c r="BA351"/>
      <c r="BB351"/>
      <c r="BC351"/>
      <c r="BD351"/>
      <c r="BE351"/>
      <c r="BF351"/>
      <c r="BG351"/>
      <c r="BH351"/>
      <c r="BI351"/>
      <c r="BJ351"/>
      <c r="BK351"/>
      <c r="BL351"/>
      <c r="BM351"/>
      <c r="BN351"/>
      <c r="BO351"/>
      <c r="BP351"/>
      <c r="BQ351"/>
      <c r="BR351"/>
      <c r="BS351"/>
      <c r="BT351"/>
      <c r="BU351"/>
      <c r="BV351"/>
      <c r="BW351"/>
      <c r="BX351"/>
      <c r="BY351"/>
      <c r="BZ351"/>
      <c r="CA351"/>
      <c r="CB351"/>
      <c r="CC351"/>
      <c r="CD351"/>
      <c r="CE351"/>
      <c r="CF351"/>
      <c r="CG351"/>
      <c r="CH351"/>
      <c r="CI351"/>
      <c r="CJ351"/>
      <c r="CK351"/>
      <c r="CL351"/>
      <c r="CM351"/>
      <c r="CN351"/>
      <c r="CO351"/>
      <c r="CP351"/>
      <c r="CQ351"/>
      <c r="CR351"/>
      <c r="CS351"/>
      <c r="CT351"/>
      <c r="CU351"/>
      <c r="CV351"/>
      <c r="CW351"/>
      <c r="CX351"/>
      <c r="CY351"/>
      <c r="CZ351"/>
      <c r="DA351"/>
      <c r="DB351"/>
      <c r="DC351"/>
      <c r="DD351"/>
      <c r="DE351"/>
      <c r="DF351"/>
      <c r="DG351"/>
      <c r="DH351"/>
      <c r="DI351"/>
      <c r="DJ351"/>
      <c r="DK351"/>
      <c r="DL351"/>
      <c r="DM351"/>
      <c r="DN351"/>
      <c r="DO351"/>
      <c r="DP351"/>
      <c r="DQ351"/>
      <c r="DR351"/>
      <c r="DS351"/>
      <c r="DT351"/>
      <c r="DU351"/>
    </row>
    <row r="352" spans="1:125">
      <c r="A352" t="s">
        <v>411</v>
      </c>
      <c r="B352" t="s">
        <v>410</v>
      </c>
      <c r="C352" t="s">
        <v>578</v>
      </c>
      <c r="D352" s="1">
        <v>26250</v>
      </c>
      <c r="E352" s="1">
        <v>753.38</v>
      </c>
      <c r="F352" s="1">
        <v>0</v>
      </c>
      <c r="G352" s="1">
        <v>798</v>
      </c>
      <c r="H352" s="1">
        <v>205</v>
      </c>
      <c r="I352" s="1">
        <f>E352+F352+G352+H352</f>
        <v>1756.38</v>
      </c>
      <c r="J352" s="1">
        <f>D352-I352</f>
        <v>24493.62</v>
      </c>
    </row>
    <row r="353" spans="1:125">
      <c r="A353" t="s">
        <v>646</v>
      </c>
      <c r="B353" t="s">
        <v>643</v>
      </c>
      <c r="C353" t="s">
        <v>578</v>
      </c>
      <c r="D353" s="1">
        <v>22000</v>
      </c>
      <c r="E353" s="1">
        <v>631.4</v>
      </c>
      <c r="F353" s="1">
        <v>0</v>
      </c>
      <c r="G353" s="1">
        <v>668.8</v>
      </c>
      <c r="H353" s="1">
        <v>25</v>
      </c>
      <c r="I353" s="1">
        <f>+E353+F353+G353+H353</f>
        <v>1325.1999999999998</v>
      </c>
      <c r="J353" s="1">
        <f>D353-I353</f>
        <v>20674.8</v>
      </c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  <c r="Y353"/>
      <c r="Z353"/>
      <c r="AA353"/>
      <c r="AB353"/>
      <c r="AC353"/>
      <c r="AD353"/>
      <c r="AE353"/>
      <c r="AF353"/>
      <c r="AG353"/>
      <c r="AH353"/>
      <c r="AI353"/>
      <c r="AJ353"/>
      <c r="AK353"/>
      <c r="AL353"/>
      <c r="AM353"/>
      <c r="AN353"/>
      <c r="AO353"/>
      <c r="AP353"/>
      <c r="AQ353"/>
      <c r="AR353"/>
      <c r="AS353"/>
      <c r="AT353"/>
      <c r="AU353"/>
      <c r="AV353"/>
      <c r="AW353"/>
      <c r="AX353"/>
      <c r="AY353"/>
      <c r="AZ353"/>
      <c r="BA353"/>
      <c r="BB353"/>
      <c r="BC353"/>
      <c r="BD353"/>
      <c r="BE353"/>
      <c r="BF353"/>
      <c r="BG353"/>
      <c r="BH353"/>
      <c r="BI353"/>
      <c r="BJ353"/>
      <c r="BK353"/>
      <c r="BL353"/>
      <c r="BM353"/>
      <c r="BN353"/>
      <c r="BO353"/>
      <c r="BP353"/>
      <c r="BQ353"/>
      <c r="BR353"/>
      <c r="BS353"/>
      <c r="BT353"/>
      <c r="BU353"/>
      <c r="BV353"/>
      <c r="BW353"/>
      <c r="BX353"/>
      <c r="BY353"/>
      <c r="BZ353"/>
      <c r="CA353"/>
      <c r="CB353"/>
      <c r="CC353"/>
      <c r="CD353"/>
      <c r="CE353"/>
      <c r="CF353"/>
      <c r="CG353"/>
      <c r="CH353"/>
      <c r="CI353"/>
      <c r="CJ353"/>
      <c r="CK353"/>
      <c r="CL353"/>
      <c r="CM353"/>
      <c r="CN353"/>
      <c r="CO353"/>
      <c r="CP353"/>
      <c r="CQ353"/>
      <c r="CR353"/>
      <c r="CS353"/>
      <c r="CT353"/>
      <c r="CU353"/>
      <c r="CV353"/>
      <c r="CW353"/>
      <c r="CX353"/>
      <c r="CY353"/>
      <c r="CZ353"/>
      <c r="DA353"/>
      <c r="DB353"/>
      <c r="DC353"/>
      <c r="DD353"/>
      <c r="DE353"/>
      <c r="DF353"/>
      <c r="DG353"/>
      <c r="DH353"/>
      <c r="DI353"/>
      <c r="DJ353"/>
      <c r="DK353"/>
      <c r="DL353"/>
      <c r="DM353"/>
      <c r="DN353"/>
      <c r="DO353"/>
      <c r="DP353"/>
      <c r="DQ353"/>
      <c r="DR353"/>
      <c r="DS353"/>
      <c r="DT353"/>
      <c r="DU353"/>
    </row>
    <row r="354" spans="1:125">
      <c r="A354" t="s">
        <v>645</v>
      </c>
      <c r="B354" t="s">
        <v>252</v>
      </c>
      <c r="C354" t="s">
        <v>578</v>
      </c>
      <c r="D354" s="1">
        <v>20000</v>
      </c>
      <c r="E354" s="1">
        <v>574</v>
      </c>
      <c r="F354" s="1">
        <v>0</v>
      </c>
      <c r="G354" s="1">
        <v>608</v>
      </c>
      <c r="H354" s="1">
        <v>125</v>
      </c>
      <c r="I354" s="1">
        <f>E354+F354+G354+H354</f>
        <v>1307</v>
      </c>
      <c r="J354" s="1">
        <f>D354-I354</f>
        <v>18693</v>
      </c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  <c r="Y354"/>
      <c r="Z354"/>
      <c r="AA354"/>
      <c r="AB354"/>
      <c r="AC354"/>
      <c r="AD354"/>
      <c r="AE354"/>
      <c r="AF354"/>
      <c r="AG354"/>
      <c r="AH354"/>
      <c r="AI354"/>
      <c r="AJ354"/>
      <c r="AK354"/>
      <c r="AL354"/>
      <c r="AM354"/>
      <c r="AN354"/>
      <c r="AO354"/>
      <c r="AP354"/>
      <c r="AQ354"/>
      <c r="AR354"/>
      <c r="AS354"/>
      <c r="AT354"/>
      <c r="AU354"/>
      <c r="AV354"/>
      <c r="AW354"/>
      <c r="AX354"/>
      <c r="AY354"/>
      <c r="AZ354"/>
      <c r="BA354"/>
      <c r="BB354"/>
      <c r="BC354"/>
      <c r="BD354"/>
      <c r="BE354"/>
      <c r="BF354"/>
      <c r="BG354"/>
      <c r="BH354"/>
      <c r="BI354"/>
      <c r="BJ354"/>
      <c r="BK354"/>
      <c r="BL354"/>
      <c r="BM354"/>
      <c r="BN354"/>
      <c r="BO354"/>
      <c r="BP354"/>
      <c r="BQ354"/>
      <c r="BR354"/>
      <c r="BS354"/>
      <c r="BT354"/>
      <c r="BU354"/>
      <c r="BV354"/>
      <c r="BW354"/>
      <c r="BX354"/>
      <c r="BY354"/>
      <c r="BZ354"/>
      <c r="CA354"/>
      <c r="CB354"/>
      <c r="CC354"/>
      <c r="CD354"/>
      <c r="CE354"/>
      <c r="CF354"/>
      <c r="CG354"/>
      <c r="CH354"/>
      <c r="CI354"/>
      <c r="CJ354"/>
      <c r="CK354"/>
      <c r="CL354"/>
      <c r="CM354"/>
      <c r="CN354"/>
      <c r="CO354"/>
      <c r="CP354"/>
      <c r="CQ354"/>
      <c r="CR354"/>
      <c r="CS354"/>
      <c r="CT354"/>
      <c r="CU354"/>
      <c r="CV354"/>
      <c r="CW354"/>
      <c r="CX354"/>
      <c r="CY354"/>
      <c r="CZ354"/>
      <c r="DA354"/>
      <c r="DB354"/>
      <c r="DC354"/>
      <c r="DD354"/>
      <c r="DE354"/>
      <c r="DF354"/>
      <c r="DG354"/>
      <c r="DH354"/>
      <c r="DI354"/>
      <c r="DJ354"/>
      <c r="DK354"/>
      <c r="DL354"/>
      <c r="DM354"/>
      <c r="DN354"/>
      <c r="DO354"/>
      <c r="DP354"/>
      <c r="DQ354"/>
      <c r="DR354"/>
      <c r="DS354"/>
      <c r="DT354"/>
      <c r="DU354"/>
    </row>
    <row r="355" spans="1:125">
      <c r="A355" s="14" t="s">
        <v>648</v>
      </c>
      <c r="B355" s="14" t="s">
        <v>195</v>
      </c>
      <c r="C355" t="s">
        <v>578</v>
      </c>
      <c r="D355" s="1">
        <v>35000</v>
      </c>
      <c r="E355" s="1">
        <v>1004.5</v>
      </c>
      <c r="F355" s="1">
        <v>0</v>
      </c>
      <c r="G355" s="1">
        <v>1064</v>
      </c>
      <c r="H355" s="1">
        <v>25</v>
      </c>
      <c r="I355" s="1">
        <f>E355+F355+G355+H355</f>
        <v>2093.5</v>
      </c>
      <c r="J355" s="1">
        <f>D355-I355</f>
        <v>32906.5</v>
      </c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  <c r="Y355"/>
      <c r="Z355"/>
      <c r="AA355"/>
      <c r="AB355"/>
      <c r="AC355"/>
      <c r="AD355"/>
      <c r="AE355"/>
      <c r="AF355"/>
      <c r="AG355"/>
      <c r="AH355"/>
      <c r="AI355"/>
      <c r="AJ355"/>
      <c r="AK355"/>
      <c r="AL355"/>
      <c r="AM355"/>
      <c r="AN355"/>
      <c r="AO355"/>
      <c r="AP355"/>
      <c r="AQ355"/>
      <c r="AR355"/>
      <c r="AS355"/>
      <c r="AT355"/>
      <c r="AU355"/>
      <c r="AV355"/>
      <c r="AW355"/>
      <c r="AX355"/>
      <c r="AY355"/>
      <c r="AZ355"/>
      <c r="BA355"/>
      <c r="BB355"/>
      <c r="BC355"/>
      <c r="BD355"/>
      <c r="BE355"/>
      <c r="BF355"/>
      <c r="BG355"/>
      <c r="BH355"/>
      <c r="BI355"/>
      <c r="BJ355"/>
      <c r="BK355"/>
      <c r="BL355"/>
      <c r="BM355"/>
      <c r="BN355"/>
      <c r="BO355"/>
      <c r="BP355"/>
      <c r="BQ355"/>
      <c r="BR355"/>
      <c r="BS355"/>
      <c r="BT355"/>
      <c r="BU355"/>
      <c r="BV355"/>
      <c r="BW355"/>
      <c r="BX355"/>
      <c r="BY355"/>
      <c r="BZ355"/>
      <c r="CA355"/>
      <c r="CB355"/>
      <c r="CC355"/>
      <c r="CD355"/>
      <c r="CE355"/>
      <c r="CF355"/>
      <c r="CG355"/>
      <c r="CH355"/>
      <c r="CI355"/>
      <c r="CJ355"/>
      <c r="CK355"/>
      <c r="CL355"/>
      <c r="CM355"/>
      <c r="CN355"/>
      <c r="CO355"/>
      <c r="CP355"/>
      <c r="CQ355"/>
      <c r="CR355"/>
      <c r="CS355"/>
      <c r="CT355"/>
      <c r="CU355"/>
      <c r="CV355"/>
      <c r="CW355"/>
      <c r="CX355"/>
      <c r="CY355"/>
      <c r="CZ355"/>
      <c r="DA355"/>
      <c r="DB355"/>
      <c r="DC355"/>
      <c r="DD355"/>
      <c r="DE355"/>
      <c r="DF355"/>
      <c r="DG355"/>
      <c r="DH355"/>
      <c r="DI355"/>
      <c r="DJ355"/>
      <c r="DK355"/>
      <c r="DL355"/>
      <c r="DM355"/>
      <c r="DN355"/>
      <c r="DO355"/>
      <c r="DP355"/>
      <c r="DQ355"/>
      <c r="DR355"/>
      <c r="DS355"/>
      <c r="DT355"/>
      <c r="DU355"/>
    </row>
    <row r="356" spans="1:125">
      <c r="A356" s="14" t="s">
        <v>647</v>
      </c>
      <c r="B356" s="14" t="s">
        <v>195</v>
      </c>
      <c r="C356" t="s">
        <v>578</v>
      </c>
      <c r="D356" s="1">
        <v>35000</v>
      </c>
      <c r="E356" s="1">
        <v>1004.5</v>
      </c>
      <c r="F356" s="1">
        <v>0</v>
      </c>
      <c r="G356" s="1">
        <v>1064</v>
      </c>
      <c r="H356" s="1">
        <v>25</v>
      </c>
      <c r="I356" s="1">
        <f>E356+F356+G356+H356</f>
        <v>2093.5</v>
      </c>
      <c r="J356" s="1">
        <f>D356-I356</f>
        <v>32906.5</v>
      </c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  <c r="Y356"/>
      <c r="Z356"/>
      <c r="AA356"/>
      <c r="AB356"/>
      <c r="AC356"/>
      <c r="AD356"/>
      <c r="AE356"/>
      <c r="AF356"/>
      <c r="AG356"/>
      <c r="AH356"/>
      <c r="AI356"/>
      <c r="AJ356"/>
      <c r="AK356"/>
      <c r="AL356"/>
      <c r="AM356"/>
      <c r="AN356"/>
      <c r="AO356"/>
      <c r="AP356"/>
      <c r="AQ356"/>
      <c r="AR356"/>
      <c r="AS356"/>
      <c r="AT356"/>
      <c r="AU356"/>
      <c r="AV356"/>
      <c r="AW356"/>
      <c r="AX356"/>
      <c r="AY356"/>
      <c r="AZ356"/>
      <c r="BA356"/>
      <c r="BB356"/>
      <c r="BC356"/>
      <c r="BD356"/>
      <c r="BE356"/>
      <c r="BF356"/>
      <c r="BG356"/>
      <c r="BH356"/>
      <c r="BI356"/>
      <c r="BJ356"/>
      <c r="BK356"/>
      <c r="BL356"/>
      <c r="BM356"/>
      <c r="BN356"/>
      <c r="BO356"/>
      <c r="BP356"/>
      <c r="BQ356"/>
      <c r="BR356"/>
      <c r="BS356"/>
      <c r="BT356"/>
      <c r="BU356"/>
      <c r="BV356"/>
      <c r="BW356"/>
      <c r="BX356"/>
      <c r="BY356"/>
      <c r="BZ356"/>
      <c r="CA356"/>
      <c r="CB356"/>
      <c r="CC356"/>
      <c r="CD356"/>
      <c r="CE356"/>
      <c r="CF356"/>
      <c r="CG356"/>
      <c r="CH356"/>
      <c r="CI356"/>
      <c r="CJ356"/>
      <c r="CK356"/>
      <c r="CL356"/>
      <c r="CM356"/>
      <c r="CN356"/>
      <c r="CO356"/>
      <c r="CP356"/>
      <c r="CQ356"/>
      <c r="CR356"/>
      <c r="CS356"/>
      <c r="CT356"/>
      <c r="CU356"/>
      <c r="CV356"/>
      <c r="CW356"/>
      <c r="CX356"/>
      <c r="CY356"/>
      <c r="CZ356"/>
      <c r="DA356"/>
      <c r="DB356"/>
      <c r="DC356"/>
      <c r="DD356"/>
      <c r="DE356"/>
      <c r="DF356"/>
      <c r="DG356"/>
      <c r="DH356"/>
      <c r="DI356"/>
      <c r="DJ356"/>
      <c r="DK356"/>
      <c r="DL356"/>
      <c r="DM356"/>
      <c r="DN356"/>
      <c r="DO356"/>
      <c r="DP356"/>
      <c r="DQ356"/>
      <c r="DR356"/>
      <c r="DS356"/>
      <c r="DT356"/>
      <c r="DU356"/>
    </row>
    <row r="357" spans="1:125">
      <c r="A357" t="s">
        <v>254</v>
      </c>
      <c r="B357" t="s">
        <v>21</v>
      </c>
      <c r="C357" t="s">
        <v>578</v>
      </c>
      <c r="D357" s="1">
        <v>22650</v>
      </c>
      <c r="E357" s="1">
        <v>650.05999999999995</v>
      </c>
      <c r="F357" s="1">
        <v>0</v>
      </c>
      <c r="G357" s="1">
        <v>688.56</v>
      </c>
      <c r="H357" s="1">
        <v>1060.93</v>
      </c>
      <c r="I357" s="1">
        <f t="shared" si="103"/>
        <v>2399.5500000000002</v>
      </c>
      <c r="J357" s="1">
        <f t="shared" si="104"/>
        <v>20250.45</v>
      </c>
    </row>
    <row r="358" spans="1:125">
      <c r="A358" t="s">
        <v>551</v>
      </c>
      <c r="B358" s="12" t="s">
        <v>21</v>
      </c>
      <c r="C358" s="12" t="s">
        <v>578</v>
      </c>
      <c r="D358" s="1">
        <v>20000</v>
      </c>
      <c r="E358" s="1">
        <v>574</v>
      </c>
      <c r="F358" s="1">
        <v>0</v>
      </c>
      <c r="G358" s="1">
        <v>608</v>
      </c>
      <c r="H358" s="1">
        <v>25</v>
      </c>
      <c r="I358" s="1">
        <f t="shared" ref="I358:I368" si="105">E358+F358+G358+H358</f>
        <v>1207</v>
      </c>
      <c r="J358" s="1">
        <f t="shared" ref="J358:J368" si="106">D358-I358</f>
        <v>18793</v>
      </c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</row>
    <row r="359" spans="1:125">
      <c r="A359" t="s">
        <v>654</v>
      </c>
      <c r="B359" t="s">
        <v>269</v>
      </c>
      <c r="C359" s="12" t="s">
        <v>578</v>
      </c>
      <c r="D359" s="1">
        <v>23000</v>
      </c>
      <c r="E359" s="1">
        <v>660.1</v>
      </c>
      <c r="F359" s="1">
        <v>0</v>
      </c>
      <c r="G359" s="1">
        <v>699.2</v>
      </c>
      <c r="H359" s="1">
        <v>25</v>
      </c>
      <c r="I359" s="1">
        <f t="shared" si="105"/>
        <v>1384.3000000000002</v>
      </c>
      <c r="J359" s="1">
        <f t="shared" si="106"/>
        <v>21615.7</v>
      </c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  <c r="Y359"/>
      <c r="Z359"/>
      <c r="AA359"/>
      <c r="AB359"/>
      <c r="AC359"/>
      <c r="AD359"/>
      <c r="AE359"/>
      <c r="AF359"/>
      <c r="AG359"/>
      <c r="AH359"/>
      <c r="AI359"/>
      <c r="AJ359"/>
      <c r="AK359"/>
      <c r="AL359"/>
      <c r="AM359"/>
      <c r="AN359"/>
      <c r="AO359"/>
      <c r="AP359"/>
      <c r="AQ359"/>
      <c r="AR359"/>
      <c r="AS359"/>
      <c r="AT359"/>
      <c r="AU359"/>
      <c r="AV359"/>
      <c r="AW359"/>
      <c r="AX359"/>
      <c r="AY359"/>
      <c r="AZ359"/>
      <c r="BA359"/>
      <c r="BB359"/>
      <c r="BC359"/>
      <c r="BD359"/>
      <c r="BE359"/>
      <c r="BF359"/>
      <c r="BG359"/>
      <c r="BH359"/>
      <c r="BI359"/>
      <c r="BJ359"/>
      <c r="BK359"/>
      <c r="BL359"/>
      <c r="BM359"/>
      <c r="BN359"/>
      <c r="BO359"/>
      <c r="BP359"/>
      <c r="BQ359"/>
      <c r="BR359"/>
      <c r="BS359"/>
      <c r="BT359"/>
      <c r="BU359"/>
      <c r="BV359"/>
      <c r="BW359"/>
      <c r="BX359"/>
      <c r="BY359"/>
      <c r="BZ359"/>
      <c r="CA359"/>
      <c r="CB359"/>
      <c r="CC359"/>
      <c r="CD359"/>
      <c r="CE359"/>
      <c r="CF359"/>
      <c r="CG359"/>
      <c r="CH359"/>
      <c r="CI359"/>
      <c r="CJ359"/>
      <c r="CK359"/>
      <c r="CL359"/>
      <c r="CM359"/>
      <c r="CN359"/>
      <c r="CO359"/>
      <c r="CP359"/>
      <c r="CQ359"/>
      <c r="CR359"/>
      <c r="CS359"/>
      <c r="CT359"/>
      <c r="CU359"/>
      <c r="CV359"/>
      <c r="CW359"/>
      <c r="CX359"/>
      <c r="CY359"/>
      <c r="CZ359"/>
      <c r="DA359"/>
      <c r="DB359"/>
      <c r="DC359"/>
      <c r="DD359"/>
      <c r="DE359"/>
      <c r="DF359"/>
      <c r="DG359"/>
      <c r="DH359"/>
      <c r="DI359"/>
      <c r="DJ359"/>
      <c r="DK359"/>
      <c r="DL359"/>
      <c r="DM359"/>
      <c r="DN359"/>
      <c r="DO359"/>
      <c r="DP359"/>
      <c r="DQ359"/>
      <c r="DR359"/>
      <c r="DS359"/>
      <c r="DT359"/>
      <c r="DU359"/>
    </row>
    <row r="360" spans="1:125">
      <c r="A360" t="s">
        <v>653</v>
      </c>
      <c r="B360" t="s">
        <v>252</v>
      </c>
      <c r="C360" s="12" t="s">
        <v>578</v>
      </c>
      <c r="D360" s="1">
        <v>15000</v>
      </c>
      <c r="E360" s="1">
        <v>430.5</v>
      </c>
      <c r="F360" s="1">
        <v>0</v>
      </c>
      <c r="G360" s="1">
        <v>456</v>
      </c>
      <c r="H360" s="1">
        <v>25</v>
      </c>
      <c r="I360" s="1">
        <f t="shared" si="105"/>
        <v>911.5</v>
      </c>
      <c r="J360" s="1">
        <f t="shared" si="106"/>
        <v>14088.5</v>
      </c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  <c r="Y360"/>
      <c r="Z360"/>
      <c r="AA360"/>
      <c r="AB360"/>
      <c r="AC360"/>
      <c r="AD360"/>
      <c r="AE360"/>
      <c r="AF360"/>
      <c r="AG360"/>
      <c r="AH360"/>
      <c r="AI360"/>
      <c r="AJ360"/>
      <c r="AK360"/>
      <c r="AL360"/>
      <c r="AM360"/>
      <c r="AN360"/>
      <c r="AO360"/>
      <c r="AP360"/>
      <c r="AQ360"/>
      <c r="AR360"/>
      <c r="AS360"/>
      <c r="AT360"/>
      <c r="AU360"/>
      <c r="AV360"/>
      <c r="AW360"/>
      <c r="AX360"/>
      <c r="AY360"/>
      <c r="AZ360"/>
      <c r="BA360"/>
      <c r="BB360"/>
      <c r="BC360"/>
      <c r="BD360"/>
      <c r="BE360"/>
      <c r="BF360"/>
      <c r="BG360"/>
      <c r="BH360"/>
      <c r="BI360"/>
      <c r="BJ360"/>
      <c r="BK360"/>
      <c r="BL360"/>
      <c r="BM360"/>
      <c r="BN360"/>
      <c r="BO360"/>
      <c r="BP360"/>
      <c r="BQ360"/>
      <c r="BR360"/>
      <c r="BS360"/>
      <c r="BT360"/>
      <c r="BU360"/>
      <c r="BV360"/>
      <c r="BW360"/>
      <c r="BX360"/>
      <c r="BY360"/>
      <c r="BZ360"/>
      <c r="CA360"/>
      <c r="CB360"/>
      <c r="CC360"/>
      <c r="CD360"/>
      <c r="CE360"/>
      <c r="CF360"/>
      <c r="CG360"/>
      <c r="CH360"/>
      <c r="CI360"/>
      <c r="CJ360"/>
      <c r="CK360"/>
      <c r="CL360"/>
      <c r="CM360"/>
      <c r="CN360"/>
      <c r="CO360"/>
      <c r="CP360"/>
      <c r="CQ360"/>
      <c r="CR360"/>
      <c r="CS360"/>
      <c r="CT360"/>
      <c r="CU360"/>
      <c r="CV360"/>
      <c r="CW360"/>
      <c r="CX360"/>
      <c r="CY360"/>
      <c r="CZ360"/>
      <c r="DA360"/>
      <c r="DB360"/>
      <c r="DC360"/>
      <c r="DD360"/>
      <c r="DE360"/>
      <c r="DF360"/>
      <c r="DG360"/>
      <c r="DH360"/>
      <c r="DI360"/>
      <c r="DJ360"/>
      <c r="DK360"/>
      <c r="DL360"/>
      <c r="DM360"/>
      <c r="DN360"/>
      <c r="DO360"/>
      <c r="DP360"/>
      <c r="DQ360"/>
      <c r="DR360"/>
      <c r="DS360"/>
      <c r="DT360"/>
      <c r="DU360"/>
    </row>
    <row r="361" spans="1:125">
      <c r="A361" t="s">
        <v>652</v>
      </c>
      <c r="B361" t="s">
        <v>252</v>
      </c>
      <c r="C361" s="12" t="s">
        <v>578</v>
      </c>
      <c r="D361" s="1">
        <v>20000</v>
      </c>
      <c r="E361" s="1">
        <v>574</v>
      </c>
      <c r="F361" s="1">
        <v>0</v>
      </c>
      <c r="G361" s="1">
        <v>608</v>
      </c>
      <c r="H361" s="1">
        <v>25</v>
      </c>
      <c r="I361" s="1">
        <f t="shared" si="105"/>
        <v>1207</v>
      </c>
      <c r="J361" s="1">
        <f t="shared" si="106"/>
        <v>18793</v>
      </c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  <c r="Y361"/>
      <c r="Z361"/>
      <c r="AA361"/>
      <c r="AB361"/>
      <c r="AC361"/>
      <c r="AD361"/>
      <c r="AE361"/>
      <c r="AF361"/>
      <c r="AG361"/>
      <c r="AH361"/>
      <c r="AI361"/>
      <c r="AJ361"/>
      <c r="AK361"/>
      <c r="AL361"/>
      <c r="AM361"/>
      <c r="AN361"/>
      <c r="AO361"/>
      <c r="AP361"/>
      <c r="AQ361"/>
      <c r="AR361"/>
      <c r="AS361"/>
      <c r="AT361"/>
      <c r="AU361"/>
      <c r="AV361"/>
      <c r="AW361"/>
      <c r="AX361"/>
      <c r="AY361"/>
      <c r="AZ361"/>
      <c r="BA361"/>
      <c r="BB361"/>
      <c r="BC361"/>
      <c r="BD361"/>
      <c r="BE361"/>
      <c r="BF361"/>
      <c r="BG361"/>
      <c r="BH361"/>
      <c r="BI361"/>
      <c r="BJ361"/>
      <c r="BK361"/>
      <c r="BL361"/>
      <c r="BM361"/>
      <c r="BN361"/>
      <c r="BO361"/>
      <c r="BP361"/>
      <c r="BQ361"/>
      <c r="BR361"/>
      <c r="BS361"/>
      <c r="BT361"/>
      <c r="BU361"/>
      <c r="BV361"/>
      <c r="BW361"/>
      <c r="BX361"/>
      <c r="BY361"/>
      <c r="BZ361"/>
      <c r="CA361"/>
      <c r="CB361"/>
      <c r="CC361"/>
      <c r="CD361"/>
      <c r="CE361"/>
      <c r="CF361"/>
      <c r="CG361"/>
      <c r="CH361"/>
      <c r="CI361"/>
      <c r="CJ361"/>
      <c r="CK361"/>
      <c r="CL361"/>
      <c r="CM361"/>
      <c r="CN361"/>
      <c r="CO361"/>
      <c r="CP361"/>
      <c r="CQ361"/>
      <c r="CR361"/>
      <c r="CS361"/>
      <c r="CT361"/>
      <c r="CU361"/>
      <c r="CV361"/>
      <c r="CW361"/>
      <c r="CX361"/>
      <c r="CY361"/>
      <c r="CZ361"/>
      <c r="DA361"/>
      <c r="DB361"/>
      <c r="DC361"/>
      <c r="DD361"/>
      <c r="DE361"/>
      <c r="DF361"/>
      <c r="DG361"/>
      <c r="DH361"/>
      <c r="DI361"/>
      <c r="DJ361"/>
      <c r="DK361"/>
      <c r="DL361"/>
      <c r="DM361"/>
      <c r="DN361"/>
      <c r="DO361"/>
      <c r="DP361"/>
      <c r="DQ361"/>
      <c r="DR361"/>
      <c r="DS361"/>
      <c r="DT361"/>
      <c r="DU361"/>
    </row>
    <row r="362" spans="1:125">
      <c r="A362" t="s">
        <v>651</v>
      </c>
      <c r="B362" t="s">
        <v>252</v>
      </c>
      <c r="C362" s="12" t="s">
        <v>578</v>
      </c>
      <c r="D362" s="1">
        <v>15000</v>
      </c>
      <c r="E362" s="1">
        <v>430.5</v>
      </c>
      <c r="F362" s="1">
        <v>0</v>
      </c>
      <c r="G362" s="1">
        <v>456</v>
      </c>
      <c r="H362" s="1">
        <v>25</v>
      </c>
      <c r="I362" s="1">
        <f t="shared" si="105"/>
        <v>911.5</v>
      </c>
      <c r="J362" s="1">
        <f t="shared" si="106"/>
        <v>14088.5</v>
      </c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  <c r="Y362"/>
      <c r="Z362"/>
      <c r="AA362"/>
      <c r="AB362"/>
      <c r="AC362"/>
      <c r="AD362"/>
      <c r="AE362"/>
      <c r="AF362"/>
      <c r="AG362"/>
      <c r="AH362"/>
      <c r="AI362"/>
      <c r="AJ362"/>
      <c r="AK362"/>
      <c r="AL362"/>
      <c r="AM362"/>
      <c r="AN362"/>
      <c r="AO362"/>
      <c r="AP362"/>
      <c r="AQ362"/>
      <c r="AR362"/>
      <c r="AS362"/>
      <c r="AT362"/>
      <c r="AU362"/>
      <c r="AV362"/>
      <c r="AW362"/>
      <c r="AX362"/>
      <c r="AY362"/>
      <c r="AZ362"/>
      <c r="BA362"/>
      <c r="BB362"/>
      <c r="BC362"/>
      <c r="BD362"/>
      <c r="BE362"/>
      <c r="BF362"/>
      <c r="BG362"/>
      <c r="BH362"/>
      <c r="BI362"/>
      <c r="BJ362"/>
      <c r="BK362"/>
      <c r="BL362"/>
      <c r="BM362"/>
      <c r="BN362"/>
      <c r="BO362"/>
      <c r="BP362"/>
      <c r="BQ362"/>
      <c r="BR362"/>
      <c r="BS362"/>
      <c r="BT362"/>
      <c r="BU362"/>
      <c r="BV362"/>
      <c r="BW362"/>
      <c r="BX362"/>
      <c r="BY362"/>
      <c r="BZ362"/>
      <c r="CA362"/>
      <c r="CB362"/>
      <c r="CC362"/>
      <c r="CD362"/>
      <c r="CE362"/>
      <c r="CF362"/>
      <c r="CG362"/>
      <c r="CH362"/>
      <c r="CI362"/>
      <c r="CJ362"/>
      <c r="CK362"/>
      <c r="CL362"/>
      <c r="CM362"/>
      <c r="CN362"/>
      <c r="CO362"/>
      <c r="CP362"/>
      <c r="CQ362"/>
      <c r="CR362"/>
      <c r="CS362"/>
      <c r="CT362"/>
      <c r="CU362"/>
      <c r="CV362"/>
      <c r="CW362"/>
      <c r="CX362"/>
      <c r="CY362"/>
      <c r="CZ362"/>
      <c r="DA362"/>
      <c r="DB362"/>
      <c r="DC362"/>
      <c r="DD362"/>
      <c r="DE362"/>
      <c r="DF362"/>
      <c r="DG362"/>
      <c r="DH362"/>
      <c r="DI362"/>
      <c r="DJ362"/>
      <c r="DK362"/>
      <c r="DL362"/>
      <c r="DM362"/>
      <c r="DN362"/>
      <c r="DO362"/>
      <c r="DP362"/>
      <c r="DQ362"/>
      <c r="DR362"/>
      <c r="DS362"/>
      <c r="DT362"/>
      <c r="DU362"/>
    </row>
    <row r="363" spans="1:125">
      <c r="A363" t="s">
        <v>655</v>
      </c>
      <c r="B363" t="s">
        <v>21</v>
      </c>
      <c r="C363" s="12" t="s">
        <v>578</v>
      </c>
      <c r="D363" s="1">
        <v>25500</v>
      </c>
      <c r="E363" s="1">
        <v>731.85</v>
      </c>
      <c r="F363" s="1">
        <v>0</v>
      </c>
      <c r="G363" s="1">
        <v>775.2</v>
      </c>
      <c r="H363" s="1">
        <v>25</v>
      </c>
      <c r="I363" s="1">
        <f t="shared" si="105"/>
        <v>1532.0500000000002</v>
      </c>
      <c r="J363" s="1">
        <f t="shared" si="106"/>
        <v>23967.95</v>
      </c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  <c r="Y363"/>
      <c r="Z363"/>
      <c r="AA363"/>
      <c r="AB363"/>
      <c r="AC363"/>
      <c r="AD363"/>
      <c r="AE363"/>
      <c r="AF363"/>
      <c r="AG363"/>
      <c r="AH363"/>
      <c r="AI363"/>
      <c r="AJ363"/>
      <c r="AK363"/>
      <c r="AL363"/>
      <c r="AM363"/>
      <c r="AN363"/>
      <c r="AO363"/>
      <c r="AP363"/>
      <c r="AQ363"/>
      <c r="AR363"/>
      <c r="AS363"/>
      <c r="AT363"/>
      <c r="AU363"/>
      <c r="AV363"/>
      <c r="AW363"/>
      <c r="AX363"/>
      <c r="AY363"/>
      <c r="AZ363"/>
      <c r="BA363"/>
      <c r="BB363"/>
      <c r="BC363"/>
      <c r="BD363"/>
      <c r="BE363"/>
      <c r="BF363"/>
      <c r="BG363"/>
      <c r="BH363"/>
      <c r="BI363"/>
      <c r="BJ363"/>
      <c r="BK363"/>
      <c r="BL363"/>
      <c r="BM363"/>
      <c r="BN363"/>
      <c r="BO363"/>
      <c r="BP363"/>
      <c r="BQ363"/>
      <c r="BR363"/>
      <c r="BS363"/>
      <c r="BT363"/>
      <c r="BU363"/>
      <c r="BV363"/>
      <c r="BW363"/>
      <c r="BX363"/>
      <c r="BY363"/>
      <c r="BZ363"/>
      <c r="CA363"/>
      <c r="CB363"/>
      <c r="CC363"/>
      <c r="CD363"/>
      <c r="CE363"/>
      <c r="CF363"/>
      <c r="CG363"/>
      <c r="CH363"/>
      <c r="CI363"/>
      <c r="CJ363"/>
      <c r="CK363"/>
      <c r="CL363"/>
      <c r="CM363"/>
      <c r="CN363"/>
      <c r="CO363"/>
      <c r="CP363"/>
      <c r="CQ363"/>
      <c r="CR363"/>
      <c r="CS363"/>
      <c r="CT363"/>
      <c r="CU363"/>
      <c r="CV363"/>
      <c r="CW363"/>
      <c r="CX363"/>
      <c r="CY363"/>
      <c r="CZ363"/>
      <c r="DA363"/>
      <c r="DB363"/>
      <c r="DC363"/>
      <c r="DD363"/>
      <c r="DE363"/>
      <c r="DF363"/>
      <c r="DG363"/>
      <c r="DH363"/>
      <c r="DI363"/>
      <c r="DJ363"/>
      <c r="DK363"/>
      <c r="DL363"/>
      <c r="DM363"/>
      <c r="DN363"/>
      <c r="DO363"/>
      <c r="DP363"/>
      <c r="DQ363"/>
      <c r="DR363"/>
      <c r="DS363"/>
      <c r="DT363"/>
      <c r="DU363"/>
    </row>
    <row r="364" spans="1:125">
      <c r="A364" t="s">
        <v>650</v>
      </c>
      <c r="B364" t="s">
        <v>34</v>
      </c>
      <c r="C364" s="12" t="s">
        <v>578</v>
      </c>
      <c r="D364" s="1">
        <v>20000</v>
      </c>
      <c r="E364" s="1">
        <v>574</v>
      </c>
      <c r="F364" s="1">
        <v>0</v>
      </c>
      <c r="G364" s="1">
        <v>608</v>
      </c>
      <c r="H364" s="1">
        <v>145</v>
      </c>
      <c r="I364" s="1">
        <f t="shared" si="105"/>
        <v>1327</v>
      </c>
      <c r="J364" s="1">
        <f t="shared" si="106"/>
        <v>18673</v>
      </c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  <c r="Y364"/>
      <c r="Z364"/>
      <c r="AA364"/>
      <c r="AB364"/>
      <c r="AC364"/>
      <c r="AD364"/>
      <c r="AE364"/>
      <c r="AF364"/>
      <c r="AG364"/>
      <c r="AH364"/>
      <c r="AI364"/>
      <c r="AJ364"/>
      <c r="AK364"/>
      <c r="AL364"/>
      <c r="AM364"/>
      <c r="AN364"/>
      <c r="AO364"/>
      <c r="AP364"/>
      <c r="AQ364"/>
      <c r="AR364"/>
      <c r="AS364"/>
      <c r="AT364"/>
      <c r="AU364"/>
      <c r="AV364"/>
      <c r="AW364"/>
      <c r="AX364"/>
      <c r="AY364"/>
      <c r="AZ364"/>
      <c r="BA364"/>
      <c r="BB364"/>
      <c r="BC364"/>
      <c r="BD364"/>
      <c r="BE364"/>
      <c r="BF364"/>
      <c r="BG364"/>
      <c r="BH364"/>
      <c r="BI364"/>
      <c r="BJ364"/>
      <c r="BK364"/>
      <c r="BL364"/>
      <c r="BM364"/>
      <c r="BN364"/>
      <c r="BO364"/>
      <c r="BP364"/>
      <c r="BQ364"/>
      <c r="BR364"/>
      <c r="BS364"/>
      <c r="BT364"/>
      <c r="BU364"/>
      <c r="BV364"/>
      <c r="BW364"/>
      <c r="BX364"/>
      <c r="BY364"/>
      <c r="BZ364"/>
      <c r="CA364"/>
      <c r="CB364"/>
      <c r="CC364"/>
      <c r="CD364"/>
      <c r="CE364"/>
      <c r="CF364"/>
      <c r="CG364"/>
      <c r="CH364"/>
      <c r="CI364"/>
      <c r="CJ364"/>
      <c r="CK364"/>
      <c r="CL364"/>
      <c r="CM364"/>
      <c r="CN364"/>
      <c r="CO364"/>
      <c r="CP364"/>
      <c r="CQ364"/>
      <c r="CR364"/>
      <c r="CS364"/>
      <c r="CT364"/>
      <c r="CU364"/>
      <c r="CV364"/>
      <c r="CW364"/>
      <c r="CX364"/>
      <c r="CY364"/>
      <c r="CZ364"/>
      <c r="DA364"/>
      <c r="DB364"/>
      <c r="DC364"/>
      <c r="DD364"/>
      <c r="DE364"/>
      <c r="DF364"/>
      <c r="DG364"/>
      <c r="DH364"/>
      <c r="DI364"/>
      <c r="DJ364"/>
      <c r="DK364"/>
      <c r="DL364"/>
      <c r="DM364"/>
      <c r="DN364"/>
      <c r="DO364"/>
      <c r="DP364"/>
      <c r="DQ364"/>
      <c r="DR364"/>
      <c r="DS364"/>
      <c r="DT364"/>
      <c r="DU364"/>
    </row>
    <row r="365" spans="1:125">
      <c r="A365" t="s">
        <v>649</v>
      </c>
      <c r="B365" t="s">
        <v>252</v>
      </c>
      <c r="C365" s="12" t="s">
        <v>578</v>
      </c>
      <c r="D365" s="1">
        <v>20000</v>
      </c>
      <c r="E365" s="1">
        <v>574</v>
      </c>
      <c r="F365" s="1">
        <v>0</v>
      </c>
      <c r="G365" s="1">
        <v>608</v>
      </c>
      <c r="H365" s="1">
        <v>25</v>
      </c>
      <c r="I365" s="1">
        <f t="shared" si="105"/>
        <v>1207</v>
      </c>
      <c r="J365" s="1">
        <f t="shared" si="106"/>
        <v>18793</v>
      </c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  <c r="Y365"/>
      <c r="Z365"/>
      <c r="AA365"/>
      <c r="AB365"/>
      <c r="AC365"/>
      <c r="AD365"/>
      <c r="AE365"/>
      <c r="AF365"/>
      <c r="AG365"/>
      <c r="AH365"/>
      <c r="AI365"/>
      <c r="AJ365"/>
      <c r="AK365"/>
      <c r="AL365"/>
      <c r="AM365"/>
      <c r="AN365"/>
      <c r="AO365"/>
      <c r="AP365"/>
      <c r="AQ365"/>
      <c r="AR365"/>
      <c r="AS365"/>
      <c r="AT365"/>
      <c r="AU365"/>
      <c r="AV365"/>
      <c r="AW365"/>
      <c r="AX365"/>
      <c r="AY365"/>
      <c r="AZ365"/>
      <c r="BA365"/>
      <c r="BB365"/>
      <c r="BC365"/>
      <c r="BD365"/>
      <c r="BE365"/>
      <c r="BF365"/>
      <c r="BG365"/>
      <c r="BH365"/>
      <c r="BI365"/>
      <c r="BJ365"/>
      <c r="BK365"/>
      <c r="BL365"/>
      <c r="BM365"/>
      <c r="BN365"/>
      <c r="BO365"/>
      <c r="BP365"/>
      <c r="BQ365"/>
      <c r="BR365"/>
      <c r="BS365"/>
      <c r="BT365"/>
      <c r="BU365"/>
      <c r="BV365"/>
      <c r="BW365"/>
      <c r="BX365"/>
      <c r="BY365"/>
      <c r="BZ365"/>
      <c r="CA365"/>
      <c r="CB365"/>
      <c r="CC365"/>
      <c r="CD365"/>
      <c r="CE365"/>
      <c r="CF365"/>
      <c r="CG365"/>
      <c r="CH365"/>
      <c r="CI365"/>
      <c r="CJ365"/>
      <c r="CK365"/>
      <c r="CL365"/>
      <c r="CM365"/>
      <c r="CN365"/>
      <c r="CO365"/>
      <c r="CP365"/>
      <c r="CQ365"/>
      <c r="CR365"/>
      <c r="CS365"/>
      <c r="CT365"/>
      <c r="CU365"/>
      <c r="CV365"/>
      <c r="CW365"/>
      <c r="CX365"/>
      <c r="CY365"/>
      <c r="CZ365"/>
      <c r="DA365"/>
      <c r="DB365"/>
      <c r="DC365"/>
      <c r="DD365"/>
      <c r="DE365"/>
      <c r="DF365"/>
      <c r="DG365"/>
      <c r="DH365"/>
      <c r="DI365"/>
      <c r="DJ365"/>
      <c r="DK365"/>
      <c r="DL365"/>
      <c r="DM365"/>
      <c r="DN365"/>
      <c r="DO365"/>
      <c r="DP365"/>
      <c r="DQ365"/>
      <c r="DR365"/>
      <c r="DS365"/>
      <c r="DT365"/>
      <c r="DU365"/>
    </row>
    <row r="366" spans="1:125">
      <c r="A366" t="s">
        <v>657</v>
      </c>
      <c r="B366" t="s">
        <v>195</v>
      </c>
      <c r="C366" s="12" t="s">
        <v>578</v>
      </c>
      <c r="D366" s="1">
        <v>35000</v>
      </c>
      <c r="E366" s="1">
        <v>1004.5</v>
      </c>
      <c r="F366" s="1">
        <v>0</v>
      </c>
      <c r="G366" s="1">
        <v>1064</v>
      </c>
      <c r="H366" s="1">
        <v>25</v>
      </c>
      <c r="I366" s="1">
        <f t="shared" si="105"/>
        <v>2093.5</v>
      </c>
      <c r="J366" s="1">
        <f t="shared" si="106"/>
        <v>32906.5</v>
      </c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  <c r="Y366"/>
      <c r="Z366"/>
      <c r="AA366"/>
      <c r="AB366"/>
      <c r="AC366"/>
      <c r="AD366"/>
      <c r="AE366"/>
      <c r="AF366"/>
      <c r="AG366"/>
      <c r="AH366"/>
      <c r="AI366"/>
      <c r="AJ366"/>
      <c r="AK366"/>
      <c r="AL366"/>
      <c r="AM366"/>
      <c r="AN366"/>
      <c r="AO366"/>
      <c r="AP366"/>
      <c r="AQ366"/>
      <c r="AR366"/>
      <c r="AS366"/>
      <c r="AT366"/>
      <c r="AU366"/>
      <c r="AV366"/>
      <c r="AW366"/>
      <c r="AX366"/>
      <c r="AY366"/>
      <c r="AZ366"/>
      <c r="BA366"/>
      <c r="BB366"/>
      <c r="BC366"/>
      <c r="BD366"/>
      <c r="BE366"/>
      <c r="BF366"/>
      <c r="BG366"/>
      <c r="BH366"/>
      <c r="BI366"/>
      <c r="BJ366"/>
      <c r="BK366"/>
      <c r="BL366"/>
      <c r="BM366"/>
      <c r="BN366"/>
      <c r="BO366"/>
      <c r="BP366"/>
      <c r="BQ366"/>
      <c r="BR366"/>
      <c r="BS366"/>
      <c r="BT366"/>
      <c r="BU366"/>
      <c r="BV366"/>
      <c r="BW366"/>
      <c r="BX366"/>
      <c r="BY366"/>
      <c r="BZ366"/>
      <c r="CA366"/>
      <c r="CB366"/>
      <c r="CC366"/>
      <c r="CD366"/>
      <c r="CE366"/>
      <c r="CF366"/>
      <c r="CG366"/>
      <c r="CH366"/>
      <c r="CI366"/>
      <c r="CJ366"/>
      <c r="CK366"/>
      <c r="CL366"/>
      <c r="CM366"/>
      <c r="CN366"/>
      <c r="CO366"/>
      <c r="CP366"/>
      <c r="CQ366"/>
      <c r="CR366"/>
      <c r="CS366"/>
      <c r="CT366"/>
      <c r="CU366"/>
      <c r="CV366"/>
      <c r="CW366"/>
      <c r="CX366"/>
      <c r="CY366"/>
      <c r="CZ366"/>
      <c r="DA366"/>
      <c r="DB366"/>
      <c r="DC366"/>
      <c r="DD366"/>
      <c r="DE366"/>
      <c r="DF366"/>
      <c r="DG366"/>
      <c r="DH366"/>
      <c r="DI366"/>
      <c r="DJ366"/>
      <c r="DK366"/>
      <c r="DL366"/>
      <c r="DM366"/>
      <c r="DN366"/>
      <c r="DO366"/>
      <c r="DP366"/>
      <c r="DQ366"/>
      <c r="DR366"/>
      <c r="DS366"/>
      <c r="DT366"/>
      <c r="DU366"/>
    </row>
    <row r="367" spans="1:125">
      <c r="A367" t="s">
        <v>656</v>
      </c>
      <c r="B367" t="s">
        <v>224</v>
      </c>
      <c r="C367" s="12" t="s">
        <v>578</v>
      </c>
      <c r="D367" s="1">
        <v>23000</v>
      </c>
      <c r="E367" s="1">
        <v>660.1</v>
      </c>
      <c r="F367" s="1">
        <v>0</v>
      </c>
      <c r="G367" s="1">
        <v>699.2</v>
      </c>
      <c r="H367" s="1">
        <v>25</v>
      </c>
      <c r="I367" s="1">
        <f t="shared" si="105"/>
        <v>1384.3000000000002</v>
      </c>
      <c r="J367" s="1">
        <f t="shared" si="106"/>
        <v>21615.7</v>
      </c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  <c r="Y367"/>
      <c r="Z367"/>
      <c r="AA367"/>
      <c r="AB367"/>
      <c r="AC367"/>
      <c r="AD367"/>
      <c r="AE367"/>
      <c r="AF367"/>
      <c r="AG367"/>
      <c r="AH367"/>
      <c r="AI367"/>
      <c r="AJ367"/>
      <c r="AK367"/>
      <c r="AL367"/>
      <c r="AM367"/>
      <c r="AN367"/>
      <c r="AO367"/>
      <c r="AP367"/>
      <c r="AQ367"/>
      <c r="AR367"/>
      <c r="AS367"/>
      <c r="AT367"/>
      <c r="AU367"/>
      <c r="AV367"/>
      <c r="AW367"/>
      <c r="AX367"/>
      <c r="AY367"/>
      <c r="AZ367"/>
      <c r="BA367"/>
      <c r="BB367"/>
      <c r="BC367"/>
      <c r="BD367"/>
      <c r="BE367"/>
      <c r="BF367"/>
      <c r="BG367"/>
      <c r="BH367"/>
      <c r="BI367"/>
      <c r="BJ367"/>
      <c r="BK367"/>
      <c r="BL367"/>
      <c r="BM367"/>
      <c r="BN367"/>
      <c r="BO367"/>
      <c r="BP367"/>
      <c r="BQ367"/>
      <c r="BR367"/>
      <c r="BS367"/>
      <c r="BT367"/>
      <c r="BU367"/>
      <c r="BV367"/>
      <c r="BW367"/>
      <c r="BX367"/>
      <c r="BY367"/>
      <c r="BZ367"/>
      <c r="CA367"/>
      <c r="CB367"/>
      <c r="CC367"/>
      <c r="CD367"/>
      <c r="CE367"/>
      <c r="CF367"/>
      <c r="CG367"/>
      <c r="CH367"/>
      <c r="CI367"/>
      <c r="CJ367"/>
      <c r="CK367"/>
      <c r="CL367"/>
      <c r="CM367"/>
      <c r="CN367"/>
      <c r="CO367"/>
      <c r="CP367"/>
      <c r="CQ367"/>
      <c r="CR367"/>
      <c r="CS367"/>
      <c r="CT367"/>
      <c r="CU367"/>
      <c r="CV367"/>
      <c r="CW367"/>
      <c r="CX367"/>
      <c r="CY367"/>
      <c r="CZ367"/>
      <c r="DA367"/>
      <c r="DB367"/>
      <c r="DC367"/>
      <c r="DD367"/>
      <c r="DE367"/>
      <c r="DF367"/>
      <c r="DG367"/>
      <c r="DH367"/>
      <c r="DI367"/>
      <c r="DJ367"/>
      <c r="DK367"/>
      <c r="DL367"/>
      <c r="DM367"/>
      <c r="DN367"/>
      <c r="DO367"/>
      <c r="DP367"/>
      <c r="DQ367"/>
      <c r="DR367"/>
      <c r="DS367"/>
      <c r="DT367"/>
      <c r="DU367"/>
    </row>
    <row r="368" spans="1:125">
      <c r="A368" t="s">
        <v>596</v>
      </c>
      <c r="B368" t="s">
        <v>21</v>
      </c>
      <c r="C368" s="12" t="s">
        <v>578</v>
      </c>
      <c r="D368" s="1">
        <v>35000</v>
      </c>
      <c r="E368" s="1">
        <v>1004.5</v>
      </c>
      <c r="F368" s="1">
        <v>0</v>
      </c>
      <c r="G368" s="1">
        <v>1064</v>
      </c>
      <c r="H368" s="1">
        <v>25</v>
      </c>
      <c r="I368" s="1">
        <f t="shared" si="105"/>
        <v>2093.5</v>
      </c>
      <c r="J368" s="1">
        <f t="shared" si="106"/>
        <v>32906.5</v>
      </c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  <c r="Y368"/>
      <c r="Z368"/>
      <c r="AA368"/>
      <c r="AB368"/>
      <c r="AC368"/>
      <c r="AD368"/>
      <c r="AE368"/>
      <c r="AF368"/>
      <c r="AG368"/>
      <c r="AH368"/>
      <c r="AI368"/>
      <c r="AJ368"/>
      <c r="AK368"/>
      <c r="AL368"/>
      <c r="AM368"/>
      <c r="AN368"/>
      <c r="AO368"/>
      <c r="AP368"/>
      <c r="AQ368"/>
      <c r="AR368"/>
      <c r="AS368"/>
      <c r="AT368"/>
      <c r="AU368"/>
      <c r="AV368"/>
      <c r="AW368"/>
      <c r="AX368"/>
      <c r="AY368"/>
      <c r="AZ368"/>
      <c r="BA368"/>
      <c r="BB368"/>
      <c r="BC368"/>
      <c r="BD368"/>
      <c r="BE368"/>
      <c r="BF368"/>
      <c r="BG368"/>
      <c r="BH368"/>
      <c r="BI368"/>
      <c r="BJ368"/>
      <c r="BK368"/>
      <c r="BL368"/>
      <c r="BM368"/>
      <c r="BN368"/>
      <c r="BO368"/>
      <c r="BP368"/>
      <c r="BQ368"/>
      <c r="BR368"/>
      <c r="BS368"/>
      <c r="BT368"/>
      <c r="BU368"/>
      <c r="BV368"/>
      <c r="BW368"/>
      <c r="BX368"/>
      <c r="BY368"/>
      <c r="BZ368"/>
      <c r="CA368"/>
      <c r="CB368"/>
      <c r="CC368"/>
      <c r="CD368"/>
      <c r="CE368"/>
      <c r="CF368"/>
      <c r="CG368"/>
      <c r="CH368"/>
      <c r="CI368"/>
      <c r="CJ368"/>
      <c r="CK368"/>
      <c r="CL368"/>
      <c r="CM368"/>
      <c r="CN368"/>
      <c r="CO368"/>
      <c r="CP368"/>
      <c r="CQ368"/>
      <c r="CR368"/>
      <c r="CS368"/>
      <c r="CT368"/>
      <c r="CU368"/>
      <c r="CV368"/>
      <c r="CW368"/>
      <c r="CX368"/>
      <c r="CY368"/>
      <c r="CZ368"/>
      <c r="DA368"/>
      <c r="DB368"/>
      <c r="DC368"/>
      <c r="DD368"/>
      <c r="DE368"/>
      <c r="DF368"/>
      <c r="DG368"/>
      <c r="DH368"/>
      <c r="DI368"/>
      <c r="DJ368"/>
      <c r="DK368"/>
      <c r="DL368"/>
      <c r="DM368"/>
      <c r="DN368"/>
      <c r="DO368"/>
      <c r="DP368"/>
      <c r="DQ368"/>
      <c r="DR368"/>
      <c r="DS368"/>
      <c r="DT368"/>
      <c r="DU368"/>
    </row>
    <row r="369" spans="1:125">
      <c r="A369" s="3" t="s">
        <v>18</v>
      </c>
      <c r="B369" s="3">
        <v>24</v>
      </c>
      <c r="C369" s="3"/>
      <c r="D369" s="4">
        <f t="shared" ref="D369:J369" si="107">SUM(D345:D368)</f>
        <v>663600</v>
      </c>
      <c r="E369" s="4">
        <f t="shared" si="107"/>
        <v>19045.330000000002</v>
      </c>
      <c r="F369" s="4">
        <f t="shared" si="107"/>
        <v>14415.92</v>
      </c>
      <c r="G369" s="4">
        <f t="shared" si="107"/>
        <v>20173.439999999999</v>
      </c>
      <c r="H369" s="4">
        <f t="shared" si="107"/>
        <v>3451.86</v>
      </c>
      <c r="I369" s="4">
        <f t="shared" si="107"/>
        <v>57086.55000000001</v>
      </c>
      <c r="J369" s="4">
        <f t="shared" si="107"/>
        <v>606513.44999999995</v>
      </c>
    </row>
    <row r="371" spans="1:125">
      <c r="A371" s="11" t="s">
        <v>255</v>
      </c>
      <c r="B371" s="11"/>
      <c r="C371" s="13"/>
      <c r="D371" s="11"/>
      <c r="E371" s="11"/>
      <c r="F371" s="11"/>
      <c r="G371" s="11"/>
      <c r="H371" s="11"/>
      <c r="I371" s="11"/>
      <c r="J371" s="11"/>
    </row>
    <row r="372" spans="1:125">
      <c r="A372" t="s">
        <v>210</v>
      </c>
      <c r="B372" t="s">
        <v>187</v>
      </c>
      <c r="C372" t="s">
        <v>578</v>
      </c>
      <c r="D372" s="1">
        <v>75000</v>
      </c>
      <c r="E372" s="1">
        <v>2152.5</v>
      </c>
      <c r="F372" s="1">
        <v>6309.38</v>
      </c>
      <c r="G372" s="1">
        <v>2280</v>
      </c>
      <c r="H372" s="1">
        <v>1105</v>
      </c>
      <c r="I372" s="1">
        <f t="shared" ref="I372:I379" si="108">E372+F372+G372+H372</f>
        <v>11846.880000000001</v>
      </c>
      <c r="J372" s="1">
        <f t="shared" ref="J372:J379" si="109">D372-I372</f>
        <v>63153.119999999995</v>
      </c>
    </row>
    <row r="373" spans="1:125">
      <c r="A373" t="s">
        <v>326</v>
      </c>
      <c r="B373" t="s">
        <v>28</v>
      </c>
      <c r="C373" t="s">
        <v>575</v>
      </c>
      <c r="D373" s="1">
        <v>29000</v>
      </c>
      <c r="E373" s="1">
        <v>832.3</v>
      </c>
      <c r="F373" s="1">
        <v>0</v>
      </c>
      <c r="G373" s="1">
        <v>881.6</v>
      </c>
      <c r="H373" s="1">
        <v>125</v>
      </c>
      <c r="I373" s="1">
        <f t="shared" si="108"/>
        <v>1838.9</v>
      </c>
      <c r="J373" s="1">
        <f t="shared" si="109"/>
        <v>27161.1</v>
      </c>
    </row>
    <row r="374" spans="1:125" s="2" customFormat="1">
      <c r="A374" t="s">
        <v>257</v>
      </c>
      <c r="B374" t="s">
        <v>258</v>
      </c>
      <c r="C374" t="s">
        <v>575</v>
      </c>
      <c r="D374" s="1">
        <v>38000</v>
      </c>
      <c r="E374" s="1">
        <v>1090.5999999999999</v>
      </c>
      <c r="F374" s="1">
        <v>160.38</v>
      </c>
      <c r="G374" s="1">
        <v>1155.2</v>
      </c>
      <c r="H374" s="1">
        <v>25</v>
      </c>
      <c r="I374" s="1">
        <f t="shared" si="108"/>
        <v>2431.1800000000003</v>
      </c>
      <c r="J374" s="1">
        <f t="shared" si="109"/>
        <v>35568.82</v>
      </c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  <c r="AB374" s="6"/>
      <c r="AC374" s="6"/>
      <c r="AD374" s="6"/>
      <c r="AE374" s="6"/>
      <c r="AF374" s="6"/>
      <c r="AG374" s="6"/>
      <c r="AH374" s="6"/>
      <c r="AI374" s="6"/>
      <c r="AJ374" s="6"/>
      <c r="AK374" s="6"/>
      <c r="AL374" s="6"/>
      <c r="AM374" s="6"/>
      <c r="AN374" s="6"/>
      <c r="AO374" s="6"/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  <c r="BE374" s="6"/>
      <c r="BF374" s="6"/>
      <c r="BG374" s="6"/>
      <c r="BH374" s="6"/>
      <c r="BI374" s="6"/>
      <c r="BJ374" s="6"/>
      <c r="BK374" s="6"/>
      <c r="BL374" s="6"/>
      <c r="BM374" s="6"/>
      <c r="BN374" s="6"/>
      <c r="BO374" s="6"/>
      <c r="BP374" s="6"/>
      <c r="BQ374" s="6"/>
      <c r="BR374" s="6"/>
      <c r="BS374" s="6"/>
      <c r="BT374" s="6"/>
      <c r="BU374" s="6"/>
      <c r="BV374" s="6"/>
      <c r="BW374" s="6"/>
      <c r="BX374" s="6"/>
      <c r="BY374" s="6"/>
      <c r="BZ374" s="6"/>
      <c r="CA374" s="6"/>
      <c r="CB374" s="6"/>
      <c r="CC374" s="6"/>
      <c r="CD374" s="6"/>
      <c r="CE374" s="6"/>
      <c r="CF374" s="6"/>
      <c r="CG374" s="6"/>
      <c r="CH374" s="6"/>
      <c r="CI374" s="6"/>
      <c r="CJ374" s="6"/>
      <c r="CK374" s="6"/>
      <c r="CL374" s="6"/>
      <c r="CM374" s="6"/>
      <c r="CN374" s="6"/>
      <c r="CO374" s="6"/>
      <c r="CP374" s="6"/>
      <c r="CQ374" s="6"/>
      <c r="CR374" s="6"/>
      <c r="CS374" s="6"/>
      <c r="CT374" s="6"/>
      <c r="CU374" s="6"/>
      <c r="CV374" s="6"/>
      <c r="CW374" s="6"/>
      <c r="CX374" s="6"/>
      <c r="CY374" s="6"/>
      <c r="CZ374" s="6"/>
      <c r="DA374" s="6"/>
      <c r="DB374" s="6"/>
      <c r="DC374" s="6"/>
      <c r="DD374" s="6"/>
      <c r="DE374" s="6"/>
      <c r="DF374" s="6"/>
      <c r="DG374" s="6"/>
      <c r="DH374" s="6"/>
      <c r="DI374" s="6"/>
      <c r="DJ374" s="6"/>
      <c r="DK374" s="6"/>
      <c r="DL374" s="6"/>
      <c r="DM374" s="6"/>
      <c r="DN374" s="6"/>
      <c r="DO374" s="6"/>
      <c r="DP374" s="6"/>
      <c r="DQ374" s="6"/>
      <c r="DR374" s="6"/>
      <c r="DS374" s="6"/>
      <c r="DT374" s="6"/>
      <c r="DU374" s="6"/>
    </row>
    <row r="375" spans="1:125">
      <c r="A375" t="s">
        <v>598</v>
      </c>
      <c r="B375" t="s">
        <v>583</v>
      </c>
      <c r="C375" t="s">
        <v>578</v>
      </c>
      <c r="D375" s="1">
        <v>22200</v>
      </c>
      <c r="E375" s="1">
        <v>637.14</v>
      </c>
      <c r="F375" s="1">
        <v>0</v>
      </c>
      <c r="G375" s="1">
        <v>674.88</v>
      </c>
      <c r="H375" s="1">
        <v>25</v>
      </c>
      <c r="I375" s="1">
        <f t="shared" si="108"/>
        <v>1337.02</v>
      </c>
      <c r="J375" s="1">
        <f t="shared" si="109"/>
        <v>20862.98</v>
      </c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  <c r="Y375"/>
      <c r="Z375"/>
      <c r="AA375"/>
      <c r="AB375"/>
      <c r="AC375"/>
      <c r="AD375"/>
      <c r="AE375"/>
      <c r="AF375"/>
      <c r="AG375"/>
      <c r="AH375"/>
      <c r="AI375"/>
      <c r="AJ375"/>
      <c r="AK375"/>
      <c r="AL375"/>
      <c r="AM375"/>
      <c r="AN375"/>
      <c r="AO375"/>
      <c r="AP375"/>
      <c r="AQ375"/>
      <c r="AR375"/>
      <c r="AS375"/>
      <c r="AT375"/>
      <c r="AU375"/>
      <c r="AV375"/>
      <c r="AW375"/>
      <c r="AX375"/>
      <c r="AY375"/>
      <c r="AZ375"/>
      <c r="BA375"/>
      <c r="BB375"/>
      <c r="BC375"/>
      <c r="BD375"/>
      <c r="BE375"/>
      <c r="BF375"/>
      <c r="BG375"/>
      <c r="BH375"/>
      <c r="BI375"/>
      <c r="BJ375"/>
      <c r="BK375"/>
      <c r="BL375"/>
      <c r="BM375"/>
      <c r="BN375"/>
      <c r="BO375"/>
      <c r="BP375"/>
      <c r="BQ375"/>
      <c r="BR375"/>
      <c r="BS375"/>
      <c r="BT375"/>
      <c r="BU375"/>
      <c r="BV375"/>
      <c r="BW375"/>
      <c r="BX375"/>
      <c r="BY375"/>
      <c r="BZ375"/>
      <c r="CA375"/>
      <c r="CB375"/>
      <c r="CC375"/>
      <c r="CD375"/>
      <c r="CE375"/>
      <c r="CF375"/>
      <c r="CG375"/>
      <c r="CH375"/>
      <c r="CI375"/>
      <c r="CJ375"/>
      <c r="CK375"/>
      <c r="CL375"/>
      <c r="CM375"/>
      <c r="CN375"/>
      <c r="CO375"/>
      <c r="CP375"/>
      <c r="CQ375"/>
      <c r="CR375"/>
      <c r="CS375"/>
      <c r="CT375"/>
      <c r="CU375"/>
      <c r="CV375"/>
      <c r="CW375"/>
      <c r="CX375"/>
      <c r="CY375"/>
      <c r="CZ375"/>
      <c r="DA375"/>
      <c r="DB375"/>
      <c r="DC375"/>
      <c r="DD375"/>
      <c r="DE375"/>
      <c r="DF375"/>
      <c r="DG375"/>
      <c r="DH375"/>
      <c r="DI375"/>
      <c r="DJ375"/>
      <c r="DK375"/>
      <c r="DL375"/>
      <c r="DM375"/>
      <c r="DN375"/>
      <c r="DO375"/>
      <c r="DP375"/>
      <c r="DQ375"/>
      <c r="DR375"/>
      <c r="DS375"/>
      <c r="DT375"/>
      <c r="DU375"/>
    </row>
    <row r="376" spans="1:125">
      <c r="A376" t="s">
        <v>597</v>
      </c>
      <c r="B376" t="s">
        <v>224</v>
      </c>
      <c r="C376" t="s">
        <v>578</v>
      </c>
      <c r="D376" s="1">
        <v>27000</v>
      </c>
      <c r="E376" s="1">
        <v>774.9</v>
      </c>
      <c r="F376" s="1">
        <v>0</v>
      </c>
      <c r="G376" s="1">
        <v>820.8</v>
      </c>
      <c r="H376" s="1">
        <v>25</v>
      </c>
      <c r="I376" s="1">
        <f t="shared" si="108"/>
        <v>1620.6999999999998</v>
      </c>
      <c r="J376" s="1">
        <f t="shared" si="109"/>
        <v>25379.3</v>
      </c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  <c r="Y376"/>
      <c r="Z376"/>
      <c r="AA376"/>
      <c r="AB376"/>
      <c r="AC376"/>
      <c r="AD376"/>
      <c r="AE376"/>
      <c r="AF376"/>
      <c r="AG376"/>
      <c r="AH376"/>
      <c r="AI376"/>
      <c r="AJ376"/>
      <c r="AK376"/>
      <c r="AL376"/>
      <c r="AM376"/>
      <c r="AN376"/>
      <c r="AO376"/>
      <c r="AP376"/>
      <c r="AQ376"/>
      <c r="AR376"/>
      <c r="AS376"/>
      <c r="AT376"/>
      <c r="AU376"/>
      <c r="AV376"/>
      <c r="AW376"/>
      <c r="AX376"/>
      <c r="AY376"/>
      <c r="AZ376"/>
      <c r="BA376"/>
      <c r="BB376"/>
      <c r="BC376"/>
      <c r="BD376"/>
      <c r="BE376"/>
      <c r="BF376"/>
      <c r="BG376"/>
      <c r="BH376"/>
      <c r="BI376"/>
      <c r="BJ376"/>
      <c r="BK376"/>
      <c r="BL376"/>
      <c r="BM376"/>
      <c r="BN376"/>
      <c r="BO376"/>
      <c r="BP376"/>
      <c r="BQ376"/>
      <c r="BR376"/>
      <c r="BS376"/>
      <c r="BT376"/>
      <c r="BU376"/>
      <c r="BV376"/>
      <c r="BW376"/>
      <c r="BX376"/>
      <c r="BY376"/>
      <c r="BZ376"/>
      <c r="CA376"/>
      <c r="CB376"/>
      <c r="CC376"/>
      <c r="CD376"/>
      <c r="CE376"/>
      <c r="CF376"/>
      <c r="CG376"/>
      <c r="CH376"/>
      <c r="CI376"/>
      <c r="CJ376"/>
      <c r="CK376"/>
      <c r="CL376"/>
      <c r="CM376"/>
      <c r="CN376"/>
      <c r="CO376"/>
      <c r="CP376"/>
      <c r="CQ376"/>
      <c r="CR376"/>
      <c r="CS376"/>
      <c r="CT376"/>
      <c r="CU376"/>
      <c r="CV376"/>
      <c r="CW376"/>
      <c r="CX376"/>
      <c r="CY376"/>
      <c r="CZ376"/>
      <c r="DA376"/>
      <c r="DB376"/>
      <c r="DC376"/>
      <c r="DD376"/>
      <c r="DE376"/>
      <c r="DF376"/>
      <c r="DG376"/>
      <c r="DH376"/>
      <c r="DI376"/>
      <c r="DJ376"/>
      <c r="DK376"/>
      <c r="DL376"/>
      <c r="DM376"/>
      <c r="DN376"/>
      <c r="DO376"/>
      <c r="DP376"/>
      <c r="DQ376"/>
      <c r="DR376"/>
      <c r="DS376"/>
      <c r="DT376"/>
      <c r="DU376"/>
    </row>
    <row r="377" spans="1:125">
      <c r="A377" t="s">
        <v>600</v>
      </c>
      <c r="B377" t="s">
        <v>21</v>
      </c>
      <c r="C377" t="s">
        <v>578</v>
      </c>
      <c r="D377" s="1">
        <v>23000</v>
      </c>
      <c r="E377" s="1">
        <v>660.1</v>
      </c>
      <c r="F377" s="1">
        <v>0</v>
      </c>
      <c r="G377" s="1">
        <v>699.2</v>
      </c>
      <c r="H377" s="1">
        <v>25</v>
      </c>
      <c r="I377" s="1">
        <f t="shared" si="108"/>
        <v>1384.3000000000002</v>
      </c>
      <c r="J377" s="1">
        <f t="shared" si="109"/>
        <v>21615.7</v>
      </c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  <c r="Y377"/>
      <c r="Z377"/>
      <c r="AA377"/>
      <c r="AB377"/>
      <c r="AC377"/>
      <c r="AD377"/>
      <c r="AE377"/>
      <c r="AF377"/>
      <c r="AG377"/>
      <c r="AH377"/>
      <c r="AI377"/>
      <c r="AJ377"/>
      <c r="AK377"/>
      <c r="AL377"/>
      <c r="AM377"/>
      <c r="AN377"/>
      <c r="AO377"/>
      <c r="AP377"/>
      <c r="AQ377"/>
      <c r="AR377"/>
      <c r="AS377"/>
      <c r="AT377"/>
      <c r="AU377"/>
      <c r="AV377"/>
      <c r="AW377"/>
      <c r="AX377"/>
      <c r="AY377"/>
      <c r="AZ377"/>
      <c r="BA377"/>
      <c r="BB377"/>
      <c r="BC377"/>
      <c r="BD377"/>
      <c r="BE377"/>
      <c r="BF377"/>
      <c r="BG377"/>
      <c r="BH377"/>
      <c r="BI377"/>
      <c r="BJ377"/>
      <c r="BK377"/>
      <c r="BL377"/>
      <c r="BM377"/>
      <c r="BN377"/>
      <c r="BO377"/>
      <c r="BP377"/>
      <c r="BQ377"/>
      <c r="BR377"/>
      <c r="BS377"/>
      <c r="BT377"/>
      <c r="BU377"/>
      <c r="BV377"/>
      <c r="BW377"/>
      <c r="BX377"/>
      <c r="BY377"/>
      <c r="BZ377"/>
      <c r="CA377"/>
      <c r="CB377"/>
      <c r="CC377"/>
      <c r="CD377"/>
      <c r="CE377"/>
      <c r="CF377"/>
      <c r="CG377"/>
      <c r="CH377"/>
      <c r="CI377"/>
      <c r="CJ377"/>
      <c r="CK377"/>
      <c r="CL377"/>
      <c r="CM377"/>
      <c r="CN377"/>
      <c r="CO377"/>
      <c r="CP377"/>
      <c r="CQ377"/>
      <c r="CR377"/>
      <c r="CS377"/>
      <c r="CT377"/>
      <c r="CU377"/>
      <c r="CV377"/>
      <c r="CW377"/>
      <c r="CX377"/>
      <c r="CY377"/>
      <c r="CZ377"/>
      <c r="DA377"/>
      <c r="DB377"/>
      <c r="DC377"/>
      <c r="DD377"/>
      <c r="DE377"/>
      <c r="DF377"/>
      <c r="DG377"/>
      <c r="DH377"/>
      <c r="DI377"/>
      <c r="DJ377"/>
      <c r="DK377"/>
      <c r="DL377"/>
      <c r="DM377"/>
      <c r="DN377"/>
      <c r="DO377"/>
      <c r="DP377"/>
      <c r="DQ377"/>
      <c r="DR377"/>
      <c r="DS377"/>
      <c r="DT377"/>
      <c r="DU377"/>
    </row>
    <row r="378" spans="1:125">
      <c r="A378" t="s">
        <v>599</v>
      </c>
      <c r="B378" t="s">
        <v>105</v>
      </c>
      <c r="C378" t="s">
        <v>578</v>
      </c>
      <c r="D378" s="1">
        <v>30000</v>
      </c>
      <c r="E378" s="1">
        <v>861</v>
      </c>
      <c r="F378" s="1">
        <v>0</v>
      </c>
      <c r="G378" s="1">
        <v>912</v>
      </c>
      <c r="H378" s="1">
        <v>25</v>
      </c>
      <c r="I378" s="1">
        <f t="shared" si="108"/>
        <v>1798</v>
      </c>
      <c r="J378" s="1">
        <f t="shared" si="109"/>
        <v>28202</v>
      </c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  <c r="Y378"/>
      <c r="Z378"/>
      <c r="AA378"/>
      <c r="AB378"/>
      <c r="AC378"/>
      <c r="AD378"/>
      <c r="AE378"/>
      <c r="AF378"/>
      <c r="AG378"/>
      <c r="AH378"/>
      <c r="AI378"/>
      <c r="AJ378"/>
      <c r="AK378"/>
      <c r="AL378"/>
      <c r="AM378"/>
      <c r="AN378"/>
      <c r="AO378"/>
      <c r="AP378"/>
      <c r="AQ378"/>
      <c r="AR378"/>
      <c r="AS378"/>
      <c r="AT378"/>
      <c r="AU378"/>
      <c r="AV378"/>
      <c r="AW378"/>
      <c r="AX378"/>
      <c r="AY378"/>
      <c r="AZ378"/>
      <c r="BA378"/>
      <c r="BB378"/>
      <c r="BC378"/>
      <c r="BD378"/>
      <c r="BE378"/>
      <c r="BF378"/>
      <c r="BG378"/>
      <c r="BH378"/>
      <c r="BI378"/>
      <c r="BJ378"/>
      <c r="BK378"/>
      <c r="BL378"/>
      <c r="BM378"/>
      <c r="BN378"/>
      <c r="BO378"/>
      <c r="BP378"/>
      <c r="BQ378"/>
      <c r="BR378"/>
      <c r="BS378"/>
      <c r="BT378"/>
      <c r="BU378"/>
      <c r="BV378"/>
      <c r="BW378"/>
      <c r="BX378"/>
      <c r="BY378"/>
      <c r="BZ378"/>
      <c r="CA378"/>
      <c r="CB378"/>
      <c r="CC378"/>
      <c r="CD378"/>
      <c r="CE378"/>
      <c r="CF378"/>
      <c r="CG378"/>
      <c r="CH378"/>
      <c r="CI378"/>
      <c r="CJ378"/>
      <c r="CK378"/>
      <c r="CL378"/>
      <c r="CM378"/>
      <c r="CN378"/>
      <c r="CO378"/>
      <c r="CP378"/>
      <c r="CQ378"/>
      <c r="CR378"/>
      <c r="CS378"/>
      <c r="CT378"/>
      <c r="CU378"/>
      <c r="CV378"/>
      <c r="CW378"/>
      <c r="CX378"/>
      <c r="CY378"/>
      <c r="CZ378"/>
      <c r="DA378"/>
      <c r="DB378"/>
      <c r="DC378"/>
      <c r="DD378"/>
      <c r="DE378"/>
      <c r="DF378"/>
      <c r="DG378"/>
      <c r="DH378"/>
      <c r="DI378"/>
      <c r="DJ378"/>
      <c r="DK378"/>
      <c r="DL378"/>
      <c r="DM378"/>
      <c r="DN378"/>
      <c r="DO378"/>
      <c r="DP378"/>
      <c r="DQ378"/>
      <c r="DR378"/>
      <c r="DS378"/>
      <c r="DT378"/>
      <c r="DU378"/>
    </row>
    <row r="379" spans="1:125">
      <c r="A379" t="s">
        <v>601</v>
      </c>
      <c r="B379" t="s">
        <v>21</v>
      </c>
      <c r="C379" t="s">
        <v>578</v>
      </c>
      <c r="D379" s="1">
        <v>20000</v>
      </c>
      <c r="E379" s="1">
        <v>574</v>
      </c>
      <c r="F379" s="1">
        <v>0</v>
      </c>
      <c r="G379" s="1">
        <v>608</v>
      </c>
      <c r="H379" s="1">
        <v>25</v>
      </c>
      <c r="I379" s="1">
        <f t="shared" si="108"/>
        <v>1207</v>
      </c>
      <c r="J379" s="1">
        <f t="shared" si="109"/>
        <v>18793</v>
      </c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  <c r="Y379"/>
      <c r="Z379"/>
      <c r="AA379"/>
      <c r="AB379"/>
      <c r="AC379"/>
      <c r="AD379"/>
      <c r="AE379"/>
      <c r="AF379"/>
      <c r="AG379"/>
      <c r="AH379"/>
      <c r="AI379"/>
      <c r="AJ379"/>
      <c r="AK379"/>
      <c r="AL379"/>
      <c r="AM379"/>
      <c r="AN379"/>
      <c r="AO379"/>
      <c r="AP379"/>
      <c r="AQ379"/>
      <c r="AR379"/>
      <c r="AS379"/>
      <c r="AT379"/>
      <c r="AU379"/>
      <c r="AV379"/>
      <c r="AW379"/>
      <c r="AX379"/>
      <c r="AY379"/>
      <c r="AZ379"/>
      <c r="BA379"/>
      <c r="BB379"/>
      <c r="BC379"/>
      <c r="BD379"/>
      <c r="BE379"/>
      <c r="BF379"/>
      <c r="BG379"/>
      <c r="BH379"/>
      <c r="BI379"/>
      <c r="BJ379"/>
      <c r="BK379"/>
      <c r="BL379"/>
      <c r="BM379"/>
      <c r="BN379"/>
      <c r="BO379"/>
      <c r="BP379"/>
      <c r="BQ379"/>
      <c r="BR379"/>
      <c r="BS379"/>
      <c r="BT379"/>
      <c r="BU379"/>
      <c r="BV379"/>
      <c r="BW379"/>
      <c r="BX379"/>
      <c r="BY379"/>
      <c r="BZ379"/>
      <c r="CA379"/>
      <c r="CB379"/>
      <c r="CC379"/>
      <c r="CD379"/>
      <c r="CE379"/>
      <c r="CF379"/>
      <c r="CG379"/>
      <c r="CH379"/>
      <c r="CI379"/>
      <c r="CJ379"/>
      <c r="CK379"/>
      <c r="CL379"/>
      <c r="CM379"/>
      <c r="CN379"/>
      <c r="CO379"/>
      <c r="CP379"/>
      <c r="CQ379"/>
      <c r="CR379"/>
      <c r="CS379"/>
      <c r="CT379"/>
      <c r="CU379"/>
      <c r="CV379"/>
      <c r="CW379"/>
      <c r="CX379"/>
      <c r="CY379"/>
      <c r="CZ379"/>
      <c r="DA379"/>
      <c r="DB379"/>
      <c r="DC379"/>
      <c r="DD379"/>
      <c r="DE379"/>
      <c r="DF379"/>
      <c r="DG379"/>
      <c r="DH379"/>
      <c r="DI379"/>
      <c r="DJ379"/>
      <c r="DK379"/>
      <c r="DL379"/>
      <c r="DM379"/>
      <c r="DN379"/>
      <c r="DO379"/>
      <c r="DP379"/>
      <c r="DQ379"/>
      <c r="DR379"/>
      <c r="DS379"/>
      <c r="DT379"/>
      <c r="DU379"/>
    </row>
    <row r="380" spans="1:125" s="2" customFormat="1">
      <c r="A380" s="3" t="s">
        <v>18</v>
      </c>
      <c r="B380" s="3">
        <v>8</v>
      </c>
      <c r="C380" s="3"/>
      <c r="D380" s="4">
        <f t="shared" ref="D380:J380" si="110">SUM(D372:D379)</f>
        <v>264200</v>
      </c>
      <c r="E380" s="4">
        <f t="shared" si="110"/>
        <v>7582.54</v>
      </c>
      <c r="F380" s="4">
        <f t="shared" si="110"/>
        <v>6469.76</v>
      </c>
      <c r="G380" s="4">
        <f t="shared" si="110"/>
        <v>8031.68</v>
      </c>
      <c r="H380" s="4">
        <f t="shared" si="110"/>
        <v>1380</v>
      </c>
      <c r="I380" s="4">
        <f t="shared" si="110"/>
        <v>23463.98</v>
      </c>
      <c r="J380" s="4">
        <f t="shared" si="110"/>
        <v>240736.02000000002</v>
      </c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6"/>
      <c r="Y380" s="6"/>
      <c r="Z380" s="6"/>
      <c r="AA380" s="6"/>
      <c r="AB380" s="6"/>
      <c r="AC380" s="6"/>
      <c r="AD380" s="6"/>
      <c r="AE380" s="6"/>
      <c r="AF380" s="6"/>
      <c r="AG380" s="6"/>
      <c r="AH380" s="6"/>
      <c r="AI380" s="6"/>
      <c r="AJ380" s="6"/>
      <c r="AK380" s="6"/>
      <c r="AL380" s="6"/>
      <c r="AM380" s="6"/>
      <c r="AN380" s="6"/>
      <c r="AO380" s="6"/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  <c r="BE380" s="6"/>
      <c r="BF380" s="6"/>
      <c r="BG380" s="6"/>
      <c r="BH380" s="6"/>
      <c r="BI380" s="6"/>
      <c r="BJ380" s="6"/>
      <c r="BK380" s="6"/>
      <c r="BL380" s="6"/>
      <c r="BM380" s="6"/>
      <c r="BN380" s="6"/>
      <c r="BO380" s="6"/>
      <c r="BP380" s="6"/>
      <c r="BQ380" s="6"/>
      <c r="BR380" s="6"/>
      <c r="BS380" s="6"/>
      <c r="BT380" s="6"/>
      <c r="BU380" s="6"/>
      <c r="BV380" s="6"/>
      <c r="BW380" s="6"/>
      <c r="BX380" s="6"/>
      <c r="BY380" s="6"/>
      <c r="BZ380" s="6"/>
      <c r="CA380" s="6"/>
      <c r="CB380" s="6"/>
      <c r="CC380" s="6"/>
      <c r="CD380" s="6"/>
      <c r="CE380" s="6"/>
      <c r="CF380" s="6"/>
      <c r="CG380" s="6"/>
      <c r="CH380" s="6"/>
      <c r="CI380" s="6"/>
      <c r="CJ380" s="6"/>
      <c r="CK380" s="6"/>
      <c r="CL380" s="6"/>
      <c r="CM380" s="6"/>
      <c r="CN380" s="6"/>
      <c r="CO380" s="6"/>
      <c r="CP380" s="6"/>
      <c r="CQ380" s="6"/>
      <c r="CR380" s="6"/>
      <c r="CS380" s="6"/>
      <c r="CT380" s="6"/>
      <c r="CU380" s="6"/>
      <c r="CV380" s="6"/>
      <c r="CW380" s="6"/>
      <c r="CX380" s="6"/>
      <c r="CY380" s="6"/>
      <c r="CZ380" s="6"/>
      <c r="DA380" s="6"/>
      <c r="DB380" s="6"/>
      <c r="DC380" s="6"/>
      <c r="DD380" s="6"/>
      <c r="DE380" s="6"/>
      <c r="DF380" s="6"/>
      <c r="DG380" s="6"/>
      <c r="DH380" s="6"/>
      <c r="DI380" s="6"/>
      <c r="DJ380" s="6"/>
      <c r="DK380" s="6"/>
      <c r="DL380" s="6"/>
      <c r="DM380" s="6"/>
      <c r="DN380" s="6"/>
      <c r="DO380" s="6"/>
      <c r="DP380" s="6"/>
      <c r="DQ380" s="6"/>
      <c r="DR380" s="6"/>
      <c r="DS380" s="6"/>
      <c r="DT380" s="6"/>
      <c r="DU380" s="6"/>
    </row>
    <row r="381" spans="1:125" s="2" customFormat="1">
      <c r="A381"/>
      <c r="B381"/>
      <c r="C381"/>
      <c r="D381" s="1"/>
      <c r="E381" s="1"/>
      <c r="F381" s="1"/>
      <c r="G381" s="1"/>
      <c r="H381" s="1"/>
      <c r="I381" s="1"/>
      <c r="J381" s="1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6"/>
      <c r="Y381" s="6"/>
      <c r="Z381" s="6"/>
      <c r="AA381" s="6"/>
      <c r="AB381" s="6"/>
      <c r="AC381" s="6"/>
      <c r="AD381" s="6"/>
      <c r="AE381" s="6"/>
      <c r="AF381" s="6"/>
      <c r="AG381" s="6"/>
      <c r="AH381" s="6"/>
      <c r="AI381" s="6"/>
      <c r="AJ381" s="6"/>
      <c r="AK381" s="6"/>
      <c r="AL381" s="6"/>
      <c r="AM381" s="6"/>
      <c r="AN381" s="6"/>
      <c r="AO381" s="6"/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  <c r="BE381" s="6"/>
      <c r="BF381" s="6"/>
      <c r="BG381" s="6"/>
      <c r="BH381" s="6"/>
      <c r="BI381" s="6"/>
      <c r="BJ381" s="6"/>
      <c r="BK381" s="6"/>
      <c r="BL381" s="6"/>
      <c r="BM381" s="6"/>
      <c r="BN381" s="6"/>
      <c r="BO381" s="6"/>
      <c r="BP381" s="6"/>
      <c r="BQ381" s="6"/>
      <c r="BR381" s="6"/>
      <c r="BS381" s="6"/>
      <c r="BT381" s="6"/>
      <c r="BU381" s="6"/>
      <c r="BV381" s="6"/>
      <c r="BW381" s="6"/>
      <c r="BX381" s="6"/>
      <c r="BY381" s="6"/>
      <c r="BZ381" s="6"/>
      <c r="CA381" s="6"/>
      <c r="CB381" s="6"/>
      <c r="CC381" s="6"/>
      <c r="CD381" s="6"/>
      <c r="CE381" s="6"/>
      <c r="CF381" s="6"/>
      <c r="CG381" s="6"/>
      <c r="CH381" s="6"/>
      <c r="CI381" s="6"/>
      <c r="CJ381" s="6"/>
      <c r="CK381" s="6"/>
      <c r="CL381" s="6"/>
      <c r="CM381" s="6"/>
      <c r="CN381" s="6"/>
      <c r="CO381" s="6"/>
      <c r="CP381" s="6"/>
      <c r="CQ381" s="6"/>
      <c r="CR381" s="6"/>
      <c r="CS381" s="6"/>
      <c r="CT381" s="6"/>
      <c r="CU381" s="6"/>
      <c r="CV381" s="6"/>
      <c r="CW381" s="6"/>
      <c r="CX381" s="6"/>
      <c r="CY381" s="6"/>
      <c r="CZ381" s="6"/>
      <c r="DA381" s="6"/>
      <c r="DB381" s="6"/>
      <c r="DC381" s="6"/>
      <c r="DD381" s="6"/>
      <c r="DE381" s="6"/>
      <c r="DF381" s="6"/>
      <c r="DG381" s="6"/>
      <c r="DH381" s="6"/>
      <c r="DI381" s="6"/>
      <c r="DJ381" s="6"/>
      <c r="DK381" s="6"/>
      <c r="DL381" s="6"/>
      <c r="DM381" s="6"/>
      <c r="DN381" s="6"/>
      <c r="DO381" s="6"/>
      <c r="DP381" s="6"/>
      <c r="DQ381" s="6"/>
      <c r="DR381" s="6"/>
      <c r="DS381" s="6"/>
      <c r="DT381" s="6"/>
      <c r="DU381" s="6"/>
    </row>
    <row r="382" spans="1:125" s="2" customFormat="1">
      <c r="A382" s="11" t="s">
        <v>259</v>
      </c>
      <c r="B382" s="11"/>
      <c r="C382" s="13"/>
      <c r="D382" s="11"/>
      <c r="E382" s="11"/>
      <c r="F382" s="11"/>
      <c r="G382" s="11"/>
      <c r="H382" s="11"/>
      <c r="I382" s="11"/>
      <c r="J382" s="11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</row>
    <row r="383" spans="1:125" s="2" customFormat="1">
      <c r="A383" t="s">
        <v>260</v>
      </c>
      <c r="B383" t="s">
        <v>261</v>
      </c>
      <c r="C383" t="s">
        <v>578</v>
      </c>
      <c r="D383" s="1">
        <v>10000</v>
      </c>
      <c r="E383" s="1">
        <v>287</v>
      </c>
      <c r="F383" s="1">
        <v>0</v>
      </c>
      <c r="G383" s="1">
        <v>304</v>
      </c>
      <c r="H383" s="1">
        <v>75</v>
      </c>
      <c r="I383" s="1">
        <f t="shared" ref="I383:I393" si="111">E383+F383+G383+H383</f>
        <v>666</v>
      </c>
      <c r="J383" s="1">
        <f t="shared" ref="J383:J393" si="112">D383-I383</f>
        <v>9334</v>
      </c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</row>
    <row r="384" spans="1:125" s="2" customFormat="1">
      <c r="A384" t="s">
        <v>262</v>
      </c>
      <c r="B384" t="s">
        <v>261</v>
      </c>
      <c r="C384" t="s">
        <v>578</v>
      </c>
      <c r="D384" s="1">
        <v>17800</v>
      </c>
      <c r="E384" s="1">
        <v>510.86</v>
      </c>
      <c r="F384" s="1">
        <v>0</v>
      </c>
      <c r="G384" s="1">
        <v>541.12</v>
      </c>
      <c r="H384" s="1">
        <v>2236.86</v>
      </c>
      <c r="I384" s="1">
        <f t="shared" si="111"/>
        <v>3288.84</v>
      </c>
      <c r="J384" s="1">
        <f t="shared" si="112"/>
        <v>14511.16</v>
      </c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</row>
    <row r="385" spans="1:125">
      <c r="A385" t="s">
        <v>263</v>
      </c>
      <c r="B385" t="s">
        <v>23</v>
      </c>
      <c r="C385" t="s">
        <v>575</v>
      </c>
      <c r="D385" s="1">
        <v>70000</v>
      </c>
      <c r="E385" s="1">
        <v>2009</v>
      </c>
      <c r="F385" s="1">
        <v>5368.48</v>
      </c>
      <c r="G385" s="1">
        <v>2128</v>
      </c>
      <c r="H385" s="1">
        <v>125</v>
      </c>
      <c r="I385" s="1">
        <f t="shared" si="111"/>
        <v>9630.48</v>
      </c>
      <c r="J385" s="1">
        <f t="shared" si="112"/>
        <v>60369.520000000004</v>
      </c>
    </row>
    <row r="386" spans="1:125">
      <c r="A386" t="s">
        <v>264</v>
      </c>
      <c r="B386" t="s">
        <v>182</v>
      </c>
      <c r="C386" t="s">
        <v>575</v>
      </c>
      <c r="D386" s="1">
        <v>20650</v>
      </c>
      <c r="E386" s="1">
        <v>592.66</v>
      </c>
      <c r="F386" s="1">
        <v>0</v>
      </c>
      <c r="G386" s="1">
        <v>627.76</v>
      </c>
      <c r="H386" s="1">
        <v>2236.86</v>
      </c>
      <c r="I386" s="1">
        <f t="shared" si="111"/>
        <v>3457.28</v>
      </c>
      <c r="J386" s="1">
        <f t="shared" si="112"/>
        <v>17192.72</v>
      </c>
    </row>
    <row r="387" spans="1:125">
      <c r="A387" t="s">
        <v>265</v>
      </c>
      <c r="B387" t="s">
        <v>484</v>
      </c>
      <c r="C387" t="s">
        <v>575</v>
      </c>
      <c r="D387" s="1">
        <v>36000</v>
      </c>
      <c r="E387" s="1">
        <v>1033.2</v>
      </c>
      <c r="F387" s="1">
        <v>0</v>
      </c>
      <c r="G387" s="1">
        <v>1094.4000000000001</v>
      </c>
      <c r="H387" s="1">
        <v>145</v>
      </c>
      <c r="I387" s="1">
        <f t="shared" si="111"/>
        <v>2272.6000000000004</v>
      </c>
      <c r="J387" s="1">
        <f t="shared" si="112"/>
        <v>33727.4</v>
      </c>
    </row>
    <row r="388" spans="1:125">
      <c r="A388" t="s">
        <v>267</v>
      </c>
      <c r="B388" t="s">
        <v>21</v>
      </c>
      <c r="C388" t="s">
        <v>578</v>
      </c>
      <c r="D388" s="1">
        <v>17800</v>
      </c>
      <c r="E388" s="1">
        <v>510.86</v>
      </c>
      <c r="F388" s="1">
        <v>0</v>
      </c>
      <c r="G388" s="1">
        <v>541.12</v>
      </c>
      <c r="H388" s="1">
        <v>185</v>
      </c>
      <c r="I388" s="1">
        <f t="shared" si="111"/>
        <v>1236.98</v>
      </c>
      <c r="J388" s="1">
        <f t="shared" si="112"/>
        <v>16563.02</v>
      </c>
    </row>
    <row r="389" spans="1:125" s="3" customFormat="1">
      <c r="A389" t="s">
        <v>268</v>
      </c>
      <c r="B389" t="s">
        <v>269</v>
      </c>
      <c r="C389" t="s">
        <v>575</v>
      </c>
      <c r="D389" s="1">
        <v>18800</v>
      </c>
      <c r="E389" s="1">
        <v>539.55999999999995</v>
      </c>
      <c r="F389" s="1">
        <v>0</v>
      </c>
      <c r="G389" s="1">
        <v>571.52</v>
      </c>
      <c r="H389" s="1">
        <v>125</v>
      </c>
      <c r="I389" s="1">
        <f t="shared" si="111"/>
        <v>1236.08</v>
      </c>
      <c r="J389" s="1">
        <f t="shared" si="112"/>
        <v>17563.919999999998</v>
      </c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</row>
    <row r="390" spans="1:125" s="3" customFormat="1">
      <c r="A390" t="s">
        <v>270</v>
      </c>
      <c r="B390" t="s">
        <v>484</v>
      </c>
      <c r="C390" t="s">
        <v>575</v>
      </c>
      <c r="D390" s="1">
        <v>46400</v>
      </c>
      <c r="E390" s="1">
        <v>1331.68</v>
      </c>
      <c r="F390" s="1">
        <v>1035.1400000000001</v>
      </c>
      <c r="G390" s="1">
        <v>1410.56</v>
      </c>
      <c r="H390" s="1">
        <v>2196.86</v>
      </c>
      <c r="I390" s="1">
        <f t="shared" si="111"/>
        <v>5974.24</v>
      </c>
      <c r="J390" s="1">
        <f t="shared" si="112"/>
        <v>40425.760000000002</v>
      </c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</row>
    <row r="391" spans="1:125" s="3" customFormat="1">
      <c r="A391" t="s">
        <v>271</v>
      </c>
      <c r="B391" t="s">
        <v>269</v>
      </c>
      <c r="C391" t="s">
        <v>578</v>
      </c>
      <c r="D391" s="1">
        <v>17800</v>
      </c>
      <c r="E391" s="1">
        <v>510.86</v>
      </c>
      <c r="F391" s="1">
        <v>0</v>
      </c>
      <c r="G391" s="1">
        <v>541.12</v>
      </c>
      <c r="H391" s="1">
        <v>165</v>
      </c>
      <c r="I391" s="1">
        <f t="shared" si="111"/>
        <v>1216.98</v>
      </c>
      <c r="J391" s="1">
        <f t="shared" si="112"/>
        <v>16583.02</v>
      </c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</row>
    <row r="392" spans="1:125" s="3" customFormat="1">
      <c r="A392" t="s">
        <v>272</v>
      </c>
      <c r="B392" t="s">
        <v>261</v>
      </c>
      <c r="C392" t="s">
        <v>578</v>
      </c>
      <c r="D392" s="1">
        <v>15200</v>
      </c>
      <c r="E392" s="1">
        <v>436.24</v>
      </c>
      <c r="F392" s="1">
        <v>0</v>
      </c>
      <c r="G392" s="1">
        <v>462.08</v>
      </c>
      <c r="H392" s="1">
        <v>165</v>
      </c>
      <c r="I392" s="1">
        <f t="shared" si="111"/>
        <v>1063.32</v>
      </c>
      <c r="J392" s="1">
        <f t="shared" si="112"/>
        <v>14136.68</v>
      </c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</row>
    <row r="393" spans="1:125" s="3" customFormat="1">
      <c r="A393" t="s">
        <v>273</v>
      </c>
      <c r="B393" t="s">
        <v>261</v>
      </c>
      <c r="C393" t="s">
        <v>578</v>
      </c>
      <c r="D393" s="1">
        <v>17800</v>
      </c>
      <c r="E393" s="1">
        <v>510.86</v>
      </c>
      <c r="F393" s="1">
        <v>0</v>
      </c>
      <c r="G393" s="1">
        <v>541.12</v>
      </c>
      <c r="H393" s="1">
        <v>165</v>
      </c>
      <c r="I393" s="1">
        <f t="shared" si="111"/>
        <v>1216.98</v>
      </c>
      <c r="J393" s="1">
        <f t="shared" si="112"/>
        <v>16583.02</v>
      </c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</row>
    <row r="394" spans="1:125" s="3" customFormat="1">
      <c r="A394" t="s">
        <v>274</v>
      </c>
      <c r="B394" t="s">
        <v>261</v>
      </c>
      <c r="C394" t="s">
        <v>578</v>
      </c>
      <c r="D394" s="1">
        <v>12200</v>
      </c>
      <c r="E394" s="1">
        <v>350.14</v>
      </c>
      <c r="F394" s="1">
        <v>0</v>
      </c>
      <c r="G394" s="1">
        <v>370.88</v>
      </c>
      <c r="H394" s="1">
        <v>125</v>
      </c>
      <c r="I394" s="1">
        <f>E394+F394+G394+H394</f>
        <v>846.02</v>
      </c>
      <c r="J394" s="1">
        <f>D394-I394</f>
        <v>11353.98</v>
      </c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  <c r="X394" s="6"/>
      <c r="Y394" s="6"/>
      <c r="Z394" s="6"/>
      <c r="AA394" s="6"/>
      <c r="AB394" s="6"/>
      <c r="AC394" s="6"/>
      <c r="AD394" s="6"/>
      <c r="AE394" s="6"/>
      <c r="AF394" s="6"/>
      <c r="AG394" s="6"/>
      <c r="AH394" s="6"/>
      <c r="AI394" s="6"/>
      <c r="AJ394" s="6"/>
      <c r="AK394" s="6"/>
      <c r="AL394" s="6"/>
      <c r="AM394" s="6"/>
      <c r="AN394" s="6"/>
      <c r="AO394" s="6"/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  <c r="BE394" s="6"/>
      <c r="BF394" s="6"/>
      <c r="BG394" s="6"/>
      <c r="BH394" s="6"/>
      <c r="BI394" s="6"/>
      <c r="BJ394" s="6"/>
      <c r="BK394" s="6"/>
      <c r="BL394" s="6"/>
      <c r="BM394" s="6"/>
      <c r="BN394" s="6"/>
      <c r="BO394" s="6"/>
      <c r="BP394" s="6"/>
      <c r="BQ394" s="6"/>
      <c r="BR394" s="6"/>
      <c r="BS394" s="6"/>
      <c r="BT394" s="6"/>
      <c r="BU394" s="6"/>
      <c r="BV394" s="6"/>
      <c r="BW394" s="6"/>
      <c r="BX394" s="6"/>
      <c r="BY394" s="6"/>
      <c r="BZ394" s="6"/>
      <c r="CA394" s="6"/>
      <c r="CB394" s="6"/>
      <c r="CC394" s="6"/>
      <c r="CD394" s="6"/>
      <c r="CE394" s="6"/>
      <c r="CF394" s="6"/>
      <c r="CG394" s="6"/>
      <c r="CH394" s="6"/>
      <c r="CI394" s="6"/>
      <c r="CJ394" s="6"/>
      <c r="CK394" s="6"/>
      <c r="CL394" s="6"/>
      <c r="CM394" s="6"/>
      <c r="CN394" s="6"/>
      <c r="CO394" s="6"/>
      <c r="CP394" s="6"/>
      <c r="CQ394" s="6"/>
      <c r="CR394" s="6"/>
      <c r="CS394" s="6"/>
      <c r="CT394" s="6"/>
      <c r="CU394" s="6"/>
      <c r="CV394" s="6"/>
      <c r="CW394" s="6"/>
      <c r="CX394" s="6"/>
      <c r="CY394" s="6"/>
      <c r="CZ394" s="6"/>
      <c r="DA394" s="6"/>
      <c r="DB394" s="6"/>
      <c r="DC394" s="6"/>
      <c r="DD394" s="6"/>
      <c r="DE394" s="6"/>
      <c r="DF394" s="6"/>
      <c r="DG394" s="6"/>
      <c r="DH394" s="6"/>
      <c r="DI394" s="6"/>
      <c r="DJ394" s="6"/>
      <c r="DK394" s="6"/>
      <c r="DL394" s="6"/>
      <c r="DM394" s="6"/>
      <c r="DN394" s="6"/>
      <c r="DO394" s="6"/>
      <c r="DP394" s="6"/>
      <c r="DQ394" s="6"/>
      <c r="DR394" s="6"/>
      <c r="DS394" s="6"/>
      <c r="DT394" s="6"/>
      <c r="DU394" s="6"/>
    </row>
    <row r="395" spans="1:125">
      <c r="A395" t="s">
        <v>503</v>
      </c>
      <c r="B395" t="s">
        <v>21</v>
      </c>
      <c r="C395" t="s">
        <v>578</v>
      </c>
      <c r="D395" s="1">
        <v>32000</v>
      </c>
      <c r="E395" s="1">
        <v>918.4</v>
      </c>
      <c r="F395" s="1">
        <v>0</v>
      </c>
      <c r="G395" s="1">
        <v>972.8</v>
      </c>
      <c r="H395" s="1">
        <v>25</v>
      </c>
      <c r="I395" s="1">
        <f>E395+F395+G395+H395</f>
        <v>1916.1999999999998</v>
      </c>
      <c r="J395" s="1">
        <f>D395-I395</f>
        <v>30083.8</v>
      </c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  <c r="Y395"/>
      <c r="Z395"/>
      <c r="AA395"/>
      <c r="AB395"/>
      <c r="AC395"/>
      <c r="AD395"/>
      <c r="AE395"/>
      <c r="AF395"/>
      <c r="AG395"/>
      <c r="AH395"/>
      <c r="AI395"/>
      <c r="AJ395"/>
      <c r="AK395"/>
      <c r="AL395"/>
      <c r="AM395"/>
      <c r="AN395"/>
      <c r="AO395"/>
      <c r="AP395"/>
      <c r="AQ395"/>
      <c r="AR395"/>
      <c r="AS395"/>
      <c r="AT395"/>
      <c r="AU395"/>
      <c r="AV395"/>
      <c r="AW395"/>
      <c r="AX395"/>
      <c r="AY395"/>
      <c r="AZ395"/>
      <c r="BA395"/>
      <c r="BB395"/>
      <c r="BC395"/>
      <c r="BD395"/>
      <c r="BE395"/>
      <c r="BF395"/>
      <c r="BG395"/>
      <c r="BH395"/>
      <c r="BI395"/>
      <c r="BJ395"/>
      <c r="BK395"/>
      <c r="BL395"/>
      <c r="BM395"/>
      <c r="BN395"/>
      <c r="BO395"/>
      <c r="BP395"/>
      <c r="BQ395"/>
      <c r="BR395"/>
      <c r="BS395"/>
      <c r="BT395"/>
      <c r="BU395"/>
      <c r="BV395"/>
      <c r="BW395"/>
      <c r="BX395"/>
      <c r="BY395"/>
      <c r="BZ395"/>
      <c r="CA395"/>
      <c r="CB395"/>
      <c r="CC395"/>
      <c r="CD395"/>
      <c r="CE395"/>
      <c r="CF395"/>
      <c r="CG395"/>
      <c r="CH395"/>
      <c r="CI395"/>
      <c r="CJ395"/>
      <c r="CK395"/>
      <c r="CL395"/>
      <c r="CM395"/>
      <c r="CN395"/>
      <c r="CO395"/>
      <c r="CP395"/>
      <c r="CQ395"/>
      <c r="CR395"/>
      <c r="CS395"/>
      <c r="CT395"/>
      <c r="CU395"/>
      <c r="CV395"/>
      <c r="CW395"/>
      <c r="CX395"/>
      <c r="CY395"/>
      <c r="CZ395"/>
      <c r="DA395"/>
      <c r="DB395"/>
      <c r="DC395"/>
      <c r="DD395"/>
      <c r="DE395"/>
      <c r="DF395"/>
      <c r="DG395"/>
      <c r="DH395"/>
      <c r="DI395"/>
      <c r="DJ395"/>
      <c r="DK395"/>
      <c r="DL395"/>
      <c r="DM395"/>
      <c r="DN395"/>
      <c r="DO395"/>
      <c r="DP395"/>
      <c r="DQ395"/>
      <c r="DR395"/>
      <c r="DS395"/>
      <c r="DT395"/>
      <c r="DU395"/>
    </row>
    <row r="396" spans="1:125">
      <c r="A396" t="s">
        <v>602</v>
      </c>
      <c r="B396" t="s">
        <v>21</v>
      </c>
      <c r="C396" t="s">
        <v>578</v>
      </c>
      <c r="D396" s="1">
        <v>25500</v>
      </c>
      <c r="E396" s="1">
        <v>731.85</v>
      </c>
      <c r="F396" s="1">
        <v>0</v>
      </c>
      <c r="G396" s="1">
        <v>775.2</v>
      </c>
      <c r="H396" s="1">
        <v>1060.93</v>
      </c>
      <c r="I396" s="1">
        <f>E396+F396+G396+H396</f>
        <v>2567.9800000000005</v>
      </c>
      <c r="J396" s="1">
        <f>D396-I396</f>
        <v>22932.02</v>
      </c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  <c r="Y396"/>
      <c r="Z396"/>
      <c r="AA396"/>
      <c r="AB396"/>
      <c r="AC396"/>
      <c r="AD396"/>
      <c r="AE396"/>
      <c r="AF396"/>
      <c r="AG396"/>
      <c r="AH396"/>
      <c r="AI396"/>
      <c r="AJ396"/>
      <c r="AK396"/>
      <c r="AL396"/>
      <c r="AM396"/>
      <c r="AN396"/>
      <c r="AO396"/>
      <c r="AP396"/>
      <c r="AQ396"/>
      <c r="AR396"/>
      <c r="AS396"/>
      <c r="AT396"/>
      <c r="AU396"/>
      <c r="AV396"/>
      <c r="AW396"/>
      <c r="AX396"/>
      <c r="AY396"/>
      <c r="AZ396"/>
      <c r="BA396"/>
      <c r="BB396"/>
      <c r="BC396"/>
      <c r="BD396"/>
      <c r="BE396"/>
      <c r="BF396"/>
      <c r="BG396"/>
      <c r="BH396"/>
      <c r="BI396"/>
      <c r="BJ396"/>
      <c r="BK396"/>
      <c r="BL396"/>
      <c r="BM396"/>
      <c r="BN396"/>
      <c r="BO396"/>
      <c r="BP396"/>
      <c r="BQ396"/>
      <c r="BR396"/>
      <c r="BS396"/>
      <c r="BT396"/>
      <c r="BU396"/>
      <c r="BV396"/>
      <c r="BW396"/>
      <c r="BX396"/>
      <c r="BY396"/>
      <c r="BZ396"/>
      <c r="CA396"/>
      <c r="CB396"/>
      <c r="CC396"/>
      <c r="CD396"/>
      <c r="CE396"/>
      <c r="CF396"/>
      <c r="CG396"/>
      <c r="CH396"/>
      <c r="CI396"/>
      <c r="CJ396"/>
      <c r="CK396"/>
      <c r="CL396"/>
      <c r="CM396"/>
      <c r="CN396"/>
      <c r="CO396"/>
      <c r="CP396"/>
      <c r="CQ396"/>
      <c r="CR396"/>
      <c r="CS396"/>
      <c r="CT396"/>
      <c r="CU396"/>
      <c r="CV396"/>
      <c r="CW396"/>
      <c r="CX396"/>
      <c r="CY396"/>
      <c r="CZ396"/>
      <c r="DA396"/>
      <c r="DB396"/>
      <c r="DC396"/>
      <c r="DD396"/>
      <c r="DE396"/>
      <c r="DF396"/>
      <c r="DG396"/>
      <c r="DH396"/>
      <c r="DI396"/>
      <c r="DJ396"/>
      <c r="DK396"/>
      <c r="DL396"/>
      <c r="DM396"/>
      <c r="DN396"/>
      <c r="DO396"/>
      <c r="DP396"/>
      <c r="DQ396"/>
      <c r="DR396"/>
      <c r="DS396"/>
      <c r="DT396"/>
      <c r="DU396"/>
    </row>
    <row r="397" spans="1:125" s="3" customFormat="1">
      <c r="A397" s="3" t="s">
        <v>18</v>
      </c>
      <c r="B397" s="3">
        <v>14</v>
      </c>
      <c r="D397" s="4">
        <f t="shared" ref="D397:J397" si="113">SUM(D383:D396)</f>
        <v>357950</v>
      </c>
      <c r="E397" s="4">
        <f t="shared" si="113"/>
        <v>10273.169999999998</v>
      </c>
      <c r="F397" s="4">
        <f t="shared" si="113"/>
        <v>6403.62</v>
      </c>
      <c r="G397" s="4">
        <f t="shared" si="113"/>
        <v>10881.68</v>
      </c>
      <c r="H397" s="4">
        <f t="shared" si="113"/>
        <v>9031.51</v>
      </c>
      <c r="I397" s="4">
        <f t="shared" si="113"/>
        <v>36589.979999999996</v>
      </c>
      <c r="J397" s="4">
        <f t="shared" si="113"/>
        <v>321360.01999999996</v>
      </c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  <c r="X397" s="6"/>
      <c r="Y397" s="6"/>
      <c r="Z397" s="6"/>
      <c r="AA397" s="6"/>
      <c r="AB397" s="6"/>
      <c r="AC397" s="6"/>
      <c r="AD397" s="6"/>
      <c r="AE397" s="6"/>
      <c r="AF397" s="6"/>
      <c r="AG397" s="6"/>
      <c r="AH397" s="6"/>
      <c r="AI397" s="6"/>
      <c r="AJ397" s="6"/>
      <c r="AK397" s="6"/>
      <c r="AL397" s="6"/>
      <c r="AM397" s="6"/>
      <c r="AN397" s="6"/>
      <c r="AO397" s="6"/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  <c r="BE397" s="6"/>
      <c r="BF397" s="6"/>
      <c r="BG397" s="6"/>
      <c r="BH397" s="6"/>
      <c r="BI397" s="6"/>
      <c r="BJ397" s="6"/>
      <c r="BK397" s="6"/>
      <c r="BL397" s="6"/>
      <c r="BM397" s="6"/>
      <c r="BN397" s="6"/>
      <c r="BO397" s="6"/>
      <c r="BP397" s="6"/>
      <c r="BQ397" s="6"/>
      <c r="BR397" s="6"/>
      <c r="BS397" s="6"/>
      <c r="BT397" s="6"/>
      <c r="BU397" s="6"/>
      <c r="BV397" s="6"/>
      <c r="BW397" s="6"/>
      <c r="BX397" s="6"/>
      <c r="BY397" s="6"/>
      <c r="BZ397" s="6"/>
      <c r="CA397" s="6"/>
      <c r="CB397" s="6"/>
      <c r="CC397" s="6"/>
      <c r="CD397" s="6"/>
      <c r="CE397" s="6"/>
      <c r="CF397" s="6"/>
      <c r="CG397" s="6"/>
      <c r="CH397" s="6"/>
      <c r="CI397" s="6"/>
      <c r="CJ397" s="6"/>
      <c r="CK397" s="6"/>
      <c r="CL397" s="6"/>
      <c r="CM397" s="6"/>
      <c r="CN397" s="6"/>
      <c r="CO397" s="6"/>
      <c r="CP397" s="6"/>
      <c r="CQ397" s="6"/>
      <c r="CR397" s="6"/>
      <c r="CS397" s="6"/>
      <c r="CT397" s="6"/>
      <c r="CU397" s="6"/>
      <c r="CV397" s="6"/>
      <c r="CW397" s="6"/>
      <c r="CX397" s="6"/>
      <c r="CY397" s="6"/>
      <c r="CZ397" s="6"/>
      <c r="DA397" s="6"/>
      <c r="DB397" s="6"/>
      <c r="DC397" s="6"/>
      <c r="DD397" s="6"/>
      <c r="DE397" s="6"/>
      <c r="DF397" s="6"/>
      <c r="DG397" s="6"/>
      <c r="DH397" s="6"/>
      <c r="DI397" s="6"/>
      <c r="DJ397" s="6"/>
      <c r="DK397" s="6"/>
      <c r="DL397" s="6"/>
      <c r="DM397" s="6"/>
      <c r="DN397" s="6"/>
      <c r="DO397" s="6"/>
      <c r="DP397" s="6"/>
      <c r="DQ397" s="6"/>
      <c r="DR397" s="6"/>
      <c r="DS397" s="6"/>
      <c r="DT397" s="6"/>
      <c r="DU397" s="6"/>
    </row>
    <row r="398" spans="1:125" s="3" customFormat="1">
      <c r="A398"/>
      <c r="B398"/>
      <c r="C398"/>
      <c r="D398" s="1"/>
      <c r="E398" s="1"/>
      <c r="F398" s="1"/>
      <c r="G398" s="1"/>
      <c r="H398" s="1"/>
      <c r="I398" s="1"/>
      <c r="J398" s="1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  <c r="X398" s="6"/>
      <c r="Y398" s="6"/>
      <c r="Z398" s="6"/>
      <c r="AA398" s="6"/>
      <c r="AB398" s="6"/>
      <c r="AC398" s="6"/>
      <c r="AD398" s="6"/>
      <c r="AE398" s="6"/>
      <c r="AF398" s="6"/>
      <c r="AG398" s="6"/>
      <c r="AH398" s="6"/>
      <c r="AI398" s="6"/>
      <c r="AJ398" s="6"/>
      <c r="AK398" s="6"/>
      <c r="AL398" s="6"/>
      <c r="AM398" s="6"/>
      <c r="AN398" s="6"/>
      <c r="AO398" s="6"/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  <c r="BE398" s="6"/>
      <c r="BF398" s="6"/>
      <c r="BG398" s="6"/>
      <c r="BH398" s="6"/>
      <c r="BI398" s="6"/>
      <c r="BJ398" s="6"/>
      <c r="BK398" s="6"/>
      <c r="BL398" s="6"/>
      <c r="BM398" s="6"/>
      <c r="BN398" s="6"/>
      <c r="BO398" s="6"/>
      <c r="BP398" s="6"/>
      <c r="BQ398" s="6"/>
      <c r="BR398" s="6"/>
      <c r="BS398" s="6"/>
      <c r="BT398" s="6"/>
      <c r="BU398" s="6"/>
      <c r="BV398" s="6"/>
      <c r="BW398" s="6"/>
      <c r="BX398" s="6"/>
      <c r="BY398" s="6"/>
      <c r="BZ398" s="6"/>
      <c r="CA398" s="6"/>
      <c r="CB398" s="6"/>
      <c r="CC398" s="6"/>
      <c r="CD398" s="6"/>
      <c r="CE398" s="6"/>
      <c r="CF398" s="6"/>
      <c r="CG398" s="6"/>
      <c r="CH398" s="6"/>
      <c r="CI398" s="6"/>
      <c r="CJ398" s="6"/>
      <c r="CK398" s="6"/>
      <c r="CL398" s="6"/>
      <c r="CM398" s="6"/>
      <c r="CN398" s="6"/>
      <c r="CO398" s="6"/>
      <c r="CP398" s="6"/>
      <c r="CQ398" s="6"/>
      <c r="CR398" s="6"/>
      <c r="CS398" s="6"/>
      <c r="CT398" s="6"/>
      <c r="CU398" s="6"/>
      <c r="CV398" s="6"/>
      <c r="CW398" s="6"/>
      <c r="CX398" s="6"/>
      <c r="CY398" s="6"/>
      <c r="CZ398" s="6"/>
      <c r="DA398" s="6"/>
      <c r="DB398" s="6"/>
      <c r="DC398" s="6"/>
      <c r="DD398" s="6"/>
      <c r="DE398" s="6"/>
      <c r="DF398" s="6"/>
      <c r="DG398" s="6"/>
      <c r="DH398" s="6"/>
      <c r="DI398" s="6"/>
      <c r="DJ398" s="6"/>
      <c r="DK398" s="6"/>
      <c r="DL398" s="6"/>
      <c r="DM398" s="6"/>
      <c r="DN398" s="6"/>
      <c r="DO398" s="6"/>
      <c r="DP398" s="6"/>
      <c r="DQ398" s="6"/>
      <c r="DR398" s="6"/>
      <c r="DS398" s="6"/>
      <c r="DT398" s="6"/>
      <c r="DU398" s="6"/>
    </row>
    <row r="399" spans="1:125" s="3" customFormat="1">
      <c r="A399" s="11" t="s">
        <v>275</v>
      </c>
      <c r="B399" s="11"/>
      <c r="C399" s="13"/>
      <c r="D399" s="11"/>
      <c r="E399" s="11"/>
      <c r="F399" s="11"/>
      <c r="G399" s="11"/>
      <c r="H399" s="11"/>
      <c r="I399" s="11"/>
      <c r="J399" s="11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A399" s="6"/>
      <c r="AB399" s="6"/>
      <c r="AC399" s="6"/>
      <c r="AD399" s="6"/>
      <c r="AE399" s="6"/>
      <c r="AF399" s="6"/>
      <c r="AG399" s="6"/>
      <c r="AH399" s="6"/>
      <c r="AI399" s="6"/>
      <c r="AJ399" s="6"/>
      <c r="AK399" s="6"/>
      <c r="AL399" s="6"/>
      <c r="AM399" s="6"/>
      <c r="AN399" s="6"/>
      <c r="AO399" s="6"/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  <c r="BE399" s="6"/>
      <c r="BF399" s="6"/>
      <c r="BG399" s="6"/>
      <c r="BH399" s="6"/>
      <c r="BI399" s="6"/>
      <c r="BJ399" s="6"/>
      <c r="BK399" s="6"/>
      <c r="BL399" s="6"/>
      <c r="BM399" s="6"/>
      <c r="BN399" s="6"/>
      <c r="BO399" s="6"/>
      <c r="BP399" s="6"/>
      <c r="BQ399" s="6"/>
      <c r="BR399" s="6"/>
      <c r="BS399" s="6"/>
      <c r="BT399" s="6"/>
      <c r="BU399" s="6"/>
      <c r="BV399" s="6"/>
      <c r="BW399" s="6"/>
      <c r="BX399" s="6"/>
      <c r="BY399" s="6"/>
      <c r="BZ399" s="6"/>
      <c r="CA399" s="6"/>
      <c r="CB399" s="6"/>
      <c r="CC399" s="6"/>
      <c r="CD399" s="6"/>
      <c r="CE399" s="6"/>
      <c r="CF399" s="6"/>
      <c r="CG399" s="6"/>
      <c r="CH399" s="6"/>
      <c r="CI399" s="6"/>
      <c r="CJ399" s="6"/>
      <c r="CK399" s="6"/>
      <c r="CL399" s="6"/>
      <c r="CM399" s="6"/>
      <c r="CN399" s="6"/>
      <c r="CO399" s="6"/>
      <c r="CP399" s="6"/>
      <c r="CQ399" s="6"/>
      <c r="CR399" s="6"/>
      <c r="CS399" s="6"/>
      <c r="CT399" s="6"/>
      <c r="CU399" s="6"/>
      <c r="CV399" s="6"/>
      <c r="CW399" s="6"/>
      <c r="CX399" s="6"/>
      <c r="CY399" s="6"/>
      <c r="CZ399" s="6"/>
      <c r="DA399" s="6"/>
      <c r="DB399" s="6"/>
      <c r="DC399" s="6"/>
      <c r="DD399" s="6"/>
      <c r="DE399" s="6"/>
      <c r="DF399" s="6"/>
      <c r="DG399" s="6"/>
      <c r="DH399" s="6"/>
      <c r="DI399" s="6"/>
      <c r="DJ399" s="6"/>
      <c r="DK399" s="6"/>
      <c r="DL399" s="6"/>
      <c r="DM399" s="6"/>
      <c r="DN399" s="6"/>
      <c r="DO399" s="6"/>
      <c r="DP399" s="6"/>
      <c r="DQ399" s="6"/>
      <c r="DR399" s="6"/>
      <c r="DS399" s="6"/>
      <c r="DT399" s="6"/>
      <c r="DU399" s="6"/>
    </row>
    <row r="400" spans="1:125" s="3" customFormat="1">
      <c r="A400" t="s">
        <v>276</v>
      </c>
      <c r="B400" t="s">
        <v>282</v>
      </c>
      <c r="C400" t="s">
        <v>575</v>
      </c>
      <c r="D400" s="1">
        <v>25000</v>
      </c>
      <c r="E400" s="1">
        <v>717.5</v>
      </c>
      <c r="F400" s="1">
        <v>0</v>
      </c>
      <c r="G400" s="1">
        <v>760</v>
      </c>
      <c r="H400" s="1">
        <v>165</v>
      </c>
      <c r="I400" s="1">
        <f t="shared" ref="I400:I404" si="114">E400+F400+G400+H400</f>
        <v>1642.5</v>
      </c>
      <c r="J400" s="1">
        <f t="shared" ref="J400:J404" si="115">D400-I400</f>
        <v>23357.5</v>
      </c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  <c r="X400" s="6"/>
      <c r="Y400" s="6"/>
      <c r="Z400" s="6"/>
      <c r="AA400" s="6"/>
      <c r="AB400" s="6"/>
      <c r="AC400" s="6"/>
      <c r="AD400" s="6"/>
      <c r="AE400" s="6"/>
      <c r="AF400" s="6"/>
      <c r="AG400" s="6"/>
      <c r="AH400" s="6"/>
      <c r="AI400" s="6"/>
      <c r="AJ400" s="6"/>
      <c r="AK400" s="6"/>
      <c r="AL400" s="6"/>
      <c r="AM400" s="6"/>
      <c r="AN400" s="6"/>
      <c r="AO400" s="6"/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  <c r="BE400" s="6"/>
      <c r="BF400" s="6"/>
      <c r="BG400" s="6"/>
      <c r="BH400" s="6"/>
      <c r="BI400" s="6"/>
      <c r="BJ400" s="6"/>
      <c r="BK400" s="6"/>
      <c r="BL400" s="6"/>
      <c r="BM400" s="6"/>
      <c r="BN400" s="6"/>
      <c r="BO400" s="6"/>
      <c r="BP400" s="6"/>
      <c r="BQ400" s="6"/>
      <c r="BR400" s="6"/>
      <c r="BS400" s="6"/>
      <c r="BT400" s="6"/>
      <c r="BU400" s="6"/>
      <c r="BV400" s="6"/>
      <c r="BW400" s="6"/>
      <c r="BX400" s="6"/>
      <c r="BY400" s="6"/>
      <c r="BZ400" s="6"/>
      <c r="CA400" s="6"/>
      <c r="CB400" s="6"/>
      <c r="CC400" s="6"/>
      <c r="CD400" s="6"/>
      <c r="CE400" s="6"/>
      <c r="CF400" s="6"/>
      <c r="CG400" s="6"/>
      <c r="CH400" s="6"/>
      <c r="CI400" s="6"/>
      <c r="CJ400" s="6"/>
      <c r="CK400" s="6"/>
      <c r="CL400" s="6"/>
      <c r="CM400" s="6"/>
      <c r="CN400" s="6"/>
      <c r="CO400" s="6"/>
      <c r="CP400" s="6"/>
      <c r="CQ400" s="6"/>
      <c r="CR400" s="6"/>
      <c r="CS400" s="6"/>
      <c r="CT400" s="6"/>
      <c r="CU400" s="6"/>
      <c r="CV400" s="6"/>
      <c r="CW400" s="6"/>
      <c r="CX400" s="6"/>
      <c r="CY400" s="6"/>
      <c r="CZ400" s="6"/>
      <c r="DA400" s="6"/>
      <c r="DB400" s="6"/>
      <c r="DC400" s="6"/>
      <c r="DD400" s="6"/>
      <c r="DE400" s="6"/>
      <c r="DF400" s="6"/>
      <c r="DG400" s="6"/>
      <c r="DH400" s="6"/>
      <c r="DI400" s="6"/>
      <c r="DJ400" s="6"/>
      <c r="DK400" s="6"/>
      <c r="DL400" s="6"/>
      <c r="DM400" s="6"/>
      <c r="DN400" s="6"/>
      <c r="DO400" s="6"/>
      <c r="DP400" s="6"/>
      <c r="DQ400" s="6"/>
      <c r="DR400" s="6"/>
      <c r="DS400" s="6"/>
      <c r="DT400" s="6"/>
      <c r="DU400" s="6"/>
    </row>
    <row r="401" spans="1:125" s="3" customFormat="1">
      <c r="A401" t="s">
        <v>277</v>
      </c>
      <c r="B401" t="s">
        <v>278</v>
      </c>
      <c r="C401" t="s">
        <v>578</v>
      </c>
      <c r="D401" s="1">
        <v>20650</v>
      </c>
      <c r="E401" s="1">
        <v>592.66</v>
      </c>
      <c r="F401" s="1">
        <v>0</v>
      </c>
      <c r="G401" s="1">
        <v>627.76</v>
      </c>
      <c r="H401" s="1">
        <v>1200.93</v>
      </c>
      <c r="I401" s="1">
        <f t="shared" si="114"/>
        <v>2421.3500000000004</v>
      </c>
      <c r="J401" s="1">
        <f t="shared" si="115"/>
        <v>18228.650000000001</v>
      </c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  <c r="X401" s="6"/>
      <c r="Y401" s="6"/>
      <c r="Z401" s="6"/>
      <c r="AA401" s="6"/>
      <c r="AB401" s="6"/>
      <c r="AC401" s="6"/>
      <c r="AD401" s="6"/>
      <c r="AE401" s="6"/>
      <c r="AF401" s="6"/>
      <c r="AG401" s="6"/>
      <c r="AH401" s="6"/>
      <c r="AI401" s="6"/>
      <c r="AJ401" s="6"/>
      <c r="AK401" s="6"/>
      <c r="AL401" s="6"/>
      <c r="AM401" s="6"/>
      <c r="AN401" s="6"/>
      <c r="AO401" s="6"/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  <c r="BE401" s="6"/>
      <c r="BF401" s="6"/>
      <c r="BG401" s="6"/>
      <c r="BH401" s="6"/>
      <c r="BI401" s="6"/>
      <c r="BJ401" s="6"/>
      <c r="BK401" s="6"/>
      <c r="BL401" s="6"/>
      <c r="BM401" s="6"/>
      <c r="BN401" s="6"/>
      <c r="BO401" s="6"/>
      <c r="BP401" s="6"/>
      <c r="BQ401" s="6"/>
      <c r="BR401" s="6"/>
      <c r="BS401" s="6"/>
      <c r="BT401" s="6"/>
      <c r="BU401" s="6"/>
      <c r="BV401" s="6"/>
      <c r="BW401" s="6"/>
      <c r="BX401" s="6"/>
      <c r="BY401" s="6"/>
      <c r="BZ401" s="6"/>
      <c r="CA401" s="6"/>
      <c r="CB401" s="6"/>
      <c r="CC401" s="6"/>
      <c r="CD401" s="6"/>
      <c r="CE401" s="6"/>
      <c r="CF401" s="6"/>
      <c r="CG401" s="6"/>
      <c r="CH401" s="6"/>
      <c r="CI401" s="6"/>
      <c r="CJ401" s="6"/>
      <c r="CK401" s="6"/>
      <c r="CL401" s="6"/>
      <c r="CM401" s="6"/>
      <c r="CN401" s="6"/>
      <c r="CO401" s="6"/>
      <c r="CP401" s="6"/>
      <c r="CQ401" s="6"/>
      <c r="CR401" s="6"/>
      <c r="CS401" s="6"/>
      <c r="CT401" s="6"/>
      <c r="CU401" s="6"/>
      <c r="CV401" s="6"/>
      <c r="CW401" s="6"/>
      <c r="CX401" s="6"/>
      <c r="CY401" s="6"/>
      <c r="CZ401" s="6"/>
      <c r="DA401" s="6"/>
      <c r="DB401" s="6"/>
      <c r="DC401" s="6"/>
      <c r="DD401" s="6"/>
      <c r="DE401" s="6"/>
      <c r="DF401" s="6"/>
      <c r="DG401" s="6"/>
      <c r="DH401" s="6"/>
      <c r="DI401" s="6"/>
      <c r="DJ401" s="6"/>
      <c r="DK401" s="6"/>
      <c r="DL401" s="6"/>
      <c r="DM401" s="6"/>
      <c r="DN401" s="6"/>
      <c r="DO401" s="6"/>
      <c r="DP401" s="6"/>
      <c r="DQ401" s="6"/>
      <c r="DR401" s="6"/>
      <c r="DS401" s="6"/>
      <c r="DT401" s="6"/>
      <c r="DU401" s="6"/>
    </row>
    <row r="402" spans="1:125" s="3" customFormat="1">
      <c r="A402" t="s">
        <v>279</v>
      </c>
      <c r="B402" t="s">
        <v>182</v>
      </c>
      <c r="C402" t="s">
        <v>575</v>
      </c>
      <c r="D402" s="1">
        <v>22500</v>
      </c>
      <c r="E402" s="1">
        <v>645.75</v>
      </c>
      <c r="F402" s="1">
        <v>0</v>
      </c>
      <c r="G402" s="1">
        <v>684</v>
      </c>
      <c r="H402" s="1">
        <v>125</v>
      </c>
      <c r="I402" s="1">
        <f t="shared" si="114"/>
        <v>1454.75</v>
      </c>
      <c r="J402" s="1">
        <f t="shared" si="115"/>
        <v>21045.25</v>
      </c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  <c r="X402" s="6"/>
      <c r="Y402" s="6"/>
      <c r="Z402" s="6"/>
      <c r="AA402" s="6"/>
      <c r="AB402" s="6"/>
      <c r="AC402" s="6"/>
      <c r="AD402" s="6"/>
      <c r="AE402" s="6"/>
      <c r="AF402" s="6"/>
      <c r="AG402" s="6"/>
      <c r="AH402" s="6"/>
      <c r="AI402" s="6"/>
      <c r="AJ402" s="6"/>
      <c r="AK402" s="6"/>
      <c r="AL402" s="6"/>
      <c r="AM402" s="6"/>
      <c r="AN402" s="6"/>
      <c r="AO402" s="6"/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  <c r="BE402" s="6"/>
      <c r="BF402" s="6"/>
      <c r="BG402" s="6"/>
      <c r="BH402" s="6"/>
      <c r="BI402" s="6"/>
      <c r="BJ402" s="6"/>
      <c r="BK402" s="6"/>
      <c r="BL402" s="6"/>
      <c r="BM402" s="6"/>
      <c r="BN402" s="6"/>
      <c r="BO402" s="6"/>
      <c r="BP402" s="6"/>
      <c r="BQ402" s="6"/>
      <c r="BR402" s="6"/>
      <c r="BS402" s="6"/>
      <c r="BT402" s="6"/>
      <c r="BU402" s="6"/>
      <c r="BV402" s="6"/>
      <c r="BW402" s="6"/>
      <c r="BX402" s="6"/>
      <c r="BY402" s="6"/>
      <c r="BZ402" s="6"/>
      <c r="CA402" s="6"/>
      <c r="CB402" s="6"/>
      <c r="CC402" s="6"/>
      <c r="CD402" s="6"/>
      <c r="CE402" s="6"/>
      <c r="CF402" s="6"/>
      <c r="CG402" s="6"/>
      <c r="CH402" s="6"/>
      <c r="CI402" s="6"/>
      <c r="CJ402" s="6"/>
      <c r="CK402" s="6"/>
      <c r="CL402" s="6"/>
      <c r="CM402" s="6"/>
      <c r="CN402" s="6"/>
      <c r="CO402" s="6"/>
      <c r="CP402" s="6"/>
      <c r="CQ402" s="6"/>
      <c r="CR402" s="6"/>
      <c r="CS402" s="6"/>
      <c r="CT402" s="6"/>
      <c r="CU402" s="6"/>
      <c r="CV402" s="6"/>
      <c r="CW402" s="6"/>
      <c r="CX402" s="6"/>
      <c r="CY402" s="6"/>
      <c r="CZ402" s="6"/>
      <c r="DA402" s="6"/>
      <c r="DB402" s="6"/>
      <c r="DC402" s="6"/>
      <c r="DD402" s="6"/>
      <c r="DE402" s="6"/>
      <c r="DF402" s="6"/>
      <c r="DG402" s="6"/>
      <c r="DH402" s="6"/>
      <c r="DI402" s="6"/>
      <c r="DJ402" s="6"/>
      <c r="DK402" s="6"/>
      <c r="DL402" s="6"/>
      <c r="DM402" s="6"/>
      <c r="DN402" s="6"/>
      <c r="DO402" s="6"/>
      <c r="DP402" s="6"/>
      <c r="DQ402" s="6"/>
      <c r="DR402" s="6"/>
      <c r="DS402" s="6"/>
      <c r="DT402" s="6"/>
      <c r="DU402" s="6"/>
    </row>
    <row r="403" spans="1:125" s="3" customFormat="1">
      <c r="A403" t="s">
        <v>280</v>
      </c>
      <c r="B403" t="s">
        <v>23</v>
      </c>
      <c r="C403" t="s">
        <v>575</v>
      </c>
      <c r="D403" s="1">
        <v>70000</v>
      </c>
      <c r="E403" s="1">
        <v>2009</v>
      </c>
      <c r="F403" s="1">
        <v>4954.1000000000004</v>
      </c>
      <c r="G403" s="1">
        <v>2128</v>
      </c>
      <c r="H403" s="1">
        <v>2216.86</v>
      </c>
      <c r="I403" s="1">
        <f t="shared" si="114"/>
        <v>11307.960000000001</v>
      </c>
      <c r="J403" s="1">
        <f t="shared" si="115"/>
        <v>58692.04</v>
      </c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  <c r="X403" s="6"/>
      <c r="Y403" s="6"/>
      <c r="Z403" s="6"/>
      <c r="AA403" s="6"/>
      <c r="AB403" s="6"/>
      <c r="AC403" s="6"/>
      <c r="AD403" s="6"/>
      <c r="AE403" s="6"/>
      <c r="AF403" s="6"/>
      <c r="AG403" s="6"/>
      <c r="AH403" s="6"/>
      <c r="AI403" s="6"/>
      <c r="AJ403" s="6"/>
      <c r="AK403" s="6"/>
      <c r="AL403" s="6"/>
      <c r="AM403" s="6"/>
      <c r="AN403" s="6"/>
      <c r="AO403" s="6"/>
      <c r="AP403" s="6"/>
      <c r="AQ403" s="6"/>
      <c r="AR403" s="6"/>
      <c r="AS403" s="6"/>
      <c r="AT403" s="6"/>
      <c r="AU403" s="6"/>
      <c r="AV403" s="6"/>
      <c r="AW403" s="6"/>
      <c r="AX403" s="6"/>
      <c r="AY403" s="6"/>
      <c r="AZ403" s="6"/>
      <c r="BA403" s="6"/>
      <c r="BB403" s="6"/>
      <c r="BC403" s="6"/>
      <c r="BD403" s="6"/>
      <c r="BE403" s="6"/>
      <c r="BF403" s="6"/>
      <c r="BG403" s="6"/>
      <c r="BH403" s="6"/>
      <c r="BI403" s="6"/>
      <c r="BJ403" s="6"/>
      <c r="BK403" s="6"/>
      <c r="BL403" s="6"/>
      <c r="BM403" s="6"/>
      <c r="BN403" s="6"/>
      <c r="BO403" s="6"/>
      <c r="BP403" s="6"/>
      <c r="BQ403" s="6"/>
      <c r="BR403" s="6"/>
      <c r="BS403" s="6"/>
      <c r="BT403" s="6"/>
      <c r="BU403" s="6"/>
      <c r="BV403" s="6"/>
      <c r="BW403" s="6"/>
      <c r="BX403" s="6"/>
      <c r="BY403" s="6"/>
      <c r="BZ403" s="6"/>
      <c r="CA403" s="6"/>
      <c r="CB403" s="6"/>
      <c r="CC403" s="6"/>
      <c r="CD403" s="6"/>
      <c r="CE403" s="6"/>
      <c r="CF403" s="6"/>
      <c r="CG403" s="6"/>
      <c r="CH403" s="6"/>
      <c r="CI403" s="6"/>
      <c r="CJ403" s="6"/>
      <c r="CK403" s="6"/>
      <c r="CL403" s="6"/>
      <c r="CM403" s="6"/>
      <c r="CN403" s="6"/>
      <c r="CO403" s="6"/>
      <c r="CP403" s="6"/>
      <c r="CQ403" s="6"/>
      <c r="CR403" s="6"/>
      <c r="CS403" s="6"/>
      <c r="CT403" s="6"/>
      <c r="CU403" s="6"/>
      <c r="CV403" s="6"/>
      <c r="CW403" s="6"/>
      <c r="CX403" s="6"/>
      <c r="CY403" s="6"/>
      <c r="CZ403" s="6"/>
      <c r="DA403" s="6"/>
      <c r="DB403" s="6"/>
      <c r="DC403" s="6"/>
      <c r="DD403" s="6"/>
      <c r="DE403" s="6"/>
      <c r="DF403" s="6"/>
      <c r="DG403" s="6"/>
      <c r="DH403" s="6"/>
      <c r="DI403" s="6"/>
      <c r="DJ403" s="6"/>
      <c r="DK403" s="6"/>
      <c r="DL403" s="6"/>
      <c r="DM403" s="6"/>
      <c r="DN403" s="6"/>
      <c r="DO403" s="6"/>
      <c r="DP403" s="6"/>
      <c r="DQ403" s="6"/>
      <c r="DR403" s="6"/>
      <c r="DS403" s="6"/>
      <c r="DT403" s="6"/>
      <c r="DU403" s="6"/>
    </row>
    <row r="404" spans="1:125" s="3" customFormat="1">
      <c r="A404" t="s">
        <v>281</v>
      </c>
      <c r="B404" t="s">
        <v>282</v>
      </c>
      <c r="C404" t="s">
        <v>578</v>
      </c>
      <c r="D404" s="1">
        <v>38000</v>
      </c>
      <c r="E404" s="1">
        <v>1090.5999999999999</v>
      </c>
      <c r="F404" s="1">
        <v>160.38</v>
      </c>
      <c r="G404" s="1">
        <v>1155.2</v>
      </c>
      <c r="H404" s="1">
        <v>25</v>
      </c>
      <c r="I404" s="1">
        <f t="shared" si="114"/>
        <v>2431.1800000000003</v>
      </c>
      <c r="J404" s="1">
        <f t="shared" si="115"/>
        <v>35568.82</v>
      </c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  <c r="X404" s="6"/>
      <c r="Y404" s="6"/>
      <c r="Z404" s="6"/>
      <c r="AA404" s="6"/>
      <c r="AB404" s="6"/>
      <c r="AC404" s="6"/>
      <c r="AD404" s="6"/>
      <c r="AE404" s="6"/>
      <c r="AF404" s="6"/>
      <c r="AG404" s="6"/>
      <c r="AH404" s="6"/>
      <c r="AI404" s="6"/>
      <c r="AJ404" s="6"/>
      <c r="AK404" s="6"/>
      <c r="AL404" s="6"/>
      <c r="AM404" s="6"/>
      <c r="AN404" s="6"/>
      <c r="AO404" s="6"/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  <c r="BE404" s="6"/>
      <c r="BF404" s="6"/>
      <c r="BG404" s="6"/>
      <c r="BH404" s="6"/>
      <c r="BI404" s="6"/>
      <c r="BJ404" s="6"/>
      <c r="BK404" s="6"/>
      <c r="BL404" s="6"/>
      <c r="BM404" s="6"/>
      <c r="BN404" s="6"/>
      <c r="BO404" s="6"/>
      <c r="BP404" s="6"/>
      <c r="BQ404" s="6"/>
      <c r="BR404" s="6"/>
      <c r="BS404" s="6"/>
      <c r="BT404" s="6"/>
      <c r="BU404" s="6"/>
      <c r="BV404" s="6"/>
      <c r="BW404" s="6"/>
      <c r="BX404" s="6"/>
      <c r="BY404" s="6"/>
      <c r="BZ404" s="6"/>
      <c r="CA404" s="6"/>
      <c r="CB404" s="6"/>
      <c r="CC404" s="6"/>
      <c r="CD404" s="6"/>
      <c r="CE404" s="6"/>
      <c r="CF404" s="6"/>
      <c r="CG404" s="6"/>
      <c r="CH404" s="6"/>
      <c r="CI404" s="6"/>
      <c r="CJ404" s="6"/>
      <c r="CK404" s="6"/>
      <c r="CL404" s="6"/>
      <c r="CM404" s="6"/>
      <c r="CN404" s="6"/>
      <c r="CO404" s="6"/>
      <c r="CP404" s="6"/>
      <c r="CQ404" s="6"/>
      <c r="CR404" s="6"/>
      <c r="CS404" s="6"/>
      <c r="CT404" s="6"/>
      <c r="CU404" s="6"/>
      <c r="CV404" s="6"/>
      <c r="CW404" s="6"/>
      <c r="CX404" s="6"/>
      <c r="CY404" s="6"/>
      <c r="CZ404" s="6"/>
      <c r="DA404" s="6"/>
      <c r="DB404" s="6"/>
      <c r="DC404" s="6"/>
      <c r="DD404" s="6"/>
      <c r="DE404" s="6"/>
      <c r="DF404" s="6"/>
      <c r="DG404" s="6"/>
      <c r="DH404" s="6"/>
      <c r="DI404" s="6"/>
      <c r="DJ404" s="6"/>
      <c r="DK404" s="6"/>
      <c r="DL404" s="6"/>
      <c r="DM404" s="6"/>
      <c r="DN404" s="6"/>
      <c r="DO404" s="6"/>
      <c r="DP404" s="6"/>
      <c r="DQ404" s="6"/>
      <c r="DR404" s="6"/>
      <c r="DS404" s="6"/>
      <c r="DT404" s="6"/>
      <c r="DU404" s="6"/>
    </row>
    <row r="405" spans="1:125" s="3" customFormat="1">
      <c r="A405" s="3" t="s">
        <v>18</v>
      </c>
      <c r="B405" s="3">
        <v>5</v>
      </c>
      <c r="D405" s="4">
        <f t="shared" ref="D405:J405" si="116">SUM(D400:D404)</f>
        <v>176150</v>
      </c>
      <c r="E405" s="4">
        <f t="shared" si="116"/>
        <v>5055.51</v>
      </c>
      <c r="F405" s="4">
        <f t="shared" si="116"/>
        <v>5114.4800000000005</v>
      </c>
      <c r="G405" s="4">
        <f t="shared" si="116"/>
        <v>5354.96</v>
      </c>
      <c r="H405" s="4">
        <f t="shared" si="116"/>
        <v>3732.79</v>
      </c>
      <c r="I405" s="4">
        <f t="shared" si="116"/>
        <v>19257.740000000002</v>
      </c>
      <c r="J405" s="4">
        <f t="shared" si="116"/>
        <v>156892.26</v>
      </c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6"/>
      <c r="Y405" s="6"/>
      <c r="Z405" s="6"/>
      <c r="AA405" s="6"/>
      <c r="AB405" s="6"/>
      <c r="AC405" s="6"/>
      <c r="AD405" s="6"/>
      <c r="AE405" s="6"/>
      <c r="AF405" s="6"/>
      <c r="AG405" s="6"/>
      <c r="AH405" s="6"/>
      <c r="AI405" s="6"/>
      <c r="AJ405" s="6"/>
      <c r="AK405" s="6"/>
      <c r="AL405" s="6"/>
      <c r="AM405" s="6"/>
      <c r="AN405" s="6"/>
      <c r="AO405" s="6"/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  <c r="BE405" s="6"/>
      <c r="BF405" s="6"/>
      <c r="BG405" s="6"/>
      <c r="BH405" s="6"/>
      <c r="BI405" s="6"/>
      <c r="BJ405" s="6"/>
      <c r="BK405" s="6"/>
      <c r="BL405" s="6"/>
      <c r="BM405" s="6"/>
      <c r="BN405" s="6"/>
      <c r="BO405" s="6"/>
      <c r="BP405" s="6"/>
      <c r="BQ405" s="6"/>
      <c r="BR405" s="6"/>
      <c r="BS405" s="6"/>
      <c r="BT405" s="6"/>
      <c r="BU405" s="6"/>
      <c r="BV405" s="6"/>
      <c r="BW405" s="6"/>
      <c r="BX405" s="6"/>
      <c r="BY405" s="6"/>
      <c r="BZ405" s="6"/>
      <c r="CA405" s="6"/>
      <c r="CB405" s="6"/>
      <c r="CC405" s="6"/>
      <c r="CD405" s="6"/>
      <c r="CE405" s="6"/>
      <c r="CF405" s="6"/>
      <c r="CG405" s="6"/>
      <c r="CH405" s="6"/>
      <c r="CI405" s="6"/>
      <c r="CJ405" s="6"/>
      <c r="CK405" s="6"/>
      <c r="CL405" s="6"/>
      <c r="CM405" s="6"/>
      <c r="CN405" s="6"/>
      <c r="CO405" s="6"/>
      <c r="CP405" s="6"/>
      <c r="CQ405" s="6"/>
      <c r="CR405" s="6"/>
      <c r="CS405" s="6"/>
      <c r="CT405" s="6"/>
      <c r="CU405" s="6"/>
      <c r="CV405" s="6"/>
      <c r="CW405" s="6"/>
      <c r="CX405" s="6"/>
      <c r="CY405" s="6"/>
      <c r="CZ405" s="6"/>
      <c r="DA405" s="6"/>
      <c r="DB405" s="6"/>
      <c r="DC405" s="6"/>
      <c r="DD405" s="6"/>
      <c r="DE405" s="6"/>
      <c r="DF405" s="6"/>
      <c r="DG405" s="6"/>
      <c r="DH405" s="6"/>
      <c r="DI405" s="6"/>
      <c r="DJ405" s="6"/>
      <c r="DK405" s="6"/>
      <c r="DL405" s="6"/>
      <c r="DM405" s="6"/>
      <c r="DN405" s="6"/>
      <c r="DO405" s="6"/>
      <c r="DP405" s="6"/>
      <c r="DQ405" s="6"/>
      <c r="DR405" s="6"/>
      <c r="DS405" s="6"/>
      <c r="DT405" s="6"/>
      <c r="DU405" s="6"/>
    </row>
    <row r="406" spans="1:125" s="3" customFormat="1">
      <c r="A406"/>
      <c r="B406"/>
      <c r="C406"/>
      <c r="D406" s="1"/>
      <c r="E406" s="1"/>
      <c r="F406" s="1"/>
      <c r="G406" s="1"/>
      <c r="H406" s="1"/>
      <c r="I406" s="1"/>
      <c r="J406" s="1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  <c r="X406" s="6"/>
      <c r="Y406" s="6"/>
      <c r="Z406" s="6"/>
      <c r="AA406" s="6"/>
      <c r="AB406" s="6"/>
      <c r="AC406" s="6"/>
      <c r="AD406" s="6"/>
      <c r="AE406" s="6"/>
      <c r="AF406" s="6"/>
      <c r="AG406" s="6"/>
      <c r="AH406" s="6"/>
      <c r="AI406" s="6"/>
      <c r="AJ406" s="6"/>
      <c r="AK406" s="6"/>
      <c r="AL406" s="6"/>
      <c r="AM406" s="6"/>
      <c r="AN406" s="6"/>
      <c r="AO406" s="6"/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  <c r="BE406" s="6"/>
      <c r="BF406" s="6"/>
      <c r="BG406" s="6"/>
      <c r="BH406" s="6"/>
      <c r="BI406" s="6"/>
      <c r="BJ406" s="6"/>
      <c r="BK406" s="6"/>
      <c r="BL406" s="6"/>
      <c r="BM406" s="6"/>
      <c r="BN406" s="6"/>
      <c r="BO406" s="6"/>
      <c r="BP406" s="6"/>
      <c r="BQ406" s="6"/>
      <c r="BR406" s="6"/>
      <c r="BS406" s="6"/>
      <c r="BT406" s="6"/>
      <c r="BU406" s="6"/>
      <c r="BV406" s="6"/>
      <c r="BW406" s="6"/>
      <c r="BX406" s="6"/>
      <c r="BY406" s="6"/>
      <c r="BZ406" s="6"/>
      <c r="CA406" s="6"/>
      <c r="CB406" s="6"/>
      <c r="CC406" s="6"/>
      <c r="CD406" s="6"/>
      <c r="CE406" s="6"/>
      <c r="CF406" s="6"/>
      <c r="CG406" s="6"/>
      <c r="CH406" s="6"/>
      <c r="CI406" s="6"/>
      <c r="CJ406" s="6"/>
      <c r="CK406" s="6"/>
      <c r="CL406" s="6"/>
      <c r="CM406" s="6"/>
      <c r="CN406" s="6"/>
      <c r="CO406" s="6"/>
      <c r="CP406" s="6"/>
      <c r="CQ406" s="6"/>
      <c r="CR406" s="6"/>
      <c r="CS406" s="6"/>
      <c r="CT406" s="6"/>
      <c r="CU406" s="6"/>
      <c r="CV406" s="6"/>
      <c r="CW406" s="6"/>
      <c r="CX406" s="6"/>
      <c r="CY406" s="6"/>
      <c r="CZ406" s="6"/>
      <c r="DA406" s="6"/>
      <c r="DB406" s="6"/>
      <c r="DC406" s="6"/>
      <c r="DD406" s="6"/>
      <c r="DE406" s="6"/>
      <c r="DF406" s="6"/>
      <c r="DG406" s="6"/>
      <c r="DH406" s="6"/>
      <c r="DI406" s="6"/>
      <c r="DJ406" s="6"/>
      <c r="DK406" s="6"/>
      <c r="DL406" s="6"/>
      <c r="DM406" s="6"/>
      <c r="DN406" s="6"/>
      <c r="DO406" s="6"/>
      <c r="DP406" s="6"/>
      <c r="DQ406" s="6"/>
      <c r="DR406" s="6"/>
      <c r="DS406" s="6"/>
      <c r="DT406" s="6"/>
      <c r="DU406" s="6"/>
    </row>
    <row r="407" spans="1:125" s="3" customFormat="1">
      <c r="A407" s="11" t="s">
        <v>283</v>
      </c>
      <c r="B407" s="11"/>
      <c r="C407" s="13"/>
      <c r="D407" s="11"/>
      <c r="E407" s="11"/>
      <c r="F407" s="11"/>
      <c r="G407" s="11"/>
      <c r="H407" s="11"/>
      <c r="I407" s="11"/>
      <c r="J407" s="11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6"/>
      <c r="Y407" s="6"/>
      <c r="Z407" s="6"/>
      <c r="AA407" s="6"/>
      <c r="AB407" s="6"/>
      <c r="AC407" s="6"/>
      <c r="AD407" s="6"/>
      <c r="AE407" s="6"/>
      <c r="AF407" s="6"/>
      <c r="AG407" s="6"/>
      <c r="AH407" s="6"/>
      <c r="AI407" s="6"/>
      <c r="AJ407" s="6"/>
      <c r="AK407" s="6"/>
      <c r="AL407" s="6"/>
      <c r="AM407" s="6"/>
      <c r="AN407" s="6"/>
      <c r="AO407" s="6"/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  <c r="BE407" s="6"/>
      <c r="BF407" s="6"/>
      <c r="BG407" s="6"/>
      <c r="BH407" s="6"/>
      <c r="BI407" s="6"/>
      <c r="BJ407" s="6"/>
      <c r="BK407" s="6"/>
      <c r="BL407" s="6"/>
      <c r="BM407" s="6"/>
      <c r="BN407" s="6"/>
      <c r="BO407" s="6"/>
      <c r="BP407" s="6"/>
      <c r="BQ407" s="6"/>
      <c r="BR407" s="6"/>
      <c r="BS407" s="6"/>
      <c r="BT407" s="6"/>
      <c r="BU407" s="6"/>
      <c r="BV407" s="6"/>
      <c r="BW407" s="6"/>
      <c r="BX407" s="6"/>
      <c r="BY407" s="6"/>
      <c r="BZ407" s="6"/>
      <c r="CA407" s="6"/>
      <c r="CB407" s="6"/>
      <c r="CC407" s="6"/>
      <c r="CD407" s="6"/>
      <c r="CE407" s="6"/>
      <c r="CF407" s="6"/>
      <c r="CG407" s="6"/>
      <c r="CH407" s="6"/>
      <c r="CI407" s="6"/>
      <c r="CJ407" s="6"/>
      <c r="CK407" s="6"/>
      <c r="CL407" s="6"/>
      <c r="CM407" s="6"/>
      <c r="CN407" s="6"/>
      <c r="CO407" s="6"/>
      <c r="CP407" s="6"/>
      <c r="CQ407" s="6"/>
      <c r="CR407" s="6"/>
      <c r="CS407" s="6"/>
      <c r="CT407" s="6"/>
      <c r="CU407" s="6"/>
      <c r="CV407" s="6"/>
      <c r="CW407" s="6"/>
      <c r="CX407" s="6"/>
      <c r="CY407" s="6"/>
      <c r="CZ407" s="6"/>
      <c r="DA407" s="6"/>
      <c r="DB407" s="6"/>
      <c r="DC407" s="6"/>
      <c r="DD407" s="6"/>
      <c r="DE407" s="6"/>
      <c r="DF407" s="6"/>
      <c r="DG407" s="6"/>
      <c r="DH407" s="6"/>
      <c r="DI407" s="6"/>
      <c r="DJ407" s="6"/>
      <c r="DK407" s="6"/>
      <c r="DL407" s="6"/>
      <c r="DM407" s="6"/>
      <c r="DN407" s="6"/>
      <c r="DO407" s="6"/>
      <c r="DP407" s="6"/>
      <c r="DQ407" s="6"/>
      <c r="DR407" s="6"/>
      <c r="DS407" s="6"/>
      <c r="DT407" s="6"/>
      <c r="DU407" s="6"/>
    </row>
    <row r="408" spans="1:125">
      <c r="A408" t="s">
        <v>552</v>
      </c>
      <c r="B408" t="s">
        <v>537</v>
      </c>
      <c r="C408" t="s">
        <v>578</v>
      </c>
      <c r="D408" s="1">
        <v>40000</v>
      </c>
      <c r="E408" s="1">
        <v>1148</v>
      </c>
      <c r="F408" s="1">
        <v>442.65</v>
      </c>
      <c r="G408" s="1">
        <v>1216</v>
      </c>
      <c r="H408" s="1">
        <v>25</v>
      </c>
      <c r="I408" s="1">
        <f>E408+F408+G408+H408</f>
        <v>2831.65</v>
      </c>
      <c r="J408" s="1">
        <f>D408-I408</f>
        <v>37168.35</v>
      </c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/>
      <c r="AN408"/>
      <c r="AO408"/>
      <c r="AP408"/>
      <c r="AQ408"/>
      <c r="AR408"/>
      <c r="AS408"/>
      <c r="AT408"/>
      <c r="AU408"/>
      <c r="AV408"/>
      <c r="AW408"/>
      <c r="AX408"/>
      <c r="AY408"/>
      <c r="AZ408"/>
      <c r="BA408"/>
      <c r="BB408"/>
      <c r="BC408"/>
      <c r="BD408"/>
      <c r="BE408"/>
      <c r="BF408"/>
      <c r="BG408"/>
      <c r="BH408"/>
      <c r="BI408"/>
      <c r="BJ408"/>
      <c r="BK408"/>
      <c r="BL408"/>
      <c r="BM408"/>
      <c r="BN408"/>
      <c r="BO408"/>
      <c r="BP408"/>
      <c r="BQ408"/>
      <c r="BR408"/>
      <c r="BS408"/>
      <c r="BT408"/>
      <c r="BU408"/>
      <c r="BV408"/>
      <c r="BW408"/>
      <c r="BX408"/>
      <c r="BY408"/>
      <c r="BZ408"/>
      <c r="CA408"/>
      <c r="CB408"/>
      <c r="CC408"/>
      <c r="CD408"/>
      <c r="CE408"/>
      <c r="CF408"/>
      <c r="CG408"/>
      <c r="CH408"/>
      <c r="CI408"/>
      <c r="CJ408"/>
      <c r="CK408"/>
      <c r="CL408"/>
      <c r="CM408"/>
      <c r="CN408"/>
      <c r="CO408"/>
      <c r="CP408"/>
      <c r="CQ408"/>
      <c r="CR408"/>
      <c r="CS408"/>
      <c r="CT408"/>
      <c r="CU408"/>
      <c r="CV408"/>
      <c r="CW408"/>
      <c r="CX408"/>
      <c r="CY408"/>
      <c r="CZ408"/>
      <c r="DA408"/>
      <c r="DB408"/>
      <c r="DC408"/>
      <c r="DD408"/>
      <c r="DE408"/>
      <c r="DF408"/>
      <c r="DG408"/>
      <c r="DH408"/>
      <c r="DI408"/>
      <c r="DJ408"/>
      <c r="DK408"/>
      <c r="DL408"/>
      <c r="DM408"/>
      <c r="DN408"/>
      <c r="DO408"/>
      <c r="DP408"/>
      <c r="DQ408"/>
      <c r="DR408"/>
      <c r="DS408"/>
      <c r="DT408"/>
      <c r="DU408"/>
    </row>
    <row r="409" spans="1:125" s="3" customFormat="1">
      <c r="A409" t="s">
        <v>285</v>
      </c>
      <c r="B409" t="s">
        <v>17</v>
      </c>
      <c r="C409" t="s">
        <v>575</v>
      </c>
      <c r="D409" s="1">
        <v>140000</v>
      </c>
      <c r="E409" s="1">
        <v>4018</v>
      </c>
      <c r="F409" s="1">
        <v>21161.63</v>
      </c>
      <c r="G409" s="1">
        <v>3595.1</v>
      </c>
      <c r="H409" s="1">
        <v>2196.86</v>
      </c>
      <c r="I409" s="1">
        <f t="shared" ref="I409:I410" si="117">E409+F409+G409+H409</f>
        <v>30971.59</v>
      </c>
      <c r="J409" s="1">
        <f t="shared" ref="J409:J410" si="118">D409-I409</f>
        <v>109028.41</v>
      </c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  <c r="X409" s="6"/>
      <c r="Y409" s="6"/>
      <c r="Z409" s="6"/>
      <c r="AA409" s="6"/>
      <c r="AB409" s="6"/>
      <c r="AC409" s="6"/>
      <c r="AD409" s="6"/>
      <c r="AE409" s="6"/>
      <c r="AF409" s="6"/>
      <c r="AG409" s="6"/>
      <c r="AH409" s="6"/>
      <c r="AI409" s="6"/>
      <c r="AJ409" s="6"/>
      <c r="AK409" s="6"/>
      <c r="AL409" s="6"/>
      <c r="AM409" s="6"/>
      <c r="AN409" s="6"/>
      <c r="AO409" s="6"/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  <c r="BE409" s="6"/>
      <c r="BF409" s="6"/>
      <c r="BG409" s="6"/>
      <c r="BH409" s="6"/>
      <c r="BI409" s="6"/>
      <c r="BJ409" s="6"/>
      <c r="BK409" s="6"/>
      <c r="BL409" s="6"/>
      <c r="BM409" s="6"/>
      <c r="BN409" s="6"/>
      <c r="BO409" s="6"/>
      <c r="BP409" s="6"/>
      <c r="BQ409" s="6"/>
      <c r="BR409" s="6"/>
      <c r="BS409" s="6"/>
      <c r="BT409" s="6"/>
      <c r="BU409" s="6"/>
      <c r="BV409" s="6"/>
      <c r="BW409" s="6"/>
      <c r="BX409" s="6"/>
      <c r="BY409" s="6"/>
      <c r="BZ409" s="6"/>
      <c r="CA409" s="6"/>
      <c r="CB409" s="6"/>
      <c r="CC409" s="6"/>
      <c r="CD409" s="6"/>
      <c r="CE409" s="6"/>
      <c r="CF409" s="6"/>
      <c r="CG409" s="6"/>
      <c r="CH409" s="6"/>
      <c r="CI409" s="6"/>
      <c r="CJ409" s="6"/>
      <c r="CK409" s="6"/>
      <c r="CL409" s="6"/>
      <c r="CM409" s="6"/>
      <c r="CN409" s="6"/>
      <c r="CO409" s="6"/>
      <c r="CP409" s="6"/>
      <c r="CQ409" s="6"/>
      <c r="CR409" s="6"/>
      <c r="CS409" s="6"/>
      <c r="CT409" s="6"/>
      <c r="CU409" s="6"/>
      <c r="CV409" s="6"/>
      <c r="CW409" s="6"/>
      <c r="CX409" s="6"/>
      <c r="CY409" s="6"/>
      <c r="CZ409" s="6"/>
      <c r="DA409" s="6"/>
      <c r="DB409" s="6"/>
      <c r="DC409" s="6"/>
      <c r="DD409" s="6"/>
      <c r="DE409" s="6"/>
      <c r="DF409" s="6"/>
      <c r="DG409" s="6"/>
      <c r="DH409" s="6"/>
      <c r="DI409" s="6"/>
      <c r="DJ409" s="6"/>
      <c r="DK409" s="6"/>
      <c r="DL409" s="6"/>
      <c r="DM409" s="6"/>
      <c r="DN409" s="6"/>
      <c r="DO409" s="6"/>
      <c r="DP409" s="6"/>
      <c r="DQ409" s="6"/>
      <c r="DR409" s="6"/>
      <c r="DS409" s="6"/>
      <c r="DT409" s="6"/>
      <c r="DU409" s="6"/>
    </row>
    <row r="410" spans="1:125">
      <c r="A410" t="s">
        <v>470</v>
      </c>
      <c r="B410" t="s">
        <v>377</v>
      </c>
      <c r="C410" t="s">
        <v>578</v>
      </c>
      <c r="D410" s="1">
        <v>40000</v>
      </c>
      <c r="E410" s="1">
        <v>1148</v>
      </c>
      <c r="F410" s="1">
        <v>442.65</v>
      </c>
      <c r="G410" s="1">
        <v>1216</v>
      </c>
      <c r="H410" s="1">
        <v>25</v>
      </c>
      <c r="I410" s="1">
        <f t="shared" si="117"/>
        <v>2831.65</v>
      </c>
      <c r="J410" s="1">
        <f t="shared" si="118"/>
        <v>37168.35</v>
      </c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  <c r="CW410"/>
      <c r="CX410"/>
      <c r="CY410"/>
      <c r="CZ410"/>
      <c r="DA410"/>
      <c r="DB410"/>
      <c r="DC410"/>
      <c r="DD410"/>
      <c r="DE410"/>
      <c r="DF410"/>
      <c r="DG410"/>
      <c r="DH410"/>
      <c r="DI410"/>
      <c r="DJ410"/>
      <c r="DK410"/>
      <c r="DL410"/>
      <c r="DM410"/>
      <c r="DN410"/>
      <c r="DO410"/>
      <c r="DP410"/>
      <c r="DQ410"/>
      <c r="DR410"/>
      <c r="DS410"/>
      <c r="DT410"/>
      <c r="DU410"/>
    </row>
    <row r="411" spans="1:125">
      <c r="A411" t="s">
        <v>471</v>
      </c>
      <c r="B411" t="s">
        <v>377</v>
      </c>
      <c r="C411" t="s">
        <v>578</v>
      </c>
      <c r="D411" s="1">
        <v>40000</v>
      </c>
      <c r="E411" s="1">
        <v>1148</v>
      </c>
      <c r="F411" s="1">
        <v>442.65</v>
      </c>
      <c r="G411" s="1">
        <v>1216</v>
      </c>
      <c r="H411" s="1">
        <v>25</v>
      </c>
      <c r="I411" s="1">
        <f>E411+F411+G411+H411</f>
        <v>2831.65</v>
      </c>
      <c r="J411" s="1">
        <f>D411-I411</f>
        <v>37168.35</v>
      </c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</row>
    <row r="412" spans="1:125">
      <c r="A412" t="s">
        <v>553</v>
      </c>
      <c r="B412" t="s">
        <v>195</v>
      </c>
      <c r="C412" t="s">
        <v>578</v>
      </c>
      <c r="D412" s="1">
        <v>50000</v>
      </c>
      <c r="E412" s="1">
        <v>1435</v>
      </c>
      <c r="F412" s="1">
        <v>1543.22</v>
      </c>
      <c r="G412" s="1">
        <v>1520</v>
      </c>
      <c r="H412" s="1">
        <v>2096.86</v>
      </c>
      <c r="I412" s="1">
        <f>E412+F412+G412+H412</f>
        <v>6595.08</v>
      </c>
      <c r="J412" s="1">
        <f>D412-I412</f>
        <v>43404.92</v>
      </c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/>
      <c r="AN412"/>
      <c r="AO412"/>
      <c r="AP412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  <c r="CW412"/>
      <c r="CX412"/>
      <c r="CY412"/>
      <c r="CZ412"/>
      <c r="DA412"/>
      <c r="DB412"/>
      <c r="DC412"/>
      <c r="DD412"/>
      <c r="DE412"/>
      <c r="DF412"/>
      <c r="DG412"/>
      <c r="DH412"/>
      <c r="DI412"/>
      <c r="DJ412"/>
      <c r="DK412"/>
      <c r="DL412"/>
      <c r="DM412"/>
      <c r="DN412"/>
      <c r="DO412"/>
      <c r="DP412"/>
      <c r="DQ412"/>
      <c r="DR412"/>
      <c r="DS412"/>
      <c r="DT412"/>
      <c r="DU412"/>
    </row>
    <row r="413" spans="1:125" s="3" customFormat="1">
      <c r="A413" s="3" t="s">
        <v>18</v>
      </c>
      <c r="B413" s="3">
        <v>5</v>
      </c>
      <c r="D413" s="4">
        <f t="shared" ref="D413:J413" si="119">SUM(D408:D412)</f>
        <v>310000</v>
      </c>
      <c r="E413" s="4">
        <f t="shared" si="119"/>
        <v>8897</v>
      </c>
      <c r="F413" s="4">
        <f t="shared" si="119"/>
        <v>24032.800000000007</v>
      </c>
      <c r="G413" s="4">
        <f t="shared" si="119"/>
        <v>8763.1</v>
      </c>
      <c r="H413" s="4">
        <f t="shared" si="119"/>
        <v>4368.72</v>
      </c>
      <c r="I413" s="4">
        <f t="shared" si="119"/>
        <v>46061.62</v>
      </c>
      <c r="J413" s="4">
        <f t="shared" si="119"/>
        <v>263938.38</v>
      </c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  <c r="X413" s="6"/>
      <c r="Y413" s="6"/>
      <c r="Z413" s="6"/>
      <c r="AA413" s="6"/>
      <c r="AB413" s="6"/>
      <c r="AC413" s="6"/>
      <c r="AD413" s="6"/>
      <c r="AE413" s="6"/>
      <c r="AF413" s="6"/>
      <c r="AG413" s="6"/>
      <c r="AH413" s="6"/>
      <c r="AI413" s="6"/>
      <c r="AJ413" s="6"/>
      <c r="AK413" s="6"/>
      <c r="AL413" s="6"/>
      <c r="AM413" s="6"/>
      <c r="AN413" s="6"/>
      <c r="AO413" s="6"/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  <c r="BE413" s="6"/>
      <c r="BF413" s="6"/>
      <c r="BG413" s="6"/>
      <c r="BH413" s="6"/>
      <c r="BI413" s="6"/>
      <c r="BJ413" s="6"/>
      <c r="BK413" s="6"/>
      <c r="BL413" s="6"/>
      <c r="BM413" s="6"/>
      <c r="BN413" s="6"/>
      <c r="BO413" s="6"/>
      <c r="BP413" s="6"/>
      <c r="BQ413" s="6"/>
      <c r="BR413" s="6"/>
      <c r="BS413" s="6"/>
      <c r="BT413" s="6"/>
      <c r="BU413" s="6"/>
      <c r="BV413" s="6"/>
      <c r="BW413" s="6"/>
      <c r="BX413" s="6"/>
      <c r="BY413" s="6"/>
      <c r="BZ413" s="6"/>
      <c r="CA413" s="6"/>
      <c r="CB413" s="6"/>
      <c r="CC413" s="6"/>
      <c r="CD413" s="6"/>
      <c r="CE413" s="6"/>
      <c r="CF413" s="6"/>
      <c r="CG413" s="6"/>
      <c r="CH413" s="6"/>
      <c r="CI413" s="6"/>
      <c r="CJ413" s="6"/>
      <c r="CK413" s="6"/>
      <c r="CL413" s="6"/>
      <c r="CM413" s="6"/>
      <c r="CN413" s="6"/>
      <c r="CO413" s="6"/>
      <c r="CP413" s="6"/>
      <c r="CQ413" s="6"/>
      <c r="CR413" s="6"/>
      <c r="CS413" s="6"/>
      <c r="CT413" s="6"/>
      <c r="CU413" s="6"/>
      <c r="CV413" s="6"/>
      <c r="CW413" s="6"/>
      <c r="CX413" s="6"/>
      <c r="CY413" s="6"/>
      <c r="CZ413" s="6"/>
      <c r="DA413" s="6"/>
      <c r="DB413" s="6"/>
      <c r="DC413" s="6"/>
      <c r="DD413" s="6"/>
      <c r="DE413" s="6"/>
      <c r="DF413" s="6"/>
      <c r="DG413" s="6"/>
      <c r="DH413" s="6"/>
      <c r="DI413" s="6"/>
      <c r="DJ413" s="6"/>
      <c r="DK413" s="6"/>
      <c r="DL413" s="6"/>
      <c r="DM413" s="6"/>
      <c r="DN413" s="6"/>
      <c r="DO413" s="6"/>
      <c r="DP413" s="6"/>
      <c r="DQ413" s="6"/>
      <c r="DR413" s="6"/>
      <c r="DS413" s="6"/>
      <c r="DT413" s="6"/>
      <c r="DU413" s="6"/>
    </row>
    <row r="414" spans="1:125" s="3" customFormat="1">
      <c r="A414"/>
      <c r="B414"/>
      <c r="C414"/>
      <c r="D414" s="1"/>
      <c r="E414" s="1"/>
      <c r="F414" s="1"/>
      <c r="G414" s="1"/>
      <c r="H414" s="1"/>
      <c r="I414" s="1"/>
      <c r="J414" s="1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  <c r="X414" s="6"/>
      <c r="Y414" s="6"/>
      <c r="Z414" s="6"/>
      <c r="AA414" s="6"/>
      <c r="AB414" s="6"/>
      <c r="AC414" s="6"/>
      <c r="AD414" s="6"/>
      <c r="AE414" s="6"/>
      <c r="AF414" s="6"/>
      <c r="AG414" s="6"/>
      <c r="AH414" s="6"/>
      <c r="AI414" s="6"/>
      <c r="AJ414" s="6"/>
      <c r="AK414" s="6"/>
      <c r="AL414" s="6"/>
      <c r="AM414" s="6"/>
      <c r="AN414" s="6"/>
      <c r="AO414" s="6"/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  <c r="BE414" s="6"/>
      <c r="BF414" s="6"/>
      <c r="BG414" s="6"/>
      <c r="BH414" s="6"/>
      <c r="BI414" s="6"/>
      <c r="BJ414" s="6"/>
      <c r="BK414" s="6"/>
      <c r="BL414" s="6"/>
      <c r="BM414" s="6"/>
      <c r="BN414" s="6"/>
      <c r="BO414" s="6"/>
      <c r="BP414" s="6"/>
      <c r="BQ414" s="6"/>
      <c r="BR414" s="6"/>
      <c r="BS414" s="6"/>
      <c r="BT414" s="6"/>
      <c r="BU414" s="6"/>
      <c r="BV414" s="6"/>
      <c r="BW414" s="6"/>
      <c r="BX414" s="6"/>
      <c r="BY414" s="6"/>
      <c r="BZ414" s="6"/>
      <c r="CA414" s="6"/>
      <c r="CB414" s="6"/>
      <c r="CC414" s="6"/>
      <c r="CD414" s="6"/>
      <c r="CE414" s="6"/>
      <c r="CF414" s="6"/>
      <c r="CG414" s="6"/>
      <c r="CH414" s="6"/>
      <c r="CI414" s="6"/>
      <c r="CJ414" s="6"/>
      <c r="CK414" s="6"/>
      <c r="CL414" s="6"/>
      <c r="CM414" s="6"/>
      <c r="CN414" s="6"/>
      <c r="CO414" s="6"/>
      <c r="CP414" s="6"/>
      <c r="CQ414" s="6"/>
      <c r="CR414" s="6"/>
      <c r="CS414" s="6"/>
      <c r="CT414" s="6"/>
      <c r="CU414" s="6"/>
      <c r="CV414" s="6"/>
      <c r="CW414" s="6"/>
      <c r="CX414" s="6"/>
      <c r="CY414" s="6"/>
      <c r="CZ414" s="6"/>
      <c r="DA414" s="6"/>
      <c r="DB414" s="6"/>
      <c r="DC414" s="6"/>
      <c r="DD414" s="6"/>
      <c r="DE414" s="6"/>
      <c r="DF414" s="6"/>
      <c r="DG414" s="6"/>
      <c r="DH414" s="6"/>
      <c r="DI414" s="6"/>
      <c r="DJ414" s="6"/>
      <c r="DK414" s="6"/>
      <c r="DL414" s="6"/>
      <c r="DM414" s="6"/>
      <c r="DN414" s="6"/>
      <c r="DO414" s="6"/>
      <c r="DP414" s="6"/>
      <c r="DQ414" s="6"/>
      <c r="DR414" s="6"/>
      <c r="DS414" s="6"/>
      <c r="DT414" s="6"/>
      <c r="DU414" s="6"/>
    </row>
    <row r="415" spans="1:125" s="3" customFormat="1">
      <c r="A415" s="11" t="s">
        <v>286</v>
      </c>
      <c r="B415" s="11"/>
      <c r="C415" s="13"/>
      <c r="D415" s="11"/>
      <c r="E415" s="11"/>
      <c r="F415" s="11"/>
      <c r="G415" s="11"/>
      <c r="H415" s="11"/>
      <c r="I415" s="11"/>
      <c r="J415" s="11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6"/>
      <c r="Y415" s="6"/>
      <c r="Z415" s="6"/>
      <c r="AA415" s="6"/>
      <c r="AB415" s="6"/>
      <c r="AC415" s="6"/>
      <c r="AD415" s="6"/>
      <c r="AE415" s="6"/>
      <c r="AF415" s="6"/>
      <c r="AG415" s="6"/>
      <c r="AH415" s="6"/>
      <c r="AI415" s="6"/>
      <c r="AJ415" s="6"/>
      <c r="AK415" s="6"/>
      <c r="AL415" s="6"/>
      <c r="AM415" s="6"/>
      <c r="AN415" s="6"/>
      <c r="AO415" s="6"/>
      <c r="AP415" s="6"/>
      <c r="AQ415" s="6"/>
      <c r="AR415" s="6"/>
      <c r="AS415" s="6"/>
      <c r="AT415" s="6"/>
      <c r="AU415" s="6"/>
      <c r="AV415" s="6"/>
      <c r="AW415" s="6"/>
      <c r="AX415" s="6"/>
      <c r="AY415" s="6"/>
      <c r="AZ415" s="6"/>
      <c r="BA415" s="6"/>
      <c r="BB415" s="6"/>
      <c r="BC415" s="6"/>
      <c r="BD415" s="6"/>
      <c r="BE415" s="6"/>
      <c r="BF415" s="6"/>
      <c r="BG415" s="6"/>
      <c r="BH415" s="6"/>
      <c r="BI415" s="6"/>
      <c r="BJ415" s="6"/>
      <c r="BK415" s="6"/>
      <c r="BL415" s="6"/>
      <c r="BM415" s="6"/>
      <c r="BN415" s="6"/>
      <c r="BO415" s="6"/>
      <c r="BP415" s="6"/>
      <c r="BQ415" s="6"/>
      <c r="BR415" s="6"/>
      <c r="BS415" s="6"/>
      <c r="BT415" s="6"/>
      <c r="BU415" s="6"/>
      <c r="BV415" s="6"/>
      <c r="BW415" s="6"/>
      <c r="BX415" s="6"/>
      <c r="BY415" s="6"/>
      <c r="BZ415" s="6"/>
      <c r="CA415" s="6"/>
      <c r="CB415" s="6"/>
      <c r="CC415" s="6"/>
      <c r="CD415" s="6"/>
      <c r="CE415" s="6"/>
      <c r="CF415" s="6"/>
      <c r="CG415" s="6"/>
      <c r="CH415" s="6"/>
      <c r="CI415" s="6"/>
      <c r="CJ415" s="6"/>
      <c r="CK415" s="6"/>
      <c r="CL415" s="6"/>
      <c r="CM415" s="6"/>
      <c r="CN415" s="6"/>
      <c r="CO415" s="6"/>
      <c r="CP415" s="6"/>
      <c r="CQ415" s="6"/>
      <c r="CR415" s="6"/>
      <c r="CS415" s="6"/>
      <c r="CT415" s="6"/>
      <c r="CU415" s="6"/>
      <c r="CV415" s="6"/>
      <c r="CW415" s="6"/>
      <c r="CX415" s="6"/>
      <c r="CY415" s="6"/>
      <c r="CZ415" s="6"/>
      <c r="DA415" s="6"/>
      <c r="DB415" s="6"/>
      <c r="DC415" s="6"/>
      <c r="DD415" s="6"/>
      <c r="DE415" s="6"/>
      <c r="DF415" s="6"/>
      <c r="DG415" s="6"/>
      <c r="DH415" s="6"/>
      <c r="DI415" s="6"/>
      <c r="DJ415" s="6"/>
      <c r="DK415" s="6"/>
      <c r="DL415" s="6"/>
      <c r="DM415" s="6"/>
      <c r="DN415" s="6"/>
      <c r="DO415" s="6"/>
      <c r="DP415" s="6"/>
      <c r="DQ415" s="6"/>
      <c r="DR415" s="6"/>
      <c r="DS415" s="6"/>
      <c r="DT415" s="6"/>
      <c r="DU415" s="6"/>
    </row>
    <row r="416" spans="1:125">
      <c r="A416" t="s">
        <v>555</v>
      </c>
      <c r="B416" t="s">
        <v>554</v>
      </c>
      <c r="C416" t="s">
        <v>578</v>
      </c>
      <c r="D416" s="1">
        <v>50000</v>
      </c>
      <c r="E416" s="1">
        <v>1435</v>
      </c>
      <c r="F416" s="1">
        <v>1854</v>
      </c>
      <c r="G416" s="1">
        <v>1520</v>
      </c>
      <c r="H416" s="1">
        <v>25</v>
      </c>
      <c r="I416" s="1">
        <f>E416+F416+G416+H416</f>
        <v>4834</v>
      </c>
      <c r="J416" s="1">
        <f>D416-I416</f>
        <v>45166</v>
      </c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  <c r="Y416"/>
      <c r="Z416"/>
      <c r="AA416"/>
      <c r="AB416"/>
      <c r="AC416"/>
      <c r="AD416"/>
      <c r="AE416"/>
      <c r="AF416"/>
      <c r="AG416"/>
      <c r="AH416"/>
      <c r="AI416"/>
      <c r="AJ416"/>
      <c r="AK416"/>
      <c r="AL416"/>
      <c r="AM416"/>
      <c r="AN416"/>
      <c r="AO416"/>
      <c r="AP416"/>
      <c r="AQ416"/>
      <c r="AR416"/>
      <c r="AS416"/>
      <c r="AT416"/>
      <c r="AU416"/>
      <c r="AV416"/>
      <c r="AW416"/>
      <c r="AX416"/>
      <c r="AY416"/>
      <c r="AZ416"/>
      <c r="BA416"/>
      <c r="BB416"/>
      <c r="BC416"/>
      <c r="BD416"/>
      <c r="BE416"/>
      <c r="BF416"/>
      <c r="BG416"/>
      <c r="BH416"/>
      <c r="BI416"/>
      <c r="BJ416"/>
      <c r="BK416"/>
      <c r="BL416"/>
      <c r="BM416"/>
      <c r="BN416"/>
      <c r="BO416"/>
      <c r="BP416"/>
      <c r="BQ416"/>
      <c r="BR416"/>
      <c r="BS416"/>
      <c r="BT416"/>
      <c r="BU416"/>
      <c r="BV416"/>
      <c r="BW416"/>
      <c r="BX416"/>
      <c r="BY416"/>
      <c r="BZ416"/>
      <c r="CA416"/>
      <c r="CB416"/>
      <c r="CC416"/>
      <c r="CD416"/>
      <c r="CE416"/>
      <c r="CF416"/>
      <c r="CG416"/>
      <c r="CH416"/>
      <c r="CI416"/>
      <c r="CJ416"/>
      <c r="CK416"/>
      <c r="CL416"/>
      <c r="CM416"/>
      <c r="CN416"/>
      <c r="CO416"/>
      <c r="CP416"/>
      <c r="CQ416"/>
      <c r="CR416"/>
      <c r="CS416"/>
      <c r="CT416"/>
      <c r="CU416"/>
      <c r="CV416"/>
      <c r="CW416"/>
      <c r="CX416"/>
      <c r="CY416"/>
      <c r="CZ416"/>
      <c r="DA416"/>
      <c r="DB416"/>
      <c r="DC416"/>
      <c r="DD416"/>
      <c r="DE416"/>
      <c r="DF416"/>
      <c r="DG416"/>
      <c r="DH416"/>
      <c r="DI416"/>
      <c r="DJ416"/>
      <c r="DK416"/>
      <c r="DL416"/>
      <c r="DM416"/>
      <c r="DN416"/>
      <c r="DO416"/>
      <c r="DP416"/>
      <c r="DQ416"/>
      <c r="DR416"/>
      <c r="DS416"/>
      <c r="DT416"/>
      <c r="DU416"/>
    </row>
    <row r="417" spans="1:125" s="3" customFormat="1">
      <c r="A417" t="s">
        <v>287</v>
      </c>
      <c r="B417" t="s">
        <v>26</v>
      </c>
      <c r="C417" t="s">
        <v>577</v>
      </c>
      <c r="D417" s="1">
        <v>38000</v>
      </c>
      <c r="E417" s="1">
        <v>1090.5999999999999</v>
      </c>
      <c r="F417" s="1">
        <v>160.38</v>
      </c>
      <c r="G417" s="1">
        <v>1155.2</v>
      </c>
      <c r="H417" s="1">
        <v>25</v>
      </c>
      <c r="I417" s="1">
        <f t="shared" ref="I417" si="120">E417+F417+G417+H417</f>
        <v>2431.1800000000003</v>
      </c>
      <c r="J417" s="1">
        <f t="shared" ref="J417" si="121">D417-I417</f>
        <v>35568.82</v>
      </c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  <c r="AB417" s="6"/>
      <c r="AC417" s="6"/>
      <c r="AD417" s="6"/>
      <c r="AE417" s="6"/>
      <c r="AF417" s="6"/>
      <c r="AG417" s="6"/>
      <c r="AH417" s="6"/>
      <c r="AI417" s="6"/>
      <c r="AJ417" s="6"/>
      <c r="AK417" s="6"/>
      <c r="AL417" s="6"/>
      <c r="AM417" s="6"/>
      <c r="AN417" s="6"/>
      <c r="AO417" s="6"/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  <c r="BE417" s="6"/>
      <c r="BF417" s="6"/>
      <c r="BG417" s="6"/>
      <c r="BH417" s="6"/>
      <c r="BI417" s="6"/>
      <c r="BJ417" s="6"/>
      <c r="BK417" s="6"/>
      <c r="BL417" s="6"/>
      <c r="BM417" s="6"/>
      <c r="BN417" s="6"/>
      <c r="BO417" s="6"/>
      <c r="BP417" s="6"/>
      <c r="BQ417" s="6"/>
      <c r="BR417" s="6"/>
      <c r="BS417" s="6"/>
      <c r="BT417" s="6"/>
      <c r="BU417" s="6"/>
      <c r="BV417" s="6"/>
      <c r="BW417" s="6"/>
      <c r="BX417" s="6"/>
      <c r="BY417" s="6"/>
      <c r="BZ417" s="6"/>
      <c r="CA417" s="6"/>
      <c r="CB417" s="6"/>
      <c r="CC417" s="6"/>
      <c r="CD417" s="6"/>
      <c r="CE417" s="6"/>
      <c r="CF417" s="6"/>
      <c r="CG417" s="6"/>
      <c r="CH417" s="6"/>
      <c r="CI417" s="6"/>
      <c r="CJ417" s="6"/>
      <c r="CK417" s="6"/>
      <c r="CL417" s="6"/>
      <c r="CM417" s="6"/>
      <c r="CN417" s="6"/>
      <c r="CO417" s="6"/>
      <c r="CP417" s="6"/>
      <c r="CQ417" s="6"/>
      <c r="CR417" s="6"/>
      <c r="CS417" s="6"/>
      <c r="CT417" s="6"/>
      <c r="CU417" s="6"/>
      <c r="CV417" s="6"/>
      <c r="CW417" s="6"/>
      <c r="CX417" s="6"/>
      <c r="CY417" s="6"/>
      <c r="CZ417" s="6"/>
      <c r="DA417" s="6"/>
      <c r="DB417" s="6"/>
      <c r="DC417" s="6"/>
      <c r="DD417" s="6"/>
      <c r="DE417" s="6"/>
      <c r="DF417" s="6"/>
      <c r="DG417" s="6"/>
      <c r="DH417" s="6"/>
      <c r="DI417" s="6"/>
      <c r="DJ417" s="6"/>
      <c r="DK417" s="6"/>
      <c r="DL417" s="6"/>
      <c r="DM417" s="6"/>
      <c r="DN417" s="6"/>
      <c r="DO417" s="6"/>
      <c r="DP417" s="6"/>
      <c r="DQ417" s="6"/>
      <c r="DR417" s="6"/>
      <c r="DS417" s="6"/>
      <c r="DT417" s="6"/>
      <c r="DU417" s="6"/>
    </row>
    <row r="418" spans="1:125">
      <c r="A418" t="s">
        <v>604</v>
      </c>
      <c r="B418" t="s">
        <v>603</v>
      </c>
      <c r="C418" t="s">
        <v>578</v>
      </c>
      <c r="D418" s="1">
        <v>90000</v>
      </c>
      <c r="E418" s="1">
        <v>2583</v>
      </c>
      <c r="F418" s="1">
        <v>9753.1200000000008</v>
      </c>
      <c r="G418" s="1">
        <v>2736</v>
      </c>
      <c r="H418" s="1">
        <v>25</v>
      </c>
      <c r="I418" s="1">
        <f>E418+F418+G418+H418</f>
        <v>15097.12</v>
      </c>
      <c r="J418" s="1">
        <f>D418-I418</f>
        <v>74902.880000000005</v>
      </c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  <c r="CW418"/>
      <c r="CX418"/>
      <c r="CY418"/>
      <c r="CZ418"/>
      <c r="DA418"/>
      <c r="DB418"/>
      <c r="DC418"/>
      <c r="DD418"/>
      <c r="DE418"/>
      <c r="DF418"/>
      <c r="DG418"/>
      <c r="DH418"/>
      <c r="DI418"/>
      <c r="DJ418"/>
      <c r="DK418"/>
      <c r="DL418"/>
      <c r="DM418"/>
      <c r="DN418"/>
      <c r="DO418"/>
      <c r="DP418"/>
      <c r="DQ418"/>
      <c r="DR418"/>
      <c r="DS418"/>
      <c r="DT418"/>
      <c r="DU418"/>
    </row>
    <row r="419" spans="1:125">
      <c r="A419" t="s">
        <v>693</v>
      </c>
      <c r="B419" s="25" t="s">
        <v>195</v>
      </c>
      <c r="C419" s="19" t="s">
        <v>578</v>
      </c>
      <c r="D419" s="1">
        <v>37000</v>
      </c>
      <c r="E419" s="1">
        <v>1061.9000000000001</v>
      </c>
      <c r="F419" s="1">
        <v>19.25</v>
      </c>
      <c r="G419" s="1">
        <v>1124.8</v>
      </c>
      <c r="H419" s="1">
        <v>25</v>
      </c>
      <c r="I419" s="1">
        <v>2230.9499999999998</v>
      </c>
      <c r="J419" s="1">
        <v>34769.050000000003</v>
      </c>
      <c r="L419"/>
      <c r="M419"/>
      <c r="N419"/>
      <c r="O419"/>
      <c r="P419"/>
      <c r="Q419"/>
      <c r="R419"/>
      <c r="S419"/>
      <c r="T419"/>
      <c r="U419"/>
      <c r="V419"/>
      <c r="W419"/>
      <c r="X419"/>
      <c r="Y419"/>
      <c r="Z419"/>
      <c r="AA419"/>
      <c r="AB419"/>
      <c r="AC419"/>
      <c r="AD419"/>
      <c r="AE419"/>
      <c r="AF419"/>
      <c r="AG419"/>
      <c r="AH419"/>
      <c r="AI419"/>
      <c r="AJ419"/>
      <c r="AK419"/>
      <c r="AL419"/>
      <c r="AM419"/>
      <c r="AN419"/>
      <c r="AO419"/>
      <c r="AP419"/>
      <c r="AQ419"/>
      <c r="AR419"/>
      <c r="AS419"/>
      <c r="AT419"/>
      <c r="AU419"/>
      <c r="AV419"/>
      <c r="AW419"/>
      <c r="AX419"/>
      <c r="AY419"/>
      <c r="AZ419"/>
      <c r="BA419"/>
      <c r="BB419"/>
      <c r="BC419"/>
      <c r="BD419"/>
      <c r="BE419"/>
      <c r="BF419"/>
      <c r="BG419"/>
      <c r="BH419"/>
      <c r="BI419"/>
      <c r="BJ419"/>
      <c r="BK419"/>
      <c r="BL419"/>
      <c r="BM419"/>
      <c r="BN419"/>
      <c r="BO419"/>
      <c r="BP419"/>
      <c r="BQ419"/>
      <c r="BR419"/>
      <c r="BS419"/>
      <c r="BT419"/>
      <c r="BU419"/>
      <c r="BV419"/>
      <c r="BW419"/>
      <c r="BX419"/>
      <c r="BY419"/>
      <c r="BZ419"/>
      <c r="CA419"/>
      <c r="CB419"/>
      <c r="CC419"/>
      <c r="CD419"/>
      <c r="CE419"/>
      <c r="CF419"/>
      <c r="CG419"/>
      <c r="CH419"/>
      <c r="CI419"/>
      <c r="CJ419"/>
      <c r="CK419"/>
      <c r="CL419"/>
      <c r="CM419"/>
      <c r="CN419"/>
      <c r="CO419"/>
      <c r="CP419"/>
      <c r="CQ419"/>
      <c r="CR419"/>
      <c r="CS419"/>
      <c r="CT419"/>
      <c r="CU419"/>
      <c r="CV419"/>
      <c r="CW419"/>
      <c r="CX419"/>
      <c r="CY419"/>
      <c r="CZ419"/>
      <c r="DA419"/>
      <c r="DB419"/>
      <c r="DC419"/>
      <c r="DD419"/>
      <c r="DE419"/>
      <c r="DF419"/>
      <c r="DG419"/>
      <c r="DH419"/>
      <c r="DI419"/>
      <c r="DJ419"/>
      <c r="DK419"/>
      <c r="DL419"/>
      <c r="DM419"/>
      <c r="DN419"/>
      <c r="DO419"/>
      <c r="DP419"/>
      <c r="DQ419"/>
      <c r="DR419"/>
      <c r="DS419"/>
      <c r="DT419"/>
      <c r="DU419"/>
    </row>
    <row r="420" spans="1:125">
      <c r="A420" t="s">
        <v>694</v>
      </c>
      <c r="B420" s="25" t="s">
        <v>195</v>
      </c>
      <c r="C420" s="19" t="s">
        <v>578</v>
      </c>
      <c r="D420" s="1">
        <v>37000</v>
      </c>
      <c r="E420" s="1">
        <v>1061.9000000000001</v>
      </c>
      <c r="F420" s="1">
        <v>19.25</v>
      </c>
      <c r="G420" s="1">
        <v>1124.8</v>
      </c>
      <c r="H420" s="1">
        <v>25</v>
      </c>
      <c r="I420" s="1">
        <v>2230.9499999999998</v>
      </c>
      <c r="J420" s="1">
        <v>34769.050000000003</v>
      </c>
      <c r="L420"/>
      <c r="M420"/>
      <c r="N420"/>
      <c r="O420"/>
      <c r="P420"/>
      <c r="Q420"/>
      <c r="R420"/>
      <c r="S420"/>
      <c r="T420"/>
      <c r="U420"/>
      <c r="V420"/>
      <c r="W420"/>
      <c r="X420"/>
      <c r="Y420"/>
      <c r="Z420"/>
      <c r="AA420"/>
      <c r="AB420"/>
      <c r="AC420"/>
      <c r="AD420"/>
      <c r="AE420"/>
      <c r="AF420"/>
      <c r="AG420"/>
      <c r="AH420"/>
      <c r="AI420"/>
      <c r="AJ420"/>
      <c r="AK420"/>
      <c r="AL420"/>
      <c r="AM420"/>
      <c r="AN420"/>
      <c r="AO420"/>
      <c r="AP420"/>
      <c r="AQ420"/>
      <c r="AR420"/>
      <c r="AS420"/>
      <c r="AT420"/>
      <c r="AU420"/>
      <c r="AV420"/>
      <c r="AW420"/>
      <c r="AX420"/>
      <c r="AY420"/>
      <c r="AZ420"/>
      <c r="BA420"/>
      <c r="BB420"/>
      <c r="BC420"/>
      <c r="BD420"/>
      <c r="BE420"/>
      <c r="BF420"/>
      <c r="BG420"/>
      <c r="BH420"/>
      <c r="BI420"/>
      <c r="BJ420"/>
      <c r="BK420"/>
      <c r="BL420"/>
      <c r="BM420"/>
      <c r="BN420"/>
      <c r="BO420"/>
      <c r="BP420"/>
      <c r="BQ420"/>
      <c r="BR420"/>
      <c r="BS420"/>
      <c r="BT420"/>
      <c r="BU420"/>
      <c r="BV420"/>
      <c r="BW420"/>
      <c r="BX420"/>
      <c r="BY420"/>
      <c r="BZ420"/>
      <c r="CA420"/>
      <c r="CB420"/>
      <c r="CC420"/>
      <c r="CD420"/>
      <c r="CE420"/>
      <c r="CF420"/>
      <c r="CG420"/>
      <c r="CH420"/>
      <c r="CI420"/>
      <c r="CJ420"/>
      <c r="CK420"/>
      <c r="CL420"/>
      <c r="CM420"/>
      <c r="CN420"/>
      <c r="CO420"/>
      <c r="CP420"/>
      <c r="CQ420"/>
      <c r="CR420"/>
      <c r="CS420"/>
      <c r="CT420"/>
      <c r="CU420"/>
      <c r="CV420"/>
      <c r="CW420"/>
      <c r="CX420"/>
      <c r="CY420"/>
      <c r="CZ420"/>
      <c r="DA420"/>
      <c r="DB420"/>
      <c r="DC420"/>
      <c r="DD420"/>
      <c r="DE420"/>
      <c r="DF420"/>
      <c r="DG420"/>
      <c r="DH420"/>
      <c r="DI420"/>
      <c r="DJ420"/>
      <c r="DK420"/>
      <c r="DL420"/>
      <c r="DM420"/>
      <c r="DN420"/>
      <c r="DO420"/>
      <c r="DP420"/>
      <c r="DQ420"/>
      <c r="DR420"/>
      <c r="DS420"/>
      <c r="DT420"/>
      <c r="DU420"/>
    </row>
    <row r="421" spans="1:125" s="3" customFormat="1">
      <c r="A421" s="3" t="s">
        <v>18</v>
      </c>
      <c r="B421" s="3">
        <v>5</v>
      </c>
      <c r="D421" s="4">
        <f>SUM(D416:D420)</f>
        <v>252000</v>
      </c>
      <c r="E421" s="4">
        <f t="shared" ref="E421:J421" si="122">SUM(E416:E420)</f>
        <v>7232.4</v>
      </c>
      <c r="F421" s="4">
        <f t="shared" si="122"/>
        <v>11806</v>
      </c>
      <c r="G421" s="4">
        <f t="shared" si="122"/>
        <v>7660.8</v>
      </c>
      <c r="H421" s="4">
        <f t="shared" si="122"/>
        <v>125</v>
      </c>
      <c r="I421" s="4">
        <f t="shared" si="122"/>
        <v>26824.200000000004</v>
      </c>
      <c r="J421" s="4">
        <f t="shared" si="122"/>
        <v>225175.8</v>
      </c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  <c r="X421" s="6"/>
      <c r="Y421" s="6"/>
      <c r="Z421" s="6"/>
      <c r="AA421" s="6"/>
      <c r="AB421" s="6"/>
      <c r="AC421" s="6"/>
      <c r="AD421" s="6"/>
      <c r="AE421" s="6"/>
      <c r="AF421" s="6"/>
      <c r="AG421" s="6"/>
      <c r="AH421" s="6"/>
      <c r="AI421" s="6"/>
      <c r="AJ421" s="6"/>
      <c r="AK421" s="6"/>
      <c r="AL421" s="6"/>
      <c r="AM421" s="6"/>
      <c r="AN421" s="6"/>
      <c r="AO421" s="6"/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  <c r="BE421" s="6"/>
      <c r="BF421" s="6"/>
      <c r="BG421" s="6"/>
      <c r="BH421" s="6"/>
      <c r="BI421" s="6"/>
      <c r="BJ421" s="6"/>
      <c r="BK421" s="6"/>
      <c r="BL421" s="6"/>
      <c r="BM421" s="6"/>
      <c r="BN421" s="6"/>
      <c r="BO421" s="6"/>
      <c r="BP421" s="6"/>
      <c r="BQ421" s="6"/>
      <c r="BR421" s="6"/>
      <c r="BS421" s="6"/>
      <c r="BT421" s="6"/>
      <c r="BU421" s="6"/>
      <c r="BV421" s="6"/>
      <c r="BW421" s="6"/>
      <c r="BX421" s="6"/>
      <c r="BY421" s="6"/>
      <c r="BZ421" s="6"/>
      <c r="CA421" s="6"/>
      <c r="CB421" s="6"/>
      <c r="CC421" s="6"/>
      <c r="CD421" s="6"/>
      <c r="CE421" s="6"/>
      <c r="CF421" s="6"/>
      <c r="CG421" s="6"/>
      <c r="CH421" s="6"/>
      <c r="CI421" s="6"/>
      <c r="CJ421" s="6"/>
      <c r="CK421" s="6"/>
      <c r="CL421" s="6"/>
      <c r="CM421" s="6"/>
      <c r="CN421" s="6"/>
      <c r="CO421" s="6"/>
      <c r="CP421" s="6"/>
      <c r="CQ421" s="6"/>
      <c r="CR421" s="6"/>
      <c r="CS421" s="6"/>
      <c r="CT421" s="6"/>
      <c r="CU421" s="6"/>
      <c r="CV421" s="6"/>
      <c r="CW421" s="6"/>
      <c r="CX421" s="6"/>
      <c r="CY421" s="6"/>
      <c r="CZ421" s="6"/>
      <c r="DA421" s="6"/>
      <c r="DB421" s="6"/>
      <c r="DC421" s="6"/>
      <c r="DD421" s="6"/>
      <c r="DE421" s="6"/>
      <c r="DF421" s="6"/>
      <c r="DG421" s="6"/>
      <c r="DH421" s="6"/>
      <c r="DI421" s="6"/>
      <c r="DJ421" s="6"/>
      <c r="DK421" s="6"/>
      <c r="DL421" s="6"/>
      <c r="DM421" s="6"/>
      <c r="DN421" s="6"/>
      <c r="DO421" s="6"/>
      <c r="DP421" s="6"/>
      <c r="DQ421" s="6"/>
      <c r="DR421" s="6"/>
      <c r="DS421" s="6"/>
      <c r="DT421" s="6"/>
      <c r="DU421" s="6"/>
    </row>
    <row r="422" spans="1:125" s="3" customFormat="1">
      <c r="A422"/>
      <c r="B422"/>
      <c r="C422"/>
      <c r="D422" s="1"/>
      <c r="E422" s="1"/>
      <c r="F422" s="1"/>
      <c r="G422" s="1"/>
      <c r="H422" s="1"/>
      <c r="I422" s="1"/>
      <c r="J422" s="1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  <c r="X422" s="6"/>
      <c r="Y422" s="6"/>
      <c r="Z422" s="6"/>
      <c r="AA422" s="6"/>
      <c r="AB422" s="6"/>
      <c r="AC422" s="6"/>
      <c r="AD422" s="6"/>
      <c r="AE422" s="6"/>
      <c r="AF422" s="6"/>
      <c r="AG422" s="6"/>
      <c r="AH422" s="6"/>
      <c r="AI422" s="6"/>
      <c r="AJ422" s="6"/>
      <c r="AK422" s="6"/>
      <c r="AL422" s="6"/>
      <c r="AM422" s="6"/>
      <c r="AN422" s="6"/>
      <c r="AO422" s="6"/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  <c r="BE422" s="6"/>
      <c r="BF422" s="6"/>
      <c r="BG422" s="6"/>
      <c r="BH422" s="6"/>
      <c r="BI422" s="6"/>
      <c r="BJ422" s="6"/>
      <c r="BK422" s="6"/>
      <c r="BL422" s="6"/>
      <c r="BM422" s="6"/>
      <c r="BN422" s="6"/>
      <c r="BO422" s="6"/>
      <c r="BP422" s="6"/>
      <c r="BQ422" s="6"/>
      <c r="BR422" s="6"/>
      <c r="BS422" s="6"/>
      <c r="BT422" s="6"/>
      <c r="BU422" s="6"/>
      <c r="BV422" s="6"/>
      <c r="BW422" s="6"/>
      <c r="BX422" s="6"/>
      <c r="BY422" s="6"/>
      <c r="BZ422" s="6"/>
      <c r="CA422" s="6"/>
      <c r="CB422" s="6"/>
      <c r="CC422" s="6"/>
      <c r="CD422" s="6"/>
      <c r="CE422" s="6"/>
      <c r="CF422" s="6"/>
      <c r="CG422" s="6"/>
      <c r="CH422" s="6"/>
      <c r="CI422" s="6"/>
      <c r="CJ422" s="6"/>
      <c r="CK422" s="6"/>
      <c r="CL422" s="6"/>
      <c r="CM422" s="6"/>
      <c r="CN422" s="6"/>
      <c r="CO422" s="6"/>
      <c r="CP422" s="6"/>
      <c r="CQ422" s="6"/>
      <c r="CR422" s="6"/>
      <c r="CS422" s="6"/>
      <c r="CT422" s="6"/>
      <c r="CU422" s="6"/>
      <c r="CV422" s="6"/>
      <c r="CW422" s="6"/>
      <c r="CX422" s="6"/>
      <c r="CY422" s="6"/>
      <c r="CZ422" s="6"/>
      <c r="DA422" s="6"/>
      <c r="DB422" s="6"/>
      <c r="DC422" s="6"/>
      <c r="DD422" s="6"/>
      <c r="DE422" s="6"/>
      <c r="DF422" s="6"/>
      <c r="DG422" s="6"/>
      <c r="DH422" s="6"/>
      <c r="DI422" s="6"/>
      <c r="DJ422" s="6"/>
      <c r="DK422" s="6"/>
      <c r="DL422" s="6"/>
      <c r="DM422" s="6"/>
      <c r="DN422" s="6"/>
      <c r="DO422" s="6"/>
      <c r="DP422" s="6"/>
      <c r="DQ422" s="6"/>
      <c r="DR422" s="6"/>
      <c r="DS422" s="6"/>
      <c r="DT422" s="6"/>
      <c r="DU422" s="6"/>
    </row>
    <row r="423" spans="1:125" s="3" customFormat="1">
      <c r="A423" s="11" t="s">
        <v>291</v>
      </c>
      <c r="B423" s="11"/>
      <c r="C423" s="13"/>
      <c r="D423" s="11"/>
      <c r="E423" s="11"/>
      <c r="F423" s="11"/>
      <c r="G423" s="11"/>
      <c r="H423" s="11"/>
      <c r="I423" s="11"/>
      <c r="J423" s="11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  <c r="X423" s="6"/>
      <c r="Y423" s="6"/>
      <c r="Z423" s="6"/>
      <c r="AA423" s="6"/>
      <c r="AB423" s="6"/>
      <c r="AC423" s="6"/>
      <c r="AD423" s="6"/>
      <c r="AE423" s="6"/>
      <c r="AF423" s="6"/>
      <c r="AG423" s="6"/>
      <c r="AH423" s="6"/>
      <c r="AI423" s="6"/>
      <c r="AJ423" s="6"/>
      <c r="AK423" s="6"/>
      <c r="AL423" s="6"/>
      <c r="AM423" s="6"/>
      <c r="AN423" s="6"/>
      <c r="AO423" s="6"/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  <c r="BE423" s="6"/>
      <c r="BF423" s="6"/>
      <c r="BG423" s="6"/>
      <c r="BH423" s="6"/>
      <c r="BI423" s="6"/>
      <c r="BJ423" s="6"/>
      <c r="BK423" s="6"/>
      <c r="BL423" s="6"/>
      <c r="BM423" s="6"/>
      <c r="BN423" s="6"/>
      <c r="BO423" s="6"/>
      <c r="BP423" s="6"/>
      <c r="BQ423" s="6"/>
      <c r="BR423" s="6"/>
      <c r="BS423" s="6"/>
      <c r="BT423" s="6"/>
      <c r="BU423" s="6"/>
      <c r="BV423" s="6"/>
      <c r="BW423" s="6"/>
      <c r="BX423" s="6"/>
      <c r="BY423" s="6"/>
      <c r="BZ423" s="6"/>
      <c r="CA423" s="6"/>
      <c r="CB423" s="6"/>
      <c r="CC423" s="6"/>
      <c r="CD423" s="6"/>
      <c r="CE423" s="6"/>
      <c r="CF423" s="6"/>
      <c r="CG423" s="6"/>
      <c r="CH423" s="6"/>
      <c r="CI423" s="6"/>
      <c r="CJ423" s="6"/>
      <c r="CK423" s="6"/>
      <c r="CL423" s="6"/>
      <c r="CM423" s="6"/>
      <c r="CN423" s="6"/>
      <c r="CO423" s="6"/>
      <c r="CP423" s="6"/>
      <c r="CQ423" s="6"/>
      <c r="CR423" s="6"/>
      <c r="CS423" s="6"/>
      <c r="CT423" s="6"/>
      <c r="CU423" s="6"/>
      <c r="CV423" s="6"/>
      <c r="CW423" s="6"/>
      <c r="CX423" s="6"/>
      <c r="CY423" s="6"/>
      <c r="CZ423" s="6"/>
      <c r="DA423" s="6"/>
      <c r="DB423" s="6"/>
      <c r="DC423" s="6"/>
      <c r="DD423" s="6"/>
      <c r="DE423" s="6"/>
      <c r="DF423" s="6"/>
      <c r="DG423" s="6"/>
      <c r="DH423" s="6"/>
      <c r="DI423" s="6"/>
      <c r="DJ423" s="6"/>
      <c r="DK423" s="6"/>
      <c r="DL423" s="6"/>
      <c r="DM423" s="6"/>
      <c r="DN423" s="6"/>
      <c r="DO423" s="6"/>
      <c r="DP423" s="6"/>
      <c r="DQ423" s="6"/>
      <c r="DR423" s="6"/>
      <c r="DS423" s="6"/>
      <c r="DT423" s="6"/>
      <c r="DU423" s="6"/>
    </row>
    <row r="424" spans="1:125" s="3" customFormat="1">
      <c r="A424" t="s">
        <v>292</v>
      </c>
      <c r="B424" t="s">
        <v>293</v>
      </c>
      <c r="C424" t="s">
        <v>578</v>
      </c>
      <c r="D424" s="1">
        <v>50000</v>
      </c>
      <c r="E424" s="1">
        <v>1435</v>
      </c>
      <c r="F424" s="1">
        <v>1854</v>
      </c>
      <c r="G424" s="1">
        <v>1520</v>
      </c>
      <c r="H424" s="1">
        <v>25</v>
      </c>
      <c r="I424" s="1">
        <f t="shared" ref="I424:I425" si="123">E424+F424+G424+H424</f>
        <v>4834</v>
      </c>
      <c r="J424" s="1">
        <f>+D424-I424</f>
        <v>45166</v>
      </c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  <c r="AB424" s="6"/>
      <c r="AC424" s="6"/>
      <c r="AD424" s="6"/>
      <c r="AE424" s="6"/>
      <c r="AF424" s="6"/>
      <c r="AG424" s="6"/>
      <c r="AH424" s="6"/>
      <c r="AI424" s="6"/>
      <c r="AJ424" s="6"/>
      <c r="AK424" s="6"/>
      <c r="AL424" s="6"/>
      <c r="AM424" s="6"/>
      <c r="AN424" s="6"/>
      <c r="AO424" s="6"/>
      <c r="AP424" s="6"/>
      <c r="AQ424" s="6"/>
      <c r="AR424" s="6"/>
      <c r="AS424" s="6"/>
      <c r="AT424" s="6"/>
      <c r="AU424" s="6"/>
      <c r="AV424" s="6"/>
      <c r="AW424" s="6"/>
      <c r="AX424" s="6"/>
      <c r="AY424" s="6"/>
      <c r="AZ424" s="6"/>
      <c r="BA424" s="6"/>
      <c r="BB424" s="6"/>
      <c r="BC424" s="6"/>
      <c r="BD424" s="6"/>
      <c r="BE424" s="6"/>
      <c r="BF424" s="6"/>
      <c r="BG424" s="6"/>
      <c r="BH424" s="6"/>
      <c r="BI424" s="6"/>
      <c r="BJ424" s="6"/>
      <c r="BK424" s="6"/>
      <c r="BL424" s="6"/>
      <c r="BM424" s="6"/>
      <c r="BN424" s="6"/>
      <c r="BO424" s="6"/>
      <c r="BP424" s="6"/>
      <c r="BQ424" s="6"/>
      <c r="BR424" s="6"/>
      <c r="BS424" s="6"/>
      <c r="BT424" s="6"/>
      <c r="BU424" s="6"/>
      <c r="BV424" s="6"/>
      <c r="BW424" s="6"/>
      <c r="BX424" s="6"/>
      <c r="BY424" s="6"/>
      <c r="BZ424" s="6"/>
      <c r="CA424" s="6"/>
      <c r="CB424" s="6"/>
      <c r="CC424" s="6"/>
      <c r="CD424" s="6"/>
      <c r="CE424" s="6"/>
      <c r="CF424" s="6"/>
      <c r="CG424" s="6"/>
      <c r="CH424" s="6"/>
      <c r="CI424" s="6"/>
      <c r="CJ424" s="6"/>
      <c r="CK424" s="6"/>
      <c r="CL424" s="6"/>
      <c r="CM424" s="6"/>
      <c r="CN424" s="6"/>
      <c r="CO424" s="6"/>
      <c r="CP424" s="6"/>
      <c r="CQ424" s="6"/>
      <c r="CR424" s="6"/>
      <c r="CS424" s="6"/>
      <c r="CT424" s="6"/>
      <c r="CU424" s="6"/>
      <c r="CV424" s="6"/>
      <c r="CW424" s="6"/>
      <c r="CX424" s="6"/>
      <c r="CY424" s="6"/>
      <c r="CZ424" s="6"/>
      <c r="DA424" s="6"/>
      <c r="DB424" s="6"/>
      <c r="DC424" s="6"/>
      <c r="DD424" s="6"/>
      <c r="DE424" s="6"/>
      <c r="DF424" s="6"/>
      <c r="DG424" s="6"/>
      <c r="DH424" s="6"/>
      <c r="DI424" s="6"/>
      <c r="DJ424" s="6"/>
      <c r="DK424" s="6"/>
      <c r="DL424" s="6"/>
      <c r="DM424" s="6"/>
      <c r="DN424" s="6"/>
      <c r="DO424" s="6"/>
      <c r="DP424" s="6"/>
      <c r="DQ424" s="6"/>
      <c r="DR424" s="6"/>
      <c r="DS424" s="6"/>
      <c r="DT424" s="6"/>
      <c r="DU424" s="6"/>
    </row>
    <row r="425" spans="1:125" s="3" customFormat="1">
      <c r="A425" t="s">
        <v>294</v>
      </c>
      <c r="B425" t="s">
        <v>293</v>
      </c>
      <c r="C425" t="s">
        <v>578</v>
      </c>
      <c r="D425" s="1">
        <v>100000</v>
      </c>
      <c r="E425" s="1">
        <v>2870</v>
      </c>
      <c r="F425" s="1">
        <v>12105.37</v>
      </c>
      <c r="G425" s="1">
        <v>3040</v>
      </c>
      <c r="H425" s="1">
        <v>25</v>
      </c>
      <c r="I425" s="1">
        <f t="shared" si="123"/>
        <v>18040.370000000003</v>
      </c>
      <c r="J425" s="1">
        <f t="shared" ref="J425:J433" si="124">+D425-I425</f>
        <v>81959.63</v>
      </c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  <c r="X425" s="6"/>
      <c r="Y425" s="6"/>
      <c r="Z425" s="6"/>
      <c r="AA425" s="6"/>
      <c r="AB425" s="6"/>
      <c r="AC425" s="6"/>
      <c r="AD425" s="6"/>
      <c r="AE425" s="6"/>
      <c r="AF425" s="6"/>
      <c r="AG425" s="6"/>
      <c r="AH425" s="6"/>
      <c r="AI425" s="6"/>
      <c r="AJ425" s="6"/>
      <c r="AK425" s="6"/>
      <c r="AL425" s="6"/>
      <c r="AM425" s="6"/>
      <c r="AN425" s="6"/>
      <c r="AO425" s="6"/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  <c r="BE425" s="6"/>
      <c r="BF425" s="6"/>
      <c r="BG425" s="6"/>
      <c r="BH425" s="6"/>
      <c r="BI425" s="6"/>
      <c r="BJ425" s="6"/>
      <c r="BK425" s="6"/>
      <c r="BL425" s="6"/>
      <c r="BM425" s="6"/>
      <c r="BN425" s="6"/>
      <c r="BO425" s="6"/>
      <c r="BP425" s="6"/>
      <c r="BQ425" s="6"/>
      <c r="BR425" s="6"/>
      <c r="BS425" s="6"/>
      <c r="BT425" s="6"/>
      <c r="BU425" s="6"/>
      <c r="BV425" s="6"/>
      <c r="BW425" s="6"/>
      <c r="BX425" s="6"/>
      <c r="BY425" s="6"/>
      <c r="BZ425" s="6"/>
      <c r="CA425" s="6"/>
      <c r="CB425" s="6"/>
      <c r="CC425" s="6"/>
      <c r="CD425" s="6"/>
      <c r="CE425" s="6"/>
      <c r="CF425" s="6"/>
      <c r="CG425" s="6"/>
      <c r="CH425" s="6"/>
      <c r="CI425" s="6"/>
      <c r="CJ425" s="6"/>
      <c r="CK425" s="6"/>
      <c r="CL425" s="6"/>
      <c r="CM425" s="6"/>
      <c r="CN425" s="6"/>
      <c r="CO425" s="6"/>
      <c r="CP425" s="6"/>
      <c r="CQ425" s="6"/>
      <c r="CR425" s="6"/>
      <c r="CS425" s="6"/>
      <c r="CT425" s="6"/>
      <c r="CU425" s="6"/>
      <c r="CV425" s="6"/>
      <c r="CW425" s="6"/>
      <c r="CX425" s="6"/>
      <c r="CY425" s="6"/>
      <c r="CZ425" s="6"/>
      <c r="DA425" s="6"/>
      <c r="DB425" s="6"/>
      <c r="DC425" s="6"/>
      <c r="DD425" s="6"/>
      <c r="DE425" s="6"/>
      <c r="DF425" s="6"/>
      <c r="DG425" s="6"/>
      <c r="DH425" s="6"/>
      <c r="DI425" s="6"/>
      <c r="DJ425" s="6"/>
      <c r="DK425" s="6"/>
      <c r="DL425" s="6"/>
      <c r="DM425" s="6"/>
      <c r="DN425" s="6"/>
      <c r="DO425" s="6"/>
      <c r="DP425" s="6"/>
      <c r="DQ425" s="6"/>
      <c r="DR425" s="6"/>
      <c r="DS425" s="6"/>
      <c r="DT425" s="6"/>
      <c r="DU425" s="6"/>
    </row>
    <row r="426" spans="1:125">
      <c r="A426" t="s">
        <v>472</v>
      </c>
      <c r="B426" t="s">
        <v>23</v>
      </c>
      <c r="C426" t="s">
        <v>578</v>
      </c>
      <c r="D426" s="1">
        <v>100000</v>
      </c>
      <c r="E426" s="1">
        <v>2870</v>
      </c>
      <c r="F426" s="1">
        <v>12105.37</v>
      </c>
      <c r="G426" s="1">
        <v>3040</v>
      </c>
      <c r="H426" s="1">
        <v>25</v>
      </c>
      <c r="I426" s="1">
        <f>E426+F426+G426+H426</f>
        <v>18040.370000000003</v>
      </c>
      <c r="J426" s="1">
        <f t="shared" si="124"/>
        <v>81959.63</v>
      </c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</row>
    <row r="427" spans="1:125">
      <c r="A427" t="s">
        <v>556</v>
      </c>
      <c r="B427" s="12" t="s">
        <v>549</v>
      </c>
      <c r="C427" s="12" t="s">
        <v>578</v>
      </c>
      <c r="D427" s="1">
        <v>60000</v>
      </c>
      <c r="E427" s="1">
        <v>1722</v>
      </c>
      <c r="F427" s="1">
        <v>3486.68</v>
      </c>
      <c r="G427" s="1">
        <v>1824</v>
      </c>
      <c r="H427" s="1">
        <v>25</v>
      </c>
      <c r="I427" s="1">
        <f>+E427+F427+G427+H427</f>
        <v>7057.68</v>
      </c>
      <c r="J427" s="1">
        <f t="shared" si="124"/>
        <v>52942.32</v>
      </c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  <c r="CW427"/>
      <c r="CX427"/>
      <c r="CY427"/>
      <c r="CZ427"/>
      <c r="DA427"/>
      <c r="DB427"/>
      <c r="DC427"/>
      <c r="DD427"/>
      <c r="DE427"/>
      <c r="DF427"/>
      <c r="DG427"/>
      <c r="DH427"/>
      <c r="DI427"/>
      <c r="DJ427"/>
      <c r="DK427"/>
      <c r="DL427"/>
      <c r="DM427"/>
      <c r="DN427"/>
      <c r="DO427"/>
      <c r="DP427"/>
      <c r="DQ427"/>
      <c r="DR427"/>
      <c r="DS427"/>
      <c r="DT427"/>
      <c r="DU427"/>
    </row>
    <row r="428" spans="1:125">
      <c r="A428" t="s">
        <v>20</v>
      </c>
      <c r="B428" t="s">
        <v>28</v>
      </c>
      <c r="C428" t="s">
        <v>575</v>
      </c>
      <c r="D428" s="1">
        <v>35000</v>
      </c>
      <c r="E428" s="1">
        <v>1004.5</v>
      </c>
      <c r="F428" s="1">
        <v>0</v>
      </c>
      <c r="G428" s="1">
        <v>1064</v>
      </c>
      <c r="H428" s="1">
        <v>2216.86</v>
      </c>
      <c r="I428" s="1">
        <f t="shared" ref="I428:I433" si="125">+E428+F428+G428+H428</f>
        <v>4285.3600000000006</v>
      </c>
      <c r="J428" s="1">
        <f t="shared" si="124"/>
        <v>30714.639999999999</v>
      </c>
    </row>
    <row r="429" spans="1:125">
      <c r="A429" t="s">
        <v>557</v>
      </c>
      <c r="B429" t="s">
        <v>21</v>
      </c>
      <c r="C429" s="12" t="s">
        <v>578</v>
      </c>
      <c r="D429" s="1">
        <v>45000</v>
      </c>
      <c r="E429" s="1">
        <v>1291.5</v>
      </c>
      <c r="F429" s="1">
        <v>1148.33</v>
      </c>
      <c r="G429" s="1">
        <v>1368</v>
      </c>
      <c r="H429" s="1">
        <v>25</v>
      </c>
      <c r="I429" s="1">
        <f t="shared" si="125"/>
        <v>3832.83</v>
      </c>
      <c r="J429" s="1">
        <f t="shared" si="124"/>
        <v>41167.17</v>
      </c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  <c r="Y429"/>
      <c r="Z429"/>
      <c r="AA429"/>
      <c r="AB429"/>
      <c r="AC429"/>
      <c r="AD429"/>
      <c r="AE429"/>
      <c r="AF429"/>
      <c r="AG429"/>
      <c r="AH429"/>
      <c r="AI429"/>
      <c r="AJ429"/>
      <c r="AK429"/>
      <c r="AL429"/>
      <c r="AM429"/>
      <c r="AN429"/>
      <c r="AO429"/>
      <c r="AP429"/>
      <c r="AQ429"/>
      <c r="AR429"/>
      <c r="AS429"/>
      <c r="AT429"/>
      <c r="AU429"/>
      <c r="AV429"/>
      <c r="AW429"/>
      <c r="AX429"/>
      <c r="AY429"/>
      <c r="AZ429"/>
      <c r="BA429"/>
      <c r="BB429"/>
      <c r="BC429"/>
      <c r="BD429"/>
      <c r="BE429"/>
      <c r="BF429"/>
      <c r="BG429"/>
      <c r="BH429"/>
      <c r="BI429"/>
      <c r="BJ429"/>
      <c r="BK429"/>
      <c r="BL429"/>
      <c r="BM429"/>
      <c r="BN429"/>
      <c r="BO429"/>
      <c r="BP429"/>
      <c r="BQ429"/>
      <c r="BR429"/>
      <c r="BS429"/>
      <c r="BT429"/>
      <c r="BU429"/>
      <c r="BV429"/>
      <c r="BW429"/>
      <c r="BX429"/>
      <c r="BY429"/>
      <c r="BZ429"/>
      <c r="CA429"/>
      <c r="CB429"/>
      <c r="CC429"/>
      <c r="CD429"/>
      <c r="CE429"/>
      <c r="CF429"/>
      <c r="CG429"/>
      <c r="CH429"/>
      <c r="CI429"/>
      <c r="CJ429"/>
      <c r="CK429"/>
      <c r="CL429"/>
      <c r="CM429"/>
      <c r="CN429"/>
      <c r="CO429"/>
      <c r="CP429"/>
      <c r="CQ429"/>
      <c r="CR429"/>
      <c r="CS429"/>
      <c r="CT429"/>
      <c r="CU429"/>
      <c r="CV429"/>
      <c r="CW429"/>
      <c r="CX429"/>
      <c r="CY429"/>
      <c r="CZ429"/>
      <c r="DA429"/>
      <c r="DB429"/>
      <c r="DC429"/>
      <c r="DD429"/>
      <c r="DE429"/>
      <c r="DF429"/>
      <c r="DG429"/>
      <c r="DH429"/>
      <c r="DI429"/>
      <c r="DJ429"/>
      <c r="DK429"/>
      <c r="DL429"/>
      <c r="DM429"/>
      <c r="DN429"/>
      <c r="DO429"/>
      <c r="DP429"/>
      <c r="DQ429"/>
      <c r="DR429"/>
      <c r="DS429"/>
      <c r="DT429"/>
      <c r="DU429"/>
    </row>
    <row r="430" spans="1:125">
      <c r="A430" t="s">
        <v>607</v>
      </c>
      <c r="B430" t="s">
        <v>512</v>
      </c>
      <c r="C430" s="12" t="s">
        <v>578</v>
      </c>
      <c r="D430" s="1">
        <v>50000</v>
      </c>
      <c r="E430" s="1">
        <v>1435</v>
      </c>
      <c r="F430" s="1">
        <v>1854</v>
      </c>
      <c r="G430" s="1">
        <v>1520</v>
      </c>
      <c r="H430" s="1">
        <v>25</v>
      </c>
      <c r="I430" s="1">
        <f t="shared" si="125"/>
        <v>4834</v>
      </c>
      <c r="J430" s="1">
        <f t="shared" si="124"/>
        <v>45166</v>
      </c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  <c r="Y430"/>
      <c r="Z430"/>
      <c r="AA430"/>
      <c r="AB430"/>
      <c r="AC430"/>
      <c r="AD430"/>
      <c r="AE430"/>
      <c r="AF430"/>
      <c r="AG430"/>
      <c r="AH430"/>
      <c r="AI430"/>
      <c r="AJ430"/>
      <c r="AK430"/>
      <c r="AL430"/>
      <c r="AM430"/>
      <c r="AN430"/>
      <c r="AO430"/>
      <c r="AP430"/>
      <c r="AQ430"/>
      <c r="AR430"/>
      <c r="AS430"/>
      <c r="AT430"/>
      <c r="AU430"/>
      <c r="AV430"/>
      <c r="AW430"/>
      <c r="AX430"/>
      <c r="AY430"/>
      <c r="AZ430"/>
      <c r="BA430"/>
      <c r="BB430"/>
      <c r="BC430"/>
      <c r="BD430"/>
      <c r="BE430"/>
      <c r="BF430"/>
      <c r="BG430"/>
      <c r="BH430"/>
      <c r="BI430"/>
      <c r="BJ430"/>
      <c r="BK430"/>
      <c r="BL430"/>
      <c r="BM430"/>
      <c r="BN430"/>
      <c r="BO430"/>
      <c r="BP430"/>
      <c r="BQ430"/>
      <c r="BR430"/>
      <c r="BS430"/>
      <c r="BT430"/>
      <c r="BU430"/>
      <c r="BV430"/>
      <c r="BW430"/>
      <c r="BX430"/>
      <c r="BY430"/>
      <c r="BZ430"/>
      <c r="CA430"/>
      <c r="CB430"/>
      <c r="CC430"/>
      <c r="CD430"/>
      <c r="CE430"/>
      <c r="CF430"/>
      <c r="CG430"/>
      <c r="CH430"/>
      <c r="CI430"/>
      <c r="CJ430"/>
      <c r="CK430"/>
      <c r="CL430"/>
      <c r="CM430"/>
      <c r="CN430"/>
      <c r="CO430"/>
      <c r="CP430"/>
      <c r="CQ430"/>
      <c r="CR430"/>
      <c r="CS430"/>
      <c r="CT430"/>
      <c r="CU430"/>
      <c r="CV430"/>
      <c r="CW430"/>
      <c r="CX430"/>
      <c r="CY430"/>
      <c r="CZ430"/>
      <c r="DA430"/>
      <c r="DB430"/>
      <c r="DC430"/>
      <c r="DD430"/>
      <c r="DE430"/>
      <c r="DF430"/>
      <c r="DG430"/>
      <c r="DH430"/>
      <c r="DI430"/>
      <c r="DJ430"/>
      <c r="DK430"/>
      <c r="DL430"/>
      <c r="DM430"/>
      <c r="DN430"/>
      <c r="DO430"/>
      <c r="DP430"/>
      <c r="DQ430"/>
      <c r="DR430"/>
      <c r="DS430"/>
      <c r="DT430"/>
      <c r="DU430"/>
    </row>
    <row r="431" spans="1:125">
      <c r="A431" t="s">
        <v>606</v>
      </c>
      <c r="B431" t="s">
        <v>195</v>
      </c>
      <c r="C431" s="12" t="s">
        <v>578</v>
      </c>
      <c r="D431" s="1">
        <v>50000</v>
      </c>
      <c r="E431" s="1">
        <v>1435</v>
      </c>
      <c r="F431" s="1">
        <v>1854</v>
      </c>
      <c r="G431" s="1">
        <v>1520</v>
      </c>
      <c r="H431" s="1">
        <v>25</v>
      </c>
      <c r="I431" s="1">
        <f t="shared" si="125"/>
        <v>4834</v>
      </c>
      <c r="J431" s="1">
        <f t="shared" si="124"/>
        <v>45166</v>
      </c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  <c r="Y431"/>
      <c r="Z431"/>
      <c r="AA431"/>
      <c r="AB431"/>
      <c r="AC431"/>
      <c r="AD431"/>
      <c r="AE431"/>
      <c r="AF431"/>
      <c r="AG431"/>
      <c r="AH431"/>
      <c r="AI431"/>
      <c r="AJ431"/>
      <c r="AK431"/>
      <c r="AL431"/>
      <c r="AM431"/>
      <c r="AN431"/>
      <c r="AO431"/>
      <c r="AP431"/>
      <c r="AQ431"/>
      <c r="AR431"/>
      <c r="AS431"/>
      <c r="AT431"/>
      <c r="AU431"/>
      <c r="AV431"/>
      <c r="AW431"/>
      <c r="AX431"/>
      <c r="AY431"/>
      <c r="AZ431"/>
      <c r="BA431"/>
      <c r="BB431"/>
      <c r="BC431"/>
      <c r="BD431"/>
      <c r="BE431"/>
      <c r="BF431"/>
      <c r="BG431"/>
      <c r="BH431"/>
      <c r="BI431"/>
      <c r="BJ431"/>
      <c r="BK431"/>
      <c r="BL431"/>
      <c r="BM431"/>
      <c r="BN431"/>
      <c r="BO431"/>
      <c r="BP431"/>
      <c r="BQ431"/>
      <c r="BR431"/>
      <c r="BS431"/>
      <c r="BT431"/>
      <c r="BU431"/>
      <c r="BV431"/>
      <c r="BW431"/>
      <c r="BX431"/>
      <c r="BY431"/>
      <c r="BZ431"/>
      <c r="CA431"/>
      <c r="CB431"/>
      <c r="CC431"/>
      <c r="CD431"/>
      <c r="CE431"/>
      <c r="CF431"/>
      <c r="CG431"/>
      <c r="CH431"/>
      <c r="CI431"/>
      <c r="CJ431"/>
      <c r="CK431"/>
      <c r="CL431"/>
      <c r="CM431"/>
      <c r="CN431"/>
      <c r="CO431"/>
      <c r="CP431"/>
      <c r="CQ431"/>
      <c r="CR431"/>
      <c r="CS431"/>
      <c r="CT431"/>
      <c r="CU431"/>
      <c r="CV431"/>
      <c r="CW431"/>
      <c r="CX431"/>
      <c r="CY431"/>
      <c r="CZ431"/>
      <c r="DA431"/>
      <c r="DB431"/>
      <c r="DC431"/>
      <c r="DD431"/>
      <c r="DE431"/>
      <c r="DF431"/>
      <c r="DG431"/>
      <c r="DH431"/>
      <c r="DI431"/>
      <c r="DJ431"/>
      <c r="DK431"/>
      <c r="DL431"/>
      <c r="DM431"/>
      <c r="DN431"/>
      <c r="DO431"/>
      <c r="DP431"/>
      <c r="DQ431"/>
      <c r="DR431"/>
      <c r="DS431"/>
      <c r="DT431"/>
      <c r="DU431"/>
    </row>
    <row r="432" spans="1:125">
      <c r="A432" t="s">
        <v>658</v>
      </c>
      <c r="B432" t="s">
        <v>481</v>
      </c>
      <c r="C432" s="12" t="s">
        <v>578</v>
      </c>
      <c r="D432" s="1">
        <v>55000</v>
      </c>
      <c r="E432" s="1">
        <v>1578.5</v>
      </c>
      <c r="F432" s="1">
        <v>2559.6799999999998</v>
      </c>
      <c r="G432" s="1">
        <v>1672</v>
      </c>
      <c r="H432" s="1">
        <v>25</v>
      </c>
      <c r="I432" s="1">
        <f>E432+F432+G432+H432</f>
        <v>5835.18</v>
      </c>
      <c r="J432" s="1">
        <f>D432-I432</f>
        <v>49164.82</v>
      </c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  <c r="Y432"/>
      <c r="Z432"/>
      <c r="AA432"/>
      <c r="AB432"/>
      <c r="AC432"/>
      <c r="AD432"/>
      <c r="AE432"/>
      <c r="AF432"/>
      <c r="AG432"/>
      <c r="AH432"/>
      <c r="AI432"/>
      <c r="AJ432"/>
      <c r="AK432"/>
      <c r="AL432"/>
      <c r="AM432"/>
      <c r="AN432"/>
      <c r="AO432"/>
      <c r="AP432"/>
      <c r="AQ432"/>
      <c r="AR432"/>
      <c r="AS432"/>
      <c r="AT432"/>
      <c r="AU432"/>
      <c r="AV432"/>
      <c r="AW432"/>
      <c r="AX432"/>
      <c r="AY432"/>
      <c r="AZ432"/>
      <c r="BA432"/>
      <c r="BB432"/>
      <c r="BC432"/>
      <c r="BD432"/>
      <c r="BE432"/>
      <c r="BF432"/>
      <c r="BG432"/>
      <c r="BH432"/>
      <c r="BI432"/>
      <c r="BJ432"/>
      <c r="BK432"/>
      <c r="BL432"/>
      <c r="BM432"/>
      <c r="BN432"/>
      <c r="BO432"/>
      <c r="BP432"/>
      <c r="BQ432"/>
      <c r="BR432"/>
      <c r="BS432"/>
      <c r="BT432"/>
      <c r="BU432"/>
      <c r="BV432"/>
      <c r="BW432"/>
      <c r="BX432"/>
      <c r="BY432"/>
      <c r="BZ432"/>
      <c r="CA432"/>
      <c r="CB432"/>
      <c r="CC432"/>
      <c r="CD432"/>
      <c r="CE432"/>
      <c r="CF432"/>
      <c r="CG432"/>
      <c r="CH432"/>
      <c r="CI432"/>
      <c r="CJ432"/>
      <c r="CK432"/>
      <c r="CL432"/>
      <c r="CM432"/>
      <c r="CN432"/>
      <c r="CO432"/>
      <c r="CP432"/>
      <c r="CQ432"/>
      <c r="CR432"/>
      <c r="CS432"/>
      <c r="CT432"/>
      <c r="CU432"/>
      <c r="CV432"/>
      <c r="CW432"/>
      <c r="CX432"/>
      <c r="CY432"/>
      <c r="CZ432"/>
      <c r="DA432"/>
      <c r="DB432"/>
      <c r="DC432"/>
      <c r="DD432"/>
      <c r="DE432"/>
      <c r="DF432"/>
      <c r="DG432"/>
      <c r="DH432"/>
      <c r="DI432"/>
      <c r="DJ432"/>
      <c r="DK432"/>
      <c r="DL432"/>
      <c r="DM432"/>
      <c r="DN432"/>
      <c r="DO432"/>
      <c r="DP432"/>
      <c r="DQ432"/>
      <c r="DR432"/>
      <c r="DS432"/>
      <c r="DT432"/>
      <c r="DU432"/>
    </row>
    <row r="433" spans="1:125">
      <c r="A433" t="s">
        <v>605</v>
      </c>
      <c r="B433" t="s">
        <v>549</v>
      </c>
      <c r="C433" s="12" t="s">
        <v>578</v>
      </c>
      <c r="D433" s="1">
        <v>50000</v>
      </c>
      <c r="E433" s="1">
        <v>1435</v>
      </c>
      <c r="F433" s="1">
        <v>1854</v>
      </c>
      <c r="G433" s="1">
        <v>1520</v>
      </c>
      <c r="H433" s="1">
        <v>25</v>
      </c>
      <c r="I433" s="1">
        <f t="shared" si="125"/>
        <v>4834</v>
      </c>
      <c r="J433" s="1">
        <f t="shared" si="124"/>
        <v>45166</v>
      </c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  <c r="Y433"/>
      <c r="Z433"/>
      <c r="AA433"/>
      <c r="AB433"/>
      <c r="AC433"/>
      <c r="AD433"/>
      <c r="AE433"/>
      <c r="AF433"/>
      <c r="AG433"/>
      <c r="AH433"/>
      <c r="AI433"/>
      <c r="AJ433"/>
      <c r="AK433"/>
      <c r="AL433"/>
      <c r="AM433"/>
      <c r="AN433"/>
      <c r="AO433"/>
      <c r="AP433"/>
      <c r="AQ433"/>
      <c r="AR433"/>
      <c r="AS433"/>
      <c r="AT433"/>
      <c r="AU433"/>
      <c r="AV433"/>
      <c r="AW433"/>
      <c r="AX433"/>
      <c r="AY433"/>
      <c r="AZ433"/>
      <c r="BA433"/>
      <c r="BB433"/>
      <c r="BC433"/>
      <c r="BD433"/>
      <c r="BE433"/>
      <c r="BF433"/>
      <c r="BG433"/>
      <c r="BH433"/>
      <c r="BI433"/>
      <c r="BJ433"/>
      <c r="BK433"/>
      <c r="BL433"/>
      <c r="BM433"/>
      <c r="BN433"/>
      <c r="BO433"/>
      <c r="BP433"/>
      <c r="BQ433"/>
      <c r="BR433"/>
      <c r="BS433"/>
      <c r="BT433"/>
      <c r="BU433"/>
      <c r="BV433"/>
      <c r="BW433"/>
      <c r="BX433"/>
      <c r="BY433"/>
      <c r="BZ433"/>
      <c r="CA433"/>
      <c r="CB433"/>
      <c r="CC433"/>
      <c r="CD433"/>
      <c r="CE433"/>
      <c r="CF433"/>
      <c r="CG433"/>
      <c r="CH433"/>
      <c r="CI433"/>
      <c r="CJ433"/>
      <c r="CK433"/>
      <c r="CL433"/>
      <c r="CM433"/>
      <c r="CN433"/>
      <c r="CO433"/>
      <c r="CP433"/>
      <c r="CQ433"/>
      <c r="CR433"/>
      <c r="CS433"/>
      <c r="CT433"/>
      <c r="CU433"/>
      <c r="CV433"/>
      <c r="CW433"/>
      <c r="CX433"/>
      <c r="CY433"/>
      <c r="CZ433"/>
      <c r="DA433"/>
      <c r="DB433"/>
      <c r="DC433"/>
      <c r="DD433"/>
      <c r="DE433"/>
      <c r="DF433"/>
      <c r="DG433"/>
      <c r="DH433"/>
      <c r="DI433"/>
      <c r="DJ433"/>
      <c r="DK433"/>
      <c r="DL433"/>
      <c r="DM433"/>
      <c r="DN433"/>
      <c r="DO433"/>
      <c r="DP433"/>
      <c r="DQ433"/>
      <c r="DR433"/>
      <c r="DS433"/>
      <c r="DT433"/>
      <c r="DU433"/>
    </row>
    <row r="434" spans="1:125" s="3" customFormat="1">
      <c r="A434" s="3" t="s">
        <v>18</v>
      </c>
      <c r="B434" s="3">
        <v>10</v>
      </c>
      <c r="D434" s="4">
        <f t="shared" ref="D434:J434" si="126">SUM(D424:D433)</f>
        <v>595000</v>
      </c>
      <c r="E434" s="4">
        <f t="shared" si="126"/>
        <v>17076.5</v>
      </c>
      <c r="F434" s="4">
        <f t="shared" si="126"/>
        <v>38821.43</v>
      </c>
      <c r="G434" s="4">
        <f t="shared" si="126"/>
        <v>18088</v>
      </c>
      <c r="H434" s="4">
        <f t="shared" si="126"/>
        <v>2441.86</v>
      </c>
      <c r="I434" s="4">
        <f t="shared" si="126"/>
        <v>76427.790000000008</v>
      </c>
      <c r="J434" s="4">
        <f t="shared" si="126"/>
        <v>518572.21</v>
      </c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  <c r="AB434" s="6"/>
      <c r="AC434" s="6"/>
      <c r="AD434" s="6"/>
      <c r="AE434" s="6"/>
      <c r="AF434" s="6"/>
      <c r="AG434" s="6"/>
      <c r="AH434" s="6"/>
      <c r="AI434" s="6"/>
      <c r="AJ434" s="6"/>
      <c r="AK434" s="6"/>
      <c r="AL434" s="6"/>
      <c r="AM434" s="6"/>
      <c r="AN434" s="6"/>
      <c r="AO434" s="6"/>
      <c r="AP434" s="6"/>
      <c r="AQ434" s="6"/>
      <c r="AR434" s="6"/>
      <c r="AS434" s="6"/>
      <c r="AT434" s="6"/>
      <c r="AU434" s="6"/>
      <c r="AV434" s="6"/>
      <c r="AW434" s="6"/>
      <c r="AX434" s="6"/>
      <c r="AY434" s="6"/>
      <c r="AZ434" s="6"/>
      <c r="BA434" s="6"/>
      <c r="BB434" s="6"/>
      <c r="BC434" s="6"/>
      <c r="BD434" s="6"/>
      <c r="BE434" s="6"/>
      <c r="BF434" s="6"/>
      <c r="BG434" s="6"/>
      <c r="BH434" s="6"/>
      <c r="BI434" s="6"/>
      <c r="BJ434" s="6"/>
      <c r="BK434" s="6"/>
      <c r="BL434" s="6"/>
      <c r="BM434" s="6"/>
      <c r="BN434" s="6"/>
      <c r="BO434" s="6"/>
      <c r="BP434" s="6"/>
      <c r="BQ434" s="6"/>
      <c r="BR434" s="6"/>
      <c r="BS434" s="6"/>
      <c r="BT434" s="6"/>
      <c r="BU434" s="6"/>
      <c r="BV434" s="6"/>
      <c r="BW434" s="6"/>
      <c r="BX434" s="6"/>
      <c r="BY434" s="6"/>
      <c r="BZ434" s="6"/>
      <c r="CA434" s="6"/>
      <c r="CB434" s="6"/>
      <c r="CC434" s="6"/>
      <c r="CD434" s="6"/>
      <c r="CE434" s="6"/>
      <c r="CF434" s="6"/>
      <c r="CG434" s="6"/>
      <c r="CH434" s="6"/>
      <c r="CI434" s="6"/>
      <c r="CJ434" s="6"/>
      <c r="CK434" s="6"/>
      <c r="CL434" s="6"/>
      <c r="CM434" s="6"/>
      <c r="CN434" s="6"/>
      <c r="CO434" s="6"/>
      <c r="CP434" s="6"/>
      <c r="CQ434" s="6"/>
      <c r="CR434" s="6"/>
      <c r="CS434" s="6"/>
      <c r="CT434" s="6"/>
      <c r="CU434" s="6"/>
      <c r="CV434" s="6"/>
      <c r="CW434" s="6"/>
      <c r="CX434" s="6"/>
      <c r="CY434" s="6"/>
      <c r="CZ434" s="6"/>
      <c r="DA434" s="6"/>
      <c r="DB434" s="6"/>
      <c r="DC434" s="6"/>
      <c r="DD434" s="6"/>
      <c r="DE434" s="6"/>
      <c r="DF434" s="6"/>
      <c r="DG434" s="6"/>
      <c r="DH434" s="6"/>
      <c r="DI434" s="6"/>
      <c r="DJ434" s="6"/>
      <c r="DK434" s="6"/>
      <c r="DL434" s="6"/>
      <c r="DM434" s="6"/>
      <c r="DN434" s="6"/>
      <c r="DO434" s="6"/>
      <c r="DP434" s="6"/>
      <c r="DQ434" s="6"/>
      <c r="DR434" s="6"/>
      <c r="DS434" s="6"/>
      <c r="DT434" s="6"/>
      <c r="DU434" s="6"/>
    </row>
    <row r="435" spans="1:125" s="3" customFormat="1">
      <c r="A435"/>
      <c r="B435"/>
      <c r="C435"/>
      <c r="D435" s="1"/>
      <c r="E435" s="1"/>
      <c r="F435" s="1"/>
      <c r="G435" s="1"/>
      <c r="H435" s="1"/>
      <c r="I435" s="1"/>
      <c r="J435" s="1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  <c r="AB435" s="6"/>
      <c r="AC435" s="6"/>
      <c r="AD435" s="6"/>
      <c r="AE435" s="6"/>
      <c r="AF435" s="6"/>
      <c r="AG435" s="6"/>
      <c r="AH435" s="6"/>
      <c r="AI435" s="6"/>
      <c r="AJ435" s="6"/>
      <c r="AK435" s="6"/>
      <c r="AL435" s="6"/>
      <c r="AM435" s="6"/>
      <c r="AN435" s="6"/>
      <c r="AO435" s="6"/>
      <c r="AP435" s="6"/>
      <c r="AQ435" s="6"/>
      <c r="AR435" s="6"/>
      <c r="AS435" s="6"/>
      <c r="AT435" s="6"/>
      <c r="AU435" s="6"/>
      <c r="AV435" s="6"/>
      <c r="AW435" s="6"/>
      <c r="AX435" s="6"/>
      <c r="AY435" s="6"/>
      <c r="AZ435" s="6"/>
      <c r="BA435" s="6"/>
      <c r="BB435" s="6"/>
      <c r="BC435" s="6"/>
      <c r="BD435" s="6"/>
      <c r="BE435" s="6"/>
      <c r="BF435" s="6"/>
      <c r="BG435" s="6"/>
      <c r="BH435" s="6"/>
      <c r="BI435" s="6"/>
      <c r="BJ435" s="6"/>
      <c r="BK435" s="6"/>
      <c r="BL435" s="6"/>
      <c r="BM435" s="6"/>
      <c r="BN435" s="6"/>
      <c r="BO435" s="6"/>
      <c r="BP435" s="6"/>
      <c r="BQ435" s="6"/>
      <c r="BR435" s="6"/>
      <c r="BS435" s="6"/>
      <c r="BT435" s="6"/>
      <c r="BU435" s="6"/>
      <c r="BV435" s="6"/>
      <c r="BW435" s="6"/>
      <c r="BX435" s="6"/>
      <c r="BY435" s="6"/>
      <c r="BZ435" s="6"/>
      <c r="CA435" s="6"/>
      <c r="CB435" s="6"/>
      <c r="CC435" s="6"/>
      <c r="CD435" s="6"/>
      <c r="CE435" s="6"/>
      <c r="CF435" s="6"/>
      <c r="CG435" s="6"/>
      <c r="CH435" s="6"/>
      <c r="CI435" s="6"/>
      <c r="CJ435" s="6"/>
      <c r="CK435" s="6"/>
      <c r="CL435" s="6"/>
      <c r="CM435" s="6"/>
      <c r="CN435" s="6"/>
      <c r="CO435" s="6"/>
      <c r="CP435" s="6"/>
      <c r="CQ435" s="6"/>
      <c r="CR435" s="6"/>
      <c r="CS435" s="6"/>
      <c r="CT435" s="6"/>
      <c r="CU435" s="6"/>
      <c r="CV435" s="6"/>
      <c r="CW435" s="6"/>
      <c r="CX435" s="6"/>
      <c r="CY435" s="6"/>
      <c r="CZ435" s="6"/>
      <c r="DA435" s="6"/>
      <c r="DB435" s="6"/>
      <c r="DC435" s="6"/>
      <c r="DD435" s="6"/>
      <c r="DE435" s="6"/>
      <c r="DF435" s="6"/>
      <c r="DG435" s="6"/>
      <c r="DH435" s="6"/>
      <c r="DI435" s="6"/>
      <c r="DJ435" s="6"/>
      <c r="DK435" s="6"/>
      <c r="DL435" s="6"/>
      <c r="DM435" s="6"/>
      <c r="DN435" s="6"/>
      <c r="DO435" s="6"/>
      <c r="DP435" s="6"/>
      <c r="DQ435" s="6"/>
      <c r="DR435" s="6"/>
      <c r="DS435" s="6"/>
      <c r="DT435" s="6"/>
      <c r="DU435" s="6"/>
    </row>
    <row r="436" spans="1:125" s="3" customFormat="1">
      <c r="A436" s="11" t="s">
        <v>295</v>
      </c>
      <c r="B436" s="11"/>
      <c r="C436" s="13"/>
      <c r="D436" s="11"/>
      <c r="E436" s="11"/>
      <c r="F436" s="11"/>
      <c r="G436" s="11"/>
      <c r="H436" s="11"/>
      <c r="I436" s="11"/>
      <c r="J436" s="11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6"/>
      <c r="Y436" s="6"/>
      <c r="Z436" s="6"/>
      <c r="AA436" s="6"/>
      <c r="AB436" s="6"/>
      <c r="AC436" s="6"/>
      <c r="AD436" s="6"/>
      <c r="AE436" s="6"/>
      <c r="AF436" s="6"/>
      <c r="AG436" s="6"/>
      <c r="AH436" s="6"/>
      <c r="AI436" s="6"/>
      <c r="AJ436" s="6"/>
      <c r="AK436" s="6"/>
      <c r="AL436" s="6"/>
      <c r="AM436" s="6"/>
      <c r="AN436" s="6"/>
      <c r="AO436" s="6"/>
      <c r="AP436" s="6"/>
      <c r="AQ436" s="6"/>
      <c r="AR436" s="6"/>
      <c r="AS436" s="6"/>
      <c r="AT436" s="6"/>
      <c r="AU436" s="6"/>
      <c r="AV436" s="6"/>
      <c r="AW436" s="6"/>
      <c r="AX436" s="6"/>
      <c r="AY436" s="6"/>
      <c r="AZ436" s="6"/>
      <c r="BA436" s="6"/>
      <c r="BB436" s="6"/>
      <c r="BC436" s="6"/>
      <c r="BD436" s="6"/>
      <c r="BE436" s="6"/>
      <c r="BF436" s="6"/>
      <c r="BG436" s="6"/>
      <c r="BH436" s="6"/>
      <c r="BI436" s="6"/>
      <c r="BJ436" s="6"/>
      <c r="BK436" s="6"/>
      <c r="BL436" s="6"/>
      <c r="BM436" s="6"/>
      <c r="BN436" s="6"/>
      <c r="BO436" s="6"/>
      <c r="BP436" s="6"/>
      <c r="BQ436" s="6"/>
      <c r="BR436" s="6"/>
      <c r="BS436" s="6"/>
      <c r="BT436" s="6"/>
      <c r="BU436" s="6"/>
      <c r="BV436" s="6"/>
      <c r="BW436" s="6"/>
      <c r="BX436" s="6"/>
      <c r="BY436" s="6"/>
      <c r="BZ436" s="6"/>
      <c r="CA436" s="6"/>
      <c r="CB436" s="6"/>
      <c r="CC436" s="6"/>
      <c r="CD436" s="6"/>
      <c r="CE436" s="6"/>
      <c r="CF436" s="6"/>
      <c r="CG436" s="6"/>
      <c r="CH436" s="6"/>
      <c r="CI436" s="6"/>
      <c r="CJ436" s="6"/>
      <c r="CK436" s="6"/>
      <c r="CL436" s="6"/>
      <c r="CM436" s="6"/>
      <c r="CN436" s="6"/>
      <c r="CO436" s="6"/>
      <c r="CP436" s="6"/>
      <c r="CQ436" s="6"/>
      <c r="CR436" s="6"/>
      <c r="CS436" s="6"/>
      <c r="CT436" s="6"/>
      <c r="CU436" s="6"/>
      <c r="CV436" s="6"/>
      <c r="CW436" s="6"/>
      <c r="CX436" s="6"/>
      <c r="CY436" s="6"/>
      <c r="CZ436" s="6"/>
      <c r="DA436" s="6"/>
      <c r="DB436" s="6"/>
      <c r="DC436" s="6"/>
      <c r="DD436" s="6"/>
      <c r="DE436" s="6"/>
      <c r="DF436" s="6"/>
      <c r="DG436" s="6"/>
      <c r="DH436" s="6"/>
      <c r="DI436" s="6"/>
      <c r="DJ436" s="6"/>
      <c r="DK436" s="6"/>
      <c r="DL436" s="6"/>
      <c r="DM436" s="6"/>
      <c r="DN436" s="6"/>
      <c r="DO436" s="6"/>
      <c r="DP436" s="6"/>
      <c r="DQ436" s="6"/>
      <c r="DR436" s="6"/>
      <c r="DS436" s="6"/>
      <c r="DT436" s="6"/>
      <c r="DU436" s="6"/>
    </row>
    <row r="437" spans="1:125">
      <c r="A437" t="s">
        <v>660</v>
      </c>
      <c r="B437" t="s">
        <v>306</v>
      </c>
      <c r="C437" t="s">
        <v>578</v>
      </c>
      <c r="D437" s="1">
        <v>15000</v>
      </c>
      <c r="E437" s="1">
        <v>430.5</v>
      </c>
      <c r="F437" s="1">
        <v>0</v>
      </c>
      <c r="G437" s="1">
        <v>456</v>
      </c>
      <c r="H437" s="1">
        <v>25</v>
      </c>
      <c r="I437" s="1">
        <f>+E437+F437+G437+H437</f>
        <v>911.5</v>
      </c>
      <c r="J437" s="1">
        <f>+D437-I437</f>
        <v>14088.5</v>
      </c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  <c r="Y437"/>
      <c r="Z437"/>
      <c r="AA437"/>
      <c r="AB437"/>
      <c r="AC437"/>
      <c r="AD437"/>
      <c r="AE437"/>
      <c r="AF437"/>
      <c r="AG437"/>
      <c r="AH437"/>
      <c r="AI437"/>
      <c r="AJ437"/>
      <c r="AK437"/>
      <c r="AL437"/>
      <c r="AM437"/>
      <c r="AN437"/>
      <c r="AO437"/>
      <c r="AP437"/>
      <c r="AQ437"/>
      <c r="AR437"/>
      <c r="AS437"/>
      <c r="AT437"/>
      <c r="AU437"/>
      <c r="AV437"/>
      <c r="AW437"/>
      <c r="AX437"/>
      <c r="AY437"/>
      <c r="AZ437"/>
      <c r="BA437"/>
      <c r="BB437"/>
      <c r="BC437"/>
      <c r="BD437"/>
      <c r="BE437"/>
      <c r="BF437"/>
      <c r="BG437"/>
      <c r="BH437"/>
      <c r="BI437"/>
      <c r="BJ437"/>
      <c r="BK437"/>
      <c r="BL437"/>
      <c r="BM437"/>
      <c r="BN437"/>
      <c r="BO437"/>
      <c r="BP437"/>
      <c r="BQ437"/>
      <c r="BR437"/>
      <c r="BS437"/>
      <c r="BT437"/>
      <c r="BU437"/>
      <c r="BV437"/>
      <c r="BW437"/>
      <c r="BX437"/>
      <c r="BY437"/>
      <c r="BZ437"/>
      <c r="CA437"/>
      <c r="CB437"/>
      <c r="CC437"/>
      <c r="CD437"/>
      <c r="CE437"/>
      <c r="CF437"/>
      <c r="CG437"/>
      <c r="CH437"/>
      <c r="CI437"/>
      <c r="CJ437"/>
      <c r="CK437"/>
      <c r="CL437"/>
      <c r="CM437"/>
      <c r="CN437"/>
      <c r="CO437"/>
      <c r="CP437"/>
      <c r="CQ437"/>
      <c r="CR437"/>
      <c r="CS437"/>
      <c r="CT437"/>
      <c r="CU437"/>
      <c r="CV437"/>
      <c r="CW437"/>
      <c r="CX437"/>
      <c r="CY437"/>
      <c r="CZ437"/>
      <c r="DA437"/>
      <c r="DB437"/>
      <c r="DC437"/>
      <c r="DD437"/>
      <c r="DE437"/>
      <c r="DF437"/>
      <c r="DG437"/>
      <c r="DH437"/>
      <c r="DI437"/>
      <c r="DJ437"/>
      <c r="DK437"/>
      <c r="DL437"/>
      <c r="DM437"/>
      <c r="DN437"/>
      <c r="DO437"/>
      <c r="DP437"/>
      <c r="DQ437"/>
      <c r="DR437"/>
      <c r="DS437"/>
      <c r="DT437"/>
      <c r="DU437"/>
    </row>
    <row r="438" spans="1:125">
      <c r="A438" t="s">
        <v>659</v>
      </c>
      <c r="B438" t="s">
        <v>105</v>
      </c>
      <c r="C438" t="s">
        <v>578</v>
      </c>
      <c r="D438" s="1">
        <v>24000</v>
      </c>
      <c r="E438" s="1">
        <v>688.8</v>
      </c>
      <c r="F438" s="1">
        <v>0</v>
      </c>
      <c r="G438" s="1">
        <v>729.6</v>
      </c>
      <c r="H438" s="1">
        <v>25</v>
      </c>
      <c r="I438" s="1">
        <f t="shared" ref="I438:I489" si="127">+E438+F438+G438+H438</f>
        <v>1443.4</v>
      </c>
      <c r="J438" s="1">
        <f t="shared" ref="J438:J489" si="128">+D438-I438</f>
        <v>22556.6</v>
      </c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  <c r="Y438"/>
      <c r="Z438"/>
      <c r="AA438"/>
      <c r="AB438"/>
      <c r="AC438"/>
      <c r="AD438"/>
      <c r="AE438"/>
      <c r="AF438"/>
      <c r="AG438"/>
      <c r="AH438"/>
      <c r="AI438"/>
      <c r="AJ438"/>
      <c r="AK438"/>
      <c r="AL438"/>
      <c r="AM438"/>
      <c r="AN438"/>
      <c r="AO438"/>
      <c r="AP438"/>
      <c r="AQ438"/>
      <c r="AR438"/>
      <c r="AS438"/>
      <c r="AT438"/>
      <c r="AU438"/>
      <c r="AV438"/>
      <c r="AW438"/>
      <c r="AX438"/>
      <c r="AY438"/>
      <c r="AZ438"/>
      <c r="BA438"/>
      <c r="BB438"/>
      <c r="BC438"/>
      <c r="BD438"/>
      <c r="BE438"/>
      <c r="BF438"/>
      <c r="BG438"/>
      <c r="BH438"/>
      <c r="BI438"/>
      <c r="BJ438"/>
      <c r="BK438"/>
      <c r="BL438"/>
      <c r="BM438"/>
      <c r="BN438"/>
      <c r="BO438"/>
      <c r="BP438"/>
      <c r="BQ438"/>
      <c r="BR438"/>
      <c r="BS438"/>
      <c r="BT438"/>
      <c r="BU438"/>
      <c r="BV438"/>
      <c r="BW438"/>
      <c r="BX438"/>
      <c r="BY438"/>
      <c r="BZ438"/>
      <c r="CA438"/>
      <c r="CB438"/>
      <c r="CC438"/>
      <c r="CD438"/>
      <c r="CE438"/>
      <c r="CF438"/>
      <c r="CG438"/>
      <c r="CH438"/>
      <c r="CI438"/>
      <c r="CJ438"/>
      <c r="CK438"/>
      <c r="CL438"/>
      <c r="CM438"/>
      <c r="CN438"/>
      <c r="CO438"/>
      <c r="CP438"/>
      <c r="CQ438"/>
      <c r="CR438"/>
      <c r="CS438"/>
      <c r="CT438"/>
      <c r="CU438"/>
      <c r="CV438"/>
      <c r="CW438"/>
      <c r="CX438"/>
      <c r="CY438"/>
      <c r="CZ438"/>
      <c r="DA438"/>
      <c r="DB438"/>
      <c r="DC438"/>
      <c r="DD438"/>
      <c r="DE438"/>
      <c r="DF438"/>
      <c r="DG438"/>
      <c r="DH438"/>
      <c r="DI438"/>
      <c r="DJ438"/>
      <c r="DK438"/>
      <c r="DL438"/>
      <c r="DM438"/>
      <c r="DN438"/>
      <c r="DO438"/>
      <c r="DP438"/>
      <c r="DQ438"/>
      <c r="DR438"/>
      <c r="DS438"/>
      <c r="DT438"/>
      <c r="DU438"/>
    </row>
    <row r="439" spans="1:125">
      <c r="A439" t="s">
        <v>558</v>
      </c>
      <c r="B439" t="s">
        <v>485</v>
      </c>
      <c r="C439" t="s">
        <v>578</v>
      </c>
      <c r="D439" s="1">
        <v>40000</v>
      </c>
      <c r="E439" s="1">
        <v>1148</v>
      </c>
      <c r="F439" s="1">
        <v>287.26</v>
      </c>
      <c r="G439" s="1">
        <v>1216</v>
      </c>
      <c r="H439" s="1">
        <v>1060.93</v>
      </c>
      <c r="I439" s="1">
        <f t="shared" si="127"/>
        <v>3712.1900000000005</v>
      </c>
      <c r="J439" s="1">
        <f t="shared" si="128"/>
        <v>36287.81</v>
      </c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  <c r="Y439"/>
      <c r="Z439"/>
      <c r="AA439"/>
      <c r="AB439"/>
      <c r="AC439"/>
      <c r="AD439"/>
      <c r="AE439"/>
      <c r="AF439"/>
      <c r="AG439"/>
      <c r="AH439"/>
      <c r="AI439"/>
      <c r="AJ439"/>
      <c r="AK439"/>
      <c r="AL439"/>
      <c r="AM439"/>
      <c r="AN439"/>
      <c r="AO439"/>
      <c r="AP439"/>
      <c r="AQ439"/>
      <c r="AR439"/>
      <c r="AS439"/>
      <c r="AT439"/>
      <c r="AU439"/>
      <c r="AV439"/>
      <c r="AW439"/>
      <c r="AX439"/>
      <c r="AY439"/>
      <c r="AZ439"/>
      <c r="BA439"/>
      <c r="BB439"/>
      <c r="BC439"/>
      <c r="BD439"/>
      <c r="BE439"/>
      <c r="BF439"/>
      <c r="BG439"/>
      <c r="BH439"/>
      <c r="BI439"/>
      <c r="BJ439"/>
      <c r="BK439"/>
      <c r="BL439"/>
      <c r="BM439"/>
      <c r="BN439"/>
      <c r="BO439"/>
      <c r="BP439"/>
      <c r="BQ439"/>
      <c r="BR439"/>
      <c r="BS439"/>
      <c r="BT439"/>
      <c r="BU439"/>
      <c r="BV439"/>
      <c r="BW439"/>
      <c r="BX439"/>
      <c r="BY439"/>
      <c r="BZ439"/>
      <c r="CA439"/>
      <c r="CB439"/>
      <c r="CC439"/>
      <c r="CD439"/>
      <c r="CE439"/>
      <c r="CF439"/>
      <c r="CG439"/>
      <c r="CH439"/>
      <c r="CI439"/>
      <c r="CJ439"/>
      <c r="CK439"/>
      <c r="CL439"/>
      <c r="CM439"/>
      <c r="CN439"/>
      <c r="CO439"/>
      <c r="CP439"/>
      <c r="CQ439"/>
      <c r="CR439"/>
      <c r="CS439"/>
      <c r="CT439"/>
      <c r="CU439"/>
      <c r="CV439"/>
      <c r="CW439"/>
      <c r="CX439"/>
      <c r="CY439"/>
      <c r="CZ439"/>
      <c r="DA439"/>
      <c r="DB439"/>
      <c r="DC439"/>
      <c r="DD439"/>
      <c r="DE439"/>
      <c r="DF439"/>
      <c r="DG439"/>
      <c r="DH439"/>
      <c r="DI439"/>
      <c r="DJ439"/>
      <c r="DK439"/>
      <c r="DL439"/>
      <c r="DM439"/>
      <c r="DN439"/>
      <c r="DO439"/>
      <c r="DP439"/>
      <c r="DQ439"/>
      <c r="DR439"/>
      <c r="DS439"/>
      <c r="DT439"/>
      <c r="DU439"/>
    </row>
    <row r="440" spans="1:125">
      <c r="A440" t="s">
        <v>661</v>
      </c>
      <c r="B440" t="s">
        <v>306</v>
      </c>
      <c r="C440" t="s">
        <v>578</v>
      </c>
      <c r="D440" s="1">
        <v>12100</v>
      </c>
      <c r="E440" s="1">
        <v>347.27</v>
      </c>
      <c r="F440" s="1">
        <v>0</v>
      </c>
      <c r="G440" s="1">
        <v>367.84</v>
      </c>
      <c r="H440" s="1">
        <v>25</v>
      </c>
      <c r="I440" s="1">
        <f t="shared" si="127"/>
        <v>740.1099999999999</v>
      </c>
      <c r="J440" s="1">
        <f t="shared" si="128"/>
        <v>11359.89</v>
      </c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  <c r="Y440"/>
      <c r="Z440"/>
      <c r="AA440"/>
      <c r="AB440"/>
      <c r="AC440"/>
      <c r="AD440"/>
      <c r="AE440"/>
      <c r="AF440"/>
      <c r="AG440"/>
      <c r="AH440"/>
      <c r="AI440"/>
      <c r="AJ440"/>
      <c r="AK440"/>
      <c r="AL440"/>
      <c r="AM440"/>
      <c r="AN440"/>
      <c r="AO440"/>
      <c r="AP440"/>
      <c r="AQ440"/>
      <c r="AR440"/>
      <c r="AS440"/>
      <c r="AT440"/>
      <c r="AU440"/>
      <c r="AV440"/>
      <c r="AW440"/>
      <c r="AX440"/>
      <c r="AY440"/>
      <c r="AZ440"/>
      <c r="BA440"/>
      <c r="BB440"/>
      <c r="BC440"/>
      <c r="BD440"/>
      <c r="BE440"/>
      <c r="BF440"/>
      <c r="BG440"/>
      <c r="BH440"/>
      <c r="BI440"/>
      <c r="BJ440"/>
      <c r="BK440"/>
      <c r="BL440"/>
      <c r="BM440"/>
      <c r="BN440"/>
      <c r="BO440"/>
      <c r="BP440"/>
      <c r="BQ440"/>
      <c r="BR440"/>
      <c r="BS440"/>
      <c r="BT440"/>
      <c r="BU440"/>
      <c r="BV440"/>
      <c r="BW440"/>
      <c r="BX440"/>
      <c r="BY440"/>
      <c r="BZ440"/>
      <c r="CA440"/>
      <c r="CB440"/>
      <c r="CC440"/>
      <c r="CD440"/>
      <c r="CE440"/>
      <c r="CF440"/>
      <c r="CG440"/>
      <c r="CH440"/>
      <c r="CI440"/>
      <c r="CJ440"/>
      <c r="CK440"/>
      <c r="CL440"/>
      <c r="CM440"/>
      <c r="CN440"/>
      <c r="CO440"/>
      <c r="CP440"/>
      <c r="CQ440"/>
      <c r="CR440"/>
      <c r="CS440"/>
      <c r="CT440"/>
      <c r="CU440"/>
      <c r="CV440"/>
      <c r="CW440"/>
      <c r="CX440"/>
      <c r="CY440"/>
      <c r="CZ440"/>
      <c r="DA440"/>
      <c r="DB440"/>
      <c r="DC440"/>
      <c r="DD440"/>
      <c r="DE440"/>
      <c r="DF440"/>
      <c r="DG440"/>
      <c r="DH440"/>
      <c r="DI440"/>
      <c r="DJ440"/>
      <c r="DK440"/>
      <c r="DL440"/>
      <c r="DM440"/>
      <c r="DN440"/>
      <c r="DO440"/>
      <c r="DP440"/>
      <c r="DQ440"/>
      <c r="DR440"/>
      <c r="DS440"/>
      <c r="DT440"/>
      <c r="DU440"/>
    </row>
    <row r="441" spans="1:125">
      <c r="A441" t="s">
        <v>473</v>
      </c>
      <c r="B441" t="s">
        <v>306</v>
      </c>
      <c r="C441" t="s">
        <v>578</v>
      </c>
      <c r="D441" s="1">
        <v>15000</v>
      </c>
      <c r="E441" s="1">
        <v>430.5</v>
      </c>
      <c r="F441" s="1">
        <v>0</v>
      </c>
      <c r="G441" s="1">
        <v>456</v>
      </c>
      <c r="H441" s="1">
        <v>25</v>
      </c>
      <c r="I441" s="1">
        <f t="shared" si="127"/>
        <v>911.5</v>
      </c>
      <c r="J441" s="1">
        <f t="shared" si="128"/>
        <v>14088.5</v>
      </c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  <c r="Y441"/>
      <c r="Z441"/>
      <c r="AA441"/>
      <c r="AB441"/>
      <c r="AC441"/>
      <c r="AD441"/>
      <c r="AE441"/>
      <c r="AF441"/>
      <c r="AG441"/>
      <c r="AH441"/>
      <c r="AI441"/>
      <c r="AJ441"/>
      <c r="AK441"/>
      <c r="AL441"/>
      <c r="AM441"/>
      <c r="AN441"/>
      <c r="AO441"/>
      <c r="AP441"/>
      <c r="AQ441"/>
      <c r="AR441"/>
      <c r="AS441"/>
      <c r="AT441"/>
      <c r="AU441"/>
      <c r="AV441"/>
      <c r="AW441"/>
      <c r="AX441"/>
      <c r="AY441"/>
      <c r="AZ441"/>
      <c r="BA441"/>
      <c r="BB441"/>
      <c r="BC441"/>
      <c r="BD441"/>
      <c r="BE441"/>
      <c r="BF441"/>
      <c r="BG441"/>
      <c r="BH441"/>
      <c r="BI441"/>
      <c r="BJ441"/>
      <c r="BK441"/>
      <c r="BL441"/>
      <c r="BM441"/>
      <c r="BN441"/>
      <c r="BO441"/>
      <c r="BP441"/>
      <c r="BQ441"/>
      <c r="BR441"/>
      <c r="BS441"/>
      <c r="BT441"/>
      <c r="BU441"/>
      <c r="BV441"/>
      <c r="BW441"/>
      <c r="BX441"/>
      <c r="BY441"/>
      <c r="BZ441"/>
      <c r="CA441"/>
      <c r="CB441"/>
      <c r="CC441"/>
      <c r="CD441"/>
      <c r="CE441"/>
      <c r="CF441"/>
      <c r="CG441"/>
      <c r="CH441"/>
      <c r="CI441"/>
      <c r="CJ441"/>
      <c r="CK441"/>
      <c r="CL441"/>
      <c r="CM441"/>
      <c r="CN441"/>
      <c r="CO441"/>
      <c r="CP441"/>
      <c r="CQ441"/>
      <c r="CR441"/>
      <c r="CS441"/>
      <c r="CT441"/>
      <c r="CU441"/>
      <c r="CV441"/>
      <c r="CW441"/>
      <c r="CX441"/>
      <c r="CY441"/>
      <c r="CZ441"/>
      <c r="DA441"/>
      <c r="DB441"/>
      <c r="DC441"/>
      <c r="DD441"/>
      <c r="DE441"/>
      <c r="DF441"/>
      <c r="DG441"/>
      <c r="DH441"/>
      <c r="DI441"/>
      <c r="DJ441"/>
      <c r="DK441"/>
      <c r="DL441"/>
      <c r="DM441"/>
      <c r="DN441"/>
      <c r="DO441"/>
      <c r="DP441"/>
      <c r="DQ441"/>
      <c r="DR441"/>
      <c r="DS441"/>
      <c r="DT441"/>
      <c r="DU441"/>
    </row>
    <row r="442" spans="1:125" s="3" customFormat="1">
      <c r="A442" t="s">
        <v>296</v>
      </c>
      <c r="B442" t="s">
        <v>23</v>
      </c>
      <c r="C442" t="s">
        <v>578</v>
      </c>
      <c r="D442" s="1">
        <v>17000</v>
      </c>
      <c r="E442" s="1">
        <v>487.9</v>
      </c>
      <c r="F442" s="1">
        <v>0</v>
      </c>
      <c r="G442" s="1">
        <v>516.79999999999995</v>
      </c>
      <c r="H442" s="1">
        <v>25</v>
      </c>
      <c r="I442" s="1">
        <f t="shared" si="127"/>
        <v>1029.6999999999998</v>
      </c>
      <c r="J442" s="1">
        <f t="shared" si="128"/>
        <v>15970.3</v>
      </c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  <c r="AB442" s="6"/>
      <c r="AC442" s="6"/>
      <c r="AD442" s="6"/>
      <c r="AE442" s="6"/>
      <c r="AF442" s="6"/>
      <c r="AG442" s="6"/>
      <c r="AH442" s="6"/>
      <c r="AI442" s="6"/>
      <c r="AJ442" s="6"/>
      <c r="AK442" s="6"/>
      <c r="AL442" s="6"/>
      <c r="AM442" s="6"/>
      <c r="AN442" s="6"/>
      <c r="AO442" s="6"/>
      <c r="AP442" s="6"/>
      <c r="AQ442" s="6"/>
      <c r="AR442" s="6"/>
      <c r="AS442" s="6"/>
      <c r="AT442" s="6"/>
      <c r="AU442" s="6"/>
      <c r="AV442" s="6"/>
      <c r="AW442" s="6"/>
      <c r="AX442" s="6"/>
      <c r="AY442" s="6"/>
      <c r="AZ442" s="6"/>
      <c r="BA442" s="6"/>
      <c r="BB442" s="6"/>
      <c r="BC442" s="6"/>
      <c r="BD442" s="6"/>
      <c r="BE442" s="6"/>
      <c r="BF442" s="6"/>
      <c r="BG442" s="6"/>
      <c r="BH442" s="6"/>
      <c r="BI442" s="6"/>
      <c r="BJ442" s="6"/>
      <c r="BK442" s="6"/>
      <c r="BL442" s="6"/>
      <c r="BM442" s="6"/>
      <c r="BN442" s="6"/>
      <c r="BO442" s="6"/>
      <c r="BP442" s="6"/>
      <c r="BQ442" s="6"/>
      <c r="BR442" s="6"/>
      <c r="BS442" s="6"/>
      <c r="BT442" s="6"/>
      <c r="BU442" s="6"/>
      <c r="BV442" s="6"/>
      <c r="BW442" s="6"/>
      <c r="BX442" s="6"/>
      <c r="BY442" s="6"/>
      <c r="BZ442" s="6"/>
      <c r="CA442" s="6"/>
      <c r="CB442" s="6"/>
      <c r="CC442" s="6"/>
      <c r="CD442" s="6"/>
      <c r="CE442" s="6"/>
      <c r="CF442" s="6"/>
      <c r="CG442" s="6"/>
      <c r="CH442" s="6"/>
      <c r="CI442" s="6"/>
      <c r="CJ442" s="6"/>
      <c r="CK442" s="6"/>
      <c r="CL442" s="6"/>
      <c r="CM442" s="6"/>
      <c r="CN442" s="6"/>
      <c r="CO442" s="6"/>
      <c r="CP442" s="6"/>
      <c r="CQ442" s="6"/>
      <c r="CR442" s="6"/>
      <c r="CS442" s="6"/>
      <c r="CT442" s="6"/>
      <c r="CU442" s="6"/>
      <c r="CV442" s="6"/>
      <c r="CW442" s="6"/>
      <c r="CX442" s="6"/>
      <c r="CY442" s="6"/>
      <c r="CZ442" s="6"/>
      <c r="DA442" s="6"/>
      <c r="DB442" s="6"/>
      <c r="DC442" s="6"/>
      <c r="DD442" s="6"/>
      <c r="DE442" s="6"/>
      <c r="DF442" s="6"/>
      <c r="DG442" s="6"/>
      <c r="DH442" s="6"/>
      <c r="DI442" s="6"/>
      <c r="DJ442" s="6"/>
      <c r="DK442" s="6"/>
      <c r="DL442" s="6"/>
      <c r="DM442" s="6"/>
      <c r="DN442" s="6"/>
      <c r="DO442" s="6"/>
      <c r="DP442" s="6"/>
      <c r="DQ442" s="6"/>
      <c r="DR442" s="6"/>
      <c r="DS442" s="6"/>
      <c r="DT442" s="6"/>
      <c r="DU442" s="6"/>
    </row>
    <row r="443" spans="1:125" s="3" customFormat="1">
      <c r="A443" t="s">
        <v>298</v>
      </c>
      <c r="B443" t="s">
        <v>299</v>
      </c>
      <c r="C443" t="s">
        <v>578</v>
      </c>
      <c r="D443" s="1">
        <v>17500</v>
      </c>
      <c r="E443" s="1">
        <v>502.25</v>
      </c>
      <c r="F443" s="1">
        <v>0</v>
      </c>
      <c r="G443" s="1">
        <v>532</v>
      </c>
      <c r="H443" s="1">
        <v>25</v>
      </c>
      <c r="I443" s="1">
        <f t="shared" si="127"/>
        <v>1059.25</v>
      </c>
      <c r="J443" s="1">
        <f t="shared" si="128"/>
        <v>16440.75</v>
      </c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  <c r="AB443" s="6"/>
      <c r="AC443" s="6"/>
      <c r="AD443" s="6"/>
      <c r="AE443" s="6"/>
      <c r="AF443" s="6"/>
      <c r="AG443" s="6"/>
      <c r="AH443" s="6"/>
      <c r="AI443" s="6"/>
      <c r="AJ443" s="6"/>
      <c r="AK443" s="6"/>
      <c r="AL443" s="6"/>
      <c r="AM443" s="6"/>
      <c r="AN443" s="6"/>
      <c r="AO443" s="6"/>
      <c r="AP443" s="6"/>
      <c r="AQ443" s="6"/>
      <c r="AR443" s="6"/>
      <c r="AS443" s="6"/>
      <c r="AT443" s="6"/>
      <c r="AU443" s="6"/>
      <c r="AV443" s="6"/>
      <c r="AW443" s="6"/>
      <c r="AX443" s="6"/>
      <c r="AY443" s="6"/>
      <c r="AZ443" s="6"/>
      <c r="BA443" s="6"/>
      <c r="BB443" s="6"/>
      <c r="BC443" s="6"/>
      <c r="BD443" s="6"/>
      <c r="BE443" s="6"/>
      <c r="BF443" s="6"/>
      <c r="BG443" s="6"/>
      <c r="BH443" s="6"/>
      <c r="BI443" s="6"/>
      <c r="BJ443" s="6"/>
      <c r="BK443" s="6"/>
      <c r="BL443" s="6"/>
      <c r="BM443" s="6"/>
      <c r="BN443" s="6"/>
      <c r="BO443" s="6"/>
      <c r="BP443" s="6"/>
      <c r="BQ443" s="6"/>
      <c r="BR443" s="6"/>
      <c r="BS443" s="6"/>
      <c r="BT443" s="6"/>
      <c r="BU443" s="6"/>
      <c r="BV443" s="6"/>
      <c r="BW443" s="6"/>
      <c r="BX443" s="6"/>
      <c r="BY443" s="6"/>
      <c r="BZ443" s="6"/>
      <c r="CA443" s="6"/>
      <c r="CB443" s="6"/>
      <c r="CC443" s="6"/>
      <c r="CD443" s="6"/>
      <c r="CE443" s="6"/>
      <c r="CF443" s="6"/>
      <c r="CG443" s="6"/>
      <c r="CH443" s="6"/>
      <c r="CI443" s="6"/>
      <c r="CJ443" s="6"/>
      <c r="CK443" s="6"/>
      <c r="CL443" s="6"/>
      <c r="CM443" s="6"/>
      <c r="CN443" s="6"/>
      <c r="CO443" s="6"/>
      <c r="CP443" s="6"/>
      <c r="CQ443" s="6"/>
      <c r="CR443" s="6"/>
      <c r="CS443" s="6"/>
      <c r="CT443" s="6"/>
      <c r="CU443" s="6"/>
      <c r="CV443" s="6"/>
      <c r="CW443" s="6"/>
      <c r="CX443" s="6"/>
      <c r="CY443" s="6"/>
      <c r="CZ443" s="6"/>
      <c r="DA443" s="6"/>
      <c r="DB443" s="6"/>
      <c r="DC443" s="6"/>
      <c r="DD443" s="6"/>
      <c r="DE443" s="6"/>
      <c r="DF443" s="6"/>
      <c r="DG443" s="6"/>
      <c r="DH443" s="6"/>
      <c r="DI443" s="6"/>
      <c r="DJ443" s="6"/>
      <c r="DK443" s="6"/>
      <c r="DL443" s="6"/>
      <c r="DM443" s="6"/>
      <c r="DN443" s="6"/>
      <c r="DO443" s="6"/>
      <c r="DP443" s="6"/>
      <c r="DQ443" s="6"/>
      <c r="DR443" s="6"/>
      <c r="DS443" s="6"/>
      <c r="DT443" s="6"/>
      <c r="DU443" s="6"/>
    </row>
    <row r="444" spans="1:125" s="3" customFormat="1">
      <c r="A444" t="s">
        <v>300</v>
      </c>
      <c r="B444" t="s">
        <v>299</v>
      </c>
      <c r="C444" t="s">
        <v>575</v>
      </c>
      <c r="D444" s="1">
        <v>15000</v>
      </c>
      <c r="E444" s="1">
        <v>430.5</v>
      </c>
      <c r="F444" s="1">
        <v>0</v>
      </c>
      <c r="G444" s="1">
        <v>456</v>
      </c>
      <c r="H444" s="1">
        <v>1060.93</v>
      </c>
      <c r="I444" s="1">
        <f t="shared" si="127"/>
        <v>1947.43</v>
      </c>
      <c r="J444" s="1">
        <f t="shared" si="128"/>
        <v>13052.57</v>
      </c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  <c r="AB444" s="6"/>
      <c r="AC444" s="6"/>
      <c r="AD444" s="6"/>
      <c r="AE444" s="6"/>
      <c r="AF444" s="6"/>
      <c r="AG444" s="6"/>
      <c r="AH444" s="6"/>
      <c r="AI444" s="6"/>
      <c r="AJ444" s="6"/>
      <c r="AK444" s="6"/>
      <c r="AL444" s="6"/>
      <c r="AM444" s="6"/>
      <c r="AN444" s="6"/>
      <c r="AO444" s="6"/>
      <c r="AP444" s="6"/>
      <c r="AQ444" s="6"/>
      <c r="AR444" s="6"/>
      <c r="AS444" s="6"/>
      <c r="AT444" s="6"/>
      <c r="AU444" s="6"/>
      <c r="AV444" s="6"/>
      <c r="AW444" s="6"/>
      <c r="AX444" s="6"/>
      <c r="AY444" s="6"/>
      <c r="AZ444" s="6"/>
      <c r="BA444" s="6"/>
      <c r="BB444" s="6"/>
      <c r="BC444" s="6"/>
      <c r="BD444" s="6"/>
      <c r="BE444" s="6"/>
      <c r="BF444" s="6"/>
      <c r="BG444" s="6"/>
      <c r="BH444" s="6"/>
      <c r="BI444" s="6"/>
      <c r="BJ444" s="6"/>
      <c r="BK444" s="6"/>
      <c r="BL444" s="6"/>
      <c r="BM444" s="6"/>
      <c r="BN444" s="6"/>
      <c r="BO444" s="6"/>
      <c r="BP444" s="6"/>
      <c r="BQ444" s="6"/>
      <c r="BR444" s="6"/>
      <c r="BS444" s="6"/>
      <c r="BT444" s="6"/>
      <c r="BU444" s="6"/>
      <c r="BV444" s="6"/>
      <c r="BW444" s="6"/>
      <c r="BX444" s="6"/>
      <c r="BY444" s="6"/>
      <c r="BZ444" s="6"/>
      <c r="CA444" s="6"/>
      <c r="CB444" s="6"/>
      <c r="CC444" s="6"/>
      <c r="CD444" s="6"/>
      <c r="CE444" s="6"/>
      <c r="CF444" s="6"/>
      <c r="CG444" s="6"/>
      <c r="CH444" s="6"/>
      <c r="CI444" s="6"/>
      <c r="CJ444" s="6"/>
      <c r="CK444" s="6"/>
      <c r="CL444" s="6"/>
      <c r="CM444" s="6"/>
      <c r="CN444" s="6"/>
      <c r="CO444" s="6"/>
      <c r="CP444" s="6"/>
      <c r="CQ444" s="6"/>
      <c r="CR444" s="6"/>
      <c r="CS444" s="6"/>
      <c r="CT444" s="6"/>
      <c r="CU444" s="6"/>
      <c r="CV444" s="6"/>
      <c r="CW444" s="6"/>
      <c r="CX444" s="6"/>
      <c r="CY444" s="6"/>
      <c r="CZ444" s="6"/>
      <c r="DA444" s="6"/>
      <c r="DB444" s="6"/>
      <c r="DC444" s="6"/>
      <c r="DD444" s="6"/>
      <c r="DE444" s="6"/>
      <c r="DF444" s="6"/>
      <c r="DG444" s="6"/>
      <c r="DH444" s="6"/>
      <c r="DI444" s="6"/>
      <c r="DJ444" s="6"/>
      <c r="DK444" s="6"/>
      <c r="DL444" s="6"/>
      <c r="DM444" s="6"/>
      <c r="DN444" s="6"/>
      <c r="DO444" s="6"/>
      <c r="DP444" s="6"/>
      <c r="DQ444" s="6"/>
      <c r="DR444" s="6"/>
      <c r="DS444" s="6"/>
      <c r="DT444" s="6"/>
      <c r="DU444" s="6"/>
    </row>
    <row r="445" spans="1:125" s="3" customFormat="1">
      <c r="A445" t="s">
        <v>301</v>
      </c>
      <c r="B445" t="s">
        <v>105</v>
      </c>
      <c r="C445" t="s">
        <v>578</v>
      </c>
      <c r="D445" s="1">
        <v>8167.7</v>
      </c>
      <c r="E445" s="1">
        <v>234.41</v>
      </c>
      <c r="F445" s="1">
        <v>0</v>
      </c>
      <c r="G445" s="1">
        <v>248.3</v>
      </c>
      <c r="H445" s="1">
        <v>25</v>
      </c>
      <c r="I445" s="1">
        <f t="shared" si="127"/>
        <v>507.71000000000004</v>
      </c>
      <c r="J445" s="1">
        <f t="shared" si="128"/>
        <v>7659.99</v>
      </c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"/>
      <c r="AV445" s="6"/>
      <c r="AW445" s="6"/>
      <c r="AX445" s="6"/>
      <c r="AY445" s="6"/>
      <c r="AZ445" s="6"/>
      <c r="BA445" s="6"/>
      <c r="BB445" s="6"/>
      <c r="BC445" s="6"/>
      <c r="BD445" s="6"/>
      <c r="BE445" s="6"/>
      <c r="BF445" s="6"/>
      <c r="BG445" s="6"/>
      <c r="BH445" s="6"/>
      <c r="BI445" s="6"/>
      <c r="BJ445" s="6"/>
      <c r="BK445" s="6"/>
      <c r="BL445" s="6"/>
      <c r="BM445" s="6"/>
      <c r="BN445" s="6"/>
      <c r="BO445" s="6"/>
      <c r="BP445" s="6"/>
      <c r="BQ445" s="6"/>
      <c r="BR445" s="6"/>
      <c r="BS445" s="6"/>
      <c r="BT445" s="6"/>
      <c r="BU445" s="6"/>
      <c r="BV445" s="6"/>
      <c r="BW445" s="6"/>
      <c r="BX445" s="6"/>
      <c r="BY445" s="6"/>
      <c r="BZ445" s="6"/>
      <c r="CA445" s="6"/>
      <c r="CB445" s="6"/>
      <c r="CC445" s="6"/>
      <c r="CD445" s="6"/>
      <c r="CE445" s="6"/>
      <c r="CF445" s="6"/>
      <c r="CG445" s="6"/>
      <c r="CH445" s="6"/>
      <c r="CI445" s="6"/>
      <c r="CJ445" s="6"/>
      <c r="CK445" s="6"/>
      <c r="CL445" s="6"/>
      <c r="CM445" s="6"/>
      <c r="CN445" s="6"/>
      <c r="CO445" s="6"/>
      <c r="CP445" s="6"/>
      <c r="CQ445" s="6"/>
      <c r="CR445" s="6"/>
      <c r="CS445" s="6"/>
      <c r="CT445" s="6"/>
      <c r="CU445" s="6"/>
      <c r="CV445" s="6"/>
      <c r="CW445" s="6"/>
      <c r="CX445" s="6"/>
      <c r="CY445" s="6"/>
      <c r="CZ445" s="6"/>
      <c r="DA445" s="6"/>
      <c r="DB445" s="6"/>
      <c r="DC445" s="6"/>
      <c r="DD445" s="6"/>
      <c r="DE445" s="6"/>
      <c r="DF445" s="6"/>
      <c r="DG445" s="6"/>
      <c r="DH445" s="6"/>
      <c r="DI445" s="6"/>
      <c r="DJ445" s="6"/>
      <c r="DK445" s="6"/>
      <c r="DL445" s="6"/>
      <c r="DM445" s="6"/>
      <c r="DN445" s="6"/>
      <c r="DO445" s="6"/>
      <c r="DP445" s="6"/>
      <c r="DQ445" s="6"/>
      <c r="DR445" s="6"/>
      <c r="DS445" s="6"/>
      <c r="DT445" s="6"/>
      <c r="DU445" s="6"/>
    </row>
    <row r="446" spans="1:125" s="3" customFormat="1">
      <c r="A446" t="s">
        <v>302</v>
      </c>
      <c r="B446" t="s">
        <v>299</v>
      </c>
      <c r="C446" t="s">
        <v>578</v>
      </c>
      <c r="D446" s="1">
        <v>23000</v>
      </c>
      <c r="E446" s="1">
        <v>660.1</v>
      </c>
      <c r="F446" s="1">
        <v>0</v>
      </c>
      <c r="G446" s="1">
        <v>699.2</v>
      </c>
      <c r="H446" s="1">
        <v>25</v>
      </c>
      <c r="I446" s="1">
        <f t="shared" si="127"/>
        <v>1384.3000000000002</v>
      </c>
      <c r="J446" s="1">
        <f t="shared" si="128"/>
        <v>21615.7</v>
      </c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  <c r="AB446" s="6"/>
      <c r="AC446" s="6"/>
      <c r="AD446" s="6"/>
      <c r="AE446" s="6"/>
      <c r="AF446" s="6"/>
      <c r="AG446" s="6"/>
      <c r="AH446" s="6"/>
      <c r="AI446" s="6"/>
      <c r="AJ446" s="6"/>
      <c r="AK446" s="6"/>
      <c r="AL446" s="6"/>
      <c r="AM446" s="6"/>
      <c r="AN446" s="6"/>
      <c r="AO446" s="6"/>
      <c r="AP446" s="6"/>
      <c r="AQ446" s="6"/>
      <c r="AR446" s="6"/>
      <c r="AS446" s="6"/>
      <c r="AT446" s="6"/>
      <c r="AU446" s="6"/>
      <c r="AV446" s="6"/>
      <c r="AW446" s="6"/>
      <c r="AX446" s="6"/>
      <c r="AY446" s="6"/>
      <c r="AZ446" s="6"/>
      <c r="BA446" s="6"/>
      <c r="BB446" s="6"/>
      <c r="BC446" s="6"/>
      <c r="BD446" s="6"/>
      <c r="BE446" s="6"/>
      <c r="BF446" s="6"/>
      <c r="BG446" s="6"/>
      <c r="BH446" s="6"/>
      <c r="BI446" s="6"/>
      <c r="BJ446" s="6"/>
      <c r="BK446" s="6"/>
      <c r="BL446" s="6"/>
      <c r="BM446" s="6"/>
      <c r="BN446" s="6"/>
      <c r="BO446" s="6"/>
      <c r="BP446" s="6"/>
      <c r="BQ446" s="6"/>
      <c r="BR446" s="6"/>
      <c r="BS446" s="6"/>
      <c r="BT446" s="6"/>
      <c r="BU446" s="6"/>
      <c r="BV446" s="6"/>
      <c r="BW446" s="6"/>
      <c r="BX446" s="6"/>
      <c r="BY446" s="6"/>
      <c r="BZ446" s="6"/>
      <c r="CA446" s="6"/>
      <c r="CB446" s="6"/>
      <c r="CC446" s="6"/>
      <c r="CD446" s="6"/>
      <c r="CE446" s="6"/>
      <c r="CF446" s="6"/>
      <c r="CG446" s="6"/>
      <c r="CH446" s="6"/>
      <c r="CI446" s="6"/>
      <c r="CJ446" s="6"/>
      <c r="CK446" s="6"/>
      <c r="CL446" s="6"/>
      <c r="CM446" s="6"/>
      <c r="CN446" s="6"/>
      <c r="CO446" s="6"/>
      <c r="CP446" s="6"/>
      <c r="CQ446" s="6"/>
      <c r="CR446" s="6"/>
      <c r="CS446" s="6"/>
      <c r="CT446" s="6"/>
      <c r="CU446" s="6"/>
      <c r="CV446" s="6"/>
      <c r="CW446" s="6"/>
      <c r="CX446" s="6"/>
      <c r="CY446" s="6"/>
      <c r="CZ446" s="6"/>
      <c r="DA446" s="6"/>
      <c r="DB446" s="6"/>
      <c r="DC446" s="6"/>
      <c r="DD446" s="6"/>
      <c r="DE446" s="6"/>
      <c r="DF446" s="6"/>
      <c r="DG446" s="6"/>
      <c r="DH446" s="6"/>
      <c r="DI446" s="6"/>
      <c r="DJ446" s="6"/>
      <c r="DK446" s="6"/>
      <c r="DL446" s="6"/>
      <c r="DM446" s="6"/>
      <c r="DN446" s="6"/>
      <c r="DO446" s="6"/>
      <c r="DP446" s="6"/>
      <c r="DQ446" s="6"/>
      <c r="DR446" s="6"/>
      <c r="DS446" s="6"/>
      <c r="DT446" s="6"/>
      <c r="DU446" s="6"/>
    </row>
    <row r="447" spans="1:125" s="3" customFormat="1">
      <c r="A447" t="s">
        <v>305</v>
      </c>
      <c r="B447" t="s">
        <v>306</v>
      </c>
      <c r="C447" t="s">
        <v>578</v>
      </c>
      <c r="D447" s="1">
        <v>15000</v>
      </c>
      <c r="E447" s="1">
        <v>430.5</v>
      </c>
      <c r="F447" s="1">
        <v>0</v>
      </c>
      <c r="G447" s="1">
        <v>456</v>
      </c>
      <c r="H447" s="1">
        <v>25</v>
      </c>
      <c r="I447" s="1">
        <f t="shared" si="127"/>
        <v>911.5</v>
      </c>
      <c r="J447" s="1">
        <f t="shared" si="128"/>
        <v>14088.5</v>
      </c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6"/>
      <c r="Y447" s="6"/>
      <c r="Z447" s="6"/>
      <c r="AA447" s="6"/>
      <c r="AB447" s="6"/>
      <c r="AC447" s="6"/>
      <c r="AD447" s="6"/>
      <c r="AE447" s="6"/>
      <c r="AF447" s="6"/>
      <c r="AG447" s="6"/>
      <c r="AH447" s="6"/>
      <c r="AI447" s="6"/>
      <c r="AJ447" s="6"/>
      <c r="AK447" s="6"/>
      <c r="AL447" s="6"/>
      <c r="AM447" s="6"/>
      <c r="AN447" s="6"/>
      <c r="AO447" s="6"/>
      <c r="AP447" s="6"/>
      <c r="AQ447" s="6"/>
      <c r="AR447" s="6"/>
      <c r="AS447" s="6"/>
      <c r="AT447" s="6"/>
      <c r="AU447" s="6"/>
      <c r="AV447" s="6"/>
      <c r="AW447" s="6"/>
      <c r="AX447" s="6"/>
      <c r="AY447" s="6"/>
      <c r="AZ447" s="6"/>
      <c r="BA447" s="6"/>
      <c r="BB447" s="6"/>
      <c r="BC447" s="6"/>
      <c r="BD447" s="6"/>
      <c r="BE447" s="6"/>
      <c r="BF447" s="6"/>
      <c r="BG447" s="6"/>
      <c r="BH447" s="6"/>
      <c r="BI447" s="6"/>
      <c r="BJ447" s="6"/>
      <c r="BK447" s="6"/>
      <c r="BL447" s="6"/>
      <c r="BM447" s="6"/>
      <c r="BN447" s="6"/>
      <c r="BO447" s="6"/>
      <c r="BP447" s="6"/>
      <c r="BQ447" s="6"/>
      <c r="BR447" s="6"/>
      <c r="BS447" s="6"/>
      <c r="BT447" s="6"/>
      <c r="BU447" s="6"/>
      <c r="BV447" s="6"/>
      <c r="BW447" s="6"/>
      <c r="BX447" s="6"/>
      <c r="BY447" s="6"/>
      <c r="BZ447" s="6"/>
      <c r="CA447" s="6"/>
      <c r="CB447" s="6"/>
      <c r="CC447" s="6"/>
      <c r="CD447" s="6"/>
      <c r="CE447" s="6"/>
      <c r="CF447" s="6"/>
      <c r="CG447" s="6"/>
      <c r="CH447" s="6"/>
      <c r="CI447" s="6"/>
      <c r="CJ447" s="6"/>
      <c r="CK447" s="6"/>
      <c r="CL447" s="6"/>
      <c r="CM447" s="6"/>
      <c r="CN447" s="6"/>
      <c r="CO447" s="6"/>
      <c r="CP447" s="6"/>
      <c r="CQ447" s="6"/>
      <c r="CR447" s="6"/>
      <c r="CS447" s="6"/>
      <c r="CT447" s="6"/>
      <c r="CU447" s="6"/>
      <c r="CV447" s="6"/>
      <c r="CW447" s="6"/>
      <c r="CX447" s="6"/>
      <c r="CY447" s="6"/>
      <c r="CZ447" s="6"/>
      <c r="DA447" s="6"/>
      <c r="DB447" s="6"/>
      <c r="DC447" s="6"/>
      <c r="DD447" s="6"/>
      <c r="DE447" s="6"/>
      <c r="DF447" s="6"/>
      <c r="DG447" s="6"/>
      <c r="DH447" s="6"/>
      <c r="DI447" s="6"/>
      <c r="DJ447" s="6"/>
      <c r="DK447" s="6"/>
      <c r="DL447" s="6"/>
      <c r="DM447" s="6"/>
      <c r="DN447" s="6"/>
      <c r="DO447" s="6"/>
      <c r="DP447" s="6"/>
      <c r="DQ447" s="6"/>
      <c r="DR447" s="6"/>
      <c r="DS447" s="6"/>
      <c r="DT447" s="6"/>
      <c r="DU447" s="6"/>
    </row>
    <row r="448" spans="1:125">
      <c r="A448" t="s">
        <v>307</v>
      </c>
      <c r="B448" t="s">
        <v>23</v>
      </c>
      <c r="C448" t="s">
        <v>575</v>
      </c>
      <c r="D448" s="1">
        <v>18400</v>
      </c>
      <c r="E448" s="1">
        <v>528.08000000000004</v>
      </c>
      <c r="F448" s="1">
        <v>0</v>
      </c>
      <c r="G448" s="1">
        <v>559.36</v>
      </c>
      <c r="H448" s="1">
        <v>125</v>
      </c>
      <c r="I448" s="1">
        <f t="shared" si="127"/>
        <v>1212.44</v>
      </c>
      <c r="J448" s="1">
        <f t="shared" si="128"/>
        <v>17187.560000000001</v>
      </c>
    </row>
    <row r="449" spans="1:10">
      <c r="A449" t="s">
        <v>310</v>
      </c>
      <c r="B449" t="s">
        <v>311</v>
      </c>
      <c r="C449" t="s">
        <v>575</v>
      </c>
      <c r="D449" s="1">
        <v>23000</v>
      </c>
      <c r="E449" s="1">
        <v>660.1</v>
      </c>
      <c r="F449" s="1">
        <v>0</v>
      </c>
      <c r="G449" s="1">
        <v>699.2</v>
      </c>
      <c r="H449" s="1">
        <v>25</v>
      </c>
      <c r="I449" s="1">
        <f t="shared" si="127"/>
        <v>1384.3000000000002</v>
      </c>
      <c r="J449" s="1">
        <f t="shared" si="128"/>
        <v>21615.7</v>
      </c>
    </row>
    <row r="450" spans="1:10">
      <c r="A450" t="s">
        <v>312</v>
      </c>
      <c r="B450" t="s">
        <v>311</v>
      </c>
      <c r="C450" t="s">
        <v>578</v>
      </c>
      <c r="D450" s="1">
        <v>13000</v>
      </c>
      <c r="E450" s="1">
        <v>373.1</v>
      </c>
      <c r="F450" s="1">
        <v>0</v>
      </c>
      <c r="G450" s="1">
        <v>395.2</v>
      </c>
      <c r="H450" s="1">
        <v>25</v>
      </c>
      <c r="I450" s="1">
        <f t="shared" si="127"/>
        <v>793.3</v>
      </c>
      <c r="J450" s="1">
        <f t="shared" si="128"/>
        <v>12206.7</v>
      </c>
    </row>
    <row r="451" spans="1:10">
      <c r="A451" t="s">
        <v>314</v>
      </c>
      <c r="B451" t="s">
        <v>23</v>
      </c>
      <c r="C451" t="s">
        <v>578</v>
      </c>
      <c r="D451" s="1">
        <v>14000</v>
      </c>
      <c r="E451" s="1">
        <v>401.8</v>
      </c>
      <c r="F451" s="1">
        <v>0</v>
      </c>
      <c r="G451" s="1">
        <v>425.6</v>
      </c>
      <c r="H451" s="1">
        <v>75</v>
      </c>
      <c r="I451" s="1">
        <f t="shared" si="127"/>
        <v>902.40000000000009</v>
      </c>
      <c r="J451" s="1">
        <f t="shared" si="128"/>
        <v>13097.6</v>
      </c>
    </row>
    <row r="452" spans="1:10">
      <c r="A452" t="s">
        <v>315</v>
      </c>
      <c r="B452" t="s">
        <v>299</v>
      </c>
      <c r="C452" t="s">
        <v>575</v>
      </c>
      <c r="D452" s="1">
        <v>19000</v>
      </c>
      <c r="E452" s="1">
        <v>545.29999999999995</v>
      </c>
      <c r="F452" s="1">
        <v>0</v>
      </c>
      <c r="G452" s="1">
        <v>577.6</v>
      </c>
      <c r="H452" s="1">
        <v>1160.93</v>
      </c>
      <c r="I452" s="1">
        <f t="shared" si="127"/>
        <v>2283.83</v>
      </c>
      <c r="J452" s="1">
        <f t="shared" si="128"/>
        <v>16716.169999999998</v>
      </c>
    </row>
    <row r="453" spans="1:10">
      <c r="A453" t="s">
        <v>316</v>
      </c>
      <c r="B453" t="s">
        <v>311</v>
      </c>
      <c r="C453" t="s">
        <v>578</v>
      </c>
      <c r="D453" s="1">
        <v>12100</v>
      </c>
      <c r="E453" s="1">
        <v>347.27</v>
      </c>
      <c r="F453" s="1">
        <v>0</v>
      </c>
      <c r="G453" s="1">
        <v>367.84</v>
      </c>
      <c r="H453" s="1">
        <v>1060.93</v>
      </c>
      <c r="I453" s="1">
        <f t="shared" si="127"/>
        <v>1776.04</v>
      </c>
      <c r="J453" s="1">
        <f t="shared" si="128"/>
        <v>10323.959999999999</v>
      </c>
    </row>
    <row r="454" spans="1:10">
      <c r="A454" t="s">
        <v>317</v>
      </c>
      <c r="B454" t="s">
        <v>299</v>
      </c>
      <c r="C454" t="s">
        <v>578</v>
      </c>
      <c r="D454" s="1">
        <v>14000</v>
      </c>
      <c r="E454" s="1">
        <v>401.8</v>
      </c>
      <c r="F454" s="1">
        <v>0</v>
      </c>
      <c r="G454" s="1">
        <v>425.6</v>
      </c>
      <c r="H454" s="1">
        <v>25</v>
      </c>
      <c r="I454" s="1">
        <f t="shared" si="127"/>
        <v>852.40000000000009</v>
      </c>
      <c r="J454" s="1">
        <f t="shared" si="128"/>
        <v>13147.6</v>
      </c>
    </row>
    <row r="455" spans="1:10">
      <c r="A455" t="s">
        <v>318</v>
      </c>
      <c r="B455" t="s">
        <v>306</v>
      </c>
      <c r="C455" t="s">
        <v>578</v>
      </c>
      <c r="D455" s="1">
        <v>13000</v>
      </c>
      <c r="E455" s="1">
        <v>373.1</v>
      </c>
      <c r="F455" s="1">
        <v>0</v>
      </c>
      <c r="G455" s="1">
        <v>395.2</v>
      </c>
      <c r="H455" s="1">
        <v>25</v>
      </c>
      <c r="I455" s="1">
        <f t="shared" si="127"/>
        <v>793.3</v>
      </c>
      <c r="J455" s="1">
        <f t="shared" si="128"/>
        <v>12206.7</v>
      </c>
    </row>
    <row r="456" spans="1:10">
      <c r="A456" t="s">
        <v>319</v>
      </c>
      <c r="B456" t="s">
        <v>299</v>
      </c>
      <c r="C456" t="s">
        <v>575</v>
      </c>
      <c r="D456" s="1">
        <v>17650</v>
      </c>
      <c r="E456" s="1">
        <v>506.56</v>
      </c>
      <c r="F456" s="1">
        <v>0</v>
      </c>
      <c r="G456" s="1">
        <v>536.55999999999995</v>
      </c>
      <c r="H456" s="1">
        <v>25</v>
      </c>
      <c r="I456" s="1">
        <f t="shared" si="127"/>
        <v>1068.1199999999999</v>
      </c>
      <c r="J456" s="1">
        <f t="shared" si="128"/>
        <v>16581.88</v>
      </c>
    </row>
    <row r="457" spans="1:10">
      <c r="A457" t="s">
        <v>320</v>
      </c>
      <c r="B457" t="s">
        <v>299</v>
      </c>
      <c r="C457" t="s">
        <v>578</v>
      </c>
      <c r="D457" s="1">
        <v>16000</v>
      </c>
      <c r="E457" s="1">
        <v>459.2</v>
      </c>
      <c r="F457" s="1">
        <v>0</v>
      </c>
      <c r="G457" s="1">
        <v>486.4</v>
      </c>
      <c r="H457" s="1">
        <v>25</v>
      </c>
      <c r="I457" s="1">
        <f t="shared" si="127"/>
        <v>970.59999999999991</v>
      </c>
      <c r="J457" s="1">
        <f t="shared" si="128"/>
        <v>15029.4</v>
      </c>
    </row>
    <row r="458" spans="1:10">
      <c r="A458" t="s">
        <v>321</v>
      </c>
      <c r="B458" t="s">
        <v>23</v>
      </c>
      <c r="C458" t="s">
        <v>578</v>
      </c>
      <c r="D458" s="1">
        <v>14625</v>
      </c>
      <c r="E458" s="1">
        <v>419.74</v>
      </c>
      <c r="F458" s="1">
        <v>0</v>
      </c>
      <c r="G458" s="1">
        <v>444.6</v>
      </c>
      <c r="H458" s="1">
        <v>25</v>
      </c>
      <c r="I458" s="1">
        <f t="shared" si="127"/>
        <v>889.34</v>
      </c>
      <c r="J458" s="1">
        <f t="shared" si="128"/>
        <v>13735.66</v>
      </c>
    </row>
    <row r="459" spans="1:10">
      <c r="A459" t="s">
        <v>322</v>
      </c>
      <c r="B459" t="s">
        <v>266</v>
      </c>
      <c r="C459" t="s">
        <v>578</v>
      </c>
      <c r="D459" s="1">
        <v>12100</v>
      </c>
      <c r="E459" s="1">
        <v>347.27</v>
      </c>
      <c r="F459" s="1">
        <v>0</v>
      </c>
      <c r="G459" s="1">
        <v>367.84</v>
      </c>
      <c r="H459" s="1">
        <v>25</v>
      </c>
      <c r="I459" s="1">
        <f t="shared" si="127"/>
        <v>740.1099999999999</v>
      </c>
      <c r="J459" s="1">
        <f t="shared" si="128"/>
        <v>11359.89</v>
      </c>
    </row>
    <row r="460" spans="1:10">
      <c r="A460" t="s">
        <v>324</v>
      </c>
      <c r="B460" t="s">
        <v>135</v>
      </c>
      <c r="C460" t="s">
        <v>578</v>
      </c>
      <c r="D460" s="1">
        <v>9500</v>
      </c>
      <c r="E460" s="1">
        <v>272.64999999999998</v>
      </c>
      <c r="F460" s="1">
        <v>0</v>
      </c>
      <c r="G460" s="1">
        <v>288.8</v>
      </c>
      <c r="H460" s="1">
        <v>25</v>
      </c>
      <c r="I460" s="1">
        <f t="shared" si="127"/>
        <v>586.45000000000005</v>
      </c>
      <c r="J460" s="1">
        <f t="shared" si="128"/>
        <v>8913.5499999999993</v>
      </c>
    </row>
    <row r="461" spans="1:10">
      <c r="A461" t="s">
        <v>325</v>
      </c>
      <c r="B461" t="s">
        <v>135</v>
      </c>
      <c r="C461" t="s">
        <v>578</v>
      </c>
      <c r="D461" s="1">
        <v>9500</v>
      </c>
      <c r="E461" s="1">
        <v>272.64999999999998</v>
      </c>
      <c r="F461" s="1">
        <v>0</v>
      </c>
      <c r="G461" s="1">
        <v>288.8</v>
      </c>
      <c r="H461" s="1">
        <v>125</v>
      </c>
      <c r="I461" s="1">
        <f t="shared" si="127"/>
        <v>686.45</v>
      </c>
      <c r="J461" s="1">
        <f t="shared" si="128"/>
        <v>8813.5499999999993</v>
      </c>
    </row>
    <row r="462" spans="1:10">
      <c r="A462" t="s">
        <v>327</v>
      </c>
      <c r="B462" t="s">
        <v>306</v>
      </c>
      <c r="C462" t="s">
        <v>578</v>
      </c>
      <c r="D462" s="1">
        <v>12100</v>
      </c>
      <c r="E462" s="1">
        <v>347.27</v>
      </c>
      <c r="F462" s="1">
        <v>0</v>
      </c>
      <c r="G462" s="1">
        <v>367.84</v>
      </c>
      <c r="H462" s="1">
        <v>25</v>
      </c>
      <c r="I462" s="1">
        <f t="shared" si="127"/>
        <v>740.1099999999999</v>
      </c>
      <c r="J462" s="1">
        <f t="shared" si="128"/>
        <v>11359.89</v>
      </c>
    </row>
    <row r="463" spans="1:10">
      <c r="A463" t="s">
        <v>328</v>
      </c>
      <c r="B463" t="s">
        <v>485</v>
      </c>
      <c r="C463" t="s">
        <v>575</v>
      </c>
      <c r="D463" s="1">
        <v>34750</v>
      </c>
      <c r="E463" s="1">
        <v>997.33</v>
      </c>
      <c r="F463" s="1">
        <v>0</v>
      </c>
      <c r="G463" s="1">
        <v>1056.4000000000001</v>
      </c>
      <c r="H463" s="1">
        <v>125</v>
      </c>
      <c r="I463" s="1">
        <f t="shared" si="127"/>
        <v>2178.73</v>
      </c>
      <c r="J463" s="1">
        <f t="shared" si="128"/>
        <v>32571.27</v>
      </c>
    </row>
    <row r="464" spans="1:10">
      <c r="A464" t="s">
        <v>331</v>
      </c>
      <c r="B464" t="s">
        <v>23</v>
      </c>
      <c r="C464" t="s">
        <v>578</v>
      </c>
      <c r="D464" s="1">
        <v>14000</v>
      </c>
      <c r="E464" s="1">
        <v>401.8</v>
      </c>
      <c r="F464" s="1">
        <v>0</v>
      </c>
      <c r="G464" s="1">
        <v>425.6</v>
      </c>
      <c r="H464" s="1">
        <v>25</v>
      </c>
      <c r="I464" s="1">
        <f t="shared" si="127"/>
        <v>852.40000000000009</v>
      </c>
      <c r="J464" s="1">
        <f t="shared" si="128"/>
        <v>13147.6</v>
      </c>
    </row>
    <row r="465" spans="1:10">
      <c r="A465" t="s">
        <v>332</v>
      </c>
      <c r="B465" t="s">
        <v>306</v>
      </c>
      <c r="C465" t="s">
        <v>578</v>
      </c>
      <c r="D465" s="1">
        <v>12100</v>
      </c>
      <c r="E465" s="1">
        <v>347.27</v>
      </c>
      <c r="F465" s="1">
        <v>0</v>
      </c>
      <c r="G465" s="1">
        <v>367.84</v>
      </c>
      <c r="H465" s="1">
        <v>25</v>
      </c>
      <c r="I465" s="1">
        <f t="shared" si="127"/>
        <v>740.1099999999999</v>
      </c>
      <c r="J465" s="1">
        <f t="shared" si="128"/>
        <v>11359.89</v>
      </c>
    </row>
    <row r="466" spans="1:10">
      <c r="A466" t="s">
        <v>333</v>
      </c>
      <c r="B466" t="s">
        <v>23</v>
      </c>
      <c r="C466" t="s">
        <v>578</v>
      </c>
      <c r="D466" s="1">
        <v>14000</v>
      </c>
      <c r="E466" s="1">
        <v>401.8</v>
      </c>
      <c r="F466" s="1">
        <v>0</v>
      </c>
      <c r="G466" s="1">
        <v>425.6</v>
      </c>
      <c r="H466" s="1">
        <v>1060.93</v>
      </c>
      <c r="I466" s="1">
        <f t="shared" si="127"/>
        <v>1888.3300000000002</v>
      </c>
      <c r="J466" s="1">
        <f t="shared" si="128"/>
        <v>12111.67</v>
      </c>
    </row>
    <row r="467" spans="1:10">
      <c r="A467" t="s">
        <v>334</v>
      </c>
      <c r="B467" t="s">
        <v>23</v>
      </c>
      <c r="C467" t="s">
        <v>578</v>
      </c>
      <c r="D467" s="1">
        <v>16000</v>
      </c>
      <c r="E467" s="1">
        <v>459.2</v>
      </c>
      <c r="F467" s="1">
        <v>0</v>
      </c>
      <c r="G467" s="1">
        <v>486.4</v>
      </c>
      <c r="H467" s="1">
        <v>25</v>
      </c>
      <c r="I467" s="1">
        <f t="shared" si="127"/>
        <v>970.59999999999991</v>
      </c>
      <c r="J467" s="1">
        <f t="shared" si="128"/>
        <v>15029.4</v>
      </c>
    </row>
    <row r="468" spans="1:10">
      <c r="A468" t="s">
        <v>335</v>
      </c>
      <c r="B468" t="s">
        <v>306</v>
      </c>
      <c r="C468" t="s">
        <v>578</v>
      </c>
      <c r="D468" s="1">
        <v>15500</v>
      </c>
      <c r="E468" s="1">
        <v>444.85</v>
      </c>
      <c r="F468" s="1">
        <v>0</v>
      </c>
      <c r="G468" s="1">
        <v>471.2</v>
      </c>
      <c r="H468" s="1">
        <v>25</v>
      </c>
      <c r="I468" s="1">
        <f t="shared" si="127"/>
        <v>941.05</v>
      </c>
      <c r="J468" s="1">
        <f t="shared" si="128"/>
        <v>14558.95</v>
      </c>
    </row>
    <row r="469" spans="1:10">
      <c r="A469" t="s">
        <v>336</v>
      </c>
      <c r="B469" t="s">
        <v>306</v>
      </c>
      <c r="C469" t="s">
        <v>578</v>
      </c>
      <c r="D469" s="1">
        <v>13800</v>
      </c>
      <c r="E469" s="1">
        <v>396.06</v>
      </c>
      <c r="F469" s="1">
        <v>0</v>
      </c>
      <c r="G469" s="1">
        <v>419.52</v>
      </c>
      <c r="H469" s="1">
        <v>25</v>
      </c>
      <c r="I469" s="1">
        <f t="shared" si="127"/>
        <v>840.57999999999993</v>
      </c>
      <c r="J469" s="1">
        <f t="shared" si="128"/>
        <v>12959.42</v>
      </c>
    </row>
    <row r="470" spans="1:10">
      <c r="A470" t="s">
        <v>337</v>
      </c>
      <c r="B470" t="s">
        <v>299</v>
      </c>
      <c r="C470" t="s">
        <v>578</v>
      </c>
      <c r="D470" s="1">
        <v>15000</v>
      </c>
      <c r="E470" s="1">
        <v>430.5</v>
      </c>
      <c r="F470" s="1">
        <v>0</v>
      </c>
      <c r="G470" s="1">
        <v>456</v>
      </c>
      <c r="H470" s="1">
        <v>2096.86</v>
      </c>
      <c r="I470" s="1">
        <f t="shared" si="127"/>
        <v>2983.36</v>
      </c>
      <c r="J470" s="1">
        <f t="shared" si="128"/>
        <v>12016.64</v>
      </c>
    </row>
    <row r="471" spans="1:10">
      <c r="A471" t="s">
        <v>338</v>
      </c>
      <c r="B471" t="s">
        <v>299</v>
      </c>
      <c r="C471" t="s">
        <v>578</v>
      </c>
      <c r="D471" s="1">
        <v>15000</v>
      </c>
      <c r="E471" s="1">
        <v>430.5</v>
      </c>
      <c r="F471" s="1">
        <v>0</v>
      </c>
      <c r="G471" s="1">
        <v>456</v>
      </c>
      <c r="H471" s="1">
        <v>25</v>
      </c>
      <c r="I471" s="1">
        <f t="shared" si="127"/>
        <v>911.5</v>
      </c>
      <c r="J471" s="1">
        <f t="shared" si="128"/>
        <v>14088.5</v>
      </c>
    </row>
    <row r="472" spans="1:10">
      <c r="A472" t="s">
        <v>340</v>
      </c>
      <c r="B472" t="s">
        <v>311</v>
      </c>
      <c r="C472" t="s">
        <v>578</v>
      </c>
      <c r="D472" s="1">
        <v>13000</v>
      </c>
      <c r="E472" s="1">
        <v>373.1</v>
      </c>
      <c r="F472" s="1">
        <v>0</v>
      </c>
      <c r="G472" s="1">
        <v>395.2</v>
      </c>
      <c r="H472" s="1">
        <v>2096.86</v>
      </c>
      <c r="I472" s="1">
        <f t="shared" si="127"/>
        <v>2865.16</v>
      </c>
      <c r="J472" s="1">
        <f t="shared" si="128"/>
        <v>10134.84</v>
      </c>
    </row>
    <row r="473" spans="1:10">
      <c r="A473" t="s">
        <v>341</v>
      </c>
      <c r="B473" t="s">
        <v>299</v>
      </c>
      <c r="C473" t="s">
        <v>575</v>
      </c>
      <c r="D473" s="1">
        <v>16500</v>
      </c>
      <c r="E473" s="1">
        <v>473.55</v>
      </c>
      <c r="F473" s="1">
        <v>0</v>
      </c>
      <c r="G473" s="1">
        <v>501.6</v>
      </c>
      <c r="H473" s="1">
        <v>25</v>
      </c>
      <c r="I473" s="1">
        <f t="shared" si="127"/>
        <v>1000.1500000000001</v>
      </c>
      <c r="J473" s="1">
        <f t="shared" si="128"/>
        <v>15499.85</v>
      </c>
    </row>
    <row r="474" spans="1:10">
      <c r="A474" t="s">
        <v>342</v>
      </c>
      <c r="B474" t="s">
        <v>23</v>
      </c>
      <c r="C474" t="s">
        <v>578</v>
      </c>
      <c r="D474" s="1">
        <v>20000</v>
      </c>
      <c r="E474" s="1">
        <v>574</v>
      </c>
      <c r="F474" s="1">
        <v>0</v>
      </c>
      <c r="G474" s="1">
        <v>608</v>
      </c>
      <c r="H474" s="1">
        <v>25</v>
      </c>
      <c r="I474" s="1">
        <f t="shared" si="127"/>
        <v>1207</v>
      </c>
      <c r="J474" s="1">
        <f t="shared" si="128"/>
        <v>18793</v>
      </c>
    </row>
    <row r="475" spans="1:10">
      <c r="A475" t="s">
        <v>343</v>
      </c>
      <c r="B475" t="s">
        <v>266</v>
      </c>
      <c r="C475" t="s">
        <v>578</v>
      </c>
      <c r="D475" s="1">
        <v>14000</v>
      </c>
      <c r="E475" s="1">
        <v>401.8</v>
      </c>
      <c r="F475" s="1">
        <v>0</v>
      </c>
      <c r="G475" s="1">
        <v>425.6</v>
      </c>
      <c r="H475" s="1">
        <v>1060.93</v>
      </c>
      <c r="I475" s="1">
        <f t="shared" si="127"/>
        <v>1888.3300000000002</v>
      </c>
      <c r="J475" s="1">
        <f t="shared" si="128"/>
        <v>12111.67</v>
      </c>
    </row>
    <row r="476" spans="1:10">
      <c r="A476" t="s">
        <v>344</v>
      </c>
      <c r="B476" t="s">
        <v>23</v>
      </c>
      <c r="C476" t="s">
        <v>578</v>
      </c>
      <c r="D476" s="1">
        <v>16000</v>
      </c>
      <c r="E476" s="1">
        <v>459.2</v>
      </c>
      <c r="F476" s="1">
        <v>0</v>
      </c>
      <c r="G476" s="1">
        <v>486.4</v>
      </c>
      <c r="H476" s="1">
        <v>25</v>
      </c>
      <c r="I476" s="1">
        <f t="shared" si="127"/>
        <v>970.59999999999991</v>
      </c>
      <c r="J476" s="1">
        <f t="shared" si="128"/>
        <v>15029.4</v>
      </c>
    </row>
    <row r="477" spans="1:10">
      <c r="A477" t="s">
        <v>345</v>
      </c>
      <c r="B477" t="s">
        <v>135</v>
      </c>
      <c r="C477" t="s">
        <v>575</v>
      </c>
      <c r="D477" s="1">
        <v>9500</v>
      </c>
      <c r="E477" s="1">
        <v>272.64999999999998</v>
      </c>
      <c r="F477" s="1">
        <v>0</v>
      </c>
      <c r="G477" s="1">
        <v>288.8</v>
      </c>
      <c r="H477" s="1">
        <v>25</v>
      </c>
      <c r="I477" s="1">
        <f t="shared" si="127"/>
        <v>586.45000000000005</v>
      </c>
      <c r="J477" s="1">
        <f t="shared" si="128"/>
        <v>8913.5499999999993</v>
      </c>
    </row>
    <row r="478" spans="1:10">
      <c r="A478" t="s">
        <v>346</v>
      </c>
      <c r="B478" t="s">
        <v>306</v>
      </c>
      <c r="C478" t="s">
        <v>578</v>
      </c>
      <c r="D478" s="1">
        <v>12100</v>
      </c>
      <c r="E478" s="1">
        <v>347.27</v>
      </c>
      <c r="F478" s="1">
        <v>0</v>
      </c>
      <c r="G478" s="1">
        <v>367.84</v>
      </c>
      <c r="H478" s="1">
        <v>25</v>
      </c>
      <c r="I478" s="1">
        <f t="shared" si="127"/>
        <v>740.1099999999999</v>
      </c>
      <c r="J478" s="1">
        <f t="shared" si="128"/>
        <v>11359.89</v>
      </c>
    </row>
    <row r="479" spans="1:10">
      <c r="A479" t="s">
        <v>347</v>
      </c>
      <c r="B479" t="s">
        <v>23</v>
      </c>
      <c r="C479" t="s">
        <v>578</v>
      </c>
      <c r="D479" s="1">
        <v>15500</v>
      </c>
      <c r="E479" s="1">
        <v>444.85</v>
      </c>
      <c r="F479" s="1">
        <v>0</v>
      </c>
      <c r="G479" s="1">
        <v>471.2</v>
      </c>
      <c r="H479" s="1">
        <v>6525</v>
      </c>
      <c r="I479" s="1">
        <f t="shared" si="127"/>
        <v>7441.05</v>
      </c>
      <c r="J479" s="1">
        <f t="shared" si="128"/>
        <v>8058.95</v>
      </c>
    </row>
    <row r="480" spans="1:10">
      <c r="A480" t="s">
        <v>348</v>
      </c>
      <c r="B480" t="s">
        <v>306</v>
      </c>
      <c r="C480" t="s">
        <v>578</v>
      </c>
      <c r="D480" s="1">
        <v>14000</v>
      </c>
      <c r="E480" s="1">
        <v>401.8</v>
      </c>
      <c r="F480" s="1">
        <v>0</v>
      </c>
      <c r="G480" s="1">
        <v>425.6</v>
      </c>
      <c r="H480" s="1">
        <v>25</v>
      </c>
      <c r="I480" s="1">
        <f t="shared" si="127"/>
        <v>852.40000000000009</v>
      </c>
      <c r="J480" s="1">
        <f t="shared" si="128"/>
        <v>13147.6</v>
      </c>
    </row>
    <row r="481" spans="1:125">
      <c r="A481" t="s">
        <v>349</v>
      </c>
      <c r="B481" t="s">
        <v>266</v>
      </c>
      <c r="C481" t="s">
        <v>578</v>
      </c>
      <c r="D481" s="1">
        <v>12250</v>
      </c>
      <c r="E481" s="1">
        <v>351.58</v>
      </c>
      <c r="F481" s="1">
        <v>0</v>
      </c>
      <c r="G481" s="1">
        <v>372.4</v>
      </c>
      <c r="H481" s="1">
        <v>25</v>
      </c>
      <c r="I481" s="1">
        <f t="shared" si="127"/>
        <v>748.98</v>
      </c>
      <c r="J481" s="1">
        <f t="shared" si="128"/>
        <v>11501.02</v>
      </c>
    </row>
    <row r="482" spans="1:125">
      <c r="A482" t="s">
        <v>350</v>
      </c>
      <c r="B482" t="s">
        <v>23</v>
      </c>
      <c r="C482" t="s">
        <v>575</v>
      </c>
      <c r="D482" s="1">
        <v>59000</v>
      </c>
      <c r="E482" s="1">
        <v>1693.3</v>
      </c>
      <c r="F482" s="1">
        <v>3298.5</v>
      </c>
      <c r="G482" s="1">
        <v>1793.6</v>
      </c>
      <c r="H482" s="1">
        <v>25</v>
      </c>
      <c r="I482" s="1">
        <f t="shared" si="127"/>
        <v>6810.4</v>
      </c>
      <c r="J482" s="1">
        <f t="shared" si="128"/>
        <v>52189.599999999999</v>
      </c>
    </row>
    <row r="483" spans="1:125">
      <c r="A483" t="s">
        <v>610</v>
      </c>
      <c r="B483" t="s">
        <v>306</v>
      </c>
      <c r="C483" t="s">
        <v>578</v>
      </c>
      <c r="D483" s="1">
        <v>14000</v>
      </c>
      <c r="E483" s="1">
        <v>401.8</v>
      </c>
      <c r="F483" s="1">
        <v>0</v>
      </c>
      <c r="G483" s="1">
        <v>425.6</v>
      </c>
      <c r="H483" s="1">
        <v>25</v>
      </c>
      <c r="I483" s="1">
        <f t="shared" si="127"/>
        <v>852.40000000000009</v>
      </c>
      <c r="J483" s="1">
        <f t="shared" si="128"/>
        <v>13147.6</v>
      </c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  <c r="Y483"/>
      <c r="Z483"/>
      <c r="AA483"/>
      <c r="AB483"/>
      <c r="AC483"/>
      <c r="AD483"/>
      <c r="AE483"/>
      <c r="AF483"/>
      <c r="AG483"/>
      <c r="AH483"/>
      <c r="AI483"/>
      <c r="AJ483"/>
      <c r="AK483"/>
      <c r="AL483"/>
      <c r="AM483"/>
      <c r="AN483"/>
      <c r="AO483"/>
      <c r="AP483"/>
      <c r="AQ483"/>
      <c r="AR483"/>
      <c r="AS483"/>
      <c r="AT483"/>
      <c r="AU483"/>
      <c r="AV483"/>
      <c r="AW483"/>
      <c r="AX483"/>
      <c r="AY483"/>
      <c r="AZ483"/>
      <c r="BA483"/>
      <c r="BB483"/>
      <c r="BC483"/>
      <c r="BD483"/>
      <c r="BE483"/>
      <c r="BF483"/>
      <c r="BG483"/>
      <c r="BH483"/>
      <c r="BI483"/>
      <c r="BJ483"/>
      <c r="BK483"/>
      <c r="BL483"/>
      <c r="BM483"/>
      <c r="BN483"/>
      <c r="BO483"/>
      <c r="BP483"/>
      <c r="BQ483"/>
      <c r="BR483"/>
      <c r="BS483"/>
      <c r="BT483"/>
      <c r="BU483"/>
      <c r="BV483"/>
      <c r="BW483"/>
      <c r="BX483"/>
      <c r="BY483"/>
      <c r="BZ483"/>
      <c r="CA483"/>
      <c r="CB483"/>
      <c r="CC483"/>
      <c r="CD483"/>
      <c r="CE483"/>
      <c r="CF483"/>
      <c r="CG483"/>
      <c r="CH483"/>
      <c r="CI483"/>
      <c r="CJ483"/>
      <c r="CK483"/>
      <c r="CL483"/>
      <c r="CM483"/>
      <c r="CN483"/>
      <c r="CO483"/>
      <c r="CP483"/>
      <c r="CQ483"/>
      <c r="CR483"/>
      <c r="CS483"/>
      <c r="CT483"/>
      <c r="CU483"/>
      <c r="CV483"/>
      <c r="CW483"/>
      <c r="CX483"/>
      <c r="CY483"/>
      <c r="CZ483"/>
      <c r="DA483"/>
      <c r="DB483"/>
      <c r="DC483"/>
      <c r="DD483"/>
      <c r="DE483"/>
      <c r="DF483"/>
      <c r="DG483"/>
      <c r="DH483"/>
      <c r="DI483"/>
      <c r="DJ483"/>
      <c r="DK483"/>
      <c r="DL483"/>
      <c r="DM483"/>
      <c r="DN483"/>
      <c r="DO483"/>
      <c r="DP483"/>
      <c r="DQ483"/>
      <c r="DR483"/>
      <c r="DS483"/>
      <c r="DT483"/>
      <c r="DU483"/>
    </row>
    <row r="484" spans="1:125">
      <c r="A484" t="s">
        <v>609</v>
      </c>
      <c r="B484" t="s">
        <v>306</v>
      </c>
      <c r="C484" t="s">
        <v>578</v>
      </c>
      <c r="D484" s="1">
        <v>14000</v>
      </c>
      <c r="E484" s="1">
        <v>401.8</v>
      </c>
      <c r="F484" s="1">
        <v>0</v>
      </c>
      <c r="G484" s="1">
        <v>425.6</v>
      </c>
      <c r="H484" s="1">
        <v>25</v>
      </c>
      <c r="I484" s="1">
        <f t="shared" si="127"/>
        <v>852.40000000000009</v>
      </c>
      <c r="J484" s="1">
        <f t="shared" si="128"/>
        <v>13147.6</v>
      </c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  <c r="Y484"/>
      <c r="Z484"/>
      <c r="AA484"/>
      <c r="AB484"/>
      <c r="AC484"/>
      <c r="AD484"/>
      <c r="AE484"/>
      <c r="AF484"/>
      <c r="AG484"/>
      <c r="AH484"/>
      <c r="AI484"/>
      <c r="AJ484"/>
      <c r="AK484"/>
      <c r="AL484"/>
      <c r="AM484"/>
      <c r="AN484"/>
      <c r="AO484"/>
      <c r="AP484"/>
      <c r="AQ484"/>
      <c r="AR484"/>
      <c r="AS484"/>
      <c r="AT484"/>
      <c r="AU484"/>
      <c r="AV484"/>
      <c r="AW484"/>
      <c r="AX484"/>
      <c r="AY484"/>
      <c r="AZ484"/>
      <c r="BA484"/>
      <c r="BB484"/>
      <c r="BC484"/>
      <c r="BD484"/>
      <c r="BE484"/>
      <c r="BF484"/>
      <c r="BG484"/>
      <c r="BH484"/>
      <c r="BI484"/>
      <c r="BJ484"/>
      <c r="BK484"/>
      <c r="BL484"/>
      <c r="BM484"/>
      <c r="BN484"/>
      <c r="BO484"/>
      <c r="BP484"/>
      <c r="BQ484"/>
      <c r="BR484"/>
      <c r="BS484"/>
      <c r="BT484"/>
      <c r="BU484"/>
      <c r="BV484"/>
      <c r="BW484"/>
      <c r="BX484"/>
      <c r="BY484"/>
      <c r="BZ484"/>
      <c r="CA484"/>
      <c r="CB484"/>
      <c r="CC484"/>
      <c r="CD484"/>
      <c r="CE484"/>
      <c r="CF484"/>
      <c r="CG484"/>
      <c r="CH484"/>
      <c r="CI484"/>
      <c r="CJ484"/>
      <c r="CK484"/>
      <c r="CL484"/>
      <c r="CM484"/>
      <c r="CN484"/>
      <c r="CO484"/>
      <c r="CP484"/>
      <c r="CQ484"/>
      <c r="CR484"/>
      <c r="CS484"/>
      <c r="CT484"/>
      <c r="CU484"/>
      <c r="CV484"/>
      <c r="CW484"/>
      <c r="CX484"/>
      <c r="CY484"/>
      <c r="CZ484"/>
      <c r="DA484"/>
      <c r="DB484"/>
      <c r="DC484"/>
      <c r="DD484"/>
      <c r="DE484"/>
      <c r="DF484"/>
      <c r="DG484"/>
      <c r="DH484"/>
      <c r="DI484"/>
      <c r="DJ484"/>
      <c r="DK484"/>
      <c r="DL484"/>
      <c r="DM484"/>
      <c r="DN484"/>
      <c r="DO484"/>
      <c r="DP484"/>
      <c r="DQ484"/>
      <c r="DR484"/>
      <c r="DS484"/>
      <c r="DT484"/>
      <c r="DU484"/>
    </row>
    <row r="485" spans="1:125">
      <c r="A485" t="s">
        <v>662</v>
      </c>
      <c r="B485" t="s">
        <v>299</v>
      </c>
      <c r="C485" t="s">
        <v>578</v>
      </c>
      <c r="D485" s="1">
        <v>20000</v>
      </c>
      <c r="E485" s="1">
        <v>574</v>
      </c>
      <c r="F485" s="1">
        <v>0</v>
      </c>
      <c r="G485" s="1">
        <v>608</v>
      </c>
      <c r="H485" s="1">
        <v>25</v>
      </c>
      <c r="I485" s="1">
        <f t="shared" si="127"/>
        <v>1207</v>
      </c>
      <c r="J485" s="1">
        <f t="shared" si="128"/>
        <v>18793</v>
      </c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  <c r="Y485"/>
      <c r="Z485"/>
      <c r="AA485"/>
      <c r="AB485"/>
      <c r="AC485"/>
      <c r="AD485"/>
      <c r="AE485"/>
      <c r="AF485"/>
      <c r="AG485"/>
      <c r="AH485"/>
      <c r="AI485"/>
      <c r="AJ485"/>
      <c r="AK485"/>
      <c r="AL485"/>
      <c r="AM485"/>
      <c r="AN485"/>
      <c r="AO485"/>
      <c r="AP485"/>
      <c r="AQ485"/>
      <c r="AR485"/>
      <c r="AS485"/>
      <c r="AT485"/>
      <c r="AU485"/>
      <c r="AV485"/>
      <c r="AW485"/>
      <c r="AX485"/>
      <c r="AY485"/>
      <c r="AZ485"/>
      <c r="BA485"/>
      <c r="BB485"/>
      <c r="BC485"/>
      <c r="BD485"/>
      <c r="BE485"/>
      <c r="BF485"/>
      <c r="BG485"/>
      <c r="BH485"/>
      <c r="BI485"/>
      <c r="BJ485"/>
      <c r="BK485"/>
      <c r="BL485"/>
      <c r="BM485"/>
      <c r="BN485"/>
      <c r="BO485"/>
      <c r="BP485"/>
      <c r="BQ485"/>
      <c r="BR485"/>
      <c r="BS485"/>
      <c r="BT485"/>
      <c r="BU485"/>
      <c r="BV485"/>
      <c r="BW485"/>
      <c r="BX485"/>
      <c r="BY485"/>
      <c r="BZ485"/>
      <c r="CA485"/>
      <c r="CB485"/>
      <c r="CC485"/>
      <c r="CD485"/>
      <c r="CE485"/>
      <c r="CF485"/>
      <c r="CG485"/>
      <c r="CH485"/>
      <c r="CI485"/>
      <c r="CJ485"/>
      <c r="CK485"/>
      <c r="CL485"/>
      <c r="CM485"/>
      <c r="CN485"/>
      <c r="CO485"/>
      <c r="CP485"/>
      <c r="CQ485"/>
      <c r="CR485"/>
      <c r="CS485"/>
      <c r="CT485"/>
      <c r="CU485"/>
      <c r="CV485"/>
      <c r="CW485"/>
      <c r="CX485"/>
      <c r="CY485"/>
      <c r="CZ485"/>
      <c r="DA485"/>
      <c r="DB485"/>
      <c r="DC485"/>
      <c r="DD485"/>
      <c r="DE485"/>
      <c r="DF485"/>
      <c r="DG485"/>
      <c r="DH485"/>
      <c r="DI485"/>
      <c r="DJ485"/>
      <c r="DK485"/>
      <c r="DL485"/>
      <c r="DM485"/>
      <c r="DN485"/>
      <c r="DO485"/>
      <c r="DP485"/>
      <c r="DQ485"/>
      <c r="DR485"/>
      <c r="DS485"/>
      <c r="DT485"/>
      <c r="DU485"/>
    </row>
    <row r="486" spans="1:125">
      <c r="A486" t="s">
        <v>608</v>
      </c>
      <c r="B486" t="s">
        <v>306</v>
      </c>
      <c r="C486" t="s">
        <v>578</v>
      </c>
      <c r="D486" s="1">
        <v>18000</v>
      </c>
      <c r="E486" s="1">
        <v>516.6</v>
      </c>
      <c r="F486" s="1">
        <v>0</v>
      </c>
      <c r="G486" s="1">
        <v>547.20000000000005</v>
      </c>
      <c r="H486" s="1">
        <v>25</v>
      </c>
      <c r="I486" s="1">
        <f t="shared" si="127"/>
        <v>1088.8000000000002</v>
      </c>
      <c r="J486" s="1">
        <f t="shared" si="128"/>
        <v>16911.2</v>
      </c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  <c r="Y486"/>
      <c r="Z486"/>
      <c r="AA486"/>
      <c r="AB486"/>
      <c r="AC486"/>
      <c r="AD486"/>
      <c r="AE486"/>
      <c r="AF486"/>
      <c r="AG486"/>
      <c r="AH486"/>
      <c r="AI486"/>
      <c r="AJ486"/>
      <c r="AK486"/>
      <c r="AL486"/>
      <c r="AM486"/>
      <c r="AN486"/>
      <c r="AO486"/>
      <c r="AP486"/>
      <c r="AQ486"/>
      <c r="AR486"/>
      <c r="AS486"/>
      <c r="AT486"/>
      <c r="AU486"/>
      <c r="AV486"/>
      <c r="AW486"/>
      <c r="AX486"/>
      <c r="AY486"/>
      <c r="AZ486"/>
      <c r="BA486"/>
      <c r="BB486"/>
      <c r="BC486"/>
      <c r="BD486"/>
      <c r="BE486"/>
      <c r="BF486"/>
      <c r="BG486"/>
      <c r="BH486"/>
      <c r="BI486"/>
      <c r="BJ486"/>
      <c r="BK486"/>
      <c r="BL486"/>
      <c r="BM486"/>
      <c r="BN486"/>
      <c r="BO486"/>
      <c r="BP486"/>
      <c r="BQ486"/>
      <c r="BR486"/>
      <c r="BS486"/>
      <c r="BT486"/>
      <c r="BU486"/>
      <c r="BV486"/>
      <c r="BW486"/>
      <c r="BX486"/>
      <c r="BY486"/>
      <c r="BZ486"/>
      <c r="CA486"/>
      <c r="CB486"/>
      <c r="CC486"/>
      <c r="CD486"/>
      <c r="CE486"/>
      <c r="CF486"/>
      <c r="CG486"/>
      <c r="CH486"/>
      <c r="CI486"/>
      <c r="CJ486"/>
      <c r="CK486"/>
      <c r="CL486"/>
      <c r="CM486"/>
      <c r="CN486"/>
      <c r="CO486"/>
      <c r="CP486"/>
      <c r="CQ486"/>
      <c r="CR486"/>
      <c r="CS486"/>
      <c r="CT486"/>
      <c r="CU486"/>
      <c r="CV486"/>
      <c r="CW486"/>
      <c r="CX486"/>
      <c r="CY486"/>
      <c r="CZ486"/>
      <c r="DA486"/>
      <c r="DB486"/>
      <c r="DC486"/>
      <c r="DD486"/>
      <c r="DE486"/>
      <c r="DF486"/>
      <c r="DG486"/>
      <c r="DH486"/>
      <c r="DI486"/>
      <c r="DJ486"/>
      <c r="DK486"/>
      <c r="DL486"/>
      <c r="DM486"/>
      <c r="DN486"/>
      <c r="DO486"/>
      <c r="DP486"/>
      <c r="DQ486"/>
      <c r="DR486"/>
      <c r="DS486"/>
      <c r="DT486"/>
      <c r="DU486"/>
    </row>
    <row r="487" spans="1:125">
      <c r="A487" t="s">
        <v>559</v>
      </c>
      <c r="B487" s="12" t="s">
        <v>306</v>
      </c>
      <c r="C487" s="12" t="s">
        <v>578</v>
      </c>
      <c r="D487" s="1">
        <v>12100</v>
      </c>
      <c r="E487" s="1">
        <v>347.27</v>
      </c>
      <c r="F487" s="1">
        <v>0</v>
      </c>
      <c r="G487" s="1">
        <v>367.84</v>
      </c>
      <c r="H487" s="1">
        <v>25</v>
      </c>
      <c r="I487" s="1">
        <f t="shared" si="127"/>
        <v>740.1099999999999</v>
      </c>
      <c r="J487" s="1">
        <f t="shared" si="128"/>
        <v>11359.89</v>
      </c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  <c r="Y487"/>
      <c r="Z487"/>
      <c r="AA487"/>
      <c r="AB487"/>
      <c r="AC487"/>
      <c r="AD487"/>
      <c r="AE487"/>
      <c r="AF487"/>
      <c r="AG487"/>
      <c r="AH487"/>
      <c r="AI487"/>
      <c r="AJ487"/>
      <c r="AK487"/>
      <c r="AL487"/>
      <c r="AM487"/>
      <c r="AN487"/>
      <c r="AO487"/>
      <c r="AP487"/>
      <c r="AQ487"/>
      <c r="AR487"/>
      <c r="AS487"/>
      <c r="AT487"/>
      <c r="AU487"/>
      <c r="AV487"/>
      <c r="AW487"/>
      <c r="AX487"/>
      <c r="AY487"/>
      <c r="AZ487"/>
      <c r="BA487"/>
      <c r="BB487"/>
      <c r="BC487"/>
      <c r="BD487"/>
      <c r="BE487"/>
      <c r="BF487"/>
      <c r="BG487"/>
      <c r="BH487"/>
      <c r="BI487"/>
      <c r="BJ487"/>
      <c r="BK487"/>
      <c r="BL487"/>
      <c r="BM487"/>
      <c r="BN487"/>
      <c r="BO487"/>
      <c r="BP487"/>
      <c r="BQ487"/>
      <c r="BR487"/>
      <c r="BS487"/>
      <c r="BT487"/>
      <c r="BU487"/>
      <c r="BV487"/>
      <c r="BW487"/>
      <c r="BX487"/>
      <c r="BY487"/>
      <c r="BZ487"/>
      <c r="CA487"/>
      <c r="CB487"/>
      <c r="CC487"/>
      <c r="CD487"/>
      <c r="CE487"/>
      <c r="CF487"/>
      <c r="CG487"/>
      <c r="CH487"/>
      <c r="CI487"/>
      <c r="CJ487"/>
      <c r="CK487"/>
      <c r="CL487"/>
      <c r="CM487"/>
      <c r="CN487"/>
      <c r="CO487"/>
      <c r="CP487"/>
      <c r="CQ487"/>
      <c r="CR487"/>
      <c r="CS487"/>
      <c r="CT487"/>
      <c r="CU487"/>
      <c r="CV487"/>
      <c r="CW487"/>
      <c r="CX487"/>
      <c r="CY487"/>
      <c r="CZ487"/>
      <c r="DA487"/>
      <c r="DB487"/>
      <c r="DC487"/>
      <c r="DD487"/>
      <c r="DE487"/>
      <c r="DF487"/>
      <c r="DG487"/>
      <c r="DH487"/>
      <c r="DI487"/>
      <c r="DJ487"/>
      <c r="DK487"/>
      <c r="DL487"/>
      <c r="DM487"/>
      <c r="DN487"/>
      <c r="DO487"/>
      <c r="DP487"/>
      <c r="DQ487"/>
      <c r="DR487"/>
      <c r="DS487"/>
      <c r="DT487"/>
      <c r="DU487"/>
    </row>
    <row r="488" spans="1:125">
      <c r="A488" t="s">
        <v>663</v>
      </c>
      <c r="B488" s="12" t="s">
        <v>306</v>
      </c>
      <c r="C488" s="12" t="s">
        <v>578</v>
      </c>
      <c r="D488" s="1">
        <v>15000</v>
      </c>
      <c r="E488" s="1">
        <v>430.5</v>
      </c>
      <c r="F488" s="1">
        <v>0</v>
      </c>
      <c r="G488" s="1">
        <v>456</v>
      </c>
      <c r="H488" s="1">
        <v>25</v>
      </c>
      <c r="I488" s="1">
        <f t="shared" si="127"/>
        <v>911.5</v>
      </c>
      <c r="J488" s="1">
        <f t="shared" si="128"/>
        <v>14088.5</v>
      </c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  <c r="CQ488"/>
      <c r="CR488"/>
      <c r="CS488"/>
      <c r="CT488"/>
      <c r="CU488"/>
      <c r="CV488"/>
      <c r="CW488"/>
      <c r="CX488"/>
      <c r="CY488"/>
      <c r="CZ488"/>
      <c r="DA488"/>
      <c r="DB488"/>
      <c r="DC488"/>
      <c r="DD488"/>
      <c r="DE488"/>
      <c r="DF488"/>
      <c r="DG488"/>
      <c r="DH488"/>
      <c r="DI488"/>
      <c r="DJ488"/>
      <c r="DK488"/>
      <c r="DL488"/>
      <c r="DM488"/>
      <c r="DN488"/>
      <c r="DO488"/>
      <c r="DP488"/>
      <c r="DQ488"/>
      <c r="DR488"/>
      <c r="DS488"/>
      <c r="DT488"/>
      <c r="DU488"/>
    </row>
    <row r="489" spans="1:125">
      <c r="A489" t="s">
        <v>560</v>
      </c>
      <c r="B489" s="12" t="s">
        <v>561</v>
      </c>
      <c r="C489" s="12" t="s">
        <v>578</v>
      </c>
      <c r="D489" s="1">
        <v>20000</v>
      </c>
      <c r="E489" s="1">
        <v>574</v>
      </c>
      <c r="F489" s="1">
        <v>0</v>
      </c>
      <c r="G489" s="1">
        <v>608</v>
      </c>
      <c r="H489" s="1">
        <v>25</v>
      </c>
      <c r="I489" s="1">
        <f t="shared" si="127"/>
        <v>1207</v>
      </c>
      <c r="J489" s="1">
        <f t="shared" si="128"/>
        <v>18793</v>
      </c>
    </row>
    <row r="490" spans="1:125">
      <c r="A490" t="s">
        <v>687</v>
      </c>
      <c r="B490" t="s">
        <v>306</v>
      </c>
      <c r="C490" s="19" t="s">
        <v>578</v>
      </c>
      <c r="D490" s="1">
        <v>15000</v>
      </c>
      <c r="E490" s="1">
        <v>430.5</v>
      </c>
      <c r="F490" s="1">
        <v>0</v>
      </c>
      <c r="G490" s="1">
        <v>456</v>
      </c>
      <c r="H490" s="1">
        <v>25</v>
      </c>
      <c r="I490" s="1">
        <f>+E490+F490+G490+H490</f>
        <v>911.5</v>
      </c>
      <c r="J490" s="1">
        <f>+D490-I490</f>
        <v>14088.5</v>
      </c>
      <c r="L490"/>
      <c r="M490"/>
      <c r="N490"/>
      <c r="O490"/>
      <c r="P490"/>
      <c r="Q490"/>
      <c r="R490"/>
      <c r="S490"/>
      <c r="T490"/>
      <c r="U490"/>
      <c r="V490"/>
      <c r="W490"/>
      <c r="X490"/>
      <c r="Y490"/>
      <c r="Z490"/>
      <c r="AA490"/>
      <c r="AB490"/>
      <c r="AC490"/>
      <c r="AD490"/>
      <c r="AE490"/>
      <c r="AF490"/>
      <c r="AG490"/>
      <c r="AH490"/>
      <c r="AI490"/>
      <c r="AJ490"/>
      <c r="AK490"/>
      <c r="AL490"/>
      <c r="AM490"/>
      <c r="AN490"/>
      <c r="AO490"/>
      <c r="AP490"/>
      <c r="AQ490"/>
      <c r="AR490"/>
      <c r="AS490"/>
      <c r="AT490"/>
      <c r="AU490"/>
      <c r="AV490"/>
      <c r="AW490"/>
      <c r="AX490"/>
      <c r="AY490"/>
      <c r="AZ490"/>
      <c r="BA490"/>
      <c r="BB490"/>
      <c r="BC490"/>
      <c r="BD490"/>
      <c r="BE490"/>
      <c r="BF490"/>
      <c r="BG490"/>
      <c r="BH490"/>
      <c r="BI490"/>
      <c r="BJ490"/>
      <c r="BK490"/>
      <c r="BL490"/>
      <c r="BM490"/>
      <c r="BN490"/>
      <c r="BO490"/>
      <c r="BP490"/>
      <c r="BQ490"/>
      <c r="BR490"/>
      <c r="BS490"/>
      <c r="BT490"/>
      <c r="BU490"/>
      <c r="BV490"/>
      <c r="BW490"/>
      <c r="BX490"/>
      <c r="BY490"/>
      <c r="BZ490"/>
      <c r="CA490"/>
      <c r="CB490"/>
      <c r="CC490"/>
      <c r="CD490"/>
      <c r="CE490"/>
      <c r="CF490"/>
      <c r="CG490"/>
      <c r="CH490"/>
      <c r="CI490"/>
      <c r="CJ490"/>
      <c r="CK490"/>
      <c r="CL490"/>
      <c r="CM490"/>
      <c r="CN490"/>
      <c r="CO490"/>
      <c r="CP490"/>
      <c r="CQ490"/>
      <c r="CR490"/>
      <c r="CS490"/>
      <c r="CT490"/>
      <c r="CU490"/>
      <c r="CV490"/>
      <c r="CW490"/>
      <c r="CX490"/>
      <c r="CY490"/>
      <c r="CZ490"/>
      <c r="DA490"/>
      <c r="DB490"/>
      <c r="DC490"/>
      <c r="DD490"/>
      <c r="DE490"/>
      <c r="DF490"/>
      <c r="DG490"/>
      <c r="DH490"/>
      <c r="DI490"/>
      <c r="DJ490"/>
      <c r="DK490"/>
      <c r="DL490"/>
      <c r="DM490"/>
      <c r="DN490"/>
      <c r="DO490"/>
      <c r="DP490"/>
      <c r="DQ490"/>
      <c r="DR490"/>
      <c r="DS490"/>
      <c r="DT490"/>
      <c r="DU490"/>
    </row>
    <row r="491" spans="1:125">
      <c r="A491" t="s">
        <v>695</v>
      </c>
      <c r="B491" s="22" t="s">
        <v>105</v>
      </c>
      <c r="C491" s="19" t="s">
        <v>578</v>
      </c>
      <c r="D491" s="1">
        <v>40000</v>
      </c>
      <c r="E491" s="1">
        <v>1148</v>
      </c>
      <c r="F491" s="1">
        <v>442.65</v>
      </c>
      <c r="G491" s="1">
        <v>1216</v>
      </c>
      <c r="H491" s="1">
        <v>25</v>
      </c>
      <c r="I491" s="1">
        <v>2831.65</v>
      </c>
      <c r="J491" s="1">
        <v>37168.35</v>
      </c>
      <c r="L491"/>
      <c r="M491"/>
      <c r="N491"/>
      <c r="O491"/>
      <c r="P491"/>
      <c r="Q491"/>
      <c r="R491"/>
      <c r="S491"/>
      <c r="T491"/>
      <c r="U491"/>
      <c r="V491"/>
      <c r="W491"/>
      <c r="X491"/>
      <c r="Y491"/>
      <c r="Z491"/>
      <c r="AA491"/>
      <c r="AB491"/>
      <c r="AC491"/>
      <c r="AD491"/>
      <c r="AE491"/>
      <c r="AF491"/>
      <c r="AG491"/>
      <c r="AH491"/>
      <c r="AI491"/>
      <c r="AJ491"/>
      <c r="AK491"/>
      <c r="AL491"/>
      <c r="AM491"/>
      <c r="AN491"/>
      <c r="AO491"/>
      <c r="AP491"/>
      <c r="AQ491"/>
      <c r="AR491"/>
      <c r="AS491"/>
      <c r="AT491"/>
      <c r="AU491"/>
      <c r="AV491"/>
      <c r="AW491"/>
      <c r="AX491"/>
      <c r="AY491"/>
      <c r="AZ491"/>
      <c r="BA491"/>
      <c r="BB491"/>
      <c r="BC491"/>
      <c r="BD491"/>
      <c r="BE491"/>
      <c r="BF491"/>
      <c r="BG491"/>
      <c r="BH491"/>
      <c r="BI491"/>
      <c r="BJ491"/>
      <c r="BK491"/>
      <c r="BL491"/>
      <c r="BM491"/>
      <c r="BN491"/>
      <c r="BO491"/>
      <c r="BP491"/>
      <c r="BQ491"/>
      <c r="BR491"/>
      <c r="BS491"/>
      <c r="BT491"/>
      <c r="BU491"/>
      <c r="BV491"/>
      <c r="BW491"/>
      <c r="BX491"/>
      <c r="BY491"/>
      <c r="BZ491"/>
      <c r="CA491"/>
      <c r="CB491"/>
      <c r="CC491"/>
      <c r="CD491"/>
      <c r="CE491"/>
      <c r="CF491"/>
      <c r="CG491"/>
      <c r="CH491"/>
      <c r="CI491"/>
      <c r="CJ491"/>
      <c r="CK491"/>
      <c r="CL491"/>
      <c r="CM491"/>
      <c r="CN491"/>
      <c r="CO491"/>
      <c r="CP491"/>
      <c r="CQ491"/>
      <c r="CR491"/>
      <c r="CS491"/>
      <c r="CT491"/>
      <c r="CU491"/>
      <c r="CV491"/>
      <c r="CW491"/>
      <c r="CX491"/>
      <c r="CY491"/>
      <c r="CZ491"/>
      <c r="DA491"/>
      <c r="DB491"/>
      <c r="DC491"/>
      <c r="DD491"/>
      <c r="DE491"/>
      <c r="DF491"/>
      <c r="DG491"/>
      <c r="DH491"/>
      <c r="DI491"/>
      <c r="DJ491"/>
      <c r="DK491"/>
      <c r="DL491"/>
      <c r="DM491"/>
      <c r="DN491"/>
      <c r="DO491"/>
      <c r="DP491"/>
      <c r="DQ491"/>
      <c r="DR491"/>
      <c r="DS491"/>
      <c r="DT491"/>
      <c r="DU491"/>
    </row>
    <row r="492" spans="1:125">
      <c r="A492" s="3" t="s">
        <v>18</v>
      </c>
      <c r="B492" s="3">
        <v>55</v>
      </c>
      <c r="C492" s="3"/>
      <c r="D492" s="4">
        <f>SUM(D437:D491)</f>
        <v>939842.7</v>
      </c>
      <c r="E492" s="4">
        <f t="shared" ref="E492:J492" si="129">SUM(E437:E491)</f>
        <v>26973.499999999996</v>
      </c>
      <c r="F492" s="4">
        <f t="shared" si="129"/>
        <v>4028.4100000000003</v>
      </c>
      <c r="G492" s="4">
        <f t="shared" si="129"/>
        <v>28571.219999999994</v>
      </c>
      <c r="H492" s="4">
        <f t="shared" si="129"/>
        <v>18684.300000000003</v>
      </c>
      <c r="I492" s="4">
        <f t="shared" si="129"/>
        <v>78257.429999999993</v>
      </c>
      <c r="J492" s="4">
        <f t="shared" si="129"/>
        <v>861585.2699999999</v>
      </c>
    </row>
    <row r="494" spans="1:125">
      <c r="A494" s="11" t="s">
        <v>351</v>
      </c>
      <c r="B494" s="11"/>
      <c r="C494" s="13"/>
      <c r="D494" s="11"/>
      <c r="E494" s="11"/>
      <c r="F494" s="11"/>
      <c r="G494" s="11"/>
      <c r="H494" s="11"/>
      <c r="I494" s="11"/>
      <c r="J494" s="11"/>
    </row>
    <row r="495" spans="1:125">
      <c r="A495" t="s">
        <v>352</v>
      </c>
      <c r="B495" t="s">
        <v>353</v>
      </c>
      <c r="C495" t="s">
        <v>578</v>
      </c>
      <c r="D495" s="1">
        <v>40000</v>
      </c>
      <c r="E495" s="1">
        <v>1148</v>
      </c>
      <c r="F495" s="1">
        <v>287.26</v>
      </c>
      <c r="G495" s="1">
        <v>1216</v>
      </c>
      <c r="H495" s="1">
        <v>1060.93</v>
      </c>
      <c r="I495" s="1">
        <f>+E495+F495+G495+H495</f>
        <v>3712.1900000000005</v>
      </c>
      <c r="J495" s="1">
        <f>+D495-I495</f>
        <v>36287.81</v>
      </c>
    </row>
    <row r="496" spans="1:125">
      <c r="A496" t="s">
        <v>562</v>
      </c>
      <c r="B496" t="s">
        <v>367</v>
      </c>
      <c r="C496" t="s">
        <v>578</v>
      </c>
      <c r="D496" s="1">
        <v>44000</v>
      </c>
      <c r="E496" s="1">
        <v>1262.8</v>
      </c>
      <c r="F496" s="1">
        <v>1007.19</v>
      </c>
      <c r="G496" s="1">
        <v>1337.6</v>
      </c>
      <c r="H496" s="1">
        <v>25</v>
      </c>
      <c r="I496" s="1">
        <f t="shared" ref="I496:I515" si="130">+E496+F496+G496+H496</f>
        <v>3632.5899999999997</v>
      </c>
      <c r="J496" s="1">
        <f t="shared" ref="J496:J514" si="131">+D496-I496</f>
        <v>40367.410000000003</v>
      </c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  <c r="Y496"/>
      <c r="Z496"/>
      <c r="AA496"/>
      <c r="AB496"/>
      <c r="AC496"/>
      <c r="AD496"/>
      <c r="AE496"/>
      <c r="AF496"/>
      <c r="AG496"/>
      <c r="AH496"/>
      <c r="AI496"/>
      <c r="AJ496"/>
      <c r="AK496"/>
      <c r="AL496"/>
      <c r="AM496"/>
      <c r="AN496"/>
      <c r="AO496"/>
      <c r="AP496"/>
      <c r="AQ496"/>
      <c r="AR496"/>
      <c r="AS496"/>
      <c r="AT496"/>
      <c r="AU496"/>
      <c r="AV496"/>
      <c r="AW496"/>
      <c r="AX496"/>
      <c r="AY496"/>
      <c r="AZ496"/>
      <c r="BA496"/>
      <c r="BB496"/>
      <c r="BC496"/>
      <c r="BD496"/>
      <c r="BE496"/>
      <c r="BF496"/>
      <c r="BG496"/>
      <c r="BH496"/>
      <c r="BI496"/>
      <c r="BJ496"/>
      <c r="BK496"/>
      <c r="BL496"/>
      <c r="BM496"/>
      <c r="BN496"/>
      <c r="BO496"/>
      <c r="BP496"/>
      <c r="BQ496"/>
      <c r="BR496"/>
      <c r="BS496"/>
      <c r="BT496"/>
      <c r="BU496"/>
      <c r="BV496"/>
      <c r="BW496"/>
      <c r="BX496"/>
      <c r="BY496"/>
      <c r="BZ496"/>
      <c r="CA496"/>
      <c r="CB496"/>
      <c r="CC496"/>
      <c r="CD496"/>
      <c r="CE496"/>
      <c r="CF496"/>
      <c r="CG496"/>
      <c r="CH496"/>
      <c r="CI496"/>
      <c r="CJ496"/>
      <c r="CK496"/>
      <c r="CL496"/>
      <c r="CM496"/>
      <c r="CN496"/>
      <c r="CO496"/>
      <c r="CP496"/>
      <c r="CQ496"/>
      <c r="CR496"/>
      <c r="CS496"/>
      <c r="CT496"/>
      <c r="CU496"/>
      <c r="CV496"/>
      <c r="CW496"/>
      <c r="CX496"/>
      <c r="CY496"/>
      <c r="CZ496"/>
      <c r="DA496"/>
      <c r="DB496"/>
      <c r="DC496"/>
      <c r="DD496"/>
      <c r="DE496"/>
      <c r="DF496"/>
      <c r="DG496"/>
      <c r="DH496"/>
      <c r="DI496"/>
      <c r="DJ496"/>
      <c r="DK496"/>
      <c r="DL496"/>
      <c r="DM496"/>
      <c r="DN496"/>
      <c r="DO496"/>
      <c r="DP496"/>
      <c r="DQ496"/>
      <c r="DR496"/>
      <c r="DS496"/>
      <c r="DT496"/>
      <c r="DU496"/>
    </row>
    <row r="497" spans="1:125">
      <c r="A497" t="s">
        <v>563</v>
      </c>
      <c r="B497" t="s">
        <v>23</v>
      </c>
      <c r="C497" t="s">
        <v>578</v>
      </c>
      <c r="D497" s="1">
        <v>58000</v>
      </c>
      <c r="E497" s="1">
        <v>1664.6</v>
      </c>
      <c r="F497" s="1">
        <v>3110.32</v>
      </c>
      <c r="G497" s="1">
        <v>1763.2</v>
      </c>
      <c r="H497" s="1">
        <v>25</v>
      </c>
      <c r="I497" s="1">
        <f t="shared" si="130"/>
        <v>6563.12</v>
      </c>
      <c r="J497" s="1">
        <f t="shared" si="131"/>
        <v>51436.88</v>
      </c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  <c r="CQ497"/>
      <c r="CR497"/>
      <c r="CS497"/>
      <c r="CT497"/>
      <c r="CU497"/>
      <c r="CV497"/>
      <c r="CW497"/>
      <c r="CX497"/>
      <c r="CY497"/>
      <c r="CZ497"/>
      <c r="DA497"/>
      <c r="DB497"/>
      <c r="DC497"/>
      <c r="DD497"/>
      <c r="DE497"/>
      <c r="DF497"/>
      <c r="DG497"/>
      <c r="DH497"/>
      <c r="DI497"/>
      <c r="DJ497"/>
      <c r="DK497"/>
      <c r="DL497"/>
      <c r="DM497"/>
      <c r="DN497"/>
      <c r="DO497"/>
      <c r="DP497"/>
      <c r="DQ497"/>
      <c r="DR497"/>
      <c r="DS497"/>
      <c r="DT497"/>
      <c r="DU497"/>
    </row>
    <row r="498" spans="1:125">
      <c r="A498" t="s">
        <v>564</v>
      </c>
      <c r="B498" t="s">
        <v>389</v>
      </c>
      <c r="C498" t="s">
        <v>578</v>
      </c>
      <c r="D498" s="1">
        <v>35000</v>
      </c>
      <c r="E498" s="1">
        <v>1004.5</v>
      </c>
      <c r="F498" s="1">
        <v>0</v>
      </c>
      <c r="G498" s="1">
        <v>1064</v>
      </c>
      <c r="H498" s="1">
        <v>1060.93</v>
      </c>
      <c r="I498" s="1">
        <f t="shared" si="130"/>
        <v>3129.4300000000003</v>
      </c>
      <c r="J498" s="1">
        <f t="shared" si="131"/>
        <v>31870.57</v>
      </c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  <c r="AQ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  <c r="CI498"/>
      <c r="CJ498"/>
      <c r="CK498"/>
      <c r="CL498"/>
      <c r="CM498"/>
      <c r="CN498"/>
      <c r="CO498"/>
      <c r="CP498"/>
      <c r="CQ498"/>
      <c r="CR498"/>
      <c r="CS498"/>
      <c r="CT498"/>
      <c r="CU498"/>
      <c r="CV498"/>
      <c r="CW498"/>
      <c r="CX498"/>
      <c r="CY498"/>
      <c r="CZ498"/>
      <c r="DA498"/>
      <c r="DB498"/>
      <c r="DC498"/>
      <c r="DD498"/>
      <c r="DE498"/>
      <c r="DF498"/>
      <c r="DG498"/>
      <c r="DH498"/>
      <c r="DI498"/>
      <c r="DJ498"/>
      <c r="DK498"/>
      <c r="DL498"/>
      <c r="DM498"/>
      <c r="DN498"/>
      <c r="DO498"/>
      <c r="DP498"/>
      <c r="DQ498"/>
      <c r="DR498"/>
      <c r="DS498"/>
      <c r="DT498"/>
      <c r="DU498"/>
    </row>
    <row r="499" spans="1:125">
      <c r="A499" t="s">
        <v>565</v>
      </c>
      <c r="B499" t="s">
        <v>389</v>
      </c>
      <c r="C499" t="s">
        <v>578</v>
      </c>
      <c r="D499" s="1">
        <v>35000</v>
      </c>
      <c r="E499" s="1">
        <v>1004.5</v>
      </c>
      <c r="F499" s="1">
        <v>0</v>
      </c>
      <c r="G499" s="1">
        <v>1064</v>
      </c>
      <c r="H499" s="1">
        <v>1060.93</v>
      </c>
      <c r="I499" s="1">
        <f t="shared" si="130"/>
        <v>3129.4300000000003</v>
      </c>
      <c r="J499" s="1">
        <f t="shared" si="131"/>
        <v>31870.57</v>
      </c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  <c r="Y499"/>
      <c r="Z499"/>
      <c r="AA499"/>
      <c r="AB499"/>
      <c r="AC499"/>
      <c r="AD499"/>
      <c r="AE499"/>
      <c r="AF499"/>
      <c r="AG499"/>
      <c r="AH499"/>
      <c r="AI499"/>
      <c r="AJ499"/>
      <c r="AK499"/>
      <c r="AL499"/>
      <c r="AM499"/>
      <c r="AN499"/>
      <c r="AO499"/>
      <c r="AP499"/>
      <c r="AQ499"/>
      <c r="AR499"/>
      <c r="AS499"/>
      <c r="AT499"/>
      <c r="AU499"/>
      <c r="AV499"/>
      <c r="AW499"/>
      <c r="AX499"/>
      <c r="AY499"/>
      <c r="AZ499"/>
      <c r="BA499"/>
      <c r="BB499"/>
      <c r="BC499"/>
      <c r="BD499"/>
      <c r="BE499"/>
      <c r="BF499"/>
      <c r="BG499"/>
      <c r="BH499"/>
      <c r="BI499"/>
      <c r="BJ499"/>
      <c r="BK499"/>
      <c r="BL499"/>
      <c r="BM499"/>
      <c r="BN499"/>
      <c r="BO499"/>
      <c r="BP499"/>
      <c r="BQ499"/>
      <c r="BR499"/>
      <c r="BS499"/>
      <c r="BT499"/>
      <c r="BU499"/>
      <c r="BV499"/>
      <c r="BW499"/>
      <c r="BX499"/>
      <c r="BY499"/>
      <c r="BZ499"/>
      <c r="CA499"/>
      <c r="CB499"/>
      <c r="CC499"/>
      <c r="CD499"/>
      <c r="CE499"/>
      <c r="CF499"/>
      <c r="CG499"/>
      <c r="CH499"/>
      <c r="CI499"/>
      <c r="CJ499"/>
      <c r="CK499"/>
      <c r="CL499"/>
      <c r="CM499"/>
      <c r="CN499"/>
      <c r="CO499"/>
      <c r="CP499"/>
      <c r="CQ499"/>
      <c r="CR499"/>
      <c r="CS499"/>
      <c r="CT499"/>
      <c r="CU499"/>
      <c r="CV499"/>
      <c r="CW499"/>
      <c r="CX499"/>
      <c r="CY499"/>
      <c r="CZ499"/>
      <c r="DA499"/>
      <c r="DB499"/>
      <c r="DC499"/>
      <c r="DD499"/>
      <c r="DE499"/>
      <c r="DF499"/>
      <c r="DG499"/>
      <c r="DH499"/>
      <c r="DI499"/>
      <c r="DJ499"/>
      <c r="DK499"/>
      <c r="DL499"/>
      <c r="DM499"/>
      <c r="DN499"/>
      <c r="DO499"/>
      <c r="DP499"/>
      <c r="DQ499"/>
      <c r="DR499"/>
      <c r="DS499"/>
      <c r="DT499"/>
      <c r="DU499"/>
    </row>
    <row r="500" spans="1:125">
      <c r="A500" t="s">
        <v>566</v>
      </c>
      <c r="B500" t="s">
        <v>105</v>
      </c>
      <c r="C500" t="s">
        <v>578</v>
      </c>
      <c r="D500" s="1">
        <v>32000</v>
      </c>
      <c r="E500" s="1">
        <v>918.4</v>
      </c>
      <c r="F500" s="1">
        <v>0</v>
      </c>
      <c r="G500" s="1">
        <v>972.8</v>
      </c>
      <c r="H500" s="1">
        <v>1160.93</v>
      </c>
      <c r="I500" s="1">
        <f t="shared" si="130"/>
        <v>3052.13</v>
      </c>
      <c r="J500" s="1">
        <f t="shared" si="131"/>
        <v>28947.87</v>
      </c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  <c r="Y500"/>
      <c r="Z500"/>
      <c r="AA500"/>
      <c r="AB500"/>
      <c r="AC500"/>
      <c r="AD500"/>
      <c r="AE500"/>
      <c r="AF500"/>
      <c r="AG500"/>
      <c r="AH500"/>
      <c r="AI500"/>
      <c r="AJ500"/>
      <c r="AK500"/>
      <c r="AL500"/>
      <c r="AM500"/>
      <c r="AN500"/>
      <c r="AO500"/>
      <c r="AP500"/>
      <c r="AQ500"/>
      <c r="AR500"/>
      <c r="AS500"/>
      <c r="AT500"/>
      <c r="AU500"/>
      <c r="AV500"/>
      <c r="AW500"/>
      <c r="AX500"/>
      <c r="AY500"/>
      <c r="AZ500"/>
      <c r="BA500"/>
      <c r="BB500"/>
      <c r="BC500"/>
      <c r="BD500"/>
      <c r="BE500"/>
      <c r="BF500"/>
      <c r="BG500"/>
      <c r="BH500"/>
      <c r="BI500"/>
      <c r="BJ500"/>
      <c r="BK500"/>
      <c r="BL500"/>
      <c r="BM500"/>
      <c r="BN500"/>
      <c r="BO500"/>
      <c r="BP500"/>
      <c r="BQ500"/>
      <c r="BR500"/>
      <c r="BS500"/>
      <c r="BT500"/>
      <c r="BU500"/>
      <c r="BV500"/>
      <c r="BW500"/>
      <c r="BX500"/>
      <c r="BY500"/>
      <c r="BZ500"/>
      <c r="CA500"/>
      <c r="CB500"/>
      <c r="CC500"/>
      <c r="CD500"/>
      <c r="CE500"/>
      <c r="CF500"/>
      <c r="CG500"/>
      <c r="CH500"/>
      <c r="CI500"/>
      <c r="CJ500"/>
      <c r="CK500"/>
      <c r="CL500"/>
      <c r="CM500"/>
      <c r="CN500"/>
      <c r="CO500"/>
      <c r="CP500"/>
      <c r="CQ500"/>
      <c r="CR500"/>
      <c r="CS500"/>
      <c r="CT500"/>
      <c r="CU500"/>
      <c r="CV500"/>
      <c r="CW500"/>
      <c r="CX500"/>
      <c r="CY500"/>
      <c r="CZ500"/>
      <c r="DA500"/>
      <c r="DB500"/>
      <c r="DC500"/>
      <c r="DD500"/>
      <c r="DE500"/>
      <c r="DF500"/>
      <c r="DG500"/>
      <c r="DH500"/>
      <c r="DI500"/>
      <c r="DJ500"/>
      <c r="DK500"/>
      <c r="DL500"/>
      <c r="DM500"/>
      <c r="DN500"/>
      <c r="DO500"/>
      <c r="DP500"/>
      <c r="DQ500"/>
      <c r="DR500"/>
      <c r="DS500"/>
      <c r="DT500"/>
      <c r="DU500"/>
    </row>
    <row r="501" spans="1:125">
      <c r="A501" t="s">
        <v>567</v>
      </c>
      <c r="B501" t="s">
        <v>224</v>
      </c>
      <c r="C501" t="s">
        <v>578</v>
      </c>
      <c r="D501" s="1">
        <v>45000</v>
      </c>
      <c r="E501" s="1">
        <v>1291.5</v>
      </c>
      <c r="F501" s="1">
        <v>1148.33</v>
      </c>
      <c r="G501" s="1">
        <v>1368</v>
      </c>
      <c r="H501" s="1">
        <v>25</v>
      </c>
      <c r="I501" s="1">
        <f t="shared" si="130"/>
        <v>3832.83</v>
      </c>
      <c r="J501" s="1">
        <f t="shared" si="131"/>
        <v>41167.17</v>
      </c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  <c r="Y501"/>
      <c r="Z501"/>
      <c r="AA501"/>
      <c r="AB501"/>
      <c r="AC501"/>
      <c r="AD501"/>
      <c r="AE501"/>
      <c r="AF501"/>
      <c r="AG501"/>
      <c r="AH501"/>
      <c r="AI501"/>
      <c r="AJ501"/>
      <c r="AK501"/>
      <c r="AL501"/>
      <c r="AM501"/>
      <c r="AN501"/>
      <c r="AO501"/>
      <c r="AP501"/>
      <c r="AQ501"/>
      <c r="AR501"/>
      <c r="AS501"/>
      <c r="AT501"/>
      <c r="AU501"/>
      <c r="AV501"/>
      <c r="AW501"/>
      <c r="AX501"/>
      <c r="AY501"/>
      <c r="AZ501"/>
      <c r="BA501"/>
      <c r="BB501"/>
      <c r="BC501"/>
      <c r="BD501"/>
      <c r="BE501"/>
      <c r="BF501"/>
      <c r="BG501"/>
      <c r="BH501"/>
      <c r="BI501"/>
      <c r="BJ501"/>
      <c r="BK501"/>
      <c r="BL501"/>
      <c r="BM501"/>
      <c r="BN501"/>
      <c r="BO501"/>
      <c r="BP501"/>
      <c r="BQ501"/>
      <c r="BR501"/>
      <c r="BS501"/>
      <c r="BT501"/>
      <c r="BU501"/>
      <c r="BV501"/>
      <c r="BW501"/>
      <c r="BX501"/>
      <c r="BY501"/>
      <c r="BZ501"/>
      <c r="CA501"/>
      <c r="CB501"/>
      <c r="CC501"/>
      <c r="CD501"/>
      <c r="CE501"/>
      <c r="CF501"/>
      <c r="CG501"/>
      <c r="CH501"/>
      <c r="CI501"/>
      <c r="CJ501"/>
      <c r="CK501"/>
      <c r="CL501"/>
      <c r="CM501"/>
      <c r="CN501"/>
      <c r="CO501"/>
      <c r="CP501"/>
      <c r="CQ501"/>
      <c r="CR501"/>
      <c r="CS501"/>
      <c r="CT501"/>
      <c r="CU501"/>
      <c r="CV501"/>
      <c r="CW501"/>
      <c r="CX501"/>
      <c r="CY501"/>
      <c r="CZ501"/>
      <c r="DA501"/>
      <c r="DB501"/>
      <c r="DC501"/>
      <c r="DD501"/>
      <c r="DE501"/>
      <c r="DF501"/>
      <c r="DG501"/>
      <c r="DH501"/>
      <c r="DI501"/>
      <c r="DJ501"/>
      <c r="DK501"/>
      <c r="DL501"/>
      <c r="DM501"/>
      <c r="DN501"/>
      <c r="DO501"/>
      <c r="DP501"/>
      <c r="DQ501"/>
      <c r="DR501"/>
      <c r="DS501"/>
      <c r="DT501"/>
      <c r="DU501"/>
    </row>
    <row r="502" spans="1:125">
      <c r="A502" t="s">
        <v>8</v>
      </c>
      <c r="B502" t="s">
        <v>617</v>
      </c>
      <c r="C502" t="s">
        <v>578</v>
      </c>
      <c r="D502" s="1">
        <v>70000</v>
      </c>
      <c r="E502" s="1">
        <v>2009</v>
      </c>
      <c r="F502" s="1">
        <v>5368.48</v>
      </c>
      <c r="G502" s="1">
        <v>2128</v>
      </c>
      <c r="H502" s="1">
        <v>25</v>
      </c>
      <c r="I502" s="1">
        <f t="shared" si="130"/>
        <v>9530.48</v>
      </c>
      <c r="J502" s="1">
        <f t="shared" si="131"/>
        <v>60469.520000000004</v>
      </c>
    </row>
    <row r="503" spans="1:125">
      <c r="A503" t="s">
        <v>355</v>
      </c>
      <c r="B503" t="s">
        <v>511</v>
      </c>
      <c r="C503" t="s">
        <v>575</v>
      </c>
      <c r="D503" s="1">
        <v>75000</v>
      </c>
      <c r="E503" s="1">
        <v>2152.5</v>
      </c>
      <c r="F503" s="1">
        <v>6309.38</v>
      </c>
      <c r="G503" s="1">
        <v>2280</v>
      </c>
      <c r="H503" s="1">
        <v>165</v>
      </c>
      <c r="I503" s="1">
        <f t="shared" si="130"/>
        <v>10906.880000000001</v>
      </c>
      <c r="J503" s="1">
        <f t="shared" si="131"/>
        <v>64093.119999999995</v>
      </c>
    </row>
    <row r="504" spans="1:125">
      <c r="A504" t="s">
        <v>568</v>
      </c>
      <c r="B504" t="s">
        <v>187</v>
      </c>
      <c r="C504" t="s">
        <v>578</v>
      </c>
      <c r="D504" s="1">
        <v>74000</v>
      </c>
      <c r="E504" s="1">
        <v>2123.8000000000002</v>
      </c>
      <c r="F504" s="1">
        <v>6121.2</v>
      </c>
      <c r="G504" s="1">
        <v>2249.6</v>
      </c>
      <c r="H504" s="1">
        <v>125</v>
      </c>
      <c r="I504" s="1">
        <f t="shared" si="130"/>
        <v>10619.6</v>
      </c>
      <c r="J504" s="1">
        <f t="shared" si="131"/>
        <v>63380.4</v>
      </c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  <c r="Y504"/>
      <c r="Z504"/>
      <c r="AA504"/>
      <c r="AB504"/>
      <c r="AC504"/>
      <c r="AD504"/>
      <c r="AE504"/>
      <c r="AF504"/>
      <c r="AG504"/>
      <c r="AH504"/>
      <c r="AI504"/>
      <c r="AJ504"/>
      <c r="AK504"/>
      <c r="AL504"/>
      <c r="AM504"/>
      <c r="AN504"/>
      <c r="AO504"/>
      <c r="AP504"/>
      <c r="AQ504"/>
      <c r="AR504"/>
      <c r="AS504"/>
      <c r="AT504"/>
      <c r="AU504"/>
      <c r="AV504"/>
      <c r="AW504"/>
      <c r="AX504"/>
      <c r="AY504"/>
      <c r="AZ504"/>
      <c r="BA504"/>
      <c r="BB504"/>
      <c r="BC504"/>
      <c r="BD504"/>
      <c r="BE504"/>
      <c r="BF504"/>
      <c r="BG504"/>
      <c r="BH504"/>
      <c r="BI504"/>
      <c r="BJ504"/>
      <c r="BK504"/>
      <c r="BL504"/>
      <c r="BM504"/>
      <c r="BN504"/>
      <c r="BO504"/>
      <c r="BP504"/>
      <c r="BQ504"/>
      <c r="BR504"/>
      <c r="BS504"/>
      <c r="BT504"/>
      <c r="BU504"/>
      <c r="BV504"/>
      <c r="BW504"/>
      <c r="BX504"/>
      <c r="BY504"/>
      <c r="BZ504"/>
      <c r="CA504"/>
      <c r="CB504"/>
      <c r="CC504"/>
      <c r="CD504"/>
      <c r="CE504"/>
      <c r="CF504"/>
      <c r="CG504"/>
      <c r="CH504"/>
      <c r="CI504"/>
      <c r="CJ504"/>
      <c r="CK504"/>
      <c r="CL504"/>
      <c r="CM504"/>
      <c r="CN504"/>
      <c r="CO504"/>
      <c r="CP504"/>
      <c r="CQ504"/>
      <c r="CR504"/>
      <c r="CS504"/>
      <c r="CT504"/>
      <c r="CU504"/>
      <c r="CV504"/>
      <c r="CW504"/>
      <c r="CX504"/>
      <c r="CY504"/>
      <c r="CZ504"/>
      <c r="DA504"/>
      <c r="DB504"/>
      <c r="DC504"/>
      <c r="DD504"/>
      <c r="DE504"/>
      <c r="DF504"/>
      <c r="DG504"/>
      <c r="DH504"/>
      <c r="DI504"/>
      <c r="DJ504"/>
      <c r="DK504"/>
      <c r="DL504"/>
      <c r="DM504"/>
      <c r="DN504"/>
      <c r="DO504"/>
      <c r="DP504"/>
      <c r="DQ504"/>
      <c r="DR504"/>
      <c r="DS504"/>
      <c r="DT504"/>
      <c r="DU504"/>
    </row>
    <row r="505" spans="1:125">
      <c r="A505" t="s">
        <v>696</v>
      </c>
      <c r="B505" s="25" t="s">
        <v>509</v>
      </c>
      <c r="C505" s="19" t="s">
        <v>578</v>
      </c>
      <c r="D505" s="1">
        <v>100000</v>
      </c>
      <c r="E505" s="1">
        <v>2870</v>
      </c>
      <c r="F505" s="1">
        <v>12105.37</v>
      </c>
      <c r="G505" s="1">
        <v>3040</v>
      </c>
      <c r="H505" s="1">
        <v>25</v>
      </c>
      <c r="I505" s="1">
        <f t="shared" si="130"/>
        <v>18040.370000000003</v>
      </c>
      <c r="J505" s="1">
        <f>+D505-I505</f>
        <v>81959.63</v>
      </c>
      <c r="L505"/>
      <c r="M505"/>
      <c r="N505"/>
      <c r="O505"/>
      <c r="P505"/>
      <c r="Q505"/>
      <c r="R505"/>
      <c r="S505"/>
      <c r="T505"/>
      <c r="U505"/>
      <c r="V505"/>
      <c r="W505"/>
      <c r="X505"/>
      <c r="Y505"/>
      <c r="Z505"/>
      <c r="AA505"/>
      <c r="AB505"/>
      <c r="AC505"/>
      <c r="AD505"/>
      <c r="AE505"/>
      <c r="AF505"/>
      <c r="AG505"/>
      <c r="AH505"/>
      <c r="AI505"/>
      <c r="AJ505"/>
      <c r="AK505"/>
      <c r="AL505"/>
      <c r="AM505"/>
      <c r="AN505"/>
      <c r="AO505"/>
      <c r="AP505"/>
      <c r="AQ505"/>
      <c r="AR505"/>
      <c r="AS505"/>
      <c r="AT505"/>
      <c r="AU505"/>
      <c r="AV505"/>
      <c r="AW505"/>
      <c r="AX505"/>
      <c r="AY505"/>
      <c r="AZ505"/>
      <c r="BA505"/>
      <c r="BB505"/>
      <c r="BC505"/>
      <c r="BD505"/>
      <c r="BE505"/>
      <c r="BF505"/>
      <c r="BG505"/>
      <c r="BH505"/>
      <c r="BI505"/>
      <c r="BJ505"/>
      <c r="BK505"/>
      <c r="BL505"/>
      <c r="BM505"/>
      <c r="BN505"/>
      <c r="BO505"/>
      <c r="BP505"/>
      <c r="BQ505"/>
      <c r="BR505"/>
      <c r="BS505"/>
      <c r="BT505"/>
      <c r="BU505"/>
      <c r="BV505"/>
      <c r="BW505"/>
      <c r="BX505"/>
      <c r="BY505"/>
      <c r="BZ505"/>
      <c r="CA505"/>
      <c r="CB505"/>
      <c r="CC505"/>
      <c r="CD505"/>
      <c r="CE505"/>
      <c r="CF505"/>
      <c r="CG505"/>
      <c r="CH505"/>
      <c r="CI505"/>
      <c r="CJ505"/>
      <c r="CK505"/>
      <c r="CL505"/>
      <c r="CM505"/>
      <c r="CN505"/>
      <c r="CO505"/>
      <c r="CP505"/>
      <c r="CQ505"/>
      <c r="CR505"/>
      <c r="CS505"/>
      <c r="CT505"/>
      <c r="CU505"/>
      <c r="CV505"/>
      <c r="CW505"/>
      <c r="CX505"/>
      <c r="CY505"/>
      <c r="CZ505"/>
      <c r="DA505"/>
      <c r="DB505"/>
      <c r="DC505"/>
      <c r="DD505"/>
      <c r="DE505"/>
      <c r="DF505"/>
      <c r="DG505"/>
      <c r="DH505"/>
      <c r="DI505"/>
      <c r="DJ505"/>
      <c r="DK505"/>
      <c r="DL505"/>
      <c r="DM505"/>
      <c r="DN505"/>
      <c r="DO505"/>
      <c r="DP505"/>
      <c r="DQ505"/>
      <c r="DR505"/>
      <c r="DS505"/>
      <c r="DT505"/>
      <c r="DU505"/>
    </row>
    <row r="506" spans="1:125">
      <c r="A506" t="s">
        <v>356</v>
      </c>
      <c r="B506" t="s">
        <v>129</v>
      </c>
      <c r="C506" t="s">
        <v>578</v>
      </c>
      <c r="D506" s="1">
        <v>32000</v>
      </c>
      <c r="E506" s="1">
        <v>918.4</v>
      </c>
      <c r="F506" s="1">
        <v>0</v>
      </c>
      <c r="G506" s="1">
        <v>972.8</v>
      </c>
      <c r="H506" s="1">
        <v>25</v>
      </c>
      <c r="I506" s="1">
        <f t="shared" si="130"/>
        <v>1916.1999999999998</v>
      </c>
      <c r="J506" s="1">
        <f t="shared" si="131"/>
        <v>30083.8</v>
      </c>
    </row>
    <row r="507" spans="1:125">
      <c r="A507" t="s">
        <v>357</v>
      </c>
      <c r="B507" t="s">
        <v>358</v>
      </c>
      <c r="C507" t="s">
        <v>578</v>
      </c>
      <c r="D507" s="1">
        <v>45000</v>
      </c>
      <c r="E507" s="1">
        <v>1291.5</v>
      </c>
      <c r="F507" s="1">
        <v>1148.33</v>
      </c>
      <c r="G507" s="1">
        <v>1368</v>
      </c>
      <c r="H507" s="1">
        <v>185</v>
      </c>
      <c r="I507" s="1">
        <f t="shared" si="130"/>
        <v>3992.83</v>
      </c>
      <c r="J507" s="1">
        <f t="shared" si="131"/>
        <v>41007.17</v>
      </c>
    </row>
    <row r="508" spans="1:125">
      <c r="A508" t="s">
        <v>360</v>
      </c>
      <c r="B508" t="s">
        <v>361</v>
      </c>
      <c r="C508" t="s">
        <v>578</v>
      </c>
      <c r="D508" s="1">
        <v>60000</v>
      </c>
      <c r="E508" s="1">
        <v>1722</v>
      </c>
      <c r="F508" s="1">
        <v>3486.68</v>
      </c>
      <c r="G508" s="1">
        <v>1824</v>
      </c>
      <c r="H508" s="1">
        <v>185</v>
      </c>
      <c r="I508" s="1">
        <f t="shared" si="130"/>
        <v>7217.68</v>
      </c>
      <c r="J508" s="1">
        <f t="shared" si="131"/>
        <v>52782.32</v>
      </c>
    </row>
    <row r="509" spans="1:125">
      <c r="A509" t="s">
        <v>362</v>
      </c>
      <c r="B509" t="s">
        <v>358</v>
      </c>
      <c r="C509" t="s">
        <v>578</v>
      </c>
      <c r="D509" s="1">
        <v>45000</v>
      </c>
      <c r="E509" s="1">
        <v>1291.5</v>
      </c>
      <c r="F509" s="1">
        <v>1148.33</v>
      </c>
      <c r="G509" s="1">
        <v>1368</v>
      </c>
      <c r="H509" s="1">
        <v>145</v>
      </c>
      <c r="I509" s="1">
        <f t="shared" si="130"/>
        <v>3952.83</v>
      </c>
      <c r="J509" s="1">
        <f t="shared" si="131"/>
        <v>41047.17</v>
      </c>
    </row>
    <row r="510" spans="1:125">
      <c r="A510" t="s">
        <v>363</v>
      </c>
      <c r="B510" t="s">
        <v>353</v>
      </c>
      <c r="C510" t="s">
        <v>578</v>
      </c>
      <c r="D510" s="1">
        <v>44000</v>
      </c>
      <c r="E510" s="1">
        <v>1262.8</v>
      </c>
      <c r="F510" s="1">
        <v>696.41</v>
      </c>
      <c r="G510" s="1">
        <v>1337.6</v>
      </c>
      <c r="H510" s="1">
        <v>2096.86</v>
      </c>
      <c r="I510" s="1">
        <f t="shared" si="130"/>
        <v>5393.67</v>
      </c>
      <c r="J510" s="1">
        <f t="shared" si="131"/>
        <v>38606.33</v>
      </c>
    </row>
    <row r="511" spans="1:125">
      <c r="A511" t="s">
        <v>364</v>
      </c>
      <c r="B511" t="s">
        <v>365</v>
      </c>
      <c r="C511" t="s">
        <v>578</v>
      </c>
      <c r="D511" s="1">
        <v>60000</v>
      </c>
      <c r="E511" s="1">
        <v>1722</v>
      </c>
      <c r="F511" s="1">
        <v>3486.68</v>
      </c>
      <c r="G511" s="1">
        <v>1824</v>
      </c>
      <c r="H511" s="1">
        <v>25</v>
      </c>
      <c r="I511" s="1">
        <f t="shared" si="130"/>
        <v>7057.68</v>
      </c>
      <c r="J511" s="1">
        <f t="shared" si="131"/>
        <v>52942.32</v>
      </c>
    </row>
    <row r="512" spans="1:125">
      <c r="A512" t="s">
        <v>366</v>
      </c>
      <c r="B512" t="s">
        <v>367</v>
      </c>
      <c r="C512" t="s">
        <v>578</v>
      </c>
      <c r="D512" s="1">
        <v>44000</v>
      </c>
      <c r="E512" s="1">
        <v>1262.8</v>
      </c>
      <c r="F512" s="1">
        <v>1007.19</v>
      </c>
      <c r="G512" s="1">
        <v>1337.6</v>
      </c>
      <c r="H512" s="1">
        <v>25</v>
      </c>
      <c r="I512" s="1">
        <f t="shared" si="130"/>
        <v>3632.5899999999997</v>
      </c>
      <c r="J512" s="1">
        <f t="shared" si="131"/>
        <v>40367.410000000003</v>
      </c>
    </row>
    <row r="513" spans="1:125">
      <c r="A513" t="s">
        <v>368</v>
      </c>
      <c r="B513" t="s">
        <v>26</v>
      </c>
      <c r="C513" t="s">
        <v>578</v>
      </c>
      <c r="D513" s="1">
        <v>45000</v>
      </c>
      <c r="E513" s="1">
        <v>1291.5</v>
      </c>
      <c r="F513" s="1">
        <v>1148.33</v>
      </c>
      <c r="G513" s="1">
        <v>1368</v>
      </c>
      <c r="H513" s="1">
        <v>125</v>
      </c>
      <c r="I513" s="1">
        <f t="shared" si="130"/>
        <v>3932.83</v>
      </c>
      <c r="J513" s="1">
        <f t="shared" si="131"/>
        <v>41067.17</v>
      </c>
    </row>
    <row r="514" spans="1:125">
      <c r="A514" t="s">
        <v>369</v>
      </c>
      <c r="B514" t="s">
        <v>370</v>
      </c>
      <c r="C514" t="s">
        <v>578</v>
      </c>
      <c r="D514" s="1">
        <v>44000</v>
      </c>
      <c r="E514" s="1">
        <v>1262.8</v>
      </c>
      <c r="F514" s="1">
        <v>1007.19</v>
      </c>
      <c r="G514" s="1">
        <v>1337.6</v>
      </c>
      <c r="H514" s="1">
        <v>25</v>
      </c>
      <c r="I514" s="1">
        <f t="shared" si="130"/>
        <v>3632.5899999999997</v>
      </c>
      <c r="J514" s="1">
        <f t="shared" si="131"/>
        <v>40367.410000000003</v>
      </c>
    </row>
    <row r="515" spans="1:125">
      <c r="A515" s="3" t="s">
        <v>18</v>
      </c>
      <c r="B515" s="3">
        <v>20</v>
      </c>
      <c r="C515" s="3"/>
      <c r="D515" s="4">
        <f t="shared" ref="D515:J515" si="132">SUM(D495:D514)</f>
        <v>1027000</v>
      </c>
      <c r="E515" s="4">
        <f t="shared" si="132"/>
        <v>29474.899999999998</v>
      </c>
      <c r="F515" s="4">
        <f t="shared" si="132"/>
        <v>48586.670000000013</v>
      </c>
      <c r="G515" s="4">
        <f t="shared" si="132"/>
        <v>31220.799999999996</v>
      </c>
      <c r="H515" s="4">
        <f t="shared" si="132"/>
        <v>7595.58</v>
      </c>
      <c r="I515" s="1">
        <f t="shared" si="130"/>
        <v>116877.95</v>
      </c>
      <c r="J515" s="4">
        <f t="shared" si="132"/>
        <v>910122.05000000016</v>
      </c>
    </row>
    <row r="517" spans="1:125">
      <c r="A517" s="11" t="s">
        <v>371</v>
      </c>
      <c r="B517" s="11"/>
      <c r="C517" s="13"/>
      <c r="D517" s="11"/>
      <c r="E517" s="11"/>
      <c r="F517" s="11"/>
      <c r="G517" s="11"/>
      <c r="H517" s="11"/>
      <c r="I517" s="11"/>
      <c r="J517" s="11"/>
    </row>
    <row r="518" spans="1:125">
      <c r="A518" t="s">
        <v>372</v>
      </c>
      <c r="B518" t="s">
        <v>373</v>
      </c>
      <c r="C518" t="s">
        <v>578</v>
      </c>
      <c r="D518" s="1">
        <v>27000</v>
      </c>
      <c r="E518" s="1">
        <v>774.9</v>
      </c>
      <c r="F518" s="1">
        <v>0</v>
      </c>
      <c r="G518" s="1">
        <v>820.8</v>
      </c>
      <c r="H518" s="1">
        <v>1785</v>
      </c>
      <c r="I518" s="1">
        <f t="shared" ref="I518:I526" si="133">E518+F518+G518+H518</f>
        <v>3380.7</v>
      </c>
      <c r="J518" s="1">
        <f t="shared" ref="J518:J526" si="134">D518-I518</f>
        <v>23619.3</v>
      </c>
    </row>
    <row r="519" spans="1:125">
      <c r="A519" t="s">
        <v>374</v>
      </c>
      <c r="B519" t="s">
        <v>373</v>
      </c>
      <c r="C519" t="s">
        <v>575</v>
      </c>
      <c r="D519" s="1">
        <v>35000</v>
      </c>
      <c r="E519" s="1">
        <v>1004.5</v>
      </c>
      <c r="F519" s="1">
        <v>0</v>
      </c>
      <c r="G519" s="1">
        <v>1064</v>
      </c>
      <c r="H519" s="1">
        <v>125</v>
      </c>
      <c r="I519" s="1">
        <f t="shared" si="133"/>
        <v>2193.5</v>
      </c>
      <c r="J519" s="1">
        <f t="shared" si="134"/>
        <v>32806.5</v>
      </c>
    </row>
    <row r="520" spans="1:125">
      <c r="A520" t="s">
        <v>376</v>
      </c>
      <c r="B520" t="s">
        <v>377</v>
      </c>
      <c r="C520" t="s">
        <v>578</v>
      </c>
      <c r="D520" s="1">
        <v>35000</v>
      </c>
      <c r="E520" s="1">
        <v>1004.5</v>
      </c>
      <c r="F520" s="1">
        <v>0</v>
      </c>
      <c r="G520" s="1">
        <v>1064</v>
      </c>
      <c r="H520" s="1">
        <v>25</v>
      </c>
      <c r="I520" s="1">
        <f t="shared" si="133"/>
        <v>2093.5</v>
      </c>
      <c r="J520" s="1">
        <f t="shared" si="134"/>
        <v>32906.5</v>
      </c>
    </row>
    <row r="521" spans="1:125">
      <c r="A521" t="s">
        <v>378</v>
      </c>
      <c r="B521" t="s">
        <v>375</v>
      </c>
      <c r="C521" t="s">
        <v>578</v>
      </c>
      <c r="D521" s="1">
        <v>35000</v>
      </c>
      <c r="E521" s="1">
        <v>1004.5</v>
      </c>
      <c r="F521" s="1">
        <v>0</v>
      </c>
      <c r="G521" s="1">
        <v>1064</v>
      </c>
      <c r="H521" s="1">
        <v>75</v>
      </c>
      <c r="I521" s="1">
        <f t="shared" si="133"/>
        <v>2143.5</v>
      </c>
      <c r="J521" s="1">
        <f t="shared" si="134"/>
        <v>32856.5</v>
      </c>
    </row>
    <row r="522" spans="1:125">
      <c r="A522" t="s">
        <v>379</v>
      </c>
      <c r="B522" t="s">
        <v>375</v>
      </c>
      <c r="C522" t="s">
        <v>578</v>
      </c>
      <c r="D522" s="1">
        <v>35000</v>
      </c>
      <c r="E522" s="1">
        <v>1004.5</v>
      </c>
      <c r="F522" s="1">
        <v>0</v>
      </c>
      <c r="G522" s="1">
        <v>1064</v>
      </c>
      <c r="H522" s="1">
        <v>75</v>
      </c>
      <c r="I522" s="1">
        <f t="shared" si="133"/>
        <v>2143.5</v>
      </c>
      <c r="J522" s="1">
        <f t="shared" si="134"/>
        <v>32856.5</v>
      </c>
    </row>
    <row r="523" spans="1:125">
      <c r="A523" t="s">
        <v>380</v>
      </c>
      <c r="B523" t="s">
        <v>23</v>
      </c>
      <c r="C523" t="s">
        <v>575</v>
      </c>
      <c r="D523" s="1">
        <v>80000</v>
      </c>
      <c r="E523" s="1">
        <v>2296</v>
      </c>
      <c r="F523" s="1">
        <v>6628.72</v>
      </c>
      <c r="G523" s="1">
        <v>2432</v>
      </c>
      <c r="H523" s="1">
        <v>5412.79</v>
      </c>
      <c r="I523" s="1">
        <f t="shared" si="133"/>
        <v>16769.510000000002</v>
      </c>
      <c r="J523" s="1">
        <f t="shared" si="134"/>
        <v>63230.49</v>
      </c>
    </row>
    <row r="524" spans="1:125">
      <c r="A524" t="s">
        <v>381</v>
      </c>
      <c r="B524" t="s">
        <v>151</v>
      </c>
      <c r="C524" t="s">
        <v>578</v>
      </c>
      <c r="D524" s="1">
        <v>18250</v>
      </c>
      <c r="E524" s="1">
        <v>523.78</v>
      </c>
      <c r="F524" s="1">
        <v>0</v>
      </c>
      <c r="G524" s="1">
        <v>554.79999999999995</v>
      </c>
      <c r="H524" s="1">
        <v>25</v>
      </c>
      <c r="I524" s="1">
        <f t="shared" si="133"/>
        <v>1103.58</v>
      </c>
      <c r="J524" s="1">
        <f t="shared" si="134"/>
        <v>17146.419999999998</v>
      </c>
    </row>
    <row r="525" spans="1:125">
      <c r="A525" t="s">
        <v>383</v>
      </c>
      <c r="B525" t="s">
        <v>269</v>
      </c>
      <c r="C525" t="s">
        <v>578</v>
      </c>
      <c r="D525" s="1">
        <v>35000</v>
      </c>
      <c r="E525" s="1">
        <v>1004.5</v>
      </c>
      <c r="F525" s="1">
        <v>0</v>
      </c>
      <c r="G525" s="1">
        <v>1064</v>
      </c>
      <c r="H525" s="1">
        <v>125</v>
      </c>
      <c r="I525" s="1">
        <f t="shared" si="133"/>
        <v>2193.5</v>
      </c>
      <c r="J525" s="1">
        <f t="shared" si="134"/>
        <v>32806.5</v>
      </c>
    </row>
    <row r="526" spans="1:125">
      <c r="A526" t="s">
        <v>384</v>
      </c>
      <c r="B526" t="s">
        <v>375</v>
      </c>
      <c r="C526" t="s">
        <v>578</v>
      </c>
      <c r="D526" s="1">
        <v>35000</v>
      </c>
      <c r="E526" s="1">
        <v>1004.5</v>
      </c>
      <c r="F526" s="1">
        <v>0</v>
      </c>
      <c r="G526" s="1">
        <v>1064</v>
      </c>
      <c r="H526" s="1">
        <v>145</v>
      </c>
      <c r="I526" s="1">
        <f t="shared" si="133"/>
        <v>2213.5</v>
      </c>
      <c r="J526" s="1">
        <f t="shared" si="134"/>
        <v>32786.5</v>
      </c>
    </row>
    <row r="527" spans="1:125">
      <c r="A527" t="s">
        <v>385</v>
      </c>
      <c r="B527" t="s">
        <v>373</v>
      </c>
      <c r="C527" t="s">
        <v>578</v>
      </c>
      <c r="D527" s="1">
        <v>35000</v>
      </c>
      <c r="E527" s="1">
        <v>1004.5</v>
      </c>
      <c r="F527" s="1">
        <v>0</v>
      </c>
      <c r="G527" s="1">
        <v>1064</v>
      </c>
      <c r="H527" s="1">
        <v>25</v>
      </c>
      <c r="I527" s="1">
        <f t="shared" ref="I527:I541" si="135">E527+F527+G527+H527</f>
        <v>2093.5</v>
      </c>
      <c r="J527" s="1">
        <f t="shared" ref="J527:J541" si="136">D527-I527</f>
        <v>32906.5</v>
      </c>
    </row>
    <row r="528" spans="1:125">
      <c r="A528" t="s">
        <v>665</v>
      </c>
      <c r="B528" t="s">
        <v>21</v>
      </c>
      <c r="C528" t="s">
        <v>578</v>
      </c>
      <c r="D528" s="1">
        <v>35000</v>
      </c>
      <c r="E528" s="1">
        <v>1004.5</v>
      </c>
      <c r="F528" s="1">
        <v>0</v>
      </c>
      <c r="G528" s="1">
        <v>1064</v>
      </c>
      <c r="H528" s="1">
        <v>25</v>
      </c>
      <c r="I528" s="1">
        <f>E528+F528+G528+H528</f>
        <v>2093.5</v>
      </c>
      <c r="J528" s="1">
        <f>D528-I528</f>
        <v>32906.5</v>
      </c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  <c r="Y528"/>
      <c r="Z528"/>
      <c r="AA528"/>
      <c r="AB528"/>
      <c r="AC528"/>
      <c r="AD528"/>
      <c r="AE528"/>
      <c r="AF528"/>
      <c r="AG528"/>
      <c r="AH528"/>
      <c r="AI528"/>
      <c r="AJ528"/>
      <c r="AK528"/>
      <c r="AL528"/>
      <c r="AM528"/>
      <c r="AN528"/>
      <c r="AO528"/>
      <c r="AP528"/>
      <c r="AQ528"/>
      <c r="AR528"/>
      <c r="AS528"/>
      <c r="AT528"/>
      <c r="AU528"/>
      <c r="AV528"/>
      <c r="AW528"/>
      <c r="AX528"/>
      <c r="AY528"/>
      <c r="AZ528"/>
      <c r="BA528"/>
      <c r="BB528"/>
      <c r="BC528"/>
      <c r="BD528"/>
      <c r="BE528"/>
      <c r="BF528"/>
      <c r="BG528"/>
      <c r="BH528"/>
      <c r="BI528"/>
      <c r="BJ528"/>
      <c r="BK528"/>
      <c r="BL528"/>
      <c r="BM528"/>
      <c r="BN528"/>
      <c r="BO528"/>
      <c r="BP528"/>
      <c r="BQ528"/>
      <c r="BR528"/>
      <c r="BS528"/>
      <c r="BT528"/>
      <c r="BU528"/>
      <c r="BV528"/>
      <c r="BW528"/>
      <c r="BX528"/>
      <c r="BY528"/>
      <c r="BZ528"/>
      <c r="CA528"/>
      <c r="CB528"/>
      <c r="CC528"/>
      <c r="CD528"/>
      <c r="CE528"/>
      <c r="CF528"/>
      <c r="CG528"/>
      <c r="CH528"/>
      <c r="CI528"/>
      <c r="CJ528"/>
      <c r="CK528"/>
      <c r="CL528"/>
      <c r="CM528"/>
      <c r="CN528"/>
      <c r="CO528"/>
      <c r="CP528"/>
      <c r="CQ528"/>
      <c r="CR528"/>
      <c r="CS528"/>
      <c r="CT528"/>
      <c r="CU528"/>
      <c r="CV528"/>
      <c r="CW528"/>
      <c r="CX528"/>
      <c r="CY528"/>
      <c r="CZ528"/>
      <c r="DA528"/>
      <c r="DB528"/>
      <c r="DC528"/>
      <c r="DD528"/>
      <c r="DE528"/>
      <c r="DF528"/>
      <c r="DG528"/>
      <c r="DH528"/>
      <c r="DI528"/>
      <c r="DJ528"/>
      <c r="DK528"/>
      <c r="DL528"/>
      <c r="DM528"/>
      <c r="DN528"/>
      <c r="DO528"/>
      <c r="DP528"/>
      <c r="DQ528"/>
      <c r="DR528"/>
      <c r="DS528"/>
      <c r="DT528"/>
      <c r="DU528"/>
    </row>
    <row r="529" spans="1:125">
      <c r="A529" t="s">
        <v>664</v>
      </c>
      <c r="B529" t="s">
        <v>34</v>
      </c>
      <c r="C529" t="s">
        <v>578</v>
      </c>
      <c r="D529" s="1">
        <v>32000</v>
      </c>
      <c r="E529" s="1">
        <v>918.4</v>
      </c>
      <c r="F529" s="1">
        <v>0</v>
      </c>
      <c r="G529" s="1">
        <v>972.8</v>
      </c>
      <c r="H529" s="1">
        <v>125</v>
      </c>
      <c r="I529" s="1">
        <f>E529+F529+G529+H529</f>
        <v>2016.1999999999998</v>
      </c>
      <c r="J529" s="1">
        <f>D529-I529</f>
        <v>29983.8</v>
      </c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  <c r="Y529"/>
      <c r="Z529"/>
      <c r="AA529"/>
      <c r="AB529"/>
      <c r="AC529"/>
      <c r="AD529"/>
      <c r="AE529"/>
      <c r="AF529"/>
      <c r="AG529"/>
      <c r="AH529"/>
      <c r="AI529"/>
      <c r="AJ529"/>
      <c r="AK529"/>
      <c r="AL529"/>
      <c r="AM529"/>
      <c r="AN529"/>
      <c r="AO529"/>
      <c r="AP529"/>
      <c r="AQ529"/>
      <c r="AR529"/>
      <c r="AS529"/>
      <c r="AT529"/>
      <c r="AU529"/>
      <c r="AV529"/>
      <c r="AW529"/>
      <c r="AX529"/>
      <c r="AY529"/>
      <c r="AZ529"/>
      <c r="BA529"/>
      <c r="BB529"/>
      <c r="BC529"/>
      <c r="BD529"/>
      <c r="BE529"/>
      <c r="BF529"/>
      <c r="BG529"/>
      <c r="BH529"/>
      <c r="BI529"/>
      <c r="BJ529"/>
      <c r="BK529"/>
      <c r="BL529"/>
      <c r="BM529"/>
      <c r="BN529"/>
      <c r="BO529"/>
      <c r="BP529"/>
      <c r="BQ529"/>
      <c r="BR529"/>
      <c r="BS529"/>
      <c r="BT529"/>
      <c r="BU529"/>
      <c r="BV529"/>
      <c r="BW529"/>
      <c r="BX529"/>
      <c r="BY529"/>
      <c r="BZ529"/>
      <c r="CA529"/>
      <c r="CB529"/>
      <c r="CC529"/>
      <c r="CD529"/>
      <c r="CE529"/>
      <c r="CF529"/>
      <c r="CG529"/>
      <c r="CH529"/>
      <c r="CI529"/>
      <c r="CJ529"/>
      <c r="CK529"/>
      <c r="CL529"/>
      <c r="CM529"/>
      <c r="CN529"/>
      <c r="CO529"/>
      <c r="CP529"/>
      <c r="CQ529"/>
      <c r="CR529"/>
      <c r="CS529"/>
      <c r="CT529"/>
      <c r="CU529"/>
      <c r="CV529"/>
      <c r="CW529"/>
      <c r="CX529"/>
      <c r="CY529"/>
      <c r="CZ529"/>
      <c r="DA529"/>
      <c r="DB529"/>
      <c r="DC529"/>
      <c r="DD529"/>
      <c r="DE529"/>
      <c r="DF529"/>
      <c r="DG529"/>
      <c r="DH529"/>
      <c r="DI529"/>
      <c r="DJ529"/>
      <c r="DK529"/>
      <c r="DL529"/>
      <c r="DM529"/>
      <c r="DN529"/>
      <c r="DO529"/>
      <c r="DP529"/>
      <c r="DQ529"/>
      <c r="DR529"/>
      <c r="DS529"/>
      <c r="DT529"/>
      <c r="DU529"/>
    </row>
    <row r="530" spans="1:125">
      <c r="A530" t="s">
        <v>612</v>
      </c>
      <c r="B530" t="s">
        <v>187</v>
      </c>
      <c r="C530" t="s">
        <v>578</v>
      </c>
      <c r="D530" s="1">
        <v>60000</v>
      </c>
      <c r="E530" s="1">
        <v>1722</v>
      </c>
      <c r="F530" s="1">
        <v>3486.68</v>
      </c>
      <c r="G530" s="1">
        <v>1824</v>
      </c>
      <c r="H530" s="1">
        <v>25</v>
      </c>
      <c r="I530" s="1">
        <f t="shared" si="135"/>
        <v>7057.68</v>
      </c>
      <c r="J530" s="1">
        <f t="shared" si="136"/>
        <v>52942.32</v>
      </c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  <c r="Y530"/>
      <c r="Z530"/>
      <c r="AA530"/>
      <c r="AB530"/>
      <c r="AC530"/>
      <c r="AD530"/>
      <c r="AE530"/>
      <c r="AF530"/>
      <c r="AG530"/>
      <c r="AH530"/>
      <c r="AI530"/>
      <c r="AJ530"/>
      <c r="AK530"/>
      <c r="AL530"/>
      <c r="AM530"/>
      <c r="AN530"/>
      <c r="AO530"/>
      <c r="AP530"/>
      <c r="AQ530"/>
      <c r="AR530"/>
      <c r="AS530"/>
      <c r="AT530"/>
      <c r="AU530"/>
      <c r="AV530"/>
      <c r="AW530"/>
      <c r="AX530"/>
      <c r="AY530"/>
      <c r="AZ530"/>
      <c r="BA530"/>
      <c r="BB530"/>
      <c r="BC530"/>
      <c r="BD530"/>
      <c r="BE530"/>
      <c r="BF530"/>
      <c r="BG530"/>
      <c r="BH530"/>
      <c r="BI530"/>
      <c r="BJ530"/>
      <c r="BK530"/>
      <c r="BL530"/>
      <c r="BM530"/>
      <c r="BN530"/>
      <c r="BO530"/>
      <c r="BP530"/>
      <c r="BQ530"/>
      <c r="BR530"/>
      <c r="BS530"/>
      <c r="BT530"/>
      <c r="BU530"/>
      <c r="BV530"/>
      <c r="BW530"/>
      <c r="BX530"/>
      <c r="BY530"/>
      <c r="BZ530"/>
      <c r="CA530"/>
      <c r="CB530"/>
      <c r="CC530"/>
      <c r="CD530"/>
      <c r="CE530"/>
      <c r="CF530"/>
      <c r="CG530"/>
      <c r="CH530"/>
      <c r="CI530"/>
      <c r="CJ530"/>
      <c r="CK530"/>
      <c r="CL530"/>
      <c r="CM530"/>
      <c r="CN530"/>
      <c r="CO530"/>
      <c r="CP530"/>
      <c r="CQ530"/>
      <c r="CR530"/>
      <c r="CS530"/>
      <c r="CT530"/>
      <c r="CU530"/>
      <c r="CV530"/>
      <c r="CW530"/>
      <c r="CX530"/>
      <c r="CY530"/>
      <c r="CZ530"/>
      <c r="DA530"/>
      <c r="DB530"/>
      <c r="DC530"/>
      <c r="DD530"/>
      <c r="DE530"/>
      <c r="DF530"/>
      <c r="DG530"/>
      <c r="DH530"/>
      <c r="DI530"/>
      <c r="DJ530"/>
      <c r="DK530"/>
      <c r="DL530"/>
      <c r="DM530"/>
      <c r="DN530"/>
      <c r="DO530"/>
      <c r="DP530"/>
      <c r="DQ530"/>
      <c r="DR530"/>
      <c r="DS530"/>
      <c r="DT530"/>
      <c r="DU530"/>
    </row>
    <row r="531" spans="1:125">
      <c r="A531" t="s">
        <v>611</v>
      </c>
      <c r="B531" t="s">
        <v>105</v>
      </c>
      <c r="C531" t="s">
        <v>578</v>
      </c>
      <c r="D531" s="1">
        <v>35000</v>
      </c>
      <c r="E531" s="1">
        <v>1004.5</v>
      </c>
      <c r="F531" s="1">
        <v>0</v>
      </c>
      <c r="G531" s="1">
        <v>1064</v>
      </c>
      <c r="H531" s="1">
        <v>25</v>
      </c>
      <c r="I531" s="1">
        <f t="shared" si="135"/>
        <v>2093.5</v>
      </c>
      <c r="J531" s="1">
        <f t="shared" si="136"/>
        <v>32906.5</v>
      </c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  <c r="Y531"/>
      <c r="Z531"/>
      <c r="AA531"/>
      <c r="AB531"/>
      <c r="AC531"/>
      <c r="AD531"/>
      <c r="AE531"/>
      <c r="AF531"/>
      <c r="AG531"/>
      <c r="AH531"/>
      <c r="AI531"/>
      <c r="AJ531"/>
      <c r="AK531"/>
      <c r="AL531"/>
      <c r="AM531"/>
      <c r="AN531"/>
      <c r="AO531"/>
      <c r="AP531"/>
      <c r="AQ531"/>
      <c r="AR531"/>
      <c r="AS531"/>
      <c r="AT531"/>
      <c r="AU531"/>
      <c r="AV531"/>
      <c r="AW531"/>
      <c r="AX531"/>
      <c r="AY531"/>
      <c r="AZ531"/>
      <c r="BA531"/>
      <c r="BB531"/>
      <c r="BC531"/>
      <c r="BD531"/>
      <c r="BE531"/>
      <c r="BF531"/>
      <c r="BG531"/>
      <c r="BH531"/>
      <c r="BI531"/>
      <c r="BJ531"/>
      <c r="BK531"/>
      <c r="BL531"/>
      <c r="BM531"/>
      <c r="BN531"/>
      <c r="BO531"/>
      <c r="BP531"/>
      <c r="BQ531"/>
      <c r="BR531"/>
      <c r="BS531"/>
      <c r="BT531"/>
      <c r="BU531"/>
      <c r="BV531"/>
      <c r="BW531"/>
      <c r="BX531"/>
      <c r="BY531"/>
      <c r="BZ531"/>
      <c r="CA531"/>
      <c r="CB531"/>
      <c r="CC531"/>
      <c r="CD531"/>
      <c r="CE531"/>
      <c r="CF531"/>
      <c r="CG531"/>
      <c r="CH531"/>
      <c r="CI531"/>
      <c r="CJ531"/>
      <c r="CK531"/>
      <c r="CL531"/>
      <c r="CM531"/>
      <c r="CN531"/>
      <c r="CO531"/>
      <c r="CP531"/>
      <c r="CQ531"/>
      <c r="CR531"/>
      <c r="CS531"/>
      <c r="CT531"/>
      <c r="CU531"/>
      <c r="CV531"/>
      <c r="CW531"/>
      <c r="CX531"/>
      <c r="CY531"/>
      <c r="CZ531"/>
      <c r="DA531"/>
      <c r="DB531"/>
      <c r="DC531"/>
      <c r="DD531"/>
      <c r="DE531"/>
      <c r="DF531"/>
      <c r="DG531"/>
      <c r="DH531"/>
      <c r="DI531"/>
      <c r="DJ531"/>
      <c r="DK531"/>
      <c r="DL531"/>
      <c r="DM531"/>
      <c r="DN531"/>
      <c r="DO531"/>
      <c r="DP531"/>
      <c r="DQ531"/>
      <c r="DR531"/>
      <c r="DS531"/>
      <c r="DT531"/>
      <c r="DU531"/>
    </row>
    <row r="532" spans="1:125">
      <c r="A532" t="s">
        <v>666</v>
      </c>
      <c r="B532" t="s">
        <v>34</v>
      </c>
      <c r="C532" t="s">
        <v>578</v>
      </c>
      <c r="D532" s="1">
        <v>32000</v>
      </c>
      <c r="E532" s="1">
        <v>918.4</v>
      </c>
      <c r="F532" s="1">
        <v>0</v>
      </c>
      <c r="G532" s="1">
        <v>972.8</v>
      </c>
      <c r="H532" s="1">
        <v>125</v>
      </c>
      <c r="I532" s="1">
        <f>E532+F532+G532+H532</f>
        <v>2016.1999999999998</v>
      </c>
      <c r="J532" s="1">
        <f>D532-I532</f>
        <v>29983.8</v>
      </c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  <c r="Y532"/>
      <c r="Z532"/>
      <c r="AA532"/>
      <c r="AB532"/>
      <c r="AC532"/>
      <c r="AD532"/>
      <c r="AE532"/>
      <c r="AF532"/>
      <c r="AG532"/>
      <c r="AH532"/>
      <c r="AI532"/>
      <c r="AJ532"/>
      <c r="AK532"/>
      <c r="AL532"/>
      <c r="AM532"/>
      <c r="AN532"/>
      <c r="AO532"/>
      <c r="AP532"/>
      <c r="AQ532"/>
      <c r="AR532"/>
      <c r="AS532"/>
      <c r="AT532"/>
      <c r="AU532"/>
      <c r="AV532"/>
      <c r="AW532"/>
      <c r="AX532"/>
      <c r="AY532"/>
      <c r="AZ532"/>
      <c r="BA532"/>
      <c r="BB532"/>
      <c r="BC532"/>
      <c r="BD532"/>
      <c r="BE532"/>
      <c r="BF532"/>
      <c r="BG532"/>
      <c r="BH532"/>
      <c r="BI532"/>
      <c r="BJ532"/>
      <c r="BK532"/>
      <c r="BL532"/>
      <c r="BM532"/>
      <c r="BN532"/>
      <c r="BO532"/>
      <c r="BP532"/>
      <c r="BQ532"/>
      <c r="BR532"/>
      <c r="BS532"/>
      <c r="BT532"/>
      <c r="BU532"/>
      <c r="BV532"/>
      <c r="BW532"/>
      <c r="BX532"/>
      <c r="BY532"/>
      <c r="BZ532"/>
      <c r="CA532"/>
      <c r="CB532"/>
      <c r="CC532"/>
      <c r="CD532"/>
      <c r="CE532"/>
      <c r="CF532"/>
      <c r="CG532"/>
      <c r="CH532"/>
      <c r="CI532"/>
      <c r="CJ532"/>
      <c r="CK532"/>
      <c r="CL532"/>
      <c r="CM532"/>
      <c r="CN532"/>
      <c r="CO532"/>
      <c r="CP532"/>
      <c r="CQ532"/>
      <c r="CR532"/>
      <c r="CS532"/>
      <c r="CT532"/>
      <c r="CU532"/>
      <c r="CV532"/>
      <c r="CW532"/>
      <c r="CX532"/>
      <c r="CY532"/>
      <c r="CZ532"/>
      <c r="DA532"/>
      <c r="DB532"/>
      <c r="DC532"/>
      <c r="DD532"/>
      <c r="DE532"/>
      <c r="DF532"/>
      <c r="DG532"/>
      <c r="DH532"/>
      <c r="DI532"/>
      <c r="DJ532"/>
      <c r="DK532"/>
      <c r="DL532"/>
      <c r="DM532"/>
      <c r="DN532"/>
      <c r="DO532"/>
      <c r="DP532"/>
      <c r="DQ532"/>
      <c r="DR532"/>
      <c r="DS532"/>
      <c r="DT532"/>
      <c r="DU532"/>
    </row>
    <row r="533" spans="1:125">
      <c r="A533" t="s">
        <v>614</v>
      </c>
      <c r="B533" t="s">
        <v>613</v>
      </c>
      <c r="C533" t="s">
        <v>578</v>
      </c>
      <c r="D533" s="1">
        <v>44000</v>
      </c>
      <c r="E533" s="1">
        <v>1262.8</v>
      </c>
      <c r="F533" s="1">
        <v>851.8</v>
      </c>
      <c r="G533" s="1">
        <v>1337.6</v>
      </c>
      <c r="H533" s="1">
        <v>1060.93</v>
      </c>
      <c r="I533" s="1">
        <f t="shared" si="135"/>
        <v>4513.13</v>
      </c>
      <c r="J533" s="1">
        <f t="shared" si="136"/>
        <v>39486.870000000003</v>
      </c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  <c r="Y533"/>
      <c r="Z533"/>
      <c r="AA533"/>
      <c r="AB533"/>
      <c r="AC533"/>
      <c r="AD533"/>
      <c r="AE533"/>
      <c r="AF533"/>
      <c r="AG533"/>
      <c r="AH533"/>
      <c r="AI533"/>
      <c r="AJ533"/>
      <c r="AK533"/>
      <c r="AL533"/>
      <c r="AM533"/>
      <c r="AN533"/>
      <c r="AO533"/>
      <c r="AP533"/>
      <c r="AQ533"/>
      <c r="AR533"/>
      <c r="AS533"/>
      <c r="AT533"/>
      <c r="AU533"/>
      <c r="AV533"/>
      <c r="AW533"/>
      <c r="AX533"/>
      <c r="AY533"/>
      <c r="AZ533"/>
      <c r="BA533"/>
      <c r="BB533"/>
      <c r="BC533"/>
      <c r="BD533"/>
      <c r="BE533"/>
      <c r="BF533"/>
      <c r="BG533"/>
      <c r="BH533"/>
      <c r="BI533"/>
      <c r="BJ533"/>
      <c r="BK533"/>
      <c r="BL533"/>
      <c r="BM533"/>
      <c r="BN533"/>
      <c r="BO533"/>
      <c r="BP533"/>
      <c r="BQ533"/>
      <c r="BR533"/>
      <c r="BS533"/>
      <c r="BT533"/>
      <c r="BU533"/>
      <c r="BV533"/>
      <c r="BW533"/>
      <c r="BX533"/>
      <c r="BY533"/>
      <c r="BZ533"/>
      <c r="CA533"/>
      <c r="CB533"/>
      <c r="CC533"/>
      <c r="CD533"/>
      <c r="CE533"/>
      <c r="CF533"/>
      <c r="CG533"/>
      <c r="CH533"/>
      <c r="CI533"/>
      <c r="CJ533"/>
      <c r="CK533"/>
      <c r="CL533"/>
      <c r="CM533"/>
      <c r="CN533"/>
      <c r="CO533"/>
      <c r="CP533"/>
      <c r="CQ533"/>
      <c r="CR533"/>
      <c r="CS533"/>
      <c r="CT533"/>
      <c r="CU533"/>
      <c r="CV533"/>
      <c r="CW533"/>
      <c r="CX533"/>
      <c r="CY533"/>
      <c r="CZ533"/>
      <c r="DA533"/>
      <c r="DB533"/>
      <c r="DC533"/>
      <c r="DD533"/>
      <c r="DE533"/>
      <c r="DF533"/>
      <c r="DG533"/>
      <c r="DH533"/>
      <c r="DI533"/>
      <c r="DJ533"/>
      <c r="DK533"/>
      <c r="DL533"/>
      <c r="DM533"/>
      <c r="DN533"/>
      <c r="DO533"/>
      <c r="DP533"/>
      <c r="DQ533"/>
      <c r="DR533"/>
      <c r="DS533"/>
      <c r="DT533"/>
      <c r="DU533"/>
    </row>
    <row r="534" spans="1:125">
      <c r="A534" t="s">
        <v>668</v>
      </c>
      <c r="B534" t="s">
        <v>34</v>
      </c>
      <c r="C534" t="s">
        <v>578</v>
      </c>
      <c r="D534" s="1">
        <v>32000</v>
      </c>
      <c r="E534" s="1">
        <v>918.4</v>
      </c>
      <c r="F534" s="1">
        <v>0</v>
      </c>
      <c r="G534" s="1">
        <v>972.8</v>
      </c>
      <c r="H534" s="1">
        <v>1060.93</v>
      </c>
      <c r="I534" s="1">
        <f>E534+F534+G534+H534</f>
        <v>2952.13</v>
      </c>
      <c r="J534" s="1">
        <f>D534-I534</f>
        <v>29047.87</v>
      </c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  <c r="Y534"/>
      <c r="Z534"/>
      <c r="AA534"/>
      <c r="AB534"/>
      <c r="AC534"/>
      <c r="AD534"/>
      <c r="AE534"/>
      <c r="AF534"/>
      <c r="AG534"/>
      <c r="AH534"/>
      <c r="AI534"/>
      <c r="AJ534"/>
      <c r="AK534"/>
      <c r="AL534"/>
      <c r="AM534"/>
      <c r="AN534"/>
      <c r="AO534"/>
      <c r="AP534"/>
      <c r="AQ534"/>
      <c r="AR534"/>
      <c r="AS534"/>
      <c r="AT534"/>
      <c r="AU534"/>
      <c r="AV534"/>
      <c r="AW534"/>
      <c r="AX534"/>
      <c r="AY534"/>
      <c r="AZ534"/>
      <c r="BA534"/>
      <c r="BB534"/>
      <c r="BC534"/>
      <c r="BD534"/>
      <c r="BE534"/>
      <c r="BF534"/>
      <c r="BG534"/>
      <c r="BH534"/>
      <c r="BI534"/>
      <c r="BJ534"/>
      <c r="BK534"/>
      <c r="BL534"/>
      <c r="BM534"/>
      <c r="BN534"/>
      <c r="BO534"/>
      <c r="BP534"/>
      <c r="BQ534"/>
      <c r="BR534"/>
      <c r="BS534"/>
      <c r="BT534"/>
      <c r="BU534"/>
      <c r="BV534"/>
      <c r="BW534"/>
      <c r="BX534"/>
      <c r="BY534"/>
      <c r="BZ534"/>
      <c r="CA534"/>
      <c r="CB534"/>
      <c r="CC534"/>
      <c r="CD534"/>
      <c r="CE534"/>
      <c r="CF534"/>
      <c r="CG534"/>
      <c r="CH534"/>
      <c r="CI534"/>
      <c r="CJ534"/>
      <c r="CK534"/>
      <c r="CL534"/>
      <c r="CM534"/>
      <c r="CN534"/>
      <c r="CO534"/>
      <c r="CP534"/>
      <c r="CQ534"/>
      <c r="CR534"/>
      <c r="CS534"/>
      <c r="CT534"/>
      <c r="CU534"/>
      <c r="CV534"/>
      <c r="CW534"/>
      <c r="CX534"/>
      <c r="CY534"/>
      <c r="CZ534"/>
      <c r="DA534"/>
      <c r="DB534"/>
      <c r="DC534"/>
      <c r="DD534"/>
      <c r="DE534"/>
      <c r="DF534"/>
      <c r="DG534"/>
      <c r="DH534"/>
      <c r="DI534"/>
      <c r="DJ534"/>
      <c r="DK534"/>
      <c r="DL534"/>
      <c r="DM534"/>
      <c r="DN534"/>
      <c r="DO534"/>
      <c r="DP534"/>
      <c r="DQ534"/>
      <c r="DR534"/>
      <c r="DS534"/>
      <c r="DT534"/>
      <c r="DU534"/>
    </row>
    <row r="535" spans="1:125">
      <c r="A535" t="s">
        <v>667</v>
      </c>
      <c r="B535" t="s">
        <v>105</v>
      </c>
      <c r="C535" t="s">
        <v>578</v>
      </c>
      <c r="D535" s="1">
        <v>32000</v>
      </c>
      <c r="E535" s="1">
        <v>918.4</v>
      </c>
      <c r="F535" s="1">
        <v>0</v>
      </c>
      <c r="G535" s="1">
        <v>972.8</v>
      </c>
      <c r="H535" s="1">
        <v>25</v>
      </c>
      <c r="I535" s="1">
        <f>E535+F535+G535+H535</f>
        <v>1916.1999999999998</v>
      </c>
      <c r="J535" s="1">
        <f>D535-I535</f>
        <v>30083.8</v>
      </c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  <c r="Y535"/>
      <c r="Z535"/>
      <c r="AA535"/>
      <c r="AB535"/>
      <c r="AC535"/>
      <c r="AD535"/>
      <c r="AE535"/>
      <c r="AF535"/>
      <c r="AG535"/>
      <c r="AH535"/>
      <c r="AI535"/>
      <c r="AJ535"/>
      <c r="AK535"/>
      <c r="AL535"/>
      <c r="AM535"/>
      <c r="AN535"/>
      <c r="AO535"/>
      <c r="AP535"/>
      <c r="AQ535"/>
      <c r="AR535"/>
      <c r="AS535"/>
      <c r="AT535"/>
      <c r="AU535"/>
      <c r="AV535"/>
      <c r="AW535"/>
      <c r="AX535"/>
      <c r="AY535"/>
      <c r="AZ535"/>
      <c r="BA535"/>
      <c r="BB535"/>
      <c r="BC535"/>
      <c r="BD535"/>
      <c r="BE535"/>
      <c r="BF535"/>
      <c r="BG535"/>
      <c r="BH535"/>
      <c r="BI535"/>
      <c r="BJ535"/>
      <c r="BK535"/>
      <c r="BL535"/>
      <c r="BM535"/>
      <c r="BN535"/>
      <c r="BO535"/>
      <c r="BP535"/>
      <c r="BQ535"/>
      <c r="BR535"/>
      <c r="BS535"/>
      <c r="BT535"/>
      <c r="BU535"/>
      <c r="BV535"/>
      <c r="BW535"/>
      <c r="BX535"/>
      <c r="BY535"/>
      <c r="BZ535"/>
      <c r="CA535"/>
      <c r="CB535"/>
      <c r="CC535"/>
      <c r="CD535"/>
      <c r="CE535"/>
      <c r="CF535"/>
      <c r="CG535"/>
      <c r="CH535"/>
      <c r="CI535"/>
      <c r="CJ535"/>
      <c r="CK535"/>
      <c r="CL535"/>
      <c r="CM535"/>
      <c r="CN535"/>
      <c r="CO535"/>
      <c r="CP535"/>
      <c r="CQ535"/>
      <c r="CR535"/>
      <c r="CS535"/>
      <c r="CT535"/>
      <c r="CU535"/>
      <c r="CV535"/>
      <c r="CW535"/>
      <c r="CX535"/>
      <c r="CY535"/>
      <c r="CZ535"/>
      <c r="DA535"/>
      <c r="DB535"/>
      <c r="DC535"/>
      <c r="DD535"/>
      <c r="DE535"/>
      <c r="DF535"/>
      <c r="DG535"/>
      <c r="DH535"/>
      <c r="DI535"/>
      <c r="DJ535"/>
      <c r="DK535"/>
      <c r="DL535"/>
      <c r="DM535"/>
      <c r="DN535"/>
      <c r="DO535"/>
      <c r="DP535"/>
      <c r="DQ535"/>
      <c r="DR535"/>
      <c r="DS535"/>
      <c r="DT535"/>
      <c r="DU535"/>
    </row>
    <row r="536" spans="1:125">
      <c r="A536" t="s">
        <v>615</v>
      </c>
      <c r="B536" t="s">
        <v>105</v>
      </c>
      <c r="C536" t="s">
        <v>578</v>
      </c>
      <c r="D536" s="1">
        <v>45000</v>
      </c>
      <c r="E536" s="1">
        <v>1291.5</v>
      </c>
      <c r="F536" s="1">
        <v>1148.33</v>
      </c>
      <c r="G536" s="1">
        <v>1368</v>
      </c>
      <c r="H536" s="1">
        <v>25</v>
      </c>
      <c r="I536" s="1">
        <f t="shared" si="135"/>
        <v>3832.83</v>
      </c>
      <c r="J536" s="1">
        <f t="shared" si="136"/>
        <v>41167.17</v>
      </c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  <c r="Y536"/>
      <c r="Z536"/>
      <c r="AA536"/>
      <c r="AB536"/>
      <c r="AC536"/>
      <c r="AD536"/>
      <c r="AE536"/>
      <c r="AF536"/>
      <c r="AG536"/>
      <c r="AH536"/>
      <c r="AI536"/>
      <c r="AJ536"/>
      <c r="AK536"/>
      <c r="AL536"/>
      <c r="AM536"/>
      <c r="AN536"/>
      <c r="AO536"/>
      <c r="AP536"/>
      <c r="AQ536"/>
      <c r="AR536"/>
      <c r="AS536"/>
      <c r="AT536"/>
      <c r="AU536"/>
      <c r="AV536"/>
      <c r="AW536"/>
      <c r="AX536"/>
      <c r="AY536"/>
      <c r="AZ536"/>
      <c r="BA536"/>
      <c r="BB536"/>
      <c r="BC536"/>
      <c r="BD536"/>
      <c r="BE536"/>
      <c r="BF536"/>
      <c r="BG536"/>
      <c r="BH536"/>
      <c r="BI536"/>
      <c r="BJ536"/>
      <c r="BK536"/>
      <c r="BL536"/>
      <c r="BM536"/>
      <c r="BN536"/>
      <c r="BO536"/>
      <c r="BP536"/>
      <c r="BQ536"/>
      <c r="BR536"/>
      <c r="BS536"/>
      <c r="BT536"/>
      <c r="BU536"/>
      <c r="BV536"/>
      <c r="BW536"/>
      <c r="BX536"/>
      <c r="BY536"/>
      <c r="BZ536"/>
      <c r="CA536"/>
      <c r="CB536"/>
      <c r="CC536"/>
      <c r="CD536"/>
      <c r="CE536"/>
      <c r="CF536"/>
      <c r="CG536"/>
      <c r="CH536"/>
      <c r="CI536"/>
      <c r="CJ536"/>
      <c r="CK536"/>
      <c r="CL536"/>
      <c r="CM536"/>
      <c r="CN536"/>
      <c r="CO536"/>
      <c r="CP536"/>
      <c r="CQ536"/>
      <c r="CR536"/>
      <c r="CS536"/>
      <c r="CT536"/>
      <c r="CU536"/>
      <c r="CV536"/>
      <c r="CW536"/>
      <c r="CX536"/>
      <c r="CY536"/>
      <c r="CZ536"/>
      <c r="DA536"/>
      <c r="DB536"/>
      <c r="DC536"/>
      <c r="DD536"/>
      <c r="DE536"/>
      <c r="DF536"/>
      <c r="DG536"/>
      <c r="DH536"/>
      <c r="DI536"/>
      <c r="DJ536"/>
      <c r="DK536"/>
      <c r="DL536"/>
      <c r="DM536"/>
      <c r="DN536"/>
      <c r="DO536"/>
      <c r="DP536"/>
      <c r="DQ536"/>
      <c r="DR536"/>
      <c r="DS536"/>
      <c r="DT536"/>
      <c r="DU536"/>
    </row>
    <row r="537" spans="1:125">
      <c r="A537" t="s">
        <v>672</v>
      </c>
      <c r="B537" t="s">
        <v>392</v>
      </c>
      <c r="C537" t="s">
        <v>578</v>
      </c>
      <c r="D537" s="1">
        <v>45000</v>
      </c>
      <c r="E537" s="1">
        <v>1291.5</v>
      </c>
      <c r="F537" s="1">
        <v>1148.33</v>
      </c>
      <c r="G537" s="1">
        <v>1368</v>
      </c>
      <c r="H537" s="1">
        <v>125</v>
      </c>
      <c r="I537" s="1">
        <f>E537+F537+G537+H537</f>
        <v>3932.83</v>
      </c>
      <c r="J537" s="1">
        <f>D537-I537</f>
        <v>41067.17</v>
      </c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  <c r="Y537"/>
      <c r="Z537"/>
      <c r="AA537"/>
      <c r="AB537"/>
      <c r="AC537"/>
      <c r="AD537"/>
      <c r="AE537"/>
      <c r="AF537"/>
      <c r="AG537"/>
      <c r="AH537"/>
      <c r="AI537"/>
      <c r="AJ537"/>
      <c r="AK537"/>
      <c r="AL537"/>
      <c r="AM537"/>
      <c r="AN537"/>
      <c r="AO537"/>
      <c r="AP537"/>
      <c r="AQ537"/>
      <c r="AR537"/>
      <c r="AS537"/>
      <c r="AT537"/>
      <c r="AU537"/>
      <c r="AV537"/>
      <c r="AW537"/>
      <c r="AX537"/>
      <c r="AY537"/>
      <c r="AZ537"/>
      <c r="BA537"/>
      <c r="BB537"/>
      <c r="BC537"/>
      <c r="BD537"/>
      <c r="BE537"/>
      <c r="BF537"/>
      <c r="BG537"/>
      <c r="BH537"/>
      <c r="BI537"/>
      <c r="BJ537"/>
      <c r="BK537"/>
      <c r="BL537"/>
      <c r="BM537"/>
      <c r="BN537"/>
      <c r="BO537"/>
      <c r="BP537"/>
      <c r="BQ537"/>
      <c r="BR537"/>
      <c r="BS537"/>
      <c r="BT537"/>
      <c r="BU537"/>
      <c r="BV537"/>
      <c r="BW537"/>
      <c r="BX537"/>
      <c r="BY537"/>
      <c r="BZ537"/>
      <c r="CA537"/>
      <c r="CB537"/>
      <c r="CC537"/>
      <c r="CD537"/>
      <c r="CE537"/>
      <c r="CF537"/>
      <c r="CG537"/>
      <c r="CH537"/>
      <c r="CI537"/>
      <c r="CJ537"/>
      <c r="CK537"/>
      <c r="CL537"/>
      <c r="CM537"/>
      <c r="CN537"/>
      <c r="CO537"/>
      <c r="CP537"/>
      <c r="CQ537"/>
      <c r="CR537"/>
      <c r="CS537"/>
      <c r="CT537"/>
      <c r="CU537"/>
      <c r="CV537"/>
      <c r="CW537"/>
      <c r="CX537"/>
      <c r="CY537"/>
      <c r="CZ537"/>
      <c r="DA537"/>
      <c r="DB537"/>
      <c r="DC537"/>
      <c r="DD537"/>
      <c r="DE537"/>
      <c r="DF537"/>
      <c r="DG537"/>
      <c r="DH537"/>
      <c r="DI537"/>
      <c r="DJ537"/>
      <c r="DK537"/>
      <c r="DL537"/>
      <c r="DM537"/>
      <c r="DN537"/>
      <c r="DO537"/>
      <c r="DP537"/>
      <c r="DQ537"/>
      <c r="DR537"/>
      <c r="DS537"/>
      <c r="DT537"/>
      <c r="DU537"/>
    </row>
    <row r="538" spans="1:125">
      <c r="A538" t="s">
        <v>671</v>
      </c>
      <c r="B538" t="s">
        <v>224</v>
      </c>
      <c r="C538" t="s">
        <v>578</v>
      </c>
      <c r="D538" s="1">
        <v>50000</v>
      </c>
      <c r="E538" s="1">
        <v>1435</v>
      </c>
      <c r="F538" s="1">
        <v>1854</v>
      </c>
      <c r="G538" s="1">
        <v>1520</v>
      </c>
      <c r="H538" s="1">
        <v>25</v>
      </c>
      <c r="I538" s="1">
        <f>E538+F538+G538+H538</f>
        <v>4834</v>
      </c>
      <c r="J538" s="1">
        <f>D538-I538</f>
        <v>45166</v>
      </c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  <c r="Y538"/>
      <c r="Z538"/>
      <c r="AA538"/>
      <c r="AB538"/>
      <c r="AC538"/>
      <c r="AD538"/>
      <c r="AE538"/>
      <c r="AF538"/>
      <c r="AG538"/>
      <c r="AH538"/>
      <c r="AI538"/>
      <c r="AJ538"/>
      <c r="AK538"/>
      <c r="AL538"/>
      <c r="AM538"/>
      <c r="AN538"/>
      <c r="AO538"/>
      <c r="AP538"/>
      <c r="AQ538"/>
      <c r="AR538"/>
      <c r="AS538"/>
      <c r="AT538"/>
      <c r="AU538"/>
      <c r="AV538"/>
      <c r="AW538"/>
      <c r="AX538"/>
      <c r="AY538"/>
      <c r="AZ538"/>
      <c r="BA538"/>
      <c r="BB538"/>
      <c r="BC538"/>
      <c r="BD538"/>
      <c r="BE538"/>
      <c r="BF538"/>
      <c r="BG538"/>
      <c r="BH538"/>
      <c r="BI538"/>
      <c r="BJ538"/>
      <c r="BK538"/>
      <c r="BL538"/>
      <c r="BM538"/>
      <c r="BN538"/>
      <c r="BO538"/>
      <c r="BP538"/>
      <c r="BQ538"/>
      <c r="BR538"/>
      <c r="BS538"/>
      <c r="BT538"/>
      <c r="BU538"/>
      <c r="BV538"/>
      <c r="BW538"/>
      <c r="BX538"/>
      <c r="BY538"/>
      <c r="BZ538"/>
      <c r="CA538"/>
      <c r="CB538"/>
      <c r="CC538"/>
      <c r="CD538"/>
      <c r="CE538"/>
      <c r="CF538"/>
      <c r="CG538"/>
      <c r="CH538"/>
      <c r="CI538"/>
      <c r="CJ538"/>
      <c r="CK538"/>
      <c r="CL538"/>
      <c r="CM538"/>
      <c r="CN538"/>
      <c r="CO538"/>
      <c r="CP538"/>
      <c r="CQ538"/>
      <c r="CR538"/>
      <c r="CS538"/>
      <c r="CT538"/>
      <c r="CU538"/>
      <c r="CV538"/>
      <c r="CW538"/>
      <c r="CX538"/>
      <c r="CY538"/>
      <c r="CZ538"/>
      <c r="DA538"/>
      <c r="DB538"/>
      <c r="DC538"/>
      <c r="DD538"/>
      <c r="DE538"/>
      <c r="DF538"/>
      <c r="DG538"/>
      <c r="DH538"/>
      <c r="DI538"/>
      <c r="DJ538"/>
      <c r="DK538"/>
      <c r="DL538"/>
      <c r="DM538"/>
      <c r="DN538"/>
      <c r="DO538"/>
      <c r="DP538"/>
      <c r="DQ538"/>
      <c r="DR538"/>
      <c r="DS538"/>
      <c r="DT538"/>
      <c r="DU538"/>
    </row>
    <row r="539" spans="1:125">
      <c r="A539" t="s">
        <v>670</v>
      </c>
      <c r="B539" t="s">
        <v>203</v>
      </c>
      <c r="C539" t="s">
        <v>578</v>
      </c>
      <c r="D539" s="1">
        <v>45000</v>
      </c>
      <c r="E539" s="1">
        <v>1291.5</v>
      </c>
      <c r="F539" s="1">
        <v>1148.33</v>
      </c>
      <c r="G539" s="1">
        <v>1368</v>
      </c>
      <c r="H539" s="1">
        <v>25</v>
      </c>
      <c r="I539" s="1">
        <f>E539+F539+G539+H539</f>
        <v>3832.83</v>
      </c>
      <c r="J539" s="1">
        <f>D539-I539</f>
        <v>41167.17</v>
      </c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  <c r="Y539"/>
      <c r="Z539"/>
      <c r="AA539"/>
      <c r="AB539"/>
      <c r="AC539"/>
      <c r="AD539"/>
      <c r="AE539"/>
      <c r="AF539"/>
      <c r="AG539"/>
      <c r="AH539"/>
      <c r="AI539"/>
      <c r="AJ539"/>
      <c r="AK539"/>
      <c r="AL539"/>
      <c r="AM539"/>
      <c r="AN539"/>
      <c r="AO539"/>
      <c r="AP539"/>
      <c r="AQ539"/>
      <c r="AR539"/>
      <c r="AS539"/>
      <c r="AT539"/>
      <c r="AU539"/>
      <c r="AV539"/>
      <c r="AW539"/>
      <c r="AX539"/>
      <c r="AY539"/>
      <c r="AZ539"/>
      <c r="BA539"/>
      <c r="BB539"/>
      <c r="BC539"/>
      <c r="BD539"/>
      <c r="BE539"/>
      <c r="BF539"/>
      <c r="BG539"/>
      <c r="BH539"/>
      <c r="BI539"/>
      <c r="BJ539"/>
      <c r="BK539"/>
      <c r="BL539"/>
      <c r="BM539"/>
      <c r="BN539"/>
      <c r="BO539"/>
      <c r="BP539"/>
      <c r="BQ539"/>
      <c r="BR539"/>
      <c r="BS539"/>
      <c r="BT539"/>
      <c r="BU539"/>
      <c r="BV539"/>
      <c r="BW539"/>
      <c r="BX539"/>
      <c r="BY539"/>
      <c r="BZ539"/>
      <c r="CA539"/>
      <c r="CB539"/>
      <c r="CC539"/>
      <c r="CD539"/>
      <c r="CE539"/>
      <c r="CF539"/>
      <c r="CG539"/>
      <c r="CH539"/>
      <c r="CI539"/>
      <c r="CJ539"/>
      <c r="CK539"/>
      <c r="CL539"/>
      <c r="CM539"/>
      <c r="CN539"/>
      <c r="CO539"/>
      <c r="CP539"/>
      <c r="CQ539"/>
      <c r="CR539"/>
      <c r="CS539"/>
      <c r="CT539"/>
      <c r="CU539"/>
      <c r="CV539"/>
      <c r="CW539"/>
      <c r="CX539"/>
      <c r="CY539"/>
      <c r="CZ539"/>
      <c r="DA539"/>
      <c r="DB539"/>
      <c r="DC539"/>
      <c r="DD539"/>
      <c r="DE539"/>
      <c r="DF539"/>
      <c r="DG539"/>
      <c r="DH539"/>
      <c r="DI539"/>
      <c r="DJ539"/>
      <c r="DK539"/>
      <c r="DL539"/>
      <c r="DM539"/>
      <c r="DN539"/>
      <c r="DO539"/>
      <c r="DP539"/>
      <c r="DQ539"/>
      <c r="DR539"/>
      <c r="DS539"/>
      <c r="DT539"/>
      <c r="DU539"/>
    </row>
    <row r="540" spans="1:125">
      <c r="A540" t="s">
        <v>669</v>
      </c>
      <c r="B540" t="s">
        <v>34</v>
      </c>
      <c r="C540" t="s">
        <v>578</v>
      </c>
      <c r="D540" s="1">
        <v>32000</v>
      </c>
      <c r="E540" s="1">
        <v>918.4</v>
      </c>
      <c r="F540" s="1">
        <v>0</v>
      </c>
      <c r="G540" s="1">
        <v>972.8</v>
      </c>
      <c r="H540" s="1">
        <v>25</v>
      </c>
      <c r="I540" s="1">
        <f>E540+F540+G540+H540</f>
        <v>1916.1999999999998</v>
      </c>
      <c r="J540" s="1">
        <f>D540-I540</f>
        <v>30083.8</v>
      </c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  <c r="Y540"/>
      <c r="Z540"/>
      <c r="AA540"/>
      <c r="AB540"/>
      <c r="AC540"/>
      <c r="AD540"/>
      <c r="AE540"/>
      <c r="AF540"/>
      <c r="AG540"/>
      <c r="AH540"/>
      <c r="AI540"/>
      <c r="AJ540"/>
      <c r="AK540"/>
      <c r="AL540"/>
      <c r="AM540"/>
      <c r="AN540"/>
      <c r="AO540"/>
      <c r="AP540"/>
      <c r="AQ540"/>
      <c r="AR540"/>
      <c r="AS540"/>
      <c r="AT540"/>
      <c r="AU540"/>
      <c r="AV540"/>
      <c r="AW540"/>
      <c r="AX540"/>
      <c r="AY540"/>
      <c r="AZ540"/>
      <c r="BA540"/>
      <c r="BB540"/>
      <c r="BC540"/>
      <c r="BD540"/>
      <c r="BE540"/>
      <c r="BF540"/>
      <c r="BG540"/>
      <c r="BH540"/>
      <c r="BI540"/>
      <c r="BJ540"/>
      <c r="BK540"/>
      <c r="BL540"/>
      <c r="BM540"/>
      <c r="BN540"/>
      <c r="BO540"/>
      <c r="BP540"/>
      <c r="BQ540"/>
      <c r="BR540"/>
      <c r="BS540"/>
      <c r="BT540"/>
      <c r="BU540"/>
      <c r="BV540"/>
      <c r="BW540"/>
      <c r="BX540"/>
      <c r="BY540"/>
      <c r="BZ540"/>
      <c r="CA540"/>
      <c r="CB540"/>
      <c r="CC540"/>
      <c r="CD540"/>
      <c r="CE540"/>
      <c r="CF540"/>
      <c r="CG540"/>
      <c r="CH540"/>
      <c r="CI540"/>
      <c r="CJ540"/>
      <c r="CK540"/>
      <c r="CL540"/>
      <c r="CM540"/>
      <c r="CN540"/>
      <c r="CO540"/>
      <c r="CP540"/>
      <c r="CQ540"/>
      <c r="CR540"/>
      <c r="CS540"/>
      <c r="CT540"/>
      <c r="CU540"/>
      <c r="CV540"/>
      <c r="CW540"/>
      <c r="CX540"/>
      <c r="CY540"/>
      <c r="CZ540"/>
      <c r="DA540"/>
      <c r="DB540"/>
      <c r="DC540"/>
      <c r="DD540"/>
      <c r="DE540"/>
      <c r="DF540"/>
      <c r="DG540"/>
      <c r="DH540"/>
      <c r="DI540"/>
      <c r="DJ540"/>
      <c r="DK540"/>
      <c r="DL540"/>
      <c r="DM540"/>
      <c r="DN540"/>
      <c r="DO540"/>
      <c r="DP540"/>
      <c r="DQ540"/>
      <c r="DR540"/>
      <c r="DS540"/>
      <c r="DT540"/>
      <c r="DU540"/>
    </row>
    <row r="541" spans="1:125">
      <c r="A541" t="s">
        <v>616</v>
      </c>
      <c r="B541" t="s">
        <v>105</v>
      </c>
      <c r="C541" t="s">
        <v>578</v>
      </c>
      <c r="D541" s="1">
        <v>35000</v>
      </c>
      <c r="E541" s="1">
        <v>1004.5</v>
      </c>
      <c r="F541" s="1">
        <v>0</v>
      </c>
      <c r="G541" s="1">
        <v>1064</v>
      </c>
      <c r="H541" s="1">
        <v>25</v>
      </c>
      <c r="I541" s="1">
        <f t="shared" si="135"/>
        <v>2093.5</v>
      </c>
      <c r="J541" s="1">
        <f t="shared" si="136"/>
        <v>32906.5</v>
      </c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  <c r="Y541"/>
      <c r="Z541"/>
      <c r="AA541"/>
      <c r="AB541"/>
      <c r="AC541"/>
      <c r="AD541"/>
      <c r="AE541"/>
      <c r="AF541"/>
      <c r="AG541"/>
      <c r="AH541"/>
      <c r="AI541"/>
      <c r="AJ541"/>
      <c r="AK541"/>
      <c r="AL541"/>
      <c r="AM541"/>
      <c r="AN541"/>
      <c r="AO541"/>
      <c r="AP541"/>
      <c r="AQ541"/>
      <c r="AR541"/>
      <c r="AS541"/>
      <c r="AT541"/>
      <c r="AU541"/>
      <c r="AV541"/>
      <c r="AW541"/>
      <c r="AX541"/>
      <c r="AY541"/>
      <c r="AZ541"/>
      <c r="BA541"/>
      <c r="BB541"/>
      <c r="BC541"/>
      <c r="BD541"/>
      <c r="BE541"/>
      <c r="BF541"/>
      <c r="BG541"/>
      <c r="BH541"/>
      <c r="BI541"/>
      <c r="BJ541"/>
      <c r="BK541"/>
      <c r="BL541"/>
      <c r="BM541"/>
      <c r="BN541"/>
      <c r="BO541"/>
      <c r="BP541"/>
      <c r="BQ541"/>
      <c r="BR541"/>
      <c r="BS541"/>
      <c r="BT541"/>
      <c r="BU541"/>
      <c r="BV541"/>
      <c r="BW541"/>
      <c r="BX541"/>
      <c r="BY541"/>
      <c r="BZ541"/>
      <c r="CA541"/>
      <c r="CB541"/>
      <c r="CC541"/>
      <c r="CD541"/>
      <c r="CE541"/>
      <c r="CF541"/>
      <c r="CG541"/>
      <c r="CH541"/>
      <c r="CI541"/>
      <c r="CJ541"/>
      <c r="CK541"/>
      <c r="CL541"/>
      <c r="CM541"/>
      <c r="CN541"/>
      <c r="CO541"/>
      <c r="CP541"/>
      <c r="CQ541"/>
      <c r="CR541"/>
      <c r="CS541"/>
      <c r="CT541"/>
      <c r="CU541"/>
      <c r="CV541"/>
      <c r="CW541"/>
      <c r="CX541"/>
      <c r="CY541"/>
      <c r="CZ541"/>
      <c r="DA541"/>
      <c r="DB541"/>
      <c r="DC541"/>
      <c r="DD541"/>
      <c r="DE541"/>
      <c r="DF541"/>
      <c r="DG541"/>
      <c r="DH541"/>
      <c r="DI541"/>
      <c r="DJ541"/>
      <c r="DK541"/>
      <c r="DL541"/>
      <c r="DM541"/>
      <c r="DN541"/>
      <c r="DO541"/>
      <c r="DP541"/>
      <c r="DQ541"/>
      <c r="DR541"/>
      <c r="DS541"/>
      <c r="DT541"/>
      <c r="DU541"/>
    </row>
    <row r="542" spans="1:125">
      <c r="A542" s="3" t="s">
        <v>18</v>
      </c>
      <c r="B542" s="3">
        <v>24</v>
      </c>
      <c r="C542" s="3"/>
      <c r="D542" s="4">
        <f t="shared" ref="D542:J542" si="137">SUM(D518:D541)</f>
        <v>924250</v>
      </c>
      <c r="E542" s="4">
        <f t="shared" si="137"/>
        <v>26525.980000000003</v>
      </c>
      <c r="F542" s="4">
        <f t="shared" si="137"/>
        <v>16266.189999999999</v>
      </c>
      <c r="G542" s="4">
        <f t="shared" si="137"/>
        <v>28097.199999999997</v>
      </c>
      <c r="H542" s="4">
        <f t="shared" si="137"/>
        <v>10539.65</v>
      </c>
      <c r="I542" s="4">
        <f t="shared" si="137"/>
        <v>81429.01999999999</v>
      </c>
      <c r="J542" s="4">
        <f t="shared" si="137"/>
        <v>842820.98000000021</v>
      </c>
    </row>
    <row r="544" spans="1:125">
      <c r="A544" s="11" t="s">
        <v>386</v>
      </c>
      <c r="B544" s="11"/>
      <c r="C544" s="13"/>
      <c r="D544" s="11"/>
      <c r="E544" s="11"/>
      <c r="F544" s="11"/>
      <c r="G544" s="11"/>
      <c r="H544" s="11"/>
      <c r="I544" s="11"/>
      <c r="J544" s="11"/>
    </row>
    <row r="545" spans="1:125">
      <c r="A545" t="s">
        <v>387</v>
      </c>
      <c r="B545" t="s">
        <v>21</v>
      </c>
      <c r="C545" t="s">
        <v>578</v>
      </c>
      <c r="D545" s="1">
        <v>44000</v>
      </c>
      <c r="E545" s="1">
        <v>1262.8</v>
      </c>
      <c r="F545" s="1">
        <v>1007.19</v>
      </c>
      <c r="G545" s="1">
        <v>1337.6</v>
      </c>
      <c r="H545" s="1">
        <v>565</v>
      </c>
      <c r="I545" s="1">
        <f t="shared" ref="I545:I551" si="138">E545+F545+G545+H545</f>
        <v>4172.59</v>
      </c>
      <c r="J545" s="1">
        <f t="shared" ref="J545:J551" si="139">D545-I545</f>
        <v>39827.410000000003</v>
      </c>
    </row>
    <row r="546" spans="1:125">
      <c r="A546" t="s">
        <v>388</v>
      </c>
      <c r="B546" t="s">
        <v>389</v>
      </c>
      <c r="C546" t="s">
        <v>578</v>
      </c>
      <c r="D546" s="1">
        <v>32000</v>
      </c>
      <c r="E546" s="1">
        <v>918.4</v>
      </c>
      <c r="F546" s="1">
        <v>0</v>
      </c>
      <c r="G546" s="1">
        <v>972.8</v>
      </c>
      <c r="H546" s="1">
        <v>565</v>
      </c>
      <c r="I546" s="1">
        <f t="shared" si="138"/>
        <v>2456.1999999999998</v>
      </c>
      <c r="J546" s="1">
        <f t="shared" si="139"/>
        <v>29543.8</v>
      </c>
    </row>
    <row r="547" spans="1:125">
      <c r="A547" t="s">
        <v>390</v>
      </c>
      <c r="B547" t="s">
        <v>389</v>
      </c>
      <c r="C547" t="s">
        <v>578</v>
      </c>
      <c r="D547" s="1">
        <v>32000</v>
      </c>
      <c r="E547" s="1">
        <v>918.4</v>
      </c>
      <c r="F547" s="1">
        <v>0</v>
      </c>
      <c r="G547" s="1">
        <v>972.8</v>
      </c>
      <c r="H547" s="1">
        <v>1060.93</v>
      </c>
      <c r="I547" s="1">
        <f t="shared" si="138"/>
        <v>2952.13</v>
      </c>
      <c r="J547" s="1">
        <f t="shared" si="139"/>
        <v>29047.87</v>
      </c>
    </row>
    <row r="548" spans="1:125">
      <c r="A548" t="s">
        <v>391</v>
      </c>
      <c r="B548" t="s">
        <v>392</v>
      </c>
      <c r="C548" t="s">
        <v>578</v>
      </c>
      <c r="D548" s="1">
        <v>32000</v>
      </c>
      <c r="E548" s="1">
        <v>918.4</v>
      </c>
      <c r="F548" s="1">
        <v>0</v>
      </c>
      <c r="G548" s="1">
        <v>972.8</v>
      </c>
      <c r="H548" s="1">
        <v>25</v>
      </c>
      <c r="I548" s="1">
        <f t="shared" si="138"/>
        <v>1916.1999999999998</v>
      </c>
      <c r="J548" s="1">
        <f t="shared" si="139"/>
        <v>30083.8</v>
      </c>
    </row>
    <row r="549" spans="1:125">
      <c r="A549" t="s">
        <v>393</v>
      </c>
      <c r="B549" t="s">
        <v>203</v>
      </c>
      <c r="C549" t="s">
        <v>575</v>
      </c>
      <c r="D549" s="1">
        <v>29000</v>
      </c>
      <c r="E549" s="1">
        <v>832.3</v>
      </c>
      <c r="F549" s="1">
        <v>0</v>
      </c>
      <c r="G549" s="1">
        <v>881.6</v>
      </c>
      <c r="H549" s="1">
        <v>1060.93</v>
      </c>
      <c r="I549" s="1">
        <f t="shared" si="138"/>
        <v>2774.83</v>
      </c>
      <c r="J549" s="1">
        <f t="shared" si="139"/>
        <v>26225.17</v>
      </c>
    </row>
    <row r="550" spans="1:125">
      <c r="A550" t="s">
        <v>394</v>
      </c>
      <c r="B550" t="s">
        <v>395</v>
      </c>
      <c r="C550" t="s">
        <v>578</v>
      </c>
      <c r="D550" s="1">
        <v>32000</v>
      </c>
      <c r="E550" s="1">
        <v>918.4</v>
      </c>
      <c r="F550" s="1">
        <v>0</v>
      </c>
      <c r="G550" s="1">
        <v>972.8</v>
      </c>
      <c r="H550" s="1">
        <v>165</v>
      </c>
      <c r="I550" s="1">
        <f t="shared" si="138"/>
        <v>2056.1999999999998</v>
      </c>
      <c r="J550" s="1">
        <f t="shared" si="139"/>
        <v>29943.8</v>
      </c>
    </row>
    <row r="551" spans="1:125">
      <c r="A551" t="s">
        <v>474</v>
      </c>
      <c r="B551" t="s">
        <v>392</v>
      </c>
      <c r="C551" t="s">
        <v>578</v>
      </c>
      <c r="D551" s="1">
        <v>30000</v>
      </c>
      <c r="E551" s="1">
        <v>861</v>
      </c>
      <c r="F551" s="1">
        <v>0</v>
      </c>
      <c r="G551" s="1">
        <v>912</v>
      </c>
      <c r="H551" s="1">
        <v>25</v>
      </c>
      <c r="I551" s="1">
        <f t="shared" si="138"/>
        <v>1798</v>
      </c>
      <c r="J551" s="1">
        <f t="shared" si="139"/>
        <v>28202</v>
      </c>
      <c r="K551"/>
      <c r="L551"/>
      <c r="M551"/>
      <c r="N551"/>
      <c r="O551"/>
      <c r="P551"/>
      <c r="Q551"/>
      <c r="R551"/>
      <c r="S551"/>
      <c r="T551"/>
      <c r="U551"/>
      <c r="V551"/>
      <c r="W551"/>
      <c r="X551"/>
      <c r="Y551"/>
      <c r="Z551"/>
      <c r="AA551"/>
      <c r="AB551"/>
      <c r="AC551"/>
      <c r="AD551"/>
      <c r="AE551"/>
      <c r="AF551"/>
      <c r="AG551"/>
      <c r="AH551"/>
      <c r="AI551"/>
      <c r="AJ551"/>
      <c r="AK551"/>
      <c r="AL551"/>
      <c r="AM551"/>
      <c r="AN551"/>
      <c r="AO551"/>
      <c r="AP551"/>
      <c r="AQ551"/>
      <c r="AR551"/>
      <c r="AS551"/>
      <c r="AT551"/>
      <c r="AU551"/>
      <c r="AV551"/>
      <c r="AW551"/>
      <c r="AX551"/>
      <c r="AY551"/>
      <c r="AZ551"/>
      <c r="BA551"/>
      <c r="BB551"/>
      <c r="BC551"/>
      <c r="BD551"/>
      <c r="BE551"/>
      <c r="BF551"/>
      <c r="BG551"/>
      <c r="BH551"/>
      <c r="BI551"/>
      <c r="BJ551"/>
      <c r="BK551"/>
      <c r="BL551"/>
      <c r="BM551"/>
      <c r="BN551"/>
      <c r="BO551"/>
      <c r="BP551"/>
      <c r="BQ551"/>
      <c r="BR551"/>
      <c r="BS551"/>
      <c r="BT551"/>
      <c r="BU551"/>
      <c r="BV551"/>
      <c r="BW551"/>
      <c r="BX551"/>
      <c r="BY551"/>
      <c r="BZ551"/>
      <c r="CA551"/>
      <c r="CB551"/>
      <c r="CC551"/>
      <c r="CD551"/>
      <c r="CE551"/>
      <c r="CF551"/>
      <c r="CG551"/>
      <c r="CH551"/>
      <c r="CI551"/>
      <c r="CJ551"/>
      <c r="CK551"/>
      <c r="CL551"/>
      <c r="CM551"/>
      <c r="CN551"/>
      <c r="CO551"/>
      <c r="CP551"/>
      <c r="CQ551"/>
      <c r="CR551"/>
      <c r="CS551"/>
      <c r="CT551"/>
      <c r="CU551"/>
      <c r="CV551"/>
      <c r="CW551"/>
      <c r="CX551"/>
      <c r="CY551"/>
      <c r="CZ551"/>
      <c r="DA551"/>
      <c r="DB551"/>
      <c r="DC551"/>
      <c r="DD551"/>
      <c r="DE551"/>
      <c r="DF551"/>
      <c r="DG551"/>
      <c r="DH551"/>
      <c r="DI551"/>
      <c r="DJ551"/>
      <c r="DK551"/>
      <c r="DL551"/>
      <c r="DM551"/>
      <c r="DN551"/>
      <c r="DO551"/>
      <c r="DP551"/>
      <c r="DQ551"/>
      <c r="DR551"/>
      <c r="DS551"/>
      <c r="DT551"/>
      <c r="DU551"/>
    </row>
    <row r="552" spans="1:125">
      <c r="A552" s="3" t="s">
        <v>18</v>
      </c>
      <c r="B552" s="3">
        <v>7</v>
      </c>
      <c r="C552" s="3"/>
      <c r="D552" s="4">
        <f t="shared" ref="D552:J552" si="140">SUM(D545:D551)</f>
        <v>231000</v>
      </c>
      <c r="E552" s="4">
        <f t="shared" si="140"/>
        <v>6629.7</v>
      </c>
      <c r="F552" s="4">
        <f t="shared" si="140"/>
        <v>1007.19</v>
      </c>
      <c r="G552" s="4">
        <f t="shared" si="140"/>
        <v>7022.4000000000005</v>
      </c>
      <c r="H552" s="4">
        <f t="shared" si="140"/>
        <v>3466.8600000000006</v>
      </c>
      <c r="I552" s="4">
        <f t="shared" si="140"/>
        <v>18126.149999999998</v>
      </c>
      <c r="J552" s="4">
        <f t="shared" si="140"/>
        <v>212873.84999999998</v>
      </c>
    </row>
    <row r="554" spans="1:125">
      <c r="A554" s="11" t="s">
        <v>398</v>
      </c>
      <c r="B554" s="11"/>
      <c r="C554" s="13"/>
      <c r="D554" s="11"/>
      <c r="E554" s="11"/>
      <c r="F554" s="11"/>
      <c r="G554" s="11"/>
      <c r="H554" s="11"/>
      <c r="I554" s="11"/>
      <c r="J554" s="11"/>
    </row>
    <row r="555" spans="1:125">
      <c r="A555" t="s">
        <v>399</v>
      </c>
      <c r="B555" t="s">
        <v>400</v>
      </c>
      <c r="C555" t="s">
        <v>578</v>
      </c>
      <c r="D555" s="1">
        <v>38000</v>
      </c>
      <c r="E555" s="1">
        <v>1090.5999999999999</v>
      </c>
      <c r="F555" s="1">
        <v>160.38</v>
      </c>
      <c r="G555" s="1">
        <v>1155.2</v>
      </c>
      <c r="H555" s="1">
        <v>2185</v>
      </c>
      <c r="I555" s="1">
        <f t="shared" ref="I555:I565" si="141">E555+F555+G555+H555</f>
        <v>4591.18</v>
      </c>
      <c r="J555" s="1">
        <f t="shared" ref="J555:J565" si="142">D555-I555</f>
        <v>33408.82</v>
      </c>
    </row>
    <row r="556" spans="1:125">
      <c r="A556" t="s">
        <v>418</v>
      </c>
      <c r="B556" t="s">
        <v>419</v>
      </c>
      <c r="C556" t="s">
        <v>578</v>
      </c>
      <c r="D556" s="1">
        <v>50000</v>
      </c>
      <c r="E556" s="1">
        <v>1435</v>
      </c>
      <c r="F556" s="1">
        <v>1854</v>
      </c>
      <c r="G556" s="1">
        <v>1520</v>
      </c>
      <c r="H556" s="1">
        <v>25</v>
      </c>
      <c r="I556" s="1">
        <f>E556+F556+G556+H556</f>
        <v>4834</v>
      </c>
      <c r="J556" s="1">
        <f>D556-I556</f>
        <v>45166</v>
      </c>
    </row>
    <row r="557" spans="1:125">
      <c r="A557" t="s">
        <v>548</v>
      </c>
      <c r="B557" t="s">
        <v>476</v>
      </c>
      <c r="C557" t="s">
        <v>578</v>
      </c>
      <c r="D557" s="1">
        <v>50000</v>
      </c>
      <c r="E557" s="1">
        <v>1435</v>
      </c>
      <c r="F557" s="1">
        <v>1854</v>
      </c>
      <c r="G557" s="1">
        <v>1520</v>
      </c>
      <c r="H557" s="1">
        <v>25</v>
      </c>
      <c r="I557" s="1">
        <f>E557+F557+G557+H557</f>
        <v>4834</v>
      </c>
      <c r="J557" s="1">
        <f>D557-I557</f>
        <v>45166</v>
      </c>
      <c r="K557"/>
      <c r="L557"/>
      <c r="M557"/>
      <c r="N557"/>
      <c r="O557"/>
      <c r="P557"/>
      <c r="Q557"/>
      <c r="R557"/>
      <c r="S557"/>
      <c r="T557"/>
      <c r="U557"/>
      <c r="V557"/>
      <c r="W557"/>
      <c r="X557"/>
      <c r="Y557"/>
      <c r="Z557"/>
      <c r="AA557"/>
      <c r="AB557"/>
      <c r="AC557"/>
      <c r="AD557"/>
      <c r="AE557"/>
      <c r="AF557"/>
      <c r="AG557"/>
      <c r="AH557"/>
      <c r="AI557"/>
      <c r="AJ557"/>
      <c r="AK557"/>
      <c r="AL557"/>
      <c r="AM557"/>
      <c r="AN557"/>
      <c r="AO557"/>
      <c r="AP557"/>
      <c r="AQ557"/>
      <c r="AR557"/>
      <c r="AS557"/>
      <c r="AT557"/>
      <c r="AU557"/>
      <c r="AV557"/>
      <c r="AW557"/>
      <c r="AX557"/>
      <c r="AY557"/>
      <c r="AZ557"/>
      <c r="BA557"/>
      <c r="BB557"/>
      <c r="BC557"/>
      <c r="BD557"/>
      <c r="BE557"/>
      <c r="BF557"/>
      <c r="BG557"/>
      <c r="BH557"/>
      <c r="BI557"/>
      <c r="BJ557"/>
      <c r="BK557"/>
      <c r="BL557"/>
      <c r="BM557"/>
      <c r="BN557"/>
      <c r="BO557"/>
      <c r="BP557"/>
      <c r="BQ557"/>
      <c r="BR557"/>
      <c r="BS557"/>
      <c r="BT557"/>
      <c r="BU557"/>
      <c r="BV557"/>
      <c r="BW557"/>
      <c r="BX557"/>
      <c r="BY557"/>
      <c r="BZ557"/>
      <c r="CA557"/>
      <c r="CB557"/>
      <c r="CC557"/>
      <c r="CD557"/>
      <c r="CE557"/>
      <c r="CF557"/>
      <c r="CG557"/>
      <c r="CH557"/>
      <c r="CI557"/>
      <c r="CJ557"/>
      <c r="CK557"/>
      <c r="CL557"/>
      <c r="CM557"/>
      <c r="CN557"/>
      <c r="CO557"/>
      <c r="CP557"/>
      <c r="CQ557"/>
      <c r="CR557"/>
      <c r="CS557"/>
      <c r="CT557"/>
      <c r="CU557"/>
      <c r="CV557"/>
      <c r="CW557"/>
      <c r="CX557"/>
      <c r="CY557"/>
      <c r="CZ557"/>
      <c r="DA557"/>
      <c r="DB557"/>
      <c r="DC557"/>
      <c r="DD557"/>
      <c r="DE557"/>
      <c r="DF557"/>
      <c r="DG557"/>
      <c r="DH557"/>
      <c r="DI557"/>
      <c r="DJ557"/>
      <c r="DK557"/>
      <c r="DL557"/>
      <c r="DM557"/>
      <c r="DN557"/>
      <c r="DO557"/>
      <c r="DP557"/>
      <c r="DQ557"/>
      <c r="DR557"/>
      <c r="DS557"/>
      <c r="DT557"/>
      <c r="DU557"/>
    </row>
    <row r="558" spans="1:125">
      <c r="A558" t="s">
        <v>586</v>
      </c>
      <c r="B558" t="s">
        <v>28</v>
      </c>
      <c r="C558" t="s">
        <v>578</v>
      </c>
      <c r="D558" s="1">
        <v>30000</v>
      </c>
      <c r="E558" s="1">
        <v>861</v>
      </c>
      <c r="F558" s="1">
        <v>0</v>
      </c>
      <c r="G558" s="1">
        <v>912</v>
      </c>
      <c r="H558" s="1">
        <v>25</v>
      </c>
      <c r="I558" s="1">
        <v>1798</v>
      </c>
      <c r="J558" s="1">
        <f>D558-I558</f>
        <v>28202</v>
      </c>
      <c r="K558"/>
      <c r="L558"/>
      <c r="M558"/>
      <c r="N558"/>
      <c r="O558"/>
      <c r="P558"/>
      <c r="Q558"/>
      <c r="R558"/>
      <c r="S558"/>
      <c r="T558"/>
      <c r="U558"/>
      <c r="V558"/>
      <c r="W558"/>
      <c r="X558"/>
      <c r="Y558"/>
      <c r="Z558"/>
      <c r="AA558"/>
      <c r="AB558"/>
      <c r="AC558"/>
      <c r="AD558"/>
      <c r="AE558"/>
      <c r="AF558"/>
      <c r="AG558"/>
      <c r="AH558"/>
      <c r="AI558"/>
      <c r="AJ558"/>
      <c r="AK558"/>
      <c r="AL558"/>
      <c r="AM558"/>
      <c r="AN558"/>
      <c r="AO558"/>
      <c r="AP558"/>
      <c r="AQ558"/>
      <c r="AR558"/>
      <c r="AS558"/>
      <c r="AT558"/>
      <c r="AU558"/>
      <c r="AV558"/>
      <c r="AW558"/>
      <c r="AX558"/>
      <c r="AY558"/>
      <c r="AZ558"/>
      <c r="BA558"/>
      <c r="BB558"/>
      <c r="BC558"/>
      <c r="BD558"/>
      <c r="BE558"/>
      <c r="BF558"/>
      <c r="BG558"/>
      <c r="BH558"/>
      <c r="BI558"/>
      <c r="BJ558"/>
      <c r="BK558"/>
      <c r="BL558"/>
      <c r="BM558"/>
      <c r="BN558"/>
      <c r="BO558"/>
      <c r="BP558"/>
      <c r="BQ558"/>
      <c r="BR558"/>
      <c r="BS558"/>
      <c r="BT558"/>
      <c r="BU558"/>
      <c r="BV558"/>
      <c r="BW558"/>
      <c r="BX558"/>
      <c r="BY558"/>
      <c r="BZ558"/>
      <c r="CA558"/>
      <c r="CB558"/>
      <c r="CC558"/>
      <c r="CD558"/>
      <c r="CE558"/>
      <c r="CF558"/>
      <c r="CG558"/>
      <c r="CH558"/>
      <c r="CI558"/>
      <c r="CJ558"/>
      <c r="CK558"/>
      <c r="CL558"/>
      <c r="CM558"/>
      <c r="CN558"/>
      <c r="CO558"/>
      <c r="CP558"/>
      <c r="CQ558"/>
      <c r="CR558"/>
      <c r="CS558"/>
      <c r="CT558"/>
      <c r="CU558"/>
      <c r="CV558"/>
      <c r="CW558"/>
      <c r="CX558"/>
      <c r="CY558"/>
      <c r="CZ558"/>
      <c r="DA558"/>
      <c r="DB558"/>
      <c r="DC558"/>
      <c r="DD558"/>
      <c r="DE558"/>
      <c r="DF558"/>
      <c r="DG558"/>
      <c r="DH558"/>
      <c r="DI558"/>
      <c r="DJ558"/>
      <c r="DK558"/>
      <c r="DL558"/>
      <c r="DM558"/>
      <c r="DN558"/>
      <c r="DO558"/>
      <c r="DP558"/>
      <c r="DQ558"/>
      <c r="DR558"/>
      <c r="DS558"/>
      <c r="DT558"/>
      <c r="DU558"/>
    </row>
    <row r="559" spans="1:125">
      <c r="A559" t="s">
        <v>401</v>
      </c>
      <c r="B559" t="s">
        <v>486</v>
      </c>
      <c r="C559" t="s">
        <v>575</v>
      </c>
      <c r="D559" s="1">
        <v>32000</v>
      </c>
      <c r="E559" s="1">
        <v>918.4</v>
      </c>
      <c r="F559" s="1">
        <v>0</v>
      </c>
      <c r="G559" s="1">
        <v>972.8</v>
      </c>
      <c r="H559" s="1">
        <v>75</v>
      </c>
      <c r="I559" s="1">
        <f t="shared" si="141"/>
        <v>1966.1999999999998</v>
      </c>
      <c r="J559" s="1">
        <f t="shared" si="142"/>
        <v>30033.8</v>
      </c>
    </row>
    <row r="560" spans="1:125">
      <c r="A560" t="s">
        <v>403</v>
      </c>
      <c r="B560" t="s">
        <v>404</v>
      </c>
      <c r="C560" t="s">
        <v>575</v>
      </c>
      <c r="D560" s="1">
        <v>47000</v>
      </c>
      <c r="E560" s="1">
        <v>1348.9</v>
      </c>
      <c r="F560" s="1">
        <v>1119.82</v>
      </c>
      <c r="G560" s="1">
        <v>1428.8</v>
      </c>
      <c r="H560" s="1">
        <v>2636.86</v>
      </c>
      <c r="I560" s="1">
        <f t="shared" si="141"/>
        <v>6534.380000000001</v>
      </c>
      <c r="J560" s="1">
        <f t="shared" si="142"/>
        <v>40465.619999999995</v>
      </c>
    </row>
    <row r="561" spans="1:125">
      <c r="A561" t="s">
        <v>675</v>
      </c>
      <c r="B561" t="s">
        <v>674</v>
      </c>
      <c r="C561" t="s">
        <v>578</v>
      </c>
      <c r="D561" s="1">
        <v>25000</v>
      </c>
      <c r="E561" s="1">
        <v>717.5</v>
      </c>
      <c r="F561" s="1">
        <v>0</v>
      </c>
      <c r="G561" s="1">
        <v>760</v>
      </c>
      <c r="H561" s="1">
        <v>25</v>
      </c>
      <c r="I561" s="1">
        <f>+E561+F561+G561+H561</f>
        <v>1502.5</v>
      </c>
      <c r="J561" s="1">
        <f>+D561-I561</f>
        <v>23497.5</v>
      </c>
      <c r="K561"/>
      <c r="L561"/>
      <c r="M561"/>
      <c r="N561"/>
      <c r="O561"/>
      <c r="P561"/>
      <c r="Q561"/>
      <c r="R561"/>
      <c r="S561"/>
      <c r="T561"/>
      <c r="U561"/>
      <c r="V561"/>
      <c r="W561"/>
      <c r="X561"/>
      <c r="Y561"/>
      <c r="Z561"/>
      <c r="AA561"/>
      <c r="AB561"/>
      <c r="AC561"/>
      <c r="AD561"/>
      <c r="AE561"/>
      <c r="AF561"/>
      <c r="AG561"/>
      <c r="AH561"/>
      <c r="AI561"/>
      <c r="AJ561"/>
      <c r="AK561"/>
      <c r="AL561"/>
      <c r="AM561"/>
      <c r="AN561"/>
      <c r="AO561"/>
      <c r="AP561"/>
      <c r="AQ561"/>
      <c r="AR561"/>
      <c r="AS561"/>
      <c r="AT561"/>
      <c r="AU561"/>
      <c r="AV561"/>
      <c r="AW561"/>
      <c r="AX561"/>
      <c r="AY561"/>
      <c r="AZ561"/>
      <c r="BA561"/>
      <c r="BB561"/>
      <c r="BC561"/>
      <c r="BD561"/>
      <c r="BE561"/>
      <c r="BF561"/>
      <c r="BG561"/>
      <c r="BH561"/>
      <c r="BI561"/>
      <c r="BJ561"/>
      <c r="BK561"/>
      <c r="BL561"/>
      <c r="BM561"/>
      <c r="BN561"/>
      <c r="BO561"/>
      <c r="BP561"/>
      <c r="BQ561"/>
      <c r="BR561"/>
      <c r="BS561"/>
      <c r="BT561"/>
      <c r="BU561"/>
      <c r="BV561"/>
      <c r="BW561"/>
      <c r="BX561"/>
      <c r="BY561"/>
      <c r="BZ561"/>
      <c r="CA561"/>
      <c r="CB561"/>
      <c r="CC561"/>
      <c r="CD561"/>
      <c r="CE561"/>
      <c r="CF561"/>
      <c r="CG561"/>
      <c r="CH561"/>
      <c r="CI561"/>
      <c r="CJ561"/>
      <c r="CK561"/>
      <c r="CL561"/>
      <c r="CM561"/>
      <c r="CN561"/>
      <c r="CO561"/>
      <c r="CP561"/>
      <c r="CQ561"/>
      <c r="CR561"/>
      <c r="CS561"/>
      <c r="CT561"/>
      <c r="CU561"/>
      <c r="CV561"/>
      <c r="CW561"/>
      <c r="CX561"/>
      <c r="CY561"/>
      <c r="CZ561"/>
      <c r="DA561"/>
      <c r="DB561"/>
      <c r="DC561"/>
      <c r="DD561"/>
      <c r="DE561"/>
      <c r="DF561"/>
      <c r="DG561"/>
      <c r="DH561"/>
      <c r="DI561"/>
      <c r="DJ561"/>
      <c r="DK561"/>
      <c r="DL561"/>
      <c r="DM561"/>
      <c r="DN561"/>
      <c r="DO561"/>
      <c r="DP561"/>
      <c r="DQ561"/>
      <c r="DR561"/>
      <c r="DS561"/>
      <c r="DT561"/>
      <c r="DU561"/>
    </row>
    <row r="562" spans="1:125">
      <c r="A562" t="s">
        <v>579</v>
      </c>
      <c r="B562" t="s">
        <v>406</v>
      </c>
      <c r="C562" t="s">
        <v>578</v>
      </c>
      <c r="D562" s="1">
        <v>27000</v>
      </c>
      <c r="E562" s="1">
        <v>774.9</v>
      </c>
      <c r="F562" s="1">
        <v>0</v>
      </c>
      <c r="G562" s="1">
        <v>820.8</v>
      </c>
      <c r="H562" s="1">
        <v>200</v>
      </c>
      <c r="I562" s="1">
        <f t="shared" si="141"/>
        <v>1795.6999999999998</v>
      </c>
      <c r="J562" s="1">
        <f t="shared" si="142"/>
        <v>25204.3</v>
      </c>
    </row>
    <row r="563" spans="1:125">
      <c r="A563" t="s">
        <v>569</v>
      </c>
      <c r="B563" t="s">
        <v>105</v>
      </c>
      <c r="C563" t="s">
        <v>578</v>
      </c>
      <c r="D563" s="1">
        <v>28000</v>
      </c>
      <c r="E563" s="1">
        <v>803.6</v>
      </c>
      <c r="F563" s="1">
        <v>0</v>
      </c>
      <c r="G563" s="1">
        <v>851.2</v>
      </c>
      <c r="H563" s="1">
        <v>25</v>
      </c>
      <c r="I563" s="1">
        <f>+E563+F563+G563+H563</f>
        <v>1679.8000000000002</v>
      </c>
      <c r="J563" s="1">
        <f>D563-I563</f>
        <v>26320.2</v>
      </c>
      <c r="K563"/>
      <c r="L563"/>
      <c r="M563"/>
      <c r="N563"/>
      <c r="O563"/>
      <c r="P563"/>
      <c r="Q563"/>
      <c r="R563"/>
      <c r="S563"/>
      <c r="T563"/>
      <c r="U563"/>
      <c r="V563"/>
      <c r="W563"/>
      <c r="X563"/>
      <c r="Y563"/>
      <c r="Z563"/>
      <c r="AA563"/>
      <c r="AB563"/>
      <c r="AC563"/>
      <c r="AD563"/>
      <c r="AE563"/>
      <c r="AF563"/>
      <c r="AG563"/>
      <c r="AH563"/>
      <c r="AI563"/>
      <c r="AJ563"/>
      <c r="AK563"/>
      <c r="AL563"/>
      <c r="AM563"/>
      <c r="AN563"/>
      <c r="AO563"/>
      <c r="AP563"/>
      <c r="AQ563"/>
      <c r="AR563"/>
      <c r="AS563"/>
      <c r="AT563"/>
      <c r="AU563"/>
      <c r="AV563"/>
      <c r="AW563"/>
      <c r="AX563"/>
      <c r="AY563"/>
      <c r="AZ563"/>
      <c r="BA563"/>
      <c r="BB563"/>
      <c r="BC563"/>
      <c r="BD563"/>
      <c r="BE563"/>
      <c r="BF563"/>
      <c r="BG563"/>
      <c r="BH563"/>
      <c r="BI563"/>
      <c r="BJ563"/>
      <c r="BK563"/>
      <c r="BL563"/>
      <c r="BM563"/>
      <c r="BN563"/>
      <c r="BO563"/>
      <c r="BP563"/>
      <c r="BQ563"/>
      <c r="BR563"/>
      <c r="BS563"/>
      <c r="BT563"/>
      <c r="BU563"/>
      <c r="BV563"/>
      <c r="BW563"/>
      <c r="BX563"/>
      <c r="BY563"/>
      <c r="BZ563"/>
      <c r="CA563"/>
      <c r="CB563"/>
      <c r="CC563"/>
      <c r="CD563"/>
      <c r="CE563"/>
      <c r="CF563"/>
      <c r="CG563"/>
      <c r="CH563"/>
      <c r="CI563"/>
      <c r="CJ563"/>
      <c r="CK563"/>
      <c r="CL563"/>
      <c r="CM563"/>
      <c r="CN563"/>
      <c r="CO563"/>
      <c r="CP563"/>
      <c r="CQ563"/>
      <c r="CR563"/>
      <c r="CS563"/>
      <c r="CT563"/>
      <c r="CU563"/>
      <c r="CV563"/>
      <c r="CW563"/>
      <c r="CX563"/>
      <c r="CY563"/>
      <c r="CZ563"/>
      <c r="DA563"/>
      <c r="DB563"/>
      <c r="DC563"/>
      <c r="DD563"/>
      <c r="DE563"/>
      <c r="DF563"/>
      <c r="DG563"/>
      <c r="DH563"/>
      <c r="DI563"/>
      <c r="DJ563"/>
      <c r="DK563"/>
      <c r="DL563"/>
      <c r="DM563"/>
      <c r="DN563"/>
      <c r="DO563"/>
      <c r="DP563"/>
      <c r="DQ563"/>
      <c r="DR563"/>
      <c r="DS563"/>
      <c r="DT563"/>
      <c r="DU563"/>
    </row>
    <row r="564" spans="1:125">
      <c r="A564" t="s">
        <v>618</v>
      </c>
      <c r="B564" t="s">
        <v>617</v>
      </c>
      <c r="C564" t="s">
        <v>578</v>
      </c>
      <c r="D564" s="1">
        <v>60000</v>
      </c>
      <c r="E564" s="1">
        <v>1722</v>
      </c>
      <c r="F564" s="1">
        <v>3486.68</v>
      </c>
      <c r="G564" s="1">
        <v>1824</v>
      </c>
      <c r="H564" s="1">
        <v>25</v>
      </c>
      <c r="I564" s="1">
        <f>E564+F564+G564+H564</f>
        <v>7057.68</v>
      </c>
      <c r="J564" s="1">
        <f>D564-I564</f>
        <v>52942.32</v>
      </c>
      <c r="K564"/>
      <c r="L564"/>
      <c r="M564"/>
      <c r="N564"/>
      <c r="O564"/>
      <c r="P564"/>
      <c r="Q564"/>
      <c r="R564"/>
      <c r="S564"/>
      <c r="T564"/>
      <c r="U564"/>
      <c r="V564"/>
      <c r="W564"/>
      <c r="X564"/>
      <c r="Y564"/>
      <c r="Z564"/>
      <c r="AA564"/>
      <c r="AB564"/>
      <c r="AC564"/>
      <c r="AD564"/>
      <c r="AE564"/>
      <c r="AF564"/>
      <c r="AG564"/>
      <c r="AH564"/>
      <c r="AI564"/>
      <c r="AJ564"/>
      <c r="AK564"/>
      <c r="AL564"/>
      <c r="AM564"/>
      <c r="AN564"/>
      <c r="AO564"/>
      <c r="AP564"/>
      <c r="AQ564"/>
      <c r="AR564"/>
      <c r="AS564"/>
      <c r="AT564"/>
      <c r="AU564"/>
      <c r="AV564"/>
      <c r="AW564"/>
      <c r="AX564"/>
      <c r="AY564"/>
      <c r="AZ564"/>
      <c r="BA564"/>
      <c r="BB564"/>
      <c r="BC564"/>
      <c r="BD564"/>
      <c r="BE564"/>
      <c r="BF564"/>
      <c r="BG564"/>
      <c r="BH564"/>
      <c r="BI564"/>
      <c r="BJ564"/>
      <c r="BK564"/>
      <c r="BL564"/>
      <c r="BM564"/>
      <c r="BN564"/>
      <c r="BO564"/>
      <c r="BP564"/>
      <c r="BQ564"/>
      <c r="BR564"/>
      <c r="BS564"/>
      <c r="BT564"/>
      <c r="BU564"/>
      <c r="BV564"/>
      <c r="BW564"/>
      <c r="BX564"/>
      <c r="BY564"/>
      <c r="BZ564"/>
      <c r="CA564"/>
      <c r="CB564"/>
      <c r="CC564"/>
      <c r="CD564"/>
      <c r="CE564"/>
      <c r="CF564"/>
      <c r="CG564"/>
      <c r="CH564"/>
      <c r="CI564"/>
      <c r="CJ564"/>
      <c r="CK564"/>
      <c r="CL564"/>
      <c r="CM564"/>
      <c r="CN564"/>
      <c r="CO564"/>
      <c r="CP564"/>
      <c r="CQ564"/>
      <c r="CR564"/>
      <c r="CS564"/>
      <c r="CT564"/>
      <c r="CU564"/>
      <c r="CV564"/>
      <c r="CW564"/>
      <c r="CX564"/>
      <c r="CY564"/>
      <c r="CZ564"/>
      <c r="DA564"/>
      <c r="DB564"/>
      <c r="DC564"/>
      <c r="DD564"/>
      <c r="DE564"/>
      <c r="DF564"/>
      <c r="DG564"/>
      <c r="DH564"/>
      <c r="DI564"/>
      <c r="DJ564"/>
      <c r="DK564"/>
      <c r="DL564"/>
      <c r="DM564"/>
      <c r="DN564"/>
      <c r="DO564"/>
      <c r="DP564"/>
      <c r="DQ564"/>
      <c r="DR564"/>
      <c r="DS564"/>
      <c r="DT564"/>
      <c r="DU564"/>
    </row>
    <row r="565" spans="1:125">
      <c r="A565" t="s">
        <v>475</v>
      </c>
      <c r="B565" t="s">
        <v>476</v>
      </c>
      <c r="C565" t="s">
        <v>578</v>
      </c>
      <c r="D565" s="1">
        <v>40000</v>
      </c>
      <c r="E565" s="1">
        <v>1148</v>
      </c>
      <c r="F565" s="1">
        <v>442.65</v>
      </c>
      <c r="G565" s="1">
        <v>1216</v>
      </c>
      <c r="H565" s="1">
        <v>25</v>
      </c>
      <c r="I565" s="1">
        <f t="shared" si="141"/>
        <v>2831.65</v>
      </c>
      <c r="J565" s="1">
        <f t="shared" si="142"/>
        <v>37168.35</v>
      </c>
      <c r="K565"/>
      <c r="L565"/>
      <c r="M565"/>
      <c r="N565"/>
      <c r="O565"/>
      <c r="P565"/>
      <c r="Q565"/>
      <c r="R565"/>
      <c r="S565"/>
      <c r="T565"/>
      <c r="U565"/>
      <c r="V565"/>
      <c r="W565"/>
      <c r="X565"/>
      <c r="Y565"/>
      <c r="Z565"/>
      <c r="AA565"/>
      <c r="AB565"/>
      <c r="AC565"/>
      <c r="AD565"/>
      <c r="AE565"/>
      <c r="AF565"/>
      <c r="AG565"/>
      <c r="AH565"/>
      <c r="AI565"/>
      <c r="AJ565"/>
      <c r="AK565"/>
      <c r="AL565"/>
      <c r="AM565"/>
      <c r="AN565"/>
      <c r="AO565"/>
      <c r="AP565"/>
      <c r="AQ565"/>
      <c r="AR565"/>
      <c r="AS565"/>
      <c r="AT565"/>
      <c r="AU565"/>
      <c r="AV565"/>
      <c r="AW565"/>
      <c r="AX565"/>
      <c r="AY565"/>
      <c r="AZ565"/>
      <c r="BA565"/>
      <c r="BB565"/>
      <c r="BC565"/>
      <c r="BD565"/>
      <c r="BE565"/>
      <c r="BF565"/>
      <c r="BG565"/>
      <c r="BH565"/>
      <c r="BI565"/>
      <c r="BJ565"/>
      <c r="BK565"/>
      <c r="BL565"/>
      <c r="BM565"/>
      <c r="BN565"/>
      <c r="BO565"/>
      <c r="BP565"/>
      <c r="BQ565"/>
      <c r="BR565"/>
      <c r="BS565"/>
      <c r="BT565"/>
      <c r="BU565"/>
      <c r="BV565"/>
      <c r="BW565"/>
      <c r="BX565"/>
      <c r="BY565"/>
      <c r="BZ565"/>
      <c r="CA565"/>
      <c r="CB565"/>
      <c r="CC565"/>
      <c r="CD565"/>
      <c r="CE565"/>
      <c r="CF565"/>
      <c r="CG565"/>
      <c r="CH565"/>
      <c r="CI565"/>
      <c r="CJ565"/>
      <c r="CK565"/>
      <c r="CL565"/>
      <c r="CM565"/>
      <c r="CN565"/>
      <c r="CO565"/>
      <c r="CP565"/>
      <c r="CQ565"/>
      <c r="CR565"/>
      <c r="CS565"/>
      <c r="CT565"/>
      <c r="CU565"/>
      <c r="CV565"/>
      <c r="CW565"/>
      <c r="CX565"/>
      <c r="CY565"/>
      <c r="CZ565"/>
      <c r="DA565"/>
      <c r="DB565"/>
      <c r="DC565"/>
      <c r="DD565"/>
      <c r="DE565"/>
      <c r="DF565"/>
      <c r="DG565"/>
      <c r="DH565"/>
      <c r="DI565"/>
      <c r="DJ565"/>
      <c r="DK565"/>
      <c r="DL565"/>
      <c r="DM565"/>
      <c r="DN565"/>
      <c r="DO565"/>
      <c r="DP565"/>
      <c r="DQ565"/>
      <c r="DR565"/>
      <c r="DS565"/>
      <c r="DT565"/>
      <c r="DU565"/>
    </row>
    <row r="566" spans="1:125">
      <c r="A566" s="3" t="s">
        <v>18</v>
      </c>
      <c r="B566" s="3">
        <v>11</v>
      </c>
      <c r="C566" s="3"/>
      <c r="D566" s="4">
        <f>SUM(D555:D565)</f>
        <v>427000</v>
      </c>
      <c r="E566" s="4">
        <f t="shared" ref="E566:J566" si="143">SUM(E555:E565)</f>
        <v>12254.9</v>
      </c>
      <c r="F566" s="4">
        <f t="shared" si="143"/>
        <v>8917.5299999999988</v>
      </c>
      <c r="G566" s="4">
        <f t="shared" si="143"/>
        <v>12980.8</v>
      </c>
      <c r="H566" s="4">
        <f t="shared" si="143"/>
        <v>5271.8600000000006</v>
      </c>
      <c r="I566" s="4">
        <f t="shared" si="143"/>
        <v>39425.090000000004</v>
      </c>
      <c r="J566" s="4">
        <f t="shared" si="143"/>
        <v>387574.91</v>
      </c>
    </row>
    <row r="568" spans="1:125">
      <c r="A568" s="11" t="s">
        <v>408</v>
      </c>
      <c r="B568" s="11"/>
      <c r="C568" s="13"/>
      <c r="D568" s="11"/>
      <c r="E568" s="11"/>
      <c r="F568" s="11"/>
      <c r="G568" s="11"/>
      <c r="H568" s="11"/>
      <c r="I568" s="11"/>
      <c r="J568" s="11"/>
    </row>
    <row r="569" spans="1:125">
      <c r="A569" t="s">
        <v>409</v>
      </c>
      <c r="B569" t="s">
        <v>410</v>
      </c>
      <c r="C569" t="s">
        <v>578</v>
      </c>
      <c r="D569" s="1">
        <v>27000</v>
      </c>
      <c r="E569" s="1">
        <v>774.9</v>
      </c>
      <c r="F569" s="1">
        <v>0</v>
      </c>
      <c r="G569" s="1">
        <v>820.8</v>
      </c>
      <c r="H569" s="1">
        <v>1060.93</v>
      </c>
      <c r="I569" s="1">
        <f t="shared" ref="I569:I576" si="144">E569+F569+G569+H569</f>
        <v>2656.63</v>
      </c>
      <c r="J569" s="1">
        <f t="shared" ref="J569:J576" si="145">D569-I569</f>
        <v>24343.37</v>
      </c>
    </row>
    <row r="570" spans="1:125">
      <c r="A570" t="s">
        <v>412</v>
      </c>
      <c r="B570" t="s">
        <v>410</v>
      </c>
      <c r="C570" t="s">
        <v>575</v>
      </c>
      <c r="D570" s="1">
        <v>30000</v>
      </c>
      <c r="E570" s="1">
        <v>861</v>
      </c>
      <c r="F570" s="1">
        <v>0</v>
      </c>
      <c r="G570" s="1">
        <v>912</v>
      </c>
      <c r="H570" s="1">
        <v>125</v>
      </c>
      <c r="I570" s="1">
        <f t="shared" si="144"/>
        <v>1898</v>
      </c>
      <c r="J570" s="1">
        <f t="shared" si="145"/>
        <v>28102</v>
      </c>
    </row>
    <row r="571" spans="1:125">
      <c r="A571" t="s">
        <v>413</v>
      </c>
      <c r="B571" t="s">
        <v>278</v>
      </c>
      <c r="C571" t="s">
        <v>578</v>
      </c>
      <c r="D571" s="1">
        <v>25000</v>
      </c>
      <c r="E571" s="1">
        <v>717.5</v>
      </c>
      <c r="F571" s="1">
        <v>0</v>
      </c>
      <c r="G571" s="1">
        <v>760</v>
      </c>
      <c r="H571" s="1">
        <v>245</v>
      </c>
      <c r="I571" s="1">
        <f t="shared" si="144"/>
        <v>1722.5</v>
      </c>
      <c r="J571" s="1">
        <f t="shared" si="145"/>
        <v>23277.5</v>
      </c>
    </row>
    <row r="572" spans="1:125">
      <c r="A572" t="s">
        <v>45</v>
      </c>
      <c r="B572" t="s">
        <v>512</v>
      </c>
      <c r="C572" t="s">
        <v>575</v>
      </c>
      <c r="D572" s="1">
        <v>40000</v>
      </c>
      <c r="E572" s="1">
        <v>1148</v>
      </c>
      <c r="F572" s="1">
        <v>287.26</v>
      </c>
      <c r="G572" s="1">
        <v>1216</v>
      </c>
      <c r="H572" s="1">
        <v>1180.93</v>
      </c>
      <c r="I572" s="1">
        <f>E572+F572+G572+H572</f>
        <v>3832.1900000000005</v>
      </c>
      <c r="J572" s="1">
        <f>D572-I572</f>
        <v>36167.81</v>
      </c>
    </row>
    <row r="573" spans="1:125">
      <c r="A573" t="s">
        <v>213</v>
      </c>
      <c r="B573" t="s">
        <v>12</v>
      </c>
      <c r="C573" t="s">
        <v>578</v>
      </c>
      <c r="D573" s="1">
        <v>25000</v>
      </c>
      <c r="E573" s="1">
        <v>717.5</v>
      </c>
      <c r="F573" s="1">
        <v>0</v>
      </c>
      <c r="G573" s="1">
        <v>760</v>
      </c>
      <c r="H573" s="1">
        <v>125</v>
      </c>
      <c r="I573" s="1">
        <f>E573+F573+G573+H573</f>
        <v>1602.5</v>
      </c>
      <c r="J573" s="1">
        <f>D573-I573</f>
        <v>23397.5</v>
      </c>
    </row>
    <row r="574" spans="1:125">
      <c r="A574" t="s">
        <v>570</v>
      </c>
      <c r="B574" t="s">
        <v>571</v>
      </c>
      <c r="C574" t="s">
        <v>578</v>
      </c>
      <c r="D574" s="1">
        <v>25000</v>
      </c>
      <c r="E574" s="1">
        <v>717.5</v>
      </c>
      <c r="F574" s="1">
        <v>0</v>
      </c>
      <c r="G574" s="1">
        <v>760</v>
      </c>
      <c r="H574" s="1">
        <v>25</v>
      </c>
      <c r="I574" s="1">
        <f>+E574+F574+G574+H574</f>
        <v>1502.5</v>
      </c>
      <c r="J574" s="1">
        <f>D574-I574</f>
        <v>23497.5</v>
      </c>
    </row>
    <row r="575" spans="1:125">
      <c r="A575" t="s">
        <v>620</v>
      </c>
      <c r="B575" t="s">
        <v>619</v>
      </c>
      <c r="C575" t="s">
        <v>578</v>
      </c>
      <c r="D575" s="1">
        <v>20000</v>
      </c>
      <c r="E575" s="1">
        <v>574</v>
      </c>
      <c r="F575" s="1">
        <v>0</v>
      </c>
      <c r="G575" s="1">
        <v>608</v>
      </c>
      <c r="H575" s="1">
        <v>25</v>
      </c>
      <c r="I575" s="1">
        <f>E575+F575+G575+H575</f>
        <v>1207</v>
      </c>
      <c r="J575" s="1">
        <f>D575-I575</f>
        <v>18793</v>
      </c>
      <c r="K575"/>
      <c r="L575"/>
      <c r="M575"/>
      <c r="N575"/>
      <c r="O575"/>
      <c r="P575"/>
      <c r="Q575"/>
      <c r="R575"/>
      <c r="S575"/>
      <c r="T575"/>
      <c r="U575"/>
      <c r="V575"/>
      <c r="W575"/>
      <c r="X575"/>
      <c r="Y575"/>
      <c r="Z575"/>
      <c r="AA575"/>
      <c r="AB575"/>
      <c r="AC575"/>
      <c r="AD575"/>
      <c r="AE575"/>
      <c r="AF575"/>
      <c r="AG575"/>
      <c r="AH575"/>
      <c r="AI575"/>
      <c r="AJ575"/>
      <c r="AK575"/>
      <c r="AL575"/>
      <c r="AM575"/>
      <c r="AN575"/>
      <c r="AO575"/>
      <c r="AP575"/>
      <c r="AQ575"/>
      <c r="AR575"/>
      <c r="AS575"/>
      <c r="AT575"/>
      <c r="AU575"/>
      <c r="AV575"/>
      <c r="AW575"/>
      <c r="AX575"/>
      <c r="AY575"/>
      <c r="AZ575"/>
      <c r="BA575"/>
      <c r="BB575"/>
      <c r="BC575"/>
      <c r="BD575"/>
      <c r="BE575"/>
      <c r="BF575"/>
      <c r="BG575"/>
      <c r="BH575"/>
      <c r="BI575"/>
      <c r="BJ575"/>
      <c r="BK575"/>
      <c r="BL575"/>
      <c r="BM575"/>
      <c r="BN575"/>
      <c r="BO575"/>
      <c r="BP575"/>
      <c r="BQ575"/>
      <c r="BR575"/>
      <c r="BS575"/>
      <c r="BT575"/>
      <c r="BU575"/>
      <c r="BV575"/>
      <c r="BW575"/>
      <c r="BX575"/>
      <c r="BY575"/>
      <c r="BZ575"/>
      <c r="CA575"/>
      <c r="CB575"/>
      <c r="CC575"/>
      <c r="CD575"/>
      <c r="CE575"/>
      <c r="CF575"/>
      <c r="CG575"/>
      <c r="CH575"/>
      <c r="CI575"/>
      <c r="CJ575"/>
      <c r="CK575"/>
      <c r="CL575"/>
      <c r="CM575"/>
      <c r="CN575"/>
      <c r="CO575"/>
      <c r="CP575"/>
      <c r="CQ575"/>
      <c r="CR575"/>
      <c r="CS575"/>
      <c r="CT575"/>
      <c r="CU575"/>
      <c r="CV575"/>
      <c r="CW575"/>
      <c r="CX575"/>
      <c r="CY575"/>
      <c r="CZ575"/>
      <c r="DA575"/>
      <c r="DB575"/>
      <c r="DC575"/>
      <c r="DD575"/>
      <c r="DE575"/>
      <c r="DF575"/>
      <c r="DG575"/>
      <c r="DH575"/>
      <c r="DI575"/>
      <c r="DJ575"/>
      <c r="DK575"/>
      <c r="DL575"/>
      <c r="DM575"/>
      <c r="DN575"/>
      <c r="DO575"/>
      <c r="DP575"/>
      <c r="DQ575"/>
      <c r="DR575"/>
      <c r="DS575"/>
      <c r="DT575"/>
      <c r="DU575"/>
    </row>
    <row r="576" spans="1:125">
      <c r="A576" t="s">
        <v>414</v>
      </c>
      <c r="B576" t="s">
        <v>23</v>
      </c>
      <c r="C576" t="s">
        <v>575</v>
      </c>
      <c r="D576" s="1">
        <v>74000</v>
      </c>
      <c r="E576" s="1">
        <v>2123.8000000000002</v>
      </c>
      <c r="F576" s="1">
        <v>6121.2</v>
      </c>
      <c r="G576" s="1">
        <v>2249.6</v>
      </c>
      <c r="H576" s="1">
        <v>25</v>
      </c>
      <c r="I576" s="1">
        <f t="shared" si="144"/>
        <v>10519.6</v>
      </c>
      <c r="J576" s="1">
        <f t="shared" si="145"/>
        <v>63480.4</v>
      </c>
    </row>
    <row r="577" spans="1:125">
      <c r="A577" s="3" t="s">
        <v>18</v>
      </c>
      <c r="B577" s="3">
        <v>8</v>
      </c>
      <c r="C577" s="3"/>
      <c r="D577" s="4">
        <f t="shared" ref="D577:J577" si="146">SUM(D569:D576)</f>
        <v>266000</v>
      </c>
      <c r="E577" s="4">
        <f t="shared" si="146"/>
        <v>7634.2</v>
      </c>
      <c r="F577" s="4">
        <f t="shared" si="146"/>
        <v>6408.46</v>
      </c>
      <c r="G577" s="4">
        <f t="shared" si="146"/>
        <v>8086.4</v>
      </c>
      <c r="H577" s="4">
        <f t="shared" si="146"/>
        <v>2811.86</v>
      </c>
      <c r="I577" s="4">
        <f t="shared" si="146"/>
        <v>24940.92</v>
      </c>
      <c r="J577" s="4">
        <f t="shared" si="146"/>
        <v>241059.08</v>
      </c>
    </row>
    <row r="579" spans="1:125">
      <c r="A579" s="11" t="s">
        <v>415</v>
      </c>
      <c r="B579" s="11"/>
      <c r="C579" s="13"/>
      <c r="D579" s="11"/>
      <c r="E579" s="11"/>
      <c r="F579" s="11"/>
      <c r="G579" s="11"/>
      <c r="H579" s="11"/>
      <c r="I579" s="11"/>
      <c r="J579" s="11"/>
    </row>
    <row r="580" spans="1:125">
      <c r="A580" t="s">
        <v>416</v>
      </c>
      <c r="B580" t="s">
        <v>417</v>
      </c>
      <c r="C580" t="s">
        <v>578</v>
      </c>
      <c r="D580" s="1">
        <v>30000</v>
      </c>
      <c r="E580" s="1">
        <v>861</v>
      </c>
      <c r="F580" s="1">
        <v>0</v>
      </c>
      <c r="G580" s="1">
        <v>912</v>
      </c>
      <c r="H580" s="1">
        <v>145</v>
      </c>
      <c r="I580" s="1">
        <f t="shared" ref="I580:I583" si="147">E580+F580+G580+H580</f>
        <v>1918</v>
      </c>
      <c r="J580" s="1">
        <f t="shared" ref="J580:J583" si="148">D580-I580</f>
        <v>28082</v>
      </c>
    </row>
    <row r="581" spans="1:125">
      <c r="A581" t="s">
        <v>420</v>
      </c>
      <c r="B581" t="s">
        <v>417</v>
      </c>
      <c r="C581" t="s">
        <v>578</v>
      </c>
      <c r="D581" s="1">
        <v>33000</v>
      </c>
      <c r="E581" s="1">
        <v>947.1</v>
      </c>
      <c r="F581" s="1">
        <v>0</v>
      </c>
      <c r="G581" s="1">
        <v>1003.2</v>
      </c>
      <c r="H581" s="1">
        <v>25</v>
      </c>
      <c r="I581" s="1">
        <f t="shared" si="147"/>
        <v>1975.3000000000002</v>
      </c>
      <c r="J581" s="1">
        <f t="shared" si="148"/>
        <v>31024.7</v>
      </c>
    </row>
    <row r="582" spans="1:125">
      <c r="A582" t="s">
        <v>421</v>
      </c>
      <c r="B582" t="s">
        <v>417</v>
      </c>
      <c r="C582" t="s">
        <v>575</v>
      </c>
      <c r="D582" s="1">
        <v>44000</v>
      </c>
      <c r="E582" s="1">
        <v>1262.8</v>
      </c>
      <c r="F582" s="1">
        <v>1007.19</v>
      </c>
      <c r="G582" s="1">
        <v>1337.6</v>
      </c>
      <c r="H582" s="1">
        <v>25</v>
      </c>
      <c r="I582" s="1">
        <f t="shared" si="147"/>
        <v>3632.5899999999997</v>
      </c>
      <c r="J582" s="1">
        <f t="shared" si="148"/>
        <v>40367.410000000003</v>
      </c>
    </row>
    <row r="583" spans="1:125">
      <c r="A583" t="s">
        <v>422</v>
      </c>
      <c r="B583" t="s">
        <v>423</v>
      </c>
      <c r="C583" t="s">
        <v>578</v>
      </c>
      <c r="D583" s="1">
        <v>45000</v>
      </c>
      <c r="E583" s="1">
        <v>1291.5</v>
      </c>
      <c r="F583" s="1">
        <v>1148.33</v>
      </c>
      <c r="G583" s="1">
        <v>1368</v>
      </c>
      <c r="H583" s="1">
        <v>125</v>
      </c>
      <c r="I583" s="1">
        <f t="shared" si="147"/>
        <v>3932.83</v>
      </c>
      <c r="J583" s="1">
        <f t="shared" si="148"/>
        <v>41067.17</v>
      </c>
    </row>
    <row r="584" spans="1:125">
      <c r="A584" t="s">
        <v>424</v>
      </c>
      <c r="B584" t="s">
        <v>23</v>
      </c>
      <c r="C584" t="s">
        <v>575</v>
      </c>
      <c r="D584" s="1">
        <v>80000</v>
      </c>
      <c r="E584" s="1">
        <v>2296</v>
      </c>
      <c r="F584" s="1">
        <v>7400.87</v>
      </c>
      <c r="G584" s="1">
        <v>2432</v>
      </c>
      <c r="H584" s="1">
        <v>125</v>
      </c>
      <c r="I584" s="1">
        <f>E584+F584+G584+H584</f>
        <v>12253.869999999999</v>
      </c>
      <c r="J584" s="1">
        <f>D584-I584</f>
        <v>67746.13</v>
      </c>
    </row>
    <row r="585" spans="1:125">
      <c r="A585" t="s">
        <v>676</v>
      </c>
      <c r="B585" t="s">
        <v>572</v>
      </c>
      <c r="C585" t="s">
        <v>578</v>
      </c>
      <c r="D585" s="1">
        <v>22000</v>
      </c>
      <c r="E585" s="1">
        <v>631.4</v>
      </c>
      <c r="F585" s="1">
        <v>0</v>
      </c>
      <c r="G585" s="1">
        <v>668.8</v>
      </c>
      <c r="H585" s="1">
        <v>25</v>
      </c>
      <c r="I585" s="1">
        <f>E585+F585+G585+H585</f>
        <v>1325.1999999999998</v>
      </c>
      <c r="J585" s="1">
        <f>D585-I585</f>
        <v>20674.8</v>
      </c>
      <c r="K585"/>
      <c r="L585"/>
      <c r="M585"/>
      <c r="N585"/>
      <c r="O585"/>
      <c r="P585"/>
      <c r="Q585"/>
      <c r="R585"/>
      <c r="S585"/>
      <c r="T585"/>
      <c r="U585"/>
      <c r="V585"/>
      <c r="W585"/>
      <c r="X585"/>
      <c r="Y585"/>
      <c r="Z585"/>
      <c r="AA585"/>
      <c r="AB585"/>
      <c r="AC585"/>
      <c r="AD585"/>
      <c r="AE585"/>
      <c r="AF585"/>
      <c r="AG585"/>
      <c r="AH585"/>
      <c r="AI585"/>
      <c r="AJ585"/>
      <c r="AK585"/>
      <c r="AL585"/>
      <c r="AM585"/>
      <c r="AN585"/>
      <c r="AO585"/>
      <c r="AP585"/>
      <c r="AQ585"/>
      <c r="AR585"/>
      <c r="AS585"/>
      <c r="AT585"/>
      <c r="AU585"/>
      <c r="AV585"/>
      <c r="AW585"/>
      <c r="AX585"/>
      <c r="AY585"/>
      <c r="AZ585"/>
      <c r="BA585"/>
      <c r="BB585"/>
      <c r="BC585"/>
      <c r="BD585"/>
      <c r="BE585"/>
      <c r="BF585"/>
      <c r="BG585"/>
      <c r="BH585"/>
      <c r="BI585"/>
      <c r="BJ585"/>
      <c r="BK585"/>
      <c r="BL585"/>
      <c r="BM585"/>
      <c r="BN585"/>
      <c r="BO585"/>
      <c r="BP585"/>
      <c r="BQ585"/>
      <c r="BR585"/>
      <c r="BS585"/>
      <c r="BT585"/>
      <c r="BU585"/>
      <c r="BV585"/>
      <c r="BW585"/>
      <c r="BX585"/>
      <c r="BY585"/>
      <c r="BZ585"/>
      <c r="CA585"/>
      <c r="CB585"/>
      <c r="CC585"/>
      <c r="CD585"/>
      <c r="CE585"/>
      <c r="CF585"/>
      <c r="CG585"/>
      <c r="CH585"/>
      <c r="CI585"/>
      <c r="CJ585"/>
      <c r="CK585"/>
      <c r="CL585"/>
      <c r="CM585"/>
      <c r="CN585"/>
      <c r="CO585"/>
      <c r="CP585"/>
      <c r="CQ585"/>
      <c r="CR585"/>
      <c r="CS585"/>
      <c r="CT585"/>
      <c r="CU585"/>
      <c r="CV585"/>
      <c r="CW585"/>
      <c r="CX585"/>
      <c r="CY585"/>
      <c r="CZ585"/>
      <c r="DA585"/>
      <c r="DB585"/>
      <c r="DC585"/>
      <c r="DD585"/>
      <c r="DE585"/>
      <c r="DF585"/>
      <c r="DG585"/>
      <c r="DH585"/>
      <c r="DI585"/>
      <c r="DJ585"/>
      <c r="DK585"/>
      <c r="DL585"/>
      <c r="DM585"/>
      <c r="DN585"/>
      <c r="DO585"/>
      <c r="DP585"/>
      <c r="DQ585"/>
      <c r="DR585"/>
      <c r="DS585"/>
      <c r="DT585"/>
      <c r="DU585"/>
    </row>
    <row r="586" spans="1:125">
      <c r="A586" t="s">
        <v>621</v>
      </c>
      <c r="B586" t="s">
        <v>572</v>
      </c>
      <c r="C586" t="s">
        <v>578</v>
      </c>
      <c r="D586" s="1">
        <v>37000</v>
      </c>
      <c r="E586" s="1">
        <v>1061.9000000000001</v>
      </c>
      <c r="F586" s="1">
        <v>19.25</v>
      </c>
      <c r="G586" s="1">
        <v>1124.8</v>
      </c>
      <c r="H586" s="1">
        <v>25</v>
      </c>
      <c r="I586" s="1">
        <f>E586+F586+G586+H586</f>
        <v>2230.9499999999998</v>
      </c>
      <c r="J586" s="1">
        <f>D586-I586</f>
        <v>34769.050000000003</v>
      </c>
      <c r="K586"/>
      <c r="L586"/>
      <c r="M586"/>
      <c r="N586"/>
      <c r="O586"/>
      <c r="P586"/>
      <c r="Q586"/>
      <c r="R586"/>
      <c r="S586"/>
      <c r="T586"/>
      <c r="U586"/>
      <c r="V586"/>
      <c r="W586"/>
      <c r="X586"/>
      <c r="Y586"/>
      <c r="Z586"/>
      <c r="AA586"/>
      <c r="AB586"/>
      <c r="AC586"/>
      <c r="AD586"/>
      <c r="AE586"/>
      <c r="AF586"/>
      <c r="AG586"/>
      <c r="AH586"/>
      <c r="AI586"/>
      <c r="AJ586"/>
      <c r="AK586"/>
      <c r="AL586"/>
      <c r="AM586"/>
      <c r="AN586"/>
      <c r="AO586"/>
      <c r="AP586"/>
      <c r="AQ586"/>
      <c r="AR586"/>
      <c r="AS586"/>
      <c r="AT586"/>
      <c r="AU586"/>
      <c r="AV586"/>
      <c r="AW586"/>
      <c r="AX586"/>
      <c r="AY586"/>
      <c r="AZ586"/>
      <c r="BA586"/>
      <c r="BB586"/>
      <c r="BC586"/>
      <c r="BD586"/>
      <c r="BE586"/>
      <c r="BF586"/>
      <c r="BG586"/>
      <c r="BH586"/>
      <c r="BI586"/>
      <c r="BJ586"/>
      <c r="BK586"/>
      <c r="BL586"/>
      <c r="BM586"/>
      <c r="BN586"/>
      <c r="BO586"/>
      <c r="BP586"/>
      <c r="BQ586"/>
      <c r="BR586"/>
      <c r="BS586"/>
      <c r="BT586"/>
      <c r="BU586"/>
      <c r="BV586"/>
      <c r="BW586"/>
      <c r="BX586"/>
      <c r="BY586"/>
      <c r="BZ586"/>
      <c r="CA586"/>
      <c r="CB586"/>
      <c r="CC586"/>
      <c r="CD586"/>
      <c r="CE586"/>
      <c r="CF586"/>
      <c r="CG586"/>
      <c r="CH586"/>
      <c r="CI586"/>
      <c r="CJ586"/>
      <c r="CK586"/>
      <c r="CL586"/>
      <c r="CM586"/>
      <c r="CN586"/>
      <c r="CO586"/>
      <c r="CP586"/>
      <c r="CQ586"/>
      <c r="CR586"/>
      <c r="CS586"/>
      <c r="CT586"/>
      <c r="CU586"/>
      <c r="CV586"/>
      <c r="CW586"/>
      <c r="CX586"/>
      <c r="CY586"/>
      <c r="CZ586"/>
      <c r="DA586"/>
      <c r="DB586"/>
      <c r="DC586"/>
      <c r="DD586"/>
      <c r="DE586"/>
      <c r="DF586"/>
      <c r="DG586"/>
      <c r="DH586"/>
      <c r="DI586"/>
      <c r="DJ586"/>
      <c r="DK586"/>
      <c r="DL586"/>
      <c r="DM586"/>
      <c r="DN586"/>
      <c r="DO586"/>
      <c r="DP586"/>
      <c r="DQ586"/>
      <c r="DR586"/>
      <c r="DS586"/>
      <c r="DT586"/>
      <c r="DU586"/>
    </row>
    <row r="587" spans="1:125">
      <c r="A587" t="s">
        <v>574</v>
      </c>
      <c r="B587" t="s">
        <v>572</v>
      </c>
      <c r="C587" t="s">
        <v>578</v>
      </c>
      <c r="D587" s="1">
        <v>30000</v>
      </c>
      <c r="E587" s="1">
        <v>861</v>
      </c>
      <c r="F587" s="1">
        <v>0</v>
      </c>
      <c r="G587" s="1">
        <v>912</v>
      </c>
      <c r="H587" s="1">
        <v>25</v>
      </c>
      <c r="I587" s="1">
        <f>+E587+F587+G587+H587</f>
        <v>1798</v>
      </c>
      <c r="J587" s="1">
        <f>D587-I587</f>
        <v>28202</v>
      </c>
      <c r="K587"/>
      <c r="L587"/>
      <c r="M587"/>
      <c r="N587"/>
      <c r="O587"/>
      <c r="P587"/>
      <c r="Q587"/>
      <c r="R587"/>
      <c r="S587"/>
      <c r="T587"/>
      <c r="U587"/>
      <c r="V587"/>
      <c r="W587"/>
      <c r="X587"/>
      <c r="Y587"/>
      <c r="Z587"/>
      <c r="AA587"/>
      <c r="AB587"/>
      <c r="AC587"/>
      <c r="AD587"/>
      <c r="AE587"/>
      <c r="AF587"/>
      <c r="AG587"/>
      <c r="AH587"/>
      <c r="AI587"/>
      <c r="AJ587"/>
      <c r="AK587"/>
      <c r="AL587"/>
      <c r="AM587"/>
      <c r="AN587"/>
      <c r="AO587"/>
      <c r="AP587"/>
      <c r="AQ587"/>
      <c r="AR587"/>
      <c r="AS587"/>
      <c r="AT587"/>
      <c r="AU587"/>
      <c r="AV587"/>
      <c r="AW587"/>
      <c r="AX587"/>
      <c r="AY587"/>
      <c r="AZ587"/>
      <c r="BA587"/>
      <c r="BB587"/>
      <c r="BC587"/>
      <c r="BD587"/>
      <c r="BE587"/>
      <c r="BF587"/>
      <c r="BG587"/>
      <c r="BH587"/>
      <c r="BI587"/>
      <c r="BJ587"/>
      <c r="BK587"/>
      <c r="BL587"/>
      <c r="BM587"/>
      <c r="BN587"/>
      <c r="BO587"/>
      <c r="BP587"/>
      <c r="BQ587"/>
      <c r="BR587"/>
      <c r="BS587"/>
      <c r="BT587"/>
      <c r="BU587"/>
      <c r="BV587"/>
      <c r="BW587"/>
      <c r="BX587"/>
      <c r="BY587"/>
      <c r="BZ587"/>
      <c r="CA587"/>
      <c r="CB587"/>
      <c r="CC587"/>
      <c r="CD587"/>
      <c r="CE587"/>
      <c r="CF587"/>
      <c r="CG587"/>
      <c r="CH587"/>
      <c r="CI587"/>
      <c r="CJ587"/>
      <c r="CK587"/>
      <c r="CL587"/>
      <c r="CM587"/>
      <c r="CN587"/>
      <c r="CO587"/>
      <c r="CP587"/>
      <c r="CQ587"/>
      <c r="CR587"/>
      <c r="CS587"/>
      <c r="CT587"/>
      <c r="CU587"/>
      <c r="CV587"/>
      <c r="CW587"/>
      <c r="CX587"/>
      <c r="CY587"/>
      <c r="CZ587"/>
      <c r="DA587"/>
      <c r="DB587"/>
      <c r="DC587"/>
      <c r="DD587"/>
      <c r="DE587"/>
      <c r="DF587"/>
      <c r="DG587"/>
      <c r="DH587"/>
      <c r="DI587"/>
      <c r="DJ587"/>
      <c r="DK587"/>
      <c r="DL587"/>
      <c r="DM587"/>
      <c r="DN587"/>
      <c r="DO587"/>
      <c r="DP587"/>
      <c r="DQ587"/>
      <c r="DR587"/>
      <c r="DS587"/>
      <c r="DT587"/>
      <c r="DU587"/>
    </row>
    <row r="588" spans="1:125">
      <c r="A588" t="s">
        <v>573</v>
      </c>
      <c r="B588" t="s">
        <v>572</v>
      </c>
      <c r="C588" t="s">
        <v>578</v>
      </c>
      <c r="D588" s="1">
        <v>40000</v>
      </c>
      <c r="E588" s="1">
        <v>1148</v>
      </c>
      <c r="F588" s="1">
        <v>442.65</v>
      </c>
      <c r="G588" s="1">
        <v>1216</v>
      </c>
      <c r="H588" s="1">
        <v>25</v>
      </c>
      <c r="I588" s="1">
        <f>+E588+F588+G588+H588</f>
        <v>2831.65</v>
      </c>
      <c r="J588" s="1">
        <f>D588-I588</f>
        <v>37168.35</v>
      </c>
      <c r="K588"/>
      <c r="L588"/>
      <c r="M588"/>
      <c r="N588"/>
      <c r="O588"/>
      <c r="P588"/>
      <c r="Q588"/>
      <c r="R588"/>
      <c r="S588"/>
      <c r="T588"/>
      <c r="U588"/>
      <c r="V588"/>
      <c r="W588"/>
      <c r="X588"/>
      <c r="Y588"/>
      <c r="Z588"/>
      <c r="AA588"/>
      <c r="AB588"/>
      <c r="AC588"/>
      <c r="AD588"/>
      <c r="AE588"/>
      <c r="AF588"/>
      <c r="AG588"/>
      <c r="AH588"/>
      <c r="AI588"/>
      <c r="AJ588"/>
      <c r="AK588"/>
      <c r="AL588"/>
      <c r="AM588"/>
      <c r="AN588"/>
      <c r="AO588"/>
      <c r="AP588"/>
      <c r="AQ588"/>
      <c r="AR588"/>
      <c r="AS588"/>
      <c r="AT588"/>
      <c r="AU588"/>
      <c r="AV588"/>
      <c r="AW588"/>
      <c r="AX588"/>
      <c r="AY588"/>
      <c r="AZ588"/>
      <c r="BA588"/>
      <c r="BB588"/>
      <c r="BC588"/>
      <c r="BD588"/>
      <c r="BE588"/>
      <c r="BF588"/>
      <c r="BG588"/>
      <c r="BH588"/>
      <c r="BI588"/>
      <c r="BJ588"/>
      <c r="BK588"/>
      <c r="BL588"/>
      <c r="BM588"/>
      <c r="BN588"/>
      <c r="BO588"/>
      <c r="BP588"/>
      <c r="BQ588"/>
      <c r="BR588"/>
      <c r="BS588"/>
      <c r="BT588"/>
      <c r="BU588"/>
      <c r="BV588"/>
      <c r="BW588"/>
      <c r="BX588"/>
      <c r="BY588"/>
      <c r="BZ588"/>
      <c r="CA588"/>
      <c r="CB588"/>
      <c r="CC588"/>
      <c r="CD588"/>
      <c r="CE588"/>
      <c r="CF588"/>
      <c r="CG588"/>
      <c r="CH588"/>
      <c r="CI588"/>
      <c r="CJ588"/>
      <c r="CK588"/>
      <c r="CL588"/>
      <c r="CM588"/>
      <c r="CN588"/>
      <c r="CO588"/>
      <c r="CP588"/>
      <c r="CQ588"/>
      <c r="CR588"/>
      <c r="CS588"/>
      <c r="CT588"/>
      <c r="CU588"/>
      <c r="CV588"/>
      <c r="CW588"/>
      <c r="CX588"/>
      <c r="CY588"/>
      <c r="CZ588"/>
      <c r="DA588"/>
      <c r="DB588"/>
      <c r="DC588"/>
      <c r="DD588"/>
      <c r="DE588"/>
      <c r="DF588"/>
      <c r="DG588"/>
      <c r="DH588"/>
      <c r="DI588"/>
      <c r="DJ588"/>
      <c r="DK588"/>
      <c r="DL588"/>
      <c r="DM588"/>
      <c r="DN588"/>
      <c r="DO588"/>
      <c r="DP588"/>
      <c r="DQ588"/>
      <c r="DR588"/>
      <c r="DS588"/>
      <c r="DT588"/>
      <c r="DU588"/>
    </row>
    <row r="589" spans="1:125">
      <c r="A589" s="3" t="s">
        <v>18</v>
      </c>
      <c r="B589" s="3">
        <v>9</v>
      </c>
      <c r="C589" s="3"/>
      <c r="D589" s="4">
        <f t="shared" ref="D589:J589" si="149">SUM(D580:D588)</f>
        <v>361000</v>
      </c>
      <c r="E589" s="4">
        <f t="shared" si="149"/>
        <v>10360.699999999999</v>
      </c>
      <c r="F589" s="4">
        <f t="shared" si="149"/>
        <v>10018.289999999999</v>
      </c>
      <c r="G589" s="4">
        <f t="shared" si="149"/>
        <v>10974.4</v>
      </c>
      <c r="H589" s="4">
        <f t="shared" si="149"/>
        <v>545</v>
      </c>
      <c r="I589" s="4">
        <f t="shared" si="149"/>
        <v>31898.39</v>
      </c>
      <c r="J589" s="4">
        <f t="shared" si="149"/>
        <v>329101.61</v>
      </c>
    </row>
    <row r="591" spans="1:125" ht="24.95" customHeight="1">
      <c r="A591" s="7" t="s">
        <v>426</v>
      </c>
      <c r="B591" s="7">
        <f>+B589+B577+B566+B552+B542+B515+B492+B434+B421+B413+B405+B397+B380+B369+B342+B333+B308+B297+B290+B286+B280++B273+B260+B256+B252+B236+B230+B226+B218+B214+B179+B174+B165+B157+B150+B146+B137+B133+B125+B119+B108+B102+B92+B80+B73+B65+B60+B54+B48+B44+B37+B30+B24</f>
        <v>422</v>
      </c>
      <c r="C591" s="7"/>
      <c r="D591" s="16">
        <f>+D589+D577+D566+D552+D542+D515+D492+D434+D421+D413+D405+D397+D380+D369+D342+D333+D308+D297+D290+D286+D280+D273+D260+D256+D252+D236+D230+D226+D218+D214+D179+D174+D165+D157+D150+D146+D137+D133+D125+D119+D108++D102+D92+D80+D73+D65+D54+D60+D48+D44+D37+D30+D24</f>
        <v>16808818.09</v>
      </c>
      <c r="E591" s="16">
        <f t="shared" ref="E591:J591" si="150">+E589+E577+E566+E552+E542+E515+E492+E434+E421+E413+E405+E397+E380+E369+E342+E333+E308+E297+E290+E286+E280+E273+E260+E256+E252+E236+E230+E226+E218+E214+E179+E174+E165+E157+E150+E146+E137+E133+E125+E119+E108+E102+E92+E80+E73+E65+E60+E54+E48+E44+E37+E30+E24</f>
        <v>482313.28</v>
      </c>
      <c r="F591" s="16">
        <f t="shared" si="150"/>
        <v>813232.29000000015</v>
      </c>
      <c r="G591" s="16">
        <f t="shared" si="150"/>
        <v>499888.37999999989</v>
      </c>
      <c r="H591" s="16">
        <f t="shared" si="150"/>
        <v>140828.97999999995</v>
      </c>
      <c r="I591" s="16">
        <f t="shared" si="150"/>
        <v>1936262.9300000006</v>
      </c>
      <c r="J591" s="16">
        <f t="shared" si="150"/>
        <v>14872555.160000002</v>
      </c>
    </row>
    <row r="592" spans="1:125" s="5" customFormat="1" ht="15.75">
      <c r="A592" s="8"/>
      <c r="B592" s="8"/>
      <c r="C592" s="8"/>
      <c r="D592" s="9"/>
      <c r="E592" s="9"/>
      <c r="F592" s="9"/>
      <c r="G592" s="9"/>
      <c r="H592" s="9"/>
      <c r="I592" s="9"/>
      <c r="J592" s="9"/>
    </row>
    <row r="593" spans="1:125" s="5" customFormat="1" ht="15.75">
      <c r="A593" s="8"/>
      <c r="B593" s="8"/>
      <c r="C593" s="8"/>
      <c r="D593" s="9"/>
      <c r="E593" s="9"/>
      <c r="F593" s="9"/>
      <c r="G593" s="9"/>
      <c r="H593" s="9"/>
      <c r="I593" s="9"/>
      <c r="J593" s="9"/>
    </row>
    <row r="594" spans="1:125">
      <c r="DU594"/>
    </row>
  </sheetData>
  <mergeCells count="44">
    <mergeCell ref="A104:J104"/>
    <mergeCell ref="A110:J110"/>
    <mergeCell ref="A121:J121"/>
    <mergeCell ref="A135:J135"/>
    <mergeCell ref="A232:J232"/>
    <mergeCell ref="A127:J127"/>
    <mergeCell ref="A139:J139"/>
    <mergeCell ref="A148:J148"/>
    <mergeCell ref="A152:J152"/>
    <mergeCell ref="A238:J238"/>
    <mergeCell ref="A159:J159"/>
    <mergeCell ref="A167:J167"/>
    <mergeCell ref="A176:J176"/>
    <mergeCell ref="A181:J181"/>
    <mergeCell ref="A220:J220"/>
    <mergeCell ref="A228:J228"/>
    <mergeCell ref="A1:J1"/>
    <mergeCell ref="A2:J2"/>
    <mergeCell ref="A3:J3"/>
    <mergeCell ref="A4:J4"/>
    <mergeCell ref="A5:J5"/>
    <mergeCell ref="A6:J6"/>
    <mergeCell ref="A7:A8"/>
    <mergeCell ref="B7:B8"/>
    <mergeCell ref="D7:D8"/>
    <mergeCell ref="E7:E8"/>
    <mergeCell ref="F7:F8"/>
    <mergeCell ref="G7:G8"/>
    <mergeCell ref="H7:H8"/>
    <mergeCell ref="I7:I8"/>
    <mergeCell ref="J7:J8"/>
    <mergeCell ref="C7:C8"/>
    <mergeCell ref="A94:J94"/>
    <mergeCell ref="A50:J50"/>
    <mergeCell ref="A10:J10"/>
    <mergeCell ref="A26:J26"/>
    <mergeCell ref="A32:J32"/>
    <mergeCell ref="A39:J39"/>
    <mergeCell ref="A46:J46"/>
    <mergeCell ref="A56:J56"/>
    <mergeCell ref="A62:J62"/>
    <mergeCell ref="A67:J67"/>
    <mergeCell ref="A75:J75"/>
    <mergeCell ref="A82:J8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2:K476"/>
  <sheetViews>
    <sheetView workbookViewId="0">
      <selection activeCell="B2" sqref="B2"/>
    </sheetView>
  </sheetViews>
  <sheetFormatPr baseColWidth="10" defaultRowHeight="15"/>
  <cols>
    <col min="5" max="5" width="41.28515625" bestFit="1" customWidth="1"/>
  </cols>
  <sheetData>
    <row r="2" spans="1:11">
      <c r="A2" t="s">
        <v>61</v>
      </c>
      <c r="B2">
        <v>442.65</v>
      </c>
      <c r="E2" t="s">
        <v>296</v>
      </c>
      <c r="F2" s="1">
        <v>0</v>
      </c>
      <c r="G2" s="1">
        <v>516.79999999999995</v>
      </c>
      <c r="H2" s="1">
        <v>25</v>
      </c>
      <c r="I2" s="1">
        <v>1029.7</v>
      </c>
      <c r="J2" s="1">
        <v>15970.3</v>
      </c>
      <c r="K2">
        <v>351</v>
      </c>
    </row>
    <row r="3" spans="1:11">
      <c r="A3" t="s">
        <v>16</v>
      </c>
      <c r="B3">
        <v>36419.699999999997</v>
      </c>
      <c r="E3" t="s">
        <v>372</v>
      </c>
      <c r="F3" s="1">
        <v>0</v>
      </c>
      <c r="G3" s="1">
        <v>820.8</v>
      </c>
      <c r="H3" s="1">
        <v>1785</v>
      </c>
      <c r="I3" s="1">
        <v>3380.7</v>
      </c>
      <c r="J3" s="1">
        <v>23619.3</v>
      </c>
      <c r="K3">
        <v>424</v>
      </c>
    </row>
    <row r="4" spans="1:11">
      <c r="A4" t="s">
        <v>292</v>
      </c>
      <c r="B4">
        <v>1007.19</v>
      </c>
      <c r="E4" t="s">
        <v>297</v>
      </c>
      <c r="F4" s="1">
        <v>0</v>
      </c>
      <c r="G4" s="1">
        <v>486.4</v>
      </c>
      <c r="H4" s="1">
        <v>25</v>
      </c>
      <c r="I4" s="1">
        <v>970.6</v>
      </c>
      <c r="J4" s="1">
        <v>15029.4</v>
      </c>
      <c r="K4">
        <v>352</v>
      </c>
    </row>
    <row r="5" spans="1:11">
      <c r="A5" t="s">
        <v>100</v>
      </c>
      <c r="B5">
        <v>1431.82</v>
      </c>
      <c r="E5" t="s">
        <v>298</v>
      </c>
      <c r="F5" s="1">
        <v>0</v>
      </c>
      <c r="G5" s="1">
        <v>532</v>
      </c>
      <c r="H5" s="1">
        <v>25</v>
      </c>
      <c r="I5" s="1">
        <v>1059.25</v>
      </c>
      <c r="J5" s="1">
        <v>16440.75</v>
      </c>
      <c r="K5">
        <v>353</v>
      </c>
    </row>
    <row r="6" spans="1:11">
      <c r="A6" t="s">
        <v>441</v>
      </c>
      <c r="B6">
        <v>2136.27</v>
      </c>
      <c r="E6" t="s">
        <v>61</v>
      </c>
      <c r="F6" s="1">
        <v>0</v>
      </c>
      <c r="G6" s="1">
        <v>1216</v>
      </c>
      <c r="H6" s="1">
        <v>265</v>
      </c>
      <c r="I6" s="1">
        <v>2629</v>
      </c>
      <c r="J6" s="1">
        <v>37371</v>
      </c>
      <c r="K6">
        <v>69</v>
      </c>
    </row>
    <row r="7" spans="1:11">
      <c r="A7" t="s">
        <v>77</v>
      </c>
      <c r="B7">
        <v>442.65</v>
      </c>
      <c r="E7" t="s">
        <v>16</v>
      </c>
      <c r="F7" s="1">
        <v>0</v>
      </c>
      <c r="G7" s="1">
        <v>2995.92</v>
      </c>
      <c r="H7" s="1">
        <v>25</v>
      </c>
      <c r="I7" s="1">
        <v>8677.69</v>
      </c>
      <c r="J7" s="1">
        <v>191322.31</v>
      </c>
      <c r="K7">
        <v>6</v>
      </c>
    </row>
    <row r="8" spans="1:11">
      <c r="A8" t="s">
        <v>194</v>
      </c>
      <c r="B8">
        <v>1571.73</v>
      </c>
      <c r="E8" t="s">
        <v>292</v>
      </c>
      <c r="F8" s="1">
        <v>1007.19</v>
      </c>
      <c r="G8" s="1">
        <v>1337.6</v>
      </c>
      <c r="H8" s="1">
        <v>25</v>
      </c>
      <c r="I8" s="1">
        <v>3632.59</v>
      </c>
      <c r="J8" s="1">
        <v>40367.410000000003</v>
      </c>
      <c r="K8">
        <v>345</v>
      </c>
    </row>
    <row r="9" spans="1:11">
      <c r="A9" t="s">
        <v>38</v>
      </c>
      <c r="B9">
        <v>5368.48</v>
      </c>
      <c r="E9" t="s">
        <v>100</v>
      </c>
      <c r="F9" s="1">
        <v>0</v>
      </c>
      <c r="G9" s="1">
        <v>1459.2</v>
      </c>
      <c r="H9" s="1">
        <v>1117.76</v>
      </c>
      <c r="I9" s="1">
        <v>3954.56</v>
      </c>
      <c r="J9" s="1">
        <v>44045.440000000002</v>
      </c>
      <c r="K9">
        <v>119</v>
      </c>
    </row>
    <row r="10" spans="1:11">
      <c r="A10" t="s">
        <v>102</v>
      </c>
      <c r="B10">
        <v>727.36</v>
      </c>
      <c r="E10" t="s">
        <v>294</v>
      </c>
      <c r="F10" s="1">
        <v>2136.27</v>
      </c>
      <c r="G10" s="1">
        <v>1580.8</v>
      </c>
      <c r="H10" s="1">
        <v>565</v>
      </c>
      <c r="I10" s="1">
        <v>5774.47</v>
      </c>
      <c r="J10" s="1">
        <v>46225.53</v>
      </c>
      <c r="K10">
        <v>346</v>
      </c>
    </row>
    <row r="11" spans="1:11">
      <c r="A11" t="s">
        <v>196</v>
      </c>
      <c r="B11">
        <v>1008.41</v>
      </c>
      <c r="E11" t="s">
        <v>218</v>
      </c>
      <c r="F11" s="1">
        <v>0</v>
      </c>
      <c r="G11" s="1">
        <v>957.6</v>
      </c>
      <c r="H11" s="1">
        <v>25</v>
      </c>
      <c r="I11" s="1">
        <v>1886.65</v>
      </c>
      <c r="J11" s="1">
        <v>29613.35</v>
      </c>
      <c r="K11">
        <v>259</v>
      </c>
    </row>
    <row r="12" spans="1:11">
      <c r="A12" t="s">
        <v>179</v>
      </c>
      <c r="B12">
        <v>1571.73</v>
      </c>
      <c r="E12" t="s">
        <v>300</v>
      </c>
      <c r="F12" s="1">
        <v>0</v>
      </c>
      <c r="G12" s="1">
        <v>456</v>
      </c>
      <c r="H12" s="1">
        <v>957.76</v>
      </c>
      <c r="I12" s="1">
        <v>1844.26</v>
      </c>
      <c r="J12" s="1">
        <v>13155.74</v>
      </c>
      <c r="K12">
        <v>354</v>
      </c>
    </row>
    <row r="13" spans="1:11">
      <c r="A13" t="s">
        <v>263</v>
      </c>
      <c r="B13">
        <v>2922.14</v>
      </c>
      <c r="E13" t="s">
        <v>354</v>
      </c>
      <c r="F13" s="1">
        <v>0</v>
      </c>
      <c r="G13" s="1">
        <v>881.6</v>
      </c>
      <c r="H13" s="1">
        <v>125</v>
      </c>
      <c r="I13" s="1">
        <v>1838.9</v>
      </c>
      <c r="J13" s="1">
        <v>27161.1</v>
      </c>
      <c r="K13">
        <v>408</v>
      </c>
    </row>
    <row r="14" spans="1:11">
      <c r="A14" t="s">
        <v>13</v>
      </c>
      <c r="B14">
        <v>2563.34</v>
      </c>
      <c r="E14" t="s">
        <v>219</v>
      </c>
      <c r="F14" s="1">
        <v>0</v>
      </c>
      <c r="G14" s="1">
        <v>851.2</v>
      </c>
      <c r="H14" s="1">
        <v>125</v>
      </c>
      <c r="I14" s="1">
        <v>1779.8</v>
      </c>
      <c r="J14" s="1">
        <v>26220.2</v>
      </c>
      <c r="K14">
        <v>260</v>
      </c>
    </row>
    <row r="15" spans="1:11">
      <c r="A15" t="s">
        <v>288</v>
      </c>
      <c r="B15">
        <v>1148.33</v>
      </c>
      <c r="E15" t="s">
        <v>260</v>
      </c>
      <c r="F15" s="1">
        <v>0</v>
      </c>
      <c r="G15" s="1">
        <v>304</v>
      </c>
      <c r="H15" s="1">
        <v>75</v>
      </c>
      <c r="I15" s="1">
        <v>666</v>
      </c>
      <c r="J15" s="1">
        <v>9334</v>
      </c>
      <c r="K15">
        <v>306</v>
      </c>
    </row>
    <row r="16" spans="1:11">
      <c r="A16" t="s">
        <v>82</v>
      </c>
      <c r="B16">
        <v>3113.57</v>
      </c>
      <c r="E16" t="s">
        <v>37</v>
      </c>
      <c r="F16" s="1">
        <v>0</v>
      </c>
      <c r="G16" s="1">
        <v>972.8</v>
      </c>
      <c r="H16" s="1">
        <v>25</v>
      </c>
      <c r="I16" s="1">
        <v>1916.2</v>
      </c>
      <c r="J16" s="1">
        <v>30083.8</v>
      </c>
      <c r="K16">
        <v>28</v>
      </c>
    </row>
    <row r="17" spans="1:11">
      <c r="A17" t="s">
        <v>69</v>
      </c>
      <c r="B17">
        <v>868.5</v>
      </c>
      <c r="E17" t="s">
        <v>154</v>
      </c>
      <c r="F17" s="1">
        <v>0</v>
      </c>
      <c r="G17" s="1">
        <v>449.92</v>
      </c>
      <c r="H17" s="1">
        <v>185</v>
      </c>
      <c r="I17" s="1">
        <v>1059.68</v>
      </c>
      <c r="J17" s="1">
        <v>13740.32</v>
      </c>
      <c r="K17">
        <v>178</v>
      </c>
    </row>
    <row r="18" spans="1:11">
      <c r="A18" t="s">
        <v>66</v>
      </c>
      <c r="B18">
        <v>3486.68</v>
      </c>
      <c r="E18" t="s">
        <v>134</v>
      </c>
      <c r="F18" s="1">
        <v>0</v>
      </c>
      <c r="G18" s="1">
        <v>547.20000000000005</v>
      </c>
      <c r="H18" s="1">
        <v>25</v>
      </c>
      <c r="I18" s="1">
        <v>1088.8</v>
      </c>
      <c r="J18" s="1">
        <v>16911.2</v>
      </c>
      <c r="K18">
        <v>162</v>
      </c>
    </row>
    <row r="19" spans="1:11">
      <c r="A19" t="s">
        <v>197</v>
      </c>
      <c r="B19">
        <v>1148.33</v>
      </c>
      <c r="E19" t="s">
        <v>77</v>
      </c>
      <c r="F19" s="1">
        <v>0</v>
      </c>
      <c r="G19" s="1">
        <v>1216</v>
      </c>
      <c r="H19" s="1">
        <v>25</v>
      </c>
      <c r="I19" s="1">
        <v>2389</v>
      </c>
      <c r="J19" s="1">
        <v>37611</v>
      </c>
      <c r="K19">
        <v>87</v>
      </c>
    </row>
    <row r="20" spans="1:11">
      <c r="A20" t="s">
        <v>399</v>
      </c>
      <c r="B20">
        <v>160.38</v>
      </c>
      <c r="E20" t="s">
        <v>194</v>
      </c>
      <c r="F20" s="1">
        <v>1571.73</v>
      </c>
      <c r="G20" s="1">
        <v>1459.2</v>
      </c>
      <c r="H20" s="1">
        <v>125</v>
      </c>
      <c r="I20" s="1">
        <v>4533.53</v>
      </c>
      <c r="J20" s="1">
        <v>43466.47</v>
      </c>
      <c r="K20">
        <v>232</v>
      </c>
    </row>
    <row r="21" spans="1:11">
      <c r="A21" t="s">
        <v>220</v>
      </c>
      <c r="B21">
        <v>160.38</v>
      </c>
      <c r="E21" t="s">
        <v>409</v>
      </c>
      <c r="F21" s="1">
        <v>0</v>
      </c>
      <c r="G21" s="1">
        <v>820.8</v>
      </c>
      <c r="H21" s="1">
        <v>25</v>
      </c>
      <c r="I21" s="1">
        <v>1620.7</v>
      </c>
      <c r="J21" s="1">
        <v>25379.3</v>
      </c>
      <c r="K21">
        <v>460</v>
      </c>
    </row>
    <row r="22" spans="1:11">
      <c r="A22" t="s">
        <v>440</v>
      </c>
      <c r="B22">
        <v>3486.68</v>
      </c>
      <c r="E22" t="s">
        <v>107</v>
      </c>
      <c r="F22" s="1">
        <v>0</v>
      </c>
      <c r="G22" s="1">
        <v>1976</v>
      </c>
      <c r="H22" s="1">
        <v>75</v>
      </c>
      <c r="I22" s="1">
        <v>3916.5</v>
      </c>
      <c r="J22" s="1">
        <v>61083.5</v>
      </c>
      <c r="K22">
        <v>123</v>
      </c>
    </row>
    <row r="23" spans="1:11">
      <c r="A23" t="s">
        <v>120</v>
      </c>
      <c r="B23">
        <v>442.65</v>
      </c>
      <c r="E23" t="s">
        <v>147</v>
      </c>
      <c r="F23" s="1">
        <v>0</v>
      </c>
      <c r="G23" s="1">
        <v>440.8</v>
      </c>
      <c r="H23" s="1">
        <v>25</v>
      </c>
      <c r="I23" s="1">
        <v>881.95</v>
      </c>
      <c r="J23" s="1">
        <v>13618.05</v>
      </c>
      <c r="K23">
        <v>172</v>
      </c>
    </row>
    <row r="24" spans="1:11">
      <c r="A24" t="s">
        <v>434</v>
      </c>
      <c r="B24">
        <v>727.36</v>
      </c>
      <c r="E24" t="s">
        <v>374</v>
      </c>
      <c r="F24" s="1">
        <v>0</v>
      </c>
      <c r="G24" s="1">
        <v>676.4</v>
      </c>
      <c r="H24" s="1">
        <v>145</v>
      </c>
      <c r="I24" s="1">
        <v>1459.98</v>
      </c>
      <c r="J24" s="1">
        <v>20790.02</v>
      </c>
      <c r="K24">
        <v>425</v>
      </c>
    </row>
    <row r="25" spans="1:11">
      <c r="A25" t="s">
        <v>280</v>
      </c>
      <c r="B25">
        <v>1291.9000000000001</v>
      </c>
      <c r="E25" t="s">
        <v>38</v>
      </c>
      <c r="F25" s="1">
        <v>0</v>
      </c>
      <c r="G25" s="1">
        <v>2128</v>
      </c>
      <c r="H25" s="1">
        <v>25</v>
      </c>
      <c r="I25" s="1">
        <v>4162</v>
      </c>
      <c r="J25" s="1">
        <v>65838</v>
      </c>
      <c r="K25">
        <v>29</v>
      </c>
    </row>
    <row r="26" spans="1:11">
      <c r="A26" t="s">
        <v>438</v>
      </c>
      <c r="B26">
        <v>27900.01</v>
      </c>
      <c r="E26" t="s">
        <v>301</v>
      </c>
      <c r="F26" s="1">
        <v>0</v>
      </c>
      <c r="G26" s="1">
        <v>248.3</v>
      </c>
      <c r="H26" s="1">
        <v>25</v>
      </c>
      <c r="I26" s="1">
        <v>507.71</v>
      </c>
      <c r="J26" s="1">
        <v>7659.99</v>
      </c>
      <c r="K26">
        <v>355</v>
      </c>
    </row>
    <row r="27" spans="1:11">
      <c r="A27" t="s">
        <v>209</v>
      </c>
      <c r="B27">
        <v>726.14</v>
      </c>
      <c r="E27" t="s">
        <v>11</v>
      </c>
      <c r="F27" s="1">
        <v>0</v>
      </c>
      <c r="G27" s="1">
        <v>656.64</v>
      </c>
      <c r="H27" s="1">
        <v>957.76</v>
      </c>
      <c r="I27" s="1">
        <v>2234.3200000000002</v>
      </c>
      <c r="J27" s="1">
        <v>19365.68</v>
      </c>
      <c r="K27">
        <v>3</v>
      </c>
    </row>
    <row r="28" spans="1:11">
      <c r="A28" t="s">
        <v>54</v>
      </c>
      <c r="B28">
        <v>20251.03</v>
      </c>
      <c r="E28" t="s">
        <v>207</v>
      </c>
      <c r="F28" s="1">
        <v>0</v>
      </c>
      <c r="G28" s="1">
        <v>1064</v>
      </c>
      <c r="H28" s="1">
        <v>25</v>
      </c>
      <c r="I28" s="1">
        <v>2093.5</v>
      </c>
      <c r="J28" s="1">
        <v>32906.5</v>
      </c>
      <c r="K28">
        <v>248</v>
      </c>
    </row>
    <row r="29" spans="1:11">
      <c r="A29" t="s">
        <v>433</v>
      </c>
      <c r="B29">
        <v>3300.12</v>
      </c>
      <c r="E29" t="s">
        <v>109</v>
      </c>
      <c r="F29" s="1">
        <v>0</v>
      </c>
      <c r="G29" s="1">
        <v>1079.2</v>
      </c>
      <c r="H29" s="1">
        <v>125</v>
      </c>
      <c r="I29" s="1">
        <v>2223.0500000000002</v>
      </c>
      <c r="J29" s="1">
        <v>33276.949999999997</v>
      </c>
      <c r="K29">
        <v>128</v>
      </c>
    </row>
    <row r="30" spans="1:11">
      <c r="A30" t="s">
        <v>403</v>
      </c>
      <c r="B30">
        <v>1430.6</v>
      </c>
      <c r="E30" t="s">
        <v>303</v>
      </c>
      <c r="F30" s="1">
        <v>0</v>
      </c>
      <c r="G30" s="1">
        <v>298.38</v>
      </c>
      <c r="H30" s="1">
        <v>25</v>
      </c>
      <c r="I30" s="1">
        <v>605.08000000000004</v>
      </c>
      <c r="J30" s="1">
        <v>9210.16</v>
      </c>
      <c r="K30">
        <v>357</v>
      </c>
    </row>
    <row r="31" spans="1:11">
      <c r="A31" t="s">
        <v>257</v>
      </c>
      <c r="B31">
        <v>160.38</v>
      </c>
      <c r="E31" t="s">
        <v>262</v>
      </c>
      <c r="F31" s="1">
        <v>0</v>
      </c>
      <c r="G31" s="1">
        <v>541.12</v>
      </c>
      <c r="H31" s="1">
        <v>2030.52</v>
      </c>
      <c r="I31" s="1">
        <v>3082.5</v>
      </c>
      <c r="J31" s="1">
        <v>14717.5</v>
      </c>
      <c r="K31">
        <v>307</v>
      </c>
    </row>
    <row r="32" spans="1:11">
      <c r="A32" t="s">
        <v>442</v>
      </c>
      <c r="B32">
        <v>8576.99</v>
      </c>
      <c r="E32" t="s">
        <v>102</v>
      </c>
      <c r="F32" s="1">
        <v>727.36</v>
      </c>
      <c r="G32" s="1">
        <v>1337.6</v>
      </c>
      <c r="H32" s="1">
        <v>1990.52</v>
      </c>
      <c r="I32" s="1">
        <v>5318.28</v>
      </c>
      <c r="J32" s="1">
        <v>38681.72</v>
      </c>
      <c r="K32">
        <v>120</v>
      </c>
    </row>
    <row r="33" spans="1:11">
      <c r="A33" t="s">
        <v>380</v>
      </c>
      <c r="B33">
        <v>3113.57</v>
      </c>
      <c r="E33" t="s">
        <v>276</v>
      </c>
      <c r="F33" s="1">
        <v>0</v>
      </c>
      <c r="G33" s="1">
        <v>760</v>
      </c>
      <c r="H33" s="1">
        <v>165</v>
      </c>
      <c r="I33" s="1">
        <v>1642.5</v>
      </c>
      <c r="J33" s="1">
        <v>23357.5</v>
      </c>
      <c r="K33">
        <v>322</v>
      </c>
    </row>
    <row r="34" spans="1:11">
      <c r="A34" t="s">
        <v>418</v>
      </c>
      <c r="B34">
        <v>19.25</v>
      </c>
      <c r="E34" t="s">
        <v>87</v>
      </c>
      <c r="F34" s="1">
        <v>0</v>
      </c>
      <c r="G34" s="1">
        <v>577.6</v>
      </c>
      <c r="H34" s="1">
        <v>25</v>
      </c>
      <c r="I34" s="1">
        <v>1147.9000000000001</v>
      </c>
      <c r="J34" s="1">
        <v>17852.099999999999</v>
      </c>
      <c r="K34">
        <v>99</v>
      </c>
    </row>
    <row r="35" spans="1:11">
      <c r="A35" t="s">
        <v>355</v>
      </c>
      <c r="B35">
        <v>1430.6</v>
      </c>
      <c r="E35" t="s">
        <v>287</v>
      </c>
      <c r="F35" s="1">
        <v>0</v>
      </c>
      <c r="G35" s="1">
        <v>1003.2</v>
      </c>
      <c r="H35" s="1">
        <v>25</v>
      </c>
      <c r="I35" s="1">
        <v>1975.3</v>
      </c>
      <c r="J35" s="1">
        <v>31024.7</v>
      </c>
      <c r="K35">
        <v>337</v>
      </c>
    </row>
    <row r="36" spans="1:11">
      <c r="A36" t="s">
        <v>223</v>
      </c>
      <c r="B36">
        <v>302.74</v>
      </c>
      <c r="E36" t="s">
        <v>125</v>
      </c>
      <c r="F36" s="1">
        <v>0</v>
      </c>
      <c r="G36" s="1">
        <v>664.24</v>
      </c>
      <c r="H36" s="1">
        <v>25</v>
      </c>
      <c r="I36" s="1">
        <v>1316.34</v>
      </c>
      <c r="J36" s="1">
        <v>20533.66</v>
      </c>
      <c r="K36">
        <v>150</v>
      </c>
    </row>
    <row r="37" spans="1:11">
      <c r="A37" t="s">
        <v>97</v>
      </c>
      <c r="B37">
        <v>981.41</v>
      </c>
      <c r="E37" t="s">
        <v>196</v>
      </c>
      <c r="F37" s="1">
        <v>0</v>
      </c>
      <c r="G37" s="1">
        <v>1368</v>
      </c>
      <c r="H37" s="1">
        <v>957.76</v>
      </c>
      <c r="I37" s="1">
        <v>3617.26</v>
      </c>
      <c r="J37" s="1">
        <v>41382.74</v>
      </c>
      <c r="K37">
        <v>233</v>
      </c>
    </row>
    <row r="38" spans="1:11">
      <c r="A38" t="s">
        <v>284</v>
      </c>
      <c r="B38">
        <v>727.36</v>
      </c>
      <c r="E38" t="s">
        <v>179</v>
      </c>
      <c r="F38" s="1">
        <v>0</v>
      </c>
      <c r="G38" s="1">
        <v>1459.2</v>
      </c>
      <c r="H38" s="1">
        <v>25</v>
      </c>
      <c r="I38" s="1">
        <v>2861.8</v>
      </c>
      <c r="J38" s="1">
        <v>45138.2</v>
      </c>
      <c r="K38">
        <v>212</v>
      </c>
    </row>
    <row r="39" spans="1:11">
      <c r="A39" t="s">
        <v>189</v>
      </c>
      <c r="B39">
        <v>1290.68</v>
      </c>
      <c r="E39" t="s">
        <v>146</v>
      </c>
      <c r="F39" s="1">
        <v>0</v>
      </c>
      <c r="G39" s="1">
        <v>760</v>
      </c>
      <c r="H39" s="1">
        <v>145</v>
      </c>
      <c r="I39" s="1">
        <v>1622.5</v>
      </c>
      <c r="J39" s="1">
        <v>23377.5</v>
      </c>
      <c r="K39">
        <v>171</v>
      </c>
    </row>
    <row r="40" spans="1:11">
      <c r="A40" t="s">
        <v>285</v>
      </c>
      <c r="B40">
        <v>21363.01</v>
      </c>
      <c r="E40" t="s">
        <v>263</v>
      </c>
      <c r="F40" s="1">
        <v>0</v>
      </c>
      <c r="G40" s="1">
        <v>1732.8</v>
      </c>
      <c r="H40" s="1">
        <v>125</v>
      </c>
      <c r="I40" s="1">
        <v>3493.7</v>
      </c>
      <c r="J40" s="1">
        <v>53506.3</v>
      </c>
      <c r="K40">
        <v>308</v>
      </c>
    </row>
    <row r="41" spans="1:11">
      <c r="A41" t="s">
        <v>239</v>
      </c>
      <c r="B41">
        <v>6309.38</v>
      </c>
      <c r="E41" t="s">
        <v>123</v>
      </c>
      <c r="F41" s="1">
        <v>0</v>
      </c>
      <c r="G41" s="1">
        <v>668.8</v>
      </c>
      <c r="H41" s="1">
        <v>4125</v>
      </c>
      <c r="I41" s="1">
        <v>5425.2</v>
      </c>
      <c r="J41" s="1">
        <v>16574.8</v>
      </c>
      <c r="K41">
        <v>149</v>
      </c>
    </row>
    <row r="42" spans="1:11">
      <c r="A42" t="s">
        <v>435</v>
      </c>
      <c r="B42">
        <v>1149.55</v>
      </c>
      <c r="E42" t="s">
        <v>142</v>
      </c>
      <c r="F42" s="1">
        <v>0</v>
      </c>
      <c r="G42" s="1">
        <v>425.6</v>
      </c>
      <c r="H42" s="1">
        <v>125</v>
      </c>
      <c r="I42" s="1">
        <v>952.4</v>
      </c>
      <c r="J42" s="1">
        <v>13047.6</v>
      </c>
      <c r="K42">
        <v>168</v>
      </c>
    </row>
    <row r="43" spans="1:11">
      <c r="A43" t="s">
        <v>46</v>
      </c>
      <c r="B43">
        <v>302.74</v>
      </c>
      <c r="E43" t="s">
        <v>264</v>
      </c>
      <c r="F43" s="1">
        <v>0</v>
      </c>
      <c r="G43" s="1">
        <v>627.76</v>
      </c>
      <c r="H43" s="1">
        <v>1097.76</v>
      </c>
      <c r="I43" s="1">
        <v>2318.1799999999998</v>
      </c>
      <c r="J43" s="1">
        <v>18331.82</v>
      </c>
      <c r="K43">
        <v>309</v>
      </c>
    </row>
    <row r="44" spans="1:11">
      <c r="A44" t="s">
        <v>22</v>
      </c>
      <c r="B44">
        <v>18187.009999999998</v>
      </c>
      <c r="E44" t="s">
        <v>416</v>
      </c>
      <c r="F44" s="1">
        <v>0</v>
      </c>
      <c r="G44" s="1">
        <v>912</v>
      </c>
      <c r="H44" s="1">
        <v>165</v>
      </c>
      <c r="I44" s="1">
        <v>1938</v>
      </c>
      <c r="J44" s="1">
        <v>28062</v>
      </c>
      <c r="K44">
        <v>469</v>
      </c>
    </row>
    <row r="45" spans="1:11">
      <c r="A45" t="s">
        <v>439</v>
      </c>
      <c r="B45">
        <v>1066.0899999999999</v>
      </c>
      <c r="E45" t="s">
        <v>265</v>
      </c>
      <c r="F45" s="1">
        <v>0</v>
      </c>
      <c r="G45" s="1">
        <v>1094.4000000000001</v>
      </c>
      <c r="H45" s="1">
        <v>145</v>
      </c>
      <c r="I45" s="1">
        <v>2272.6</v>
      </c>
      <c r="J45" s="1">
        <v>33727.4</v>
      </c>
      <c r="K45">
        <v>310</v>
      </c>
    </row>
    <row r="46" spans="1:11">
      <c r="A46" t="s">
        <v>210</v>
      </c>
      <c r="B46">
        <v>3486.68</v>
      </c>
      <c r="E46" t="s">
        <v>243</v>
      </c>
      <c r="F46" s="1">
        <v>0</v>
      </c>
      <c r="G46" s="1">
        <v>419.52</v>
      </c>
      <c r="H46" s="1">
        <v>25</v>
      </c>
      <c r="I46" s="1">
        <v>840.58</v>
      </c>
      <c r="J46" s="1">
        <v>12959.42</v>
      </c>
      <c r="K46">
        <v>287</v>
      </c>
    </row>
    <row r="47" spans="1:11">
      <c r="A47" t="s">
        <v>85</v>
      </c>
      <c r="B47">
        <v>1854</v>
      </c>
      <c r="E47" t="s">
        <v>13</v>
      </c>
      <c r="F47" s="1">
        <v>2563.34</v>
      </c>
      <c r="G47" s="1">
        <v>1763.2</v>
      </c>
      <c r="H47" s="1">
        <v>3929.95</v>
      </c>
      <c r="I47" s="1">
        <v>9921.09</v>
      </c>
      <c r="J47" s="1">
        <v>48078.91</v>
      </c>
      <c r="K47">
        <v>4</v>
      </c>
    </row>
    <row r="48" spans="1:11">
      <c r="A48" t="s">
        <v>91</v>
      </c>
      <c r="B48">
        <v>9753.1200000000008</v>
      </c>
      <c r="E48" t="s">
        <v>233</v>
      </c>
      <c r="F48" s="1">
        <v>0</v>
      </c>
      <c r="G48" s="1">
        <v>912</v>
      </c>
      <c r="H48" s="1">
        <v>140</v>
      </c>
      <c r="I48" s="1">
        <v>1913</v>
      </c>
      <c r="J48" s="1">
        <v>28087</v>
      </c>
      <c r="K48">
        <v>275</v>
      </c>
    </row>
    <row r="49" spans="1:11">
      <c r="A49" t="s">
        <v>140</v>
      </c>
      <c r="B49">
        <v>1149.55</v>
      </c>
      <c r="E49" s="10" t="s">
        <v>408</v>
      </c>
      <c r="F49" s="10"/>
      <c r="G49" s="10"/>
      <c r="H49" s="10"/>
      <c r="I49" s="10"/>
      <c r="J49" s="10"/>
      <c r="K49">
        <v>459</v>
      </c>
    </row>
    <row r="50" spans="1:11">
      <c r="A50" t="s">
        <v>256</v>
      </c>
      <c r="B50">
        <v>21829.39</v>
      </c>
      <c r="E50" t="s">
        <v>407</v>
      </c>
      <c r="F50" s="1">
        <v>0</v>
      </c>
      <c r="G50" s="1">
        <v>851.2</v>
      </c>
      <c r="H50" s="1">
        <v>165</v>
      </c>
      <c r="I50" s="1">
        <v>1819.8</v>
      </c>
      <c r="J50" s="1">
        <v>26180.2</v>
      </c>
      <c r="K50">
        <v>455</v>
      </c>
    </row>
    <row r="51" spans="1:11">
      <c r="A51" t="s">
        <v>226</v>
      </c>
      <c r="B51">
        <v>3486.68</v>
      </c>
      <c r="E51" t="s">
        <v>244</v>
      </c>
      <c r="F51" s="1">
        <v>0</v>
      </c>
      <c r="G51" s="1">
        <v>442.17</v>
      </c>
      <c r="H51" s="1">
        <v>165</v>
      </c>
      <c r="I51" s="1">
        <v>1024.6099999999999</v>
      </c>
      <c r="J51" s="1">
        <v>13520.39</v>
      </c>
      <c r="K51">
        <v>288</v>
      </c>
    </row>
    <row r="52" spans="1:11">
      <c r="A52" t="s">
        <v>211</v>
      </c>
      <c r="B52">
        <v>8576.99</v>
      </c>
      <c r="E52" t="s">
        <v>202</v>
      </c>
      <c r="F52" s="1">
        <v>0</v>
      </c>
      <c r="G52" s="1">
        <v>874</v>
      </c>
      <c r="H52" s="1">
        <v>125</v>
      </c>
      <c r="I52" s="1">
        <v>1824.13</v>
      </c>
      <c r="J52" s="1">
        <v>26925.87</v>
      </c>
      <c r="K52">
        <v>241</v>
      </c>
    </row>
    <row r="53" spans="1:11">
      <c r="A53" t="s">
        <v>40</v>
      </c>
      <c r="B53">
        <v>1008.41</v>
      </c>
      <c r="E53" t="s">
        <v>302</v>
      </c>
      <c r="F53" s="1">
        <v>0</v>
      </c>
      <c r="G53" s="1">
        <v>699.2</v>
      </c>
      <c r="H53" s="1">
        <v>25</v>
      </c>
      <c r="I53" s="1">
        <v>1384.3</v>
      </c>
      <c r="J53" s="1">
        <v>21615.7</v>
      </c>
      <c r="K53">
        <v>356</v>
      </c>
    </row>
    <row r="54" spans="1:11">
      <c r="A54" t="s">
        <v>290</v>
      </c>
      <c r="B54">
        <v>1148.33</v>
      </c>
      <c r="E54" t="s">
        <v>131</v>
      </c>
      <c r="F54" s="1">
        <v>0</v>
      </c>
      <c r="G54" s="1">
        <v>729.6</v>
      </c>
      <c r="H54" s="1">
        <v>145</v>
      </c>
      <c r="I54" s="1">
        <v>1563.4</v>
      </c>
      <c r="J54" s="1">
        <v>22436.6</v>
      </c>
      <c r="K54">
        <v>157</v>
      </c>
    </row>
    <row r="55" spans="1:11">
      <c r="A55" t="s">
        <v>184</v>
      </c>
      <c r="B55">
        <v>1997.58</v>
      </c>
      <c r="E55" t="s">
        <v>304</v>
      </c>
      <c r="F55" s="1">
        <v>0</v>
      </c>
      <c r="G55" s="1">
        <v>577.6</v>
      </c>
      <c r="H55" s="1">
        <v>25</v>
      </c>
      <c r="I55" s="1">
        <v>1147.9000000000001</v>
      </c>
      <c r="J55" s="1">
        <v>17852.099999999999</v>
      </c>
      <c r="K55">
        <v>358</v>
      </c>
    </row>
    <row r="56" spans="1:11">
      <c r="A56" t="s">
        <v>137</v>
      </c>
      <c r="B56">
        <v>1430.6</v>
      </c>
      <c r="E56" t="s">
        <v>362</v>
      </c>
      <c r="F56" s="1">
        <v>0</v>
      </c>
      <c r="G56" s="1">
        <v>699.2</v>
      </c>
      <c r="H56" s="1">
        <v>145</v>
      </c>
      <c r="I56" s="1">
        <v>1504.3</v>
      </c>
      <c r="J56" s="1">
        <v>21495.7</v>
      </c>
      <c r="K56">
        <v>414</v>
      </c>
    </row>
    <row r="57" spans="1:11">
      <c r="A57" t="s">
        <v>186</v>
      </c>
      <c r="B57">
        <v>1571.73</v>
      </c>
      <c r="E57" t="s">
        <v>288</v>
      </c>
      <c r="F57" s="1">
        <v>0</v>
      </c>
      <c r="G57" s="1">
        <v>1368</v>
      </c>
      <c r="H57" s="1">
        <v>25</v>
      </c>
      <c r="I57" s="1">
        <v>2684.5</v>
      </c>
      <c r="J57" s="1">
        <v>42315.5</v>
      </c>
      <c r="K57">
        <v>338</v>
      </c>
    </row>
    <row r="58" spans="1:11">
      <c r="A58" t="s">
        <v>8</v>
      </c>
      <c r="B58">
        <v>1148.33</v>
      </c>
      <c r="E58" t="s">
        <v>235</v>
      </c>
      <c r="F58" s="1">
        <v>0</v>
      </c>
      <c r="G58" s="1">
        <v>559.36</v>
      </c>
      <c r="H58" s="1">
        <v>665</v>
      </c>
      <c r="I58" s="1">
        <v>1752.44</v>
      </c>
      <c r="J58" s="1">
        <v>16647.560000000001</v>
      </c>
      <c r="K58">
        <v>276</v>
      </c>
    </row>
    <row r="59" spans="1:11">
      <c r="A59" t="s">
        <v>72</v>
      </c>
      <c r="B59">
        <v>442.65</v>
      </c>
      <c r="E59" t="s">
        <v>82</v>
      </c>
      <c r="F59" s="1">
        <v>0</v>
      </c>
      <c r="G59" s="1">
        <v>1824</v>
      </c>
      <c r="H59" s="1">
        <v>1890.52</v>
      </c>
      <c r="I59" s="1">
        <v>5436.52</v>
      </c>
      <c r="J59" s="1">
        <v>54563.48</v>
      </c>
      <c r="K59">
        <v>91</v>
      </c>
    </row>
    <row r="60" spans="1:11">
      <c r="A60" t="s">
        <v>231</v>
      </c>
      <c r="B60">
        <v>301.52</v>
      </c>
      <c r="E60" t="s">
        <v>69</v>
      </c>
      <c r="F60" s="1">
        <v>868.5</v>
      </c>
      <c r="G60" s="1">
        <v>1368</v>
      </c>
      <c r="H60" s="1">
        <v>1990.52</v>
      </c>
      <c r="I60" s="1">
        <v>5518.52</v>
      </c>
      <c r="J60" s="1">
        <v>39481.480000000003</v>
      </c>
      <c r="K60">
        <v>77</v>
      </c>
    </row>
    <row r="61" spans="1:11">
      <c r="A61" t="s">
        <v>81</v>
      </c>
      <c r="B61">
        <v>442.65</v>
      </c>
      <c r="E61" t="s">
        <v>66</v>
      </c>
      <c r="F61" s="1">
        <v>0</v>
      </c>
      <c r="G61" s="1">
        <v>1824</v>
      </c>
      <c r="H61" s="1">
        <v>25</v>
      </c>
      <c r="I61" s="1">
        <v>3571</v>
      </c>
      <c r="J61" s="1">
        <v>56429</v>
      </c>
      <c r="K61">
        <v>72</v>
      </c>
    </row>
    <row r="62" spans="1:11">
      <c r="A62" t="s">
        <v>174</v>
      </c>
      <c r="B62">
        <v>10929.24</v>
      </c>
      <c r="E62" t="s">
        <v>197</v>
      </c>
      <c r="F62" s="1">
        <v>0</v>
      </c>
      <c r="G62" s="1">
        <v>1368</v>
      </c>
      <c r="H62" s="1">
        <v>25</v>
      </c>
      <c r="I62" s="1">
        <v>2684.5</v>
      </c>
      <c r="J62" s="1">
        <v>42315.5</v>
      </c>
      <c r="K62">
        <v>234</v>
      </c>
    </row>
    <row r="63" spans="1:11">
      <c r="A63" t="s">
        <v>35</v>
      </c>
      <c r="B63">
        <v>1148.33</v>
      </c>
      <c r="E63" t="s">
        <v>88</v>
      </c>
      <c r="F63" s="1">
        <v>0</v>
      </c>
      <c r="G63" s="1">
        <v>577.6</v>
      </c>
      <c r="H63" s="1">
        <v>745</v>
      </c>
      <c r="I63" s="1">
        <v>1867.9</v>
      </c>
      <c r="J63" s="1">
        <v>17132.099999999999</v>
      </c>
      <c r="K63">
        <v>100</v>
      </c>
    </row>
    <row r="64" spans="1:11">
      <c r="A64" t="s">
        <v>281</v>
      </c>
      <c r="B64">
        <v>160.38</v>
      </c>
      <c r="E64" t="s">
        <v>277</v>
      </c>
      <c r="F64" s="1">
        <v>0</v>
      </c>
      <c r="G64" s="1">
        <v>627.76</v>
      </c>
      <c r="H64" s="1">
        <v>1097.76</v>
      </c>
      <c r="I64" s="1">
        <v>2318.1799999999998</v>
      </c>
      <c r="J64" s="1">
        <v>18331.82</v>
      </c>
      <c r="K64">
        <v>323</v>
      </c>
    </row>
    <row r="65" spans="1:11">
      <c r="A65" t="s">
        <v>51</v>
      </c>
      <c r="B65">
        <v>583.79</v>
      </c>
      <c r="E65" t="s">
        <v>144</v>
      </c>
      <c r="F65" s="1">
        <v>0</v>
      </c>
      <c r="G65" s="1">
        <v>309.77999999999997</v>
      </c>
      <c r="H65" s="1">
        <v>75</v>
      </c>
      <c r="I65" s="1">
        <v>677.23</v>
      </c>
      <c r="J65" s="1">
        <v>9512.77</v>
      </c>
      <c r="K65">
        <v>169</v>
      </c>
    </row>
    <row r="66" spans="1:11">
      <c r="A66" t="s">
        <v>161</v>
      </c>
      <c r="B66">
        <v>5933.02</v>
      </c>
      <c r="E66" t="s">
        <v>387</v>
      </c>
      <c r="F66" s="1">
        <v>0</v>
      </c>
      <c r="G66" s="1">
        <v>1064</v>
      </c>
      <c r="H66" s="1">
        <v>1105</v>
      </c>
      <c r="I66" s="1">
        <v>3173.5</v>
      </c>
      <c r="J66" s="1">
        <v>31826.5</v>
      </c>
      <c r="K66">
        <v>439</v>
      </c>
    </row>
    <row r="67" spans="1:11">
      <c r="A67" t="s">
        <v>75</v>
      </c>
      <c r="B67">
        <v>5368.48</v>
      </c>
      <c r="E67" s="10" t="s">
        <v>92</v>
      </c>
      <c r="F67" s="10"/>
      <c r="G67" s="10"/>
      <c r="H67" s="10"/>
      <c r="I67" s="10"/>
      <c r="J67" s="10"/>
      <c r="K67">
        <v>107</v>
      </c>
    </row>
    <row r="68" spans="1:11">
      <c r="A68" t="s">
        <v>104</v>
      </c>
      <c r="B68">
        <v>1571.73</v>
      </c>
      <c r="E68" s="10" t="s">
        <v>351</v>
      </c>
      <c r="F68" s="10"/>
      <c r="G68" s="10"/>
      <c r="H68" s="10"/>
      <c r="I68" s="10"/>
      <c r="J68" s="10"/>
      <c r="K68">
        <v>406</v>
      </c>
    </row>
    <row r="69" spans="1:11">
      <c r="A69" t="s">
        <v>191</v>
      </c>
      <c r="B69">
        <v>230.95</v>
      </c>
      <c r="E69" s="10" t="s">
        <v>170</v>
      </c>
      <c r="F69" s="10"/>
      <c r="G69" s="10"/>
      <c r="H69" s="10"/>
      <c r="I69" s="10"/>
      <c r="J69" s="10"/>
      <c r="K69">
        <v>202</v>
      </c>
    </row>
    <row r="70" spans="1:11">
      <c r="A70" t="s">
        <v>199</v>
      </c>
      <c r="B70">
        <v>1995.14</v>
      </c>
      <c r="E70" s="10" t="s">
        <v>398</v>
      </c>
      <c r="F70" s="10"/>
      <c r="G70" s="10"/>
      <c r="H70" s="10"/>
      <c r="I70" s="10"/>
      <c r="J70" s="10"/>
      <c r="K70">
        <v>449</v>
      </c>
    </row>
    <row r="71" spans="1:11">
      <c r="A71" t="s">
        <v>80</v>
      </c>
      <c r="B71">
        <v>9764.8799999999992</v>
      </c>
      <c r="E71" s="10" t="s">
        <v>185</v>
      </c>
      <c r="F71" s="10"/>
      <c r="G71" s="10"/>
      <c r="H71" s="10"/>
      <c r="I71" s="10"/>
      <c r="J71" s="10"/>
      <c r="K71">
        <v>222</v>
      </c>
    </row>
    <row r="72" spans="1:11">
      <c r="A72" t="s">
        <v>443</v>
      </c>
      <c r="B72">
        <v>1148.33</v>
      </c>
      <c r="E72" s="10" t="s">
        <v>255</v>
      </c>
      <c r="F72" s="10"/>
      <c r="G72" s="10"/>
      <c r="H72" s="10"/>
      <c r="I72" s="10"/>
      <c r="J72" s="10"/>
      <c r="K72">
        <v>299</v>
      </c>
    </row>
    <row r="73" spans="1:11">
      <c r="A73" t="s">
        <v>424</v>
      </c>
      <c r="B73">
        <v>2922.14</v>
      </c>
      <c r="E73" s="10" t="s">
        <v>206</v>
      </c>
      <c r="F73" s="10"/>
      <c r="G73" s="10"/>
      <c r="H73" s="10"/>
      <c r="I73" s="10"/>
      <c r="J73" s="10"/>
      <c r="K73">
        <v>247</v>
      </c>
    </row>
    <row r="74" spans="1:11">
      <c r="A74" t="s">
        <v>253</v>
      </c>
      <c r="B74">
        <v>3486.68</v>
      </c>
      <c r="E74" s="10" t="s">
        <v>286</v>
      </c>
      <c r="F74" s="10"/>
      <c r="G74" s="10"/>
      <c r="H74" s="10"/>
      <c r="I74" s="10"/>
      <c r="J74" s="10"/>
      <c r="K74">
        <v>336</v>
      </c>
    </row>
    <row r="75" spans="1:11">
      <c r="A75" t="s">
        <v>163</v>
      </c>
      <c r="B75">
        <v>724.92</v>
      </c>
      <c r="E75" s="10" t="s">
        <v>24</v>
      </c>
      <c r="F75" s="10"/>
      <c r="G75" s="10"/>
      <c r="H75" s="10"/>
      <c r="I75" s="10"/>
      <c r="J75" s="10"/>
      <c r="K75">
        <v>16</v>
      </c>
    </row>
    <row r="76" spans="1:11">
      <c r="A76" t="s">
        <v>57</v>
      </c>
      <c r="B76">
        <v>3113.57</v>
      </c>
      <c r="E76" s="10" t="s">
        <v>431</v>
      </c>
      <c r="F76" s="10"/>
      <c r="G76" s="10"/>
      <c r="H76" s="10"/>
      <c r="I76" s="10"/>
      <c r="J76" s="10"/>
      <c r="K76">
        <v>39</v>
      </c>
    </row>
    <row r="77" spans="1:11">
      <c r="A77" t="s">
        <v>83</v>
      </c>
      <c r="B77">
        <v>1854</v>
      </c>
      <c r="E77" s="10" t="s">
        <v>53</v>
      </c>
      <c r="F77" s="10"/>
      <c r="G77" s="10"/>
      <c r="H77" s="10"/>
      <c r="I77" s="10"/>
      <c r="J77" s="10"/>
      <c r="K77">
        <v>60</v>
      </c>
    </row>
    <row r="78" spans="1:11">
      <c r="A78" t="s">
        <v>414</v>
      </c>
      <c r="B78">
        <v>6121.2</v>
      </c>
      <c r="E78" s="10" t="s">
        <v>50</v>
      </c>
      <c r="F78" s="10"/>
      <c r="G78" s="10"/>
      <c r="H78" s="10"/>
      <c r="I78" s="10"/>
      <c r="J78" s="10"/>
      <c r="K78">
        <v>55</v>
      </c>
    </row>
    <row r="79" spans="1:11">
      <c r="A79" t="s">
        <v>45</v>
      </c>
      <c r="B79">
        <v>302.74</v>
      </c>
      <c r="E79" t="s">
        <v>399</v>
      </c>
      <c r="F79" s="1">
        <v>160.38</v>
      </c>
      <c r="G79" s="1">
        <v>1155.2</v>
      </c>
      <c r="H79" s="1">
        <v>2185</v>
      </c>
      <c r="I79" s="1">
        <v>4591.18</v>
      </c>
      <c r="J79" s="1">
        <v>33408.82</v>
      </c>
      <c r="K79">
        <v>450</v>
      </c>
    </row>
    <row r="80" spans="1:11">
      <c r="A80" t="s">
        <v>29</v>
      </c>
      <c r="B80">
        <v>4427.58</v>
      </c>
      <c r="E80" t="s">
        <v>128</v>
      </c>
      <c r="F80" s="1">
        <v>0</v>
      </c>
      <c r="G80" s="1">
        <v>516.79999999999995</v>
      </c>
      <c r="H80" s="1">
        <v>25</v>
      </c>
      <c r="I80" s="1">
        <v>1029.7</v>
      </c>
      <c r="J80" s="1">
        <v>15970.3</v>
      </c>
      <c r="K80">
        <v>152</v>
      </c>
    </row>
    <row r="81" spans="1:11">
      <c r="A81" t="s">
        <v>200</v>
      </c>
      <c r="B81">
        <v>1148.33</v>
      </c>
      <c r="E81" s="10" t="s">
        <v>167</v>
      </c>
      <c r="F81" s="10"/>
      <c r="G81" s="10"/>
      <c r="H81" s="10"/>
      <c r="I81" s="10"/>
      <c r="J81" s="10"/>
      <c r="K81">
        <v>197</v>
      </c>
    </row>
    <row r="82" spans="1:11">
      <c r="A82" t="s">
        <v>79</v>
      </c>
      <c r="B82">
        <v>442.65</v>
      </c>
      <c r="E82" s="10" t="s">
        <v>283</v>
      </c>
      <c r="F82" s="10"/>
      <c r="G82" s="10"/>
      <c r="H82" s="10"/>
      <c r="I82" s="10"/>
      <c r="J82" s="10"/>
      <c r="K82">
        <v>330</v>
      </c>
    </row>
    <row r="83" spans="1:11">
      <c r="A83" t="s">
        <v>396</v>
      </c>
      <c r="B83">
        <v>3486.68</v>
      </c>
      <c r="E83" s="10" t="s">
        <v>114</v>
      </c>
      <c r="F83" s="10"/>
      <c r="G83" s="10"/>
      <c r="H83" s="10"/>
      <c r="I83" s="10"/>
      <c r="J83" s="10"/>
      <c r="K83">
        <v>139</v>
      </c>
    </row>
    <row r="84" spans="1:11">
      <c r="A84" t="s">
        <v>42</v>
      </c>
      <c r="B84">
        <v>2923.76</v>
      </c>
      <c r="E84" s="10" t="s">
        <v>291</v>
      </c>
      <c r="F84" s="10"/>
      <c r="G84" s="10"/>
      <c r="H84" s="10"/>
      <c r="I84" s="10"/>
      <c r="J84" s="10"/>
      <c r="K84">
        <v>344</v>
      </c>
    </row>
    <row r="85" spans="1:11">
      <c r="A85" t="s">
        <v>436</v>
      </c>
      <c r="B85">
        <v>5368.48</v>
      </c>
      <c r="E85" s="10" t="s">
        <v>44</v>
      </c>
      <c r="F85" s="10"/>
      <c r="G85" s="10"/>
      <c r="H85" s="10"/>
      <c r="I85" s="10"/>
      <c r="J85" s="10"/>
      <c r="K85">
        <v>44</v>
      </c>
    </row>
    <row r="86" spans="1:11">
      <c r="A86" t="s">
        <v>14</v>
      </c>
      <c r="B86">
        <v>6309.38</v>
      </c>
      <c r="E86" s="10" t="s">
        <v>74</v>
      </c>
      <c r="F86" s="10"/>
      <c r="G86" s="10"/>
      <c r="H86" s="10"/>
      <c r="I86" s="10"/>
      <c r="J86" s="10"/>
      <c r="K86">
        <v>85</v>
      </c>
    </row>
    <row r="87" spans="1:11">
      <c r="A87" t="s">
        <v>249</v>
      </c>
      <c r="B87">
        <v>8576.99</v>
      </c>
      <c r="E87" s="10" t="s">
        <v>193</v>
      </c>
      <c r="F87" s="10"/>
      <c r="G87" s="10"/>
      <c r="H87" s="10"/>
      <c r="I87" s="10"/>
      <c r="J87" s="10"/>
      <c r="K87">
        <v>231</v>
      </c>
    </row>
    <row r="88" spans="1:11">
      <c r="A88" t="s">
        <v>48</v>
      </c>
      <c r="B88">
        <v>1007.19</v>
      </c>
      <c r="E88" s="10" t="s">
        <v>275</v>
      </c>
      <c r="F88" s="10"/>
      <c r="G88" s="10"/>
      <c r="H88" s="10"/>
      <c r="I88" s="10"/>
      <c r="J88" s="10"/>
      <c r="K88">
        <v>321</v>
      </c>
    </row>
    <row r="89" spans="1:11">
      <c r="A89" t="s">
        <v>437</v>
      </c>
      <c r="B89">
        <v>9753.1200000000008</v>
      </c>
      <c r="E89" s="10" t="s">
        <v>232</v>
      </c>
      <c r="F89" s="10"/>
      <c r="G89" s="10"/>
      <c r="H89" s="10"/>
      <c r="I89" s="10"/>
      <c r="J89" s="10"/>
      <c r="K89">
        <v>274</v>
      </c>
    </row>
    <row r="90" spans="1:11">
      <c r="A90" t="s">
        <v>215</v>
      </c>
      <c r="B90">
        <v>442.65</v>
      </c>
      <c r="E90" s="10" t="s">
        <v>386</v>
      </c>
      <c r="F90" s="10"/>
      <c r="G90" s="10"/>
      <c r="H90" s="10"/>
      <c r="I90" s="10"/>
      <c r="J90" s="10"/>
      <c r="K90">
        <v>438</v>
      </c>
    </row>
    <row r="91" spans="1:11">
      <c r="A91" t="s">
        <v>350</v>
      </c>
      <c r="B91">
        <v>3111.94</v>
      </c>
      <c r="E91" s="10" t="s">
        <v>242</v>
      </c>
      <c r="F91" s="10"/>
      <c r="G91" s="10"/>
      <c r="H91" s="10"/>
      <c r="I91" s="10"/>
      <c r="J91" s="10"/>
      <c r="K91">
        <v>286</v>
      </c>
    </row>
    <row r="92" spans="1:11">
      <c r="E92" s="10" t="s">
        <v>217</v>
      </c>
      <c r="F92" s="10"/>
      <c r="G92" s="10"/>
      <c r="H92" s="10"/>
      <c r="I92" s="10"/>
      <c r="J92" s="10"/>
      <c r="K92">
        <v>258</v>
      </c>
    </row>
    <row r="93" spans="1:11">
      <c r="E93" s="10" t="s">
        <v>295</v>
      </c>
      <c r="F93" s="10"/>
      <c r="G93" s="10"/>
      <c r="H93" s="10"/>
      <c r="I93" s="10"/>
      <c r="J93" s="10"/>
      <c r="K93">
        <v>350</v>
      </c>
    </row>
    <row r="94" spans="1:11">
      <c r="E94" s="10" t="s">
        <v>371</v>
      </c>
      <c r="F94" s="10"/>
      <c r="G94" s="10"/>
      <c r="H94" s="10"/>
      <c r="I94" s="10"/>
      <c r="J94" s="10"/>
      <c r="K94">
        <v>423</v>
      </c>
    </row>
    <row r="95" spans="1:11">
      <c r="E95" s="10" t="s">
        <v>183</v>
      </c>
      <c r="F95" s="10"/>
      <c r="G95" s="10"/>
      <c r="H95" s="10"/>
      <c r="I95" s="10"/>
      <c r="J95" s="10"/>
      <c r="K95">
        <v>217</v>
      </c>
    </row>
    <row r="96" spans="1:11">
      <c r="E96" s="10" t="s">
        <v>201</v>
      </c>
      <c r="F96" s="10"/>
      <c r="G96" s="10"/>
      <c r="H96" s="10"/>
      <c r="I96" s="10"/>
      <c r="J96" s="10"/>
      <c r="K96">
        <v>240</v>
      </c>
    </row>
    <row r="97" spans="5:11">
      <c r="E97" s="10" t="s">
        <v>56</v>
      </c>
      <c r="F97" s="10"/>
      <c r="G97" s="10"/>
      <c r="H97" s="10"/>
      <c r="I97" s="10"/>
      <c r="J97" s="10"/>
      <c r="K97">
        <v>66</v>
      </c>
    </row>
    <row r="98" spans="5:11">
      <c r="E98" s="10" t="s">
        <v>84</v>
      </c>
      <c r="F98" s="10"/>
      <c r="G98" s="10"/>
      <c r="H98" s="10"/>
      <c r="I98" s="10"/>
      <c r="J98" s="10"/>
      <c r="K98">
        <v>96</v>
      </c>
    </row>
    <row r="99" spans="5:11">
      <c r="E99" s="10" t="s">
        <v>415</v>
      </c>
      <c r="F99" s="10"/>
      <c r="G99" s="10"/>
      <c r="H99" s="10"/>
      <c r="I99" s="10"/>
      <c r="J99" s="10"/>
      <c r="K99">
        <v>468</v>
      </c>
    </row>
    <row r="100" spans="5:11">
      <c r="E100" s="10" t="s">
        <v>19</v>
      </c>
      <c r="F100" s="10"/>
      <c r="G100" s="10"/>
      <c r="H100" s="10"/>
      <c r="I100" s="10"/>
      <c r="J100" s="10"/>
      <c r="K100">
        <v>10</v>
      </c>
    </row>
    <row r="101" spans="5:11">
      <c r="E101" s="10" t="s">
        <v>47</v>
      </c>
      <c r="F101" s="10"/>
      <c r="G101" s="10"/>
      <c r="H101" s="10"/>
      <c r="I101" s="10"/>
      <c r="J101" s="10"/>
      <c r="K101">
        <v>50</v>
      </c>
    </row>
    <row r="102" spans="5:11">
      <c r="E102" s="10" t="s">
        <v>96</v>
      </c>
      <c r="F102" s="10"/>
      <c r="G102" s="10"/>
      <c r="H102" s="10"/>
      <c r="I102" s="10"/>
      <c r="J102" s="10"/>
      <c r="K102">
        <v>113</v>
      </c>
    </row>
    <row r="103" spans="5:11">
      <c r="E103" s="10" t="s">
        <v>32</v>
      </c>
      <c r="F103" s="10"/>
      <c r="G103" s="10"/>
      <c r="H103" s="10"/>
      <c r="I103" s="10"/>
      <c r="J103" s="10"/>
      <c r="K103">
        <v>25</v>
      </c>
    </row>
    <row r="104" spans="5:11">
      <c r="E104" s="10" t="s">
        <v>178</v>
      </c>
      <c r="F104" s="10"/>
      <c r="G104" s="10"/>
      <c r="H104" s="10"/>
      <c r="I104" s="10"/>
      <c r="J104" s="10"/>
      <c r="K104">
        <v>211</v>
      </c>
    </row>
    <row r="105" spans="5:11">
      <c r="E105" s="10" t="s">
        <v>41</v>
      </c>
      <c r="F105" s="10"/>
      <c r="G105" s="10"/>
      <c r="H105" s="10"/>
      <c r="I105" s="10"/>
      <c r="J105" s="10"/>
      <c r="K105">
        <v>34</v>
      </c>
    </row>
    <row r="106" spans="5:11">
      <c r="E106" s="10" t="s">
        <v>259</v>
      </c>
      <c r="F106" s="10"/>
      <c r="G106" s="10"/>
      <c r="H106" s="10"/>
      <c r="I106" s="10"/>
      <c r="J106" s="10"/>
      <c r="K106">
        <v>305</v>
      </c>
    </row>
    <row r="107" spans="5:11">
      <c r="E107" t="s">
        <v>305</v>
      </c>
      <c r="F107" s="1">
        <v>0</v>
      </c>
      <c r="G107" s="1">
        <v>456</v>
      </c>
      <c r="H107" s="1">
        <v>25</v>
      </c>
      <c r="I107" s="1">
        <v>911.5</v>
      </c>
      <c r="J107" s="1">
        <v>14088.5</v>
      </c>
      <c r="K107">
        <v>359</v>
      </c>
    </row>
    <row r="108" spans="5:11">
      <c r="E108" t="s">
        <v>220</v>
      </c>
      <c r="F108" s="1">
        <v>0</v>
      </c>
      <c r="G108" s="1">
        <v>1155.2</v>
      </c>
      <c r="H108" s="1">
        <v>25</v>
      </c>
      <c r="I108" s="1">
        <v>2270.8000000000002</v>
      </c>
      <c r="J108" s="1">
        <v>35729.199999999997</v>
      </c>
      <c r="K108">
        <v>261</v>
      </c>
    </row>
    <row r="109" spans="5:11">
      <c r="E109" t="s">
        <v>93</v>
      </c>
      <c r="F109" s="1">
        <v>0</v>
      </c>
      <c r="G109" s="1">
        <v>577.6</v>
      </c>
      <c r="H109" s="1">
        <v>75</v>
      </c>
      <c r="I109" s="1">
        <v>1197.9000000000001</v>
      </c>
      <c r="J109" s="1">
        <v>17802.099999999999</v>
      </c>
      <c r="K109">
        <v>108</v>
      </c>
    </row>
    <row r="110" spans="5:11">
      <c r="E110" t="s">
        <v>376</v>
      </c>
      <c r="F110" s="1">
        <v>0</v>
      </c>
      <c r="G110" s="1">
        <v>680.35</v>
      </c>
      <c r="H110" s="1">
        <v>4201.3100000000004</v>
      </c>
      <c r="I110" s="1">
        <v>5523.97</v>
      </c>
      <c r="J110" s="1">
        <v>16856.03</v>
      </c>
      <c r="K110">
        <v>426</v>
      </c>
    </row>
    <row r="111" spans="5:11">
      <c r="E111" t="s">
        <v>307</v>
      </c>
      <c r="F111" s="1">
        <v>0</v>
      </c>
      <c r="G111" s="1">
        <v>559.36</v>
      </c>
      <c r="H111" s="1">
        <v>125</v>
      </c>
      <c r="I111" s="1">
        <v>1212.44</v>
      </c>
      <c r="J111" s="1">
        <v>17187.560000000001</v>
      </c>
      <c r="K111">
        <v>360</v>
      </c>
    </row>
    <row r="112" spans="5:11">
      <c r="E112" t="s">
        <v>401</v>
      </c>
      <c r="F112" s="1">
        <v>0</v>
      </c>
      <c r="G112" s="1">
        <v>972.8</v>
      </c>
      <c r="H112" s="1">
        <v>75</v>
      </c>
      <c r="I112" s="1">
        <v>1966.2</v>
      </c>
      <c r="J112" s="1">
        <v>30033.8</v>
      </c>
      <c r="K112">
        <v>451</v>
      </c>
    </row>
    <row r="113" spans="5:11">
      <c r="E113" t="s">
        <v>369</v>
      </c>
      <c r="F113" s="1">
        <v>0</v>
      </c>
      <c r="G113" s="1">
        <v>1065.52</v>
      </c>
      <c r="H113" s="1">
        <v>25</v>
      </c>
      <c r="I113" s="1">
        <v>2096.46</v>
      </c>
      <c r="J113" s="1">
        <v>32953.54</v>
      </c>
      <c r="K113">
        <v>419</v>
      </c>
    </row>
    <row r="114" spans="5:11">
      <c r="E114" t="s">
        <v>388</v>
      </c>
      <c r="F114" s="1">
        <v>0</v>
      </c>
      <c r="G114" s="1">
        <v>916.56</v>
      </c>
      <c r="H114" s="1">
        <v>25</v>
      </c>
      <c r="I114" s="1">
        <v>1806.87</v>
      </c>
      <c r="J114" s="1">
        <v>28343.13</v>
      </c>
      <c r="K114">
        <v>440</v>
      </c>
    </row>
    <row r="115" spans="5:11">
      <c r="E115" t="s">
        <v>236</v>
      </c>
      <c r="F115" s="1">
        <v>0</v>
      </c>
      <c r="G115" s="1">
        <v>851.2</v>
      </c>
      <c r="H115" s="1">
        <v>125</v>
      </c>
      <c r="I115" s="1">
        <v>1779.8</v>
      </c>
      <c r="J115" s="1">
        <v>26220.2</v>
      </c>
      <c r="K115">
        <v>277</v>
      </c>
    </row>
    <row r="116" spans="5:11">
      <c r="E116" t="s">
        <v>90</v>
      </c>
      <c r="F116" s="1">
        <v>0</v>
      </c>
      <c r="G116" s="1">
        <v>684</v>
      </c>
      <c r="H116" s="1">
        <v>125</v>
      </c>
      <c r="I116" s="1">
        <v>1454.75</v>
      </c>
      <c r="J116" s="1">
        <v>21045.25</v>
      </c>
      <c r="K116">
        <v>102</v>
      </c>
    </row>
    <row r="117" spans="5:11">
      <c r="E117" t="s">
        <v>149</v>
      </c>
      <c r="F117" s="1">
        <v>0</v>
      </c>
      <c r="G117" s="1">
        <v>456</v>
      </c>
      <c r="H117" s="1">
        <v>165</v>
      </c>
      <c r="I117" s="1">
        <v>1051.5</v>
      </c>
      <c r="J117" s="1">
        <v>13948.5</v>
      </c>
      <c r="K117">
        <v>174</v>
      </c>
    </row>
    <row r="118" spans="5:11">
      <c r="E118" t="s">
        <v>204</v>
      </c>
      <c r="F118" s="1">
        <v>0</v>
      </c>
      <c r="G118" s="1">
        <v>912</v>
      </c>
      <c r="H118" s="1">
        <v>1077.76</v>
      </c>
      <c r="I118" s="1">
        <v>2850.76</v>
      </c>
      <c r="J118" s="1">
        <v>27149.24</v>
      </c>
      <c r="K118">
        <v>242</v>
      </c>
    </row>
    <row r="119" spans="5:11">
      <c r="E119" t="s">
        <v>267</v>
      </c>
      <c r="F119" s="1">
        <v>0</v>
      </c>
      <c r="G119" s="1">
        <v>541.12</v>
      </c>
      <c r="H119" s="1">
        <v>185</v>
      </c>
      <c r="I119" s="1">
        <v>1236.98</v>
      </c>
      <c r="J119" s="1">
        <v>16563.02</v>
      </c>
      <c r="K119">
        <v>311</v>
      </c>
    </row>
    <row r="120" spans="5:11">
      <c r="E120" t="s">
        <v>308</v>
      </c>
      <c r="F120" s="1">
        <v>0</v>
      </c>
      <c r="G120" s="1">
        <v>384.56</v>
      </c>
      <c r="H120" s="1">
        <v>25</v>
      </c>
      <c r="I120" s="1">
        <v>772.62</v>
      </c>
      <c r="J120" s="1">
        <v>11877.38</v>
      </c>
      <c r="K120">
        <v>361</v>
      </c>
    </row>
    <row r="121" spans="5:11">
      <c r="E121" t="s">
        <v>390</v>
      </c>
      <c r="F121" s="1">
        <v>0</v>
      </c>
      <c r="G121" s="1">
        <v>912</v>
      </c>
      <c r="H121" s="1">
        <v>957.76</v>
      </c>
      <c r="I121" s="1">
        <v>2730.76</v>
      </c>
      <c r="J121" s="1">
        <v>27269.24</v>
      </c>
      <c r="K121">
        <v>441</v>
      </c>
    </row>
    <row r="122" spans="5:11">
      <c r="E122" t="s">
        <v>237</v>
      </c>
      <c r="F122" s="1">
        <v>0</v>
      </c>
      <c r="G122" s="1">
        <v>1824</v>
      </c>
      <c r="H122" s="1">
        <v>517</v>
      </c>
      <c r="I122" s="1">
        <v>4063</v>
      </c>
      <c r="J122" s="1">
        <v>55937</v>
      </c>
      <c r="K122">
        <v>278</v>
      </c>
    </row>
    <row r="123" spans="5:11">
      <c r="E123" t="s">
        <v>279</v>
      </c>
      <c r="F123" s="1">
        <v>0</v>
      </c>
      <c r="G123" s="1">
        <v>684</v>
      </c>
      <c r="H123" s="1">
        <v>1057.76</v>
      </c>
      <c r="I123" s="1">
        <v>2387.5100000000002</v>
      </c>
      <c r="J123" s="1">
        <v>20112.490000000002</v>
      </c>
      <c r="K123">
        <v>324</v>
      </c>
    </row>
    <row r="124" spans="5:11">
      <c r="E124" t="s">
        <v>222</v>
      </c>
      <c r="F124" s="1">
        <v>0</v>
      </c>
      <c r="G124" s="1">
        <v>957.6</v>
      </c>
      <c r="H124" s="1">
        <v>957.76</v>
      </c>
      <c r="I124" s="1">
        <v>2819.41</v>
      </c>
      <c r="J124" s="1">
        <v>28680.59</v>
      </c>
      <c r="K124">
        <v>262</v>
      </c>
    </row>
    <row r="125" spans="5:11">
      <c r="E125" t="s">
        <v>64</v>
      </c>
      <c r="F125" s="1">
        <v>0</v>
      </c>
      <c r="G125" s="1">
        <v>1094.4000000000001</v>
      </c>
      <c r="H125" s="1">
        <v>25</v>
      </c>
      <c r="I125" s="1">
        <v>2152.6</v>
      </c>
      <c r="J125" s="1">
        <v>33847.4</v>
      </c>
      <c r="K125">
        <v>71</v>
      </c>
    </row>
    <row r="126" spans="5:11">
      <c r="E126" s="10" t="s">
        <v>160</v>
      </c>
      <c r="F126" s="10"/>
      <c r="G126" s="10"/>
      <c r="H126" s="10"/>
      <c r="I126" s="10"/>
      <c r="J126" s="10"/>
      <c r="K126">
        <v>186</v>
      </c>
    </row>
    <row r="127" spans="5:11">
      <c r="E127" t="s">
        <v>120</v>
      </c>
      <c r="F127" s="1">
        <v>442.65</v>
      </c>
      <c r="G127" s="1">
        <v>1216</v>
      </c>
      <c r="H127" s="1">
        <v>125</v>
      </c>
      <c r="I127" s="1">
        <v>2931.65</v>
      </c>
      <c r="J127" s="1">
        <v>37068.35</v>
      </c>
      <c r="K127">
        <v>147</v>
      </c>
    </row>
    <row r="128" spans="5:11">
      <c r="E128" t="s">
        <v>138</v>
      </c>
      <c r="F128" s="1">
        <v>0</v>
      </c>
      <c r="G128" s="1">
        <v>592.79999999999995</v>
      </c>
      <c r="H128" s="1">
        <v>165</v>
      </c>
      <c r="I128" s="1">
        <v>1317.45</v>
      </c>
      <c r="J128" s="1">
        <v>18182.55</v>
      </c>
      <c r="K128">
        <v>165</v>
      </c>
    </row>
    <row r="129" spans="5:11">
      <c r="E129" t="s">
        <v>309</v>
      </c>
      <c r="F129" s="1">
        <v>0</v>
      </c>
      <c r="G129" s="1">
        <v>384.56</v>
      </c>
      <c r="H129" s="1">
        <v>25</v>
      </c>
      <c r="I129" s="1">
        <v>772.62</v>
      </c>
      <c r="J129" s="1">
        <v>11877.38</v>
      </c>
      <c r="K129">
        <v>362</v>
      </c>
    </row>
    <row r="130" spans="5:11">
      <c r="E130" t="s">
        <v>112</v>
      </c>
      <c r="F130" s="1">
        <v>0</v>
      </c>
      <c r="G130" s="1">
        <v>1337.6</v>
      </c>
      <c r="H130" s="1">
        <v>2010.52</v>
      </c>
      <c r="I130" s="1">
        <v>4610.92</v>
      </c>
      <c r="J130" s="1">
        <v>39389.08</v>
      </c>
      <c r="K130">
        <v>134</v>
      </c>
    </row>
    <row r="131" spans="5:11">
      <c r="E131" t="s">
        <v>312</v>
      </c>
      <c r="F131" s="1">
        <v>0</v>
      </c>
      <c r="G131" s="1">
        <v>395.2</v>
      </c>
      <c r="H131" s="1">
        <v>25</v>
      </c>
      <c r="I131" s="1">
        <v>793.3</v>
      </c>
      <c r="J131" s="1">
        <v>12206.7</v>
      </c>
      <c r="K131">
        <v>364</v>
      </c>
    </row>
    <row r="132" spans="5:11">
      <c r="E132" t="s">
        <v>391</v>
      </c>
      <c r="F132" s="1">
        <v>0</v>
      </c>
      <c r="G132" s="1">
        <v>760</v>
      </c>
      <c r="H132" s="1">
        <v>25</v>
      </c>
      <c r="I132" s="1">
        <v>1502.5</v>
      </c>
      <c r="J132" s="1">
        <v>23497.5</v>
      </c>
      <c r="K132">
        <v>442</v>
      </c>
    </row>
    <row r="133" spans="5:11">
      <c r="E133" t="s">
        <v>171</v>
      </c>
      <c r="F133" s="1">
        <v>0</v>
      </c>
      <c r="G133" s="1">
        <v>981.08</v>
      </c>
      <c r="H133" s="1">
        <v>25</v>
      </c>
      <c r="I133" s="1">
        <v>1932.3</v>
      </c>
      <c r="J133" s="1">
        <v>30340.14</v>
      </c>
      <c r="K133">
        <v>203</v>
      </c>
    </row>
    <row r="134" spans="5:11">
      <c r="E134" t="s">
        <v>157</v>
      </c>
      <c r="F134" s="1">
        <v>0</v>
      </c>
      <c r="G134" s="1">
        <v>608</v>
      </c>
      <c r="H134" s="1">
        <v>145</v>
      </c>
      <c r="I134" s="1">
        <v>1327</v>
      </c>
      <c r="J134" s="1">
        <v>18673</v>
      </c>
      <c r="K134">
        <v>181</v>
      </c>
    </row>
    <row r="135" spans="5:11">
      <c r="E135" t="s">
        <v>378</v>
      </c>
      <c r="F135" s="1">
        <v>0</v>
      </c>
      <c r="G135" s="1">
        <v>680.96</v>
      </c>
      <c r="H135" s="1">
        <v>75</v>
      </c>
      <c r="I135" s="1">
        <v>1398.84</v>
      </c>
      <c r="J135" s="1">
        <v>21001.16</v>
      </c>
      <c r="K135">
        <v>427</v>
      </c>
    </row>
    <row r="136" spans="5:11">
      <c r="E136" t="s">
        <v>280</v>
      </c>
      <c r="F136" s="1">
        <v>0</v>
      </c>
      <c r="G136" s="1">
        <v>1459.2</v>
      </c>
      <c r="H136" s="1">
        <v>2010.52</v>
      </c>
      <c r="I136" s="1">
        <v>4847.32</v>
      </c>
      <c r="J136" s="1">
        <v>43152.68</v>
      </c>
      <c r="K136">
        <v>325</v>
      </c>
    </row>
    <row r="137" spans="5:11">
      <c r="E137" t="s">
        <v>165</v>
      </c>
      <c r="F137" s="1">
        <v>0</v>
      </c>
      <c r="G137" s="1">
        <v>2995.92</v>
      </c>
      <c r="H137" s="1">
        <v>25</v>
      </c>
      <c r="I137" s="1">
        <v>7756.42</v>
      </c>
      <c r="J137" s="1">
        <v>157243.57999999999</v>
      </c>
      <c r="K137">
        <v>193</v>
      </c>
    </row>
    <row r="138" spans="5:11">
      <c r="E138" t="s">
        <v>205</v>
      </c>
      <c r="F138" s="1">
        <v>0</v>
      </c>
      <c r="G138" s="1">
        <v>934.8</v>
      </c>
      <c r="H138" s="1">
        <v>25</v>
      </c>
      <c r="I138" s="1">
        <v>1842.33</v>
      </c>
      <c r="J138" s="1">
        <v>28907.67</v>
      </c>
      <c r="K138">
        <v>243</v>
      </c>
    </row>
    <row r="139" spans="5:11">
      <c r="E139" t="s">
        <v>310</v>
      </c>
      <c r="F139" s="1">
        <v>0</v>
      </c>
      <c r="G139" s="1">
        <v>699.2</v>
      </c>
      <c r="H139" s="1">
        <v>25</v>
      </c>
      <c r="I139" s="1">
        <v>1384.3</v>
      </c>
      <c r="J139" s="1">
        <v>21615.7</v>
      </c>
      <c r="K139">
        <v>363</v>
      </c>
    </row>
    <row r="140" spans="5:11">
      <c r="E140" t="s">
        <v>209</v>
      </c>
      <c r="F140" s="1">
        <v>0</v>
      </c>
      <c r="G140" s="1">
        <v>1307.2</v>
      </c>
      <c r="H140" s="1">
        <v>957.76</v>
      </c>
      <c r="I140" s="1">
        <v>3499.06</v>
      </c>
      <c r="J140" s="1">
        <v>39500.94</v>
      </c>
      <c r="K140">
        <v>249</v>
      </c>
    </row>
    <row r="141" spans="5:11">
      <c r="E141" t="s">
        <v>366</v>
      </c>
      <c r="F141" s="1">
        <v>0</v>
      </c>
      <c r="G141" s="1">
        <v>760</v>
      </c>
      <c r="H141" s="1">
        <v>25</v>
      </c>
      <c r="I141" s="1">
        <v>1502.5</v>
      </c>
      <c r="J141" s="1">
        <v>23497.5</v>
      </c>
      <c r="K141">
        <v>417</v>
      </c>
    </row>
    <row r="142" spans="5:11">
      <c r="E142" t="s">
        <v>33</v>
      </c>
      <c r="F142" s="1">
        <v>0</v>
      </c>
      <c r="G142" s="1">
        <v>820.8</v>
      </c>
      <c r="H142" s="1">
        <v>957.76</v>
      </c>
      <c r="I142" s="1">
        <v>2553.46</v>
      </c>
      <c r="J142" s="1">
        <v>24446.54</v>
      </c>
      <c r="K142">
        <v>26</v>
      </c>
    </row>
    <row r="143" spans="5:11">
      <c r="E143" t="s">
        <v>402</v>
      </c>
      <c r="F143" s="1">
        <v>0</v>
      </c>
      <c r="G143" s="1">
        <v>1033.5999999999999</v>
      </c>
      <c r="H143" s="1">
        <v>25</v>
      </c>
      <c r="I143" s="1">
        <v>2034.4</v>
      </c>
      <c r="J143" s="1">
        <v>31965.599999999999</v>
      </c>
      <c r="K143">
        <v>452</v>
      </c>
    </row>
    <row r="144" spans="5:11">
      <c r="E144" t="s">
        <v>313</v>
      </c>
      <c r="F144" s="1">
        <v>0</v>
      </c>
      <c r="G144" s="1">
        <v>226.64</v>
      </c>
      <c r="H144" s="1">
        <v>957.76</v>
      </c>
      <c r="I144" s="1">
        <v>1398.36</v>
      </c>
      <c r="J144" s="1">
        <v>6056.83</v>
      </c>
      <c r="K144">
        <v>365</v>
      </c>
    </row>
    <row r="145" spans="5:11">
      <c r="E145" t="s">
        <v>411</v>
      </c>
      <c r="F145" s="1">
        <v>0</v>
      </c>
      <c r="G145" s="1">
        <v>798</v>
      </c>
      <c r="H145" s="1">
        <v>205</v>
      </c>
      <c r="I145" s="1">
        <v>1756.38</v>
      </c>
      <c r="J145" s="1">
        <v>24493.62</v>
      </c>
      <c r="K145">
        <v>461</v>
      </c>
    </row>
    <row r="146" spans="5:11">
      <c r="E146" t="s">
        <v>432</v>
      </c>
      <c r="F146" s="1">
        <v>0</v>
      </c>
      <c r="G146" s="1">
        <v>972.8</v>
      </c>
      <c r="H146" s="1">
        <v>25</v>
      </c>
      <c r="I146" s="1">
        <v>1916.2</v>
      </c>
      <c r="J146" s="1">
        <v>30083.8</v>
      </c>
      <c r="K146">
        <v>40</v>
      </c>
    </row>
    <row r="147" spans="5:11">
      <c r="E147" t="s">
        <v>106</v>
      </c>
      <c r="F147" s="1">
        <v>0</v>
      </c>
      <c r="G147" s="1">
        <v>1094.4000000000001</v>
      </c>
      <c r="H147" s="1">
        <v>25</v>
      </c>
      <c r="I147" s="1">
        <v>2152.6</v>
      </c>
      <c r="J147" s="1">
        <v>33847.4</v>
      </c>
      <c r="K147">
        <v>122</v>
      </c>
    </row>
    <row r="148" spans="5:11">
      <c r="E148" t="s">
        <v>314</v>
      </c>
      <c r="F148" s="1">
        <v>0</v>
      </c>
      <c r="G148" s="1">
        <v>425.6</v>
      </c>
      <c r="H148" s="1">
        <v>75</v>
      </c>
      <c r="I148" s="1">
        <v>902.4</v>
      </c>
      <c r="J148" s="1">
        <v>13097.6</v>
      </c>
      <c r="K148">
        <v>366</v>
      </c>
    </row>
    <row r="149" spans="5:11">
      <c r="E149" t="s">
        <v>54</v>
      </c>
      <c r="F149" s="1">
        <v>0</v>
      </c>
      <c r="G149" s="1">
        <v>2995.92</v>
      </c>
      <c r="H149" s="1">
        <v>25</v>
      </c>
      <c r="I149" s="1">
        <v>6852.37</v>
      </c>
      <c r="J149" s="1">
        <v>126647.63</v>
      </c>
      <c r="K149">
        <v>61</v>
      </c>
    </row>
    <row r="150" spans="5:11">
      <c r="E150" t="s">
        <v>238</v>
      </c>
      <c r="F150" s="1">
        <v>0</v>
      </c>
      <c r="G150" s="1">
        <v>895.28</v>
      </c>
      <c r="H150" s="1">
        <v>125</v>
      </c>
      <c r="I150" s="1">
        <v>1865.5</v>
      </c>
      <c r="J150" s="1">
        <v>27584.5</v>
      </c>
      <c r="K150">
        <v>279</v>
      </c>
    </row>
    <row r="151" spans="5:11">
      <c r="E151" t="s">
        <v>115</v>
      </c>
      <c r="F151" s="1">
        <v>0</v>
      </c>
      <c r="G151" s="1">
        <v>606.48</v>
      </c>
      <c r="H151" s="1">
        <v>2707.89</v>
      </c>
      <c r="I151" s="1">
        <v>3886.94</v>
      </c>
      <c r="J151" s="1">
        <v>16063.06</v>
      </c>
      <c r="K151">
        <v>140</v>
      </c>
    </row>
    <row r="152" spans="5:11">
      <c r="E152" t="s">
        <v>315</v>
      </c>
      <c r="F152" s="1">
        <v>0</v>
      </c>
      <c r="G152" s="1">
        <v>577.6</v>
      </c>
      <c r="H152" s="1">
        <v>25</v>
      </c>
      <c r="I152" s="1">
        <v>1147.9000000000001</v>
      </c>
      <c r="J152" s="1">
        <v>17852.099999999999</v>
      </c>
      <c r="K152">
        <v>367</v>
      </c>
    </row>
    <row r="153" spans="5:11">
      <c r="E153" t="s">
        <v>121</v>
      </c>
      <c r="F153" s="1">
        <v>0</v>
      </c>
      <c r="G153" s="1">
        <v>547.20000000000005</v>
      </c>
      <c r="H153" s="1">
        <v>125</v>
      </c>
      <c r="I153" s="1">
        <v>1188.8</v>
      </c>
      <c r="J153" s="1">
        <v>16811.2</v>
      </c>
      <c r="K153">
        <v>148</v>
      </c>
    </row>
    <row r="154" spans="5:11">
      <c r="E154" t="s">
        <v>63</v>
      </c>
      <c r="F154" s="1">
        <v>0</v>
      </c>
      <c r="G154" s="1">
        <v>1824</v>
      </c>
      <c r="H154" s="1">
        <v>957.76</v>
      </c>
      <c r="I154" s="1">
        <v>4503.76</v>
      </c>
      <c r="J154" s="1">
        <v>55496.24</v>
      </c>
      <c r="K154">
        <v>70</v>
      </c>
    </row>
    <row r="155" spans="5:11">
      <c r="E155" t="s">
        <v>379</v>
      </c>
      <c r="F155" s="1">
        <v>0</v>
      </c>
      <c r="G155" s="1">
        <v>680.96</v>
      </c>
      <c r="H155" s="1">
        <v>75</v>
      </c>
      <c r="I155" s="1">
        <v>1398.84</v>
      </c>
      <c r="J155" s="1">
        <v>21001.16</v>
      </c>
      <c r="K155">
        <v>428</v>
      </c>
    </row>
    <row r="156" spans="5:11">
      <c r="E156" t="s">
        <v>403</v>
      </c>
      <c r="F156" s="1">
        <v>1430.6</v>
      </c>
      <c r="G156" s="1">
        <v>1428.8</v>
      </c>
      <c r="H156" s="1">
        <v>565</v>
      </c>
      <c r="I156" s="1">
        <v>4773.3</v>
      </c>
      <c r="J156" s="1">
        <v>42226.7</v>
      </c>
      <c r="K156">
        <v>453</v>
      </c>
    </row>
    <row r="157" spans="5:11">
      <c r="E157" t="s">
        <v>405</v>
      </c>
      <c r="F157" s="1">
        <v>0</v>
      </c>
      <c r="G157" s="1">
        <v>820.8</v>
      </c>
      <c r="H157" s="1">
        <v>100</v>
      </c>
      <c r="I157" s="1">
        <v>1695.7</v>
      </c>
      <c r="J157" s="1">
        <v>25304.3</v>
      </c>
      <c r="K157">
        <v>454</v>
      </c>
    </row>
    <row r="158" spans="5:11">
      <c r="E158" t="s">
        <v>257</v>
      </c>
      <c r="F158" s="1">
        <v>160.38</v>
      </c>
      <c r="G158" s="1">
        <v>1155.2</v>
      </c>
      <c r="H158" s="1">
        <v>25</v>
      </c>
      <c r="I158" s="1">
        <v>2431.1799999999998</v>
      </c>
      <c r="J158" s="1">
        <v>35568.82</v>
      </c>
      <c r="K158">
        <v>301</v>
      </c>
    </row>
    <row r="159" spans="5:11">
      <c r="E159" t="s">
        <v>289</v>
      </c>
      <c r="F159" s="1">
        <v>0</v>
      </c>
      <c r="G159" s="1">
        <v>2584</v>
      </c>
      <c r="H159" s="1">
        <v>25</v>
      </c>
      <c r="I159" s="1">
        <v>5048.5</v>
      </c>
      <c r="J159" s="1">
        <v>79951.5</v>
      </c>
      <c r="K159">
        <v>339</v>
      </c>
    </row>
    <row r="160" spans="5:11">
      <c r="E160" t="s">
        <v>380</v>
      </c>
      <c r="F160" s="1">
        <v>3113.57</v>
      </c>
      <c r="G160" s="1">
        <v>1824</v>
      </c>
      <c r="H160" s="1">
        <v>4050.52</v>
      </c>
      <c r="I160" s="1">
        <v>10710.09</v>
      </c>
      <c r="J160" s="1">
        <v>49289.91</v>
      </c>
      <c r="K160">
        <v>429</v>
      </c>
    </row>
    <row r="161" spans="5:11">
      <c r="E161" t="s">
        <v>418</v>
      </c>
      <c r="F161" s="1">
        <v>19.25</v>
      </c>
      <c r="G161" s="1">
        <v>1124.8</v>
      </c>
      <c r="H161" s="1">
        <v>25</v>
      </c>
      <c r="I161" s="1">
        <v>2230.9499999999998</v>
      </c>
      <c r="J161" s="1">
        <v>34769.050000000003</v>
      </c>
      <c r="K161">
        <v>470</v>
      </c>
    </row>
    <row r="162" spans="5:11">
      <c r="E162" t="s">
        <v>420</v>
      </c>
      <c r="F162" s="1">
        <v>0</v>
      </c>
      <c r="G162" s="1">
        <v>1003.2</v>
      </c>
      <c r="H162" s="1">
        <v>25</v>
      </c>
      <c r="I162" s="1">
        <v>1975.3</v>
      </c>
      <c r="J162" s="1">
        <v>31024.7</v>
      </c>
      <c r="K162">
        <v>471</v>
      </c>
    </row>
    <row r="163" spans="5:11">
      <c r="E163" t="s">
        <v>355</v>
      </c>
      <c r="F163" s="1">
        <v>1430.6</v>
      </c>
      <c r="G163" s="1">
        <v>1428.8</v>
      </c>
      <c r="H163" s="1">
        <v>165</v>
      </c>
      <c r="I163" s="1">
        <v>4373.3</v>
      </c>
      <c r="J163" s="1">
        <v>42626.7</v>
      </c>
      <c r="K163">
        <v>409</v>
      </c>
    </row>
    <row r="164" spans="5:11">
      <c r="E164" t="s">
        <v>223</v>
      </c>
      <c r="F164" s="1">
        <v>0</v>
      </c>
      <c r="G164" s="1">
        <v>1216</v>
      </c>
      <c r="H164" s="1">
        <v>957.76</v>
      </c>
      <c r="I164" s="1">
        <v>3321.76</v>
      </c>
      <c r="J164" s="1">
        <v>36678.239999999998</v>
      </c>
      <c r="K164">
        <v>263</v>
      </c>
    </row>
    <row r="165" spans="5:11">
      <c r="E165" t="s">
        <v>381</v>
      </c>
      <c r="F165" s="1">
        <v>0</v>
      </c>
      <c r="G165" s="1">
        <v>554.79999999999995</v>
      </c>
      <c r="H165" s="1">
        <v>25</v>
      </c>
      <c r="I165" s="1">
        <v>1103.58</v>
      </c>
      <c r="J165" s="1">
        <v>17146.419999999998</v>
      </c>
      <c r="K165">
        <v>430</v>
      </c>
    </row>
    <row r="166" spans="5:11">
      <c r="E166" t="s">
        <v>268</v>
      </c>
      <c r="F166" s="1">
        <v>0</v>
      </c>
      <c r="G166" s="1">
        <v>571.52</v>
      </c>
      <c r="H166" s="1">
        <v>125</v>
      </c>
      <c r="I166" s="1">
        <v>1236.08</v>
      </c>
      <c r="J166" s="1">
        <v>17563.919999999998</v>
      </c>
      <c r="K166">
        <v>312</v>
      </c>
    </row>
    <row r="167" spans="5:11">
      <c r="E167" t="s">
        <v>245</v>
      </c>
      <c r="F167" s="1">
        <v>0</v>
      </c>
      <c r="G167" s="1">
        <v>541.12</v>
      </c>
      <c r="H167" s="1">
        <v>1077.76</v>
      </c>
      <c r="I167" s="1">
        <v>2129.7399999999998</v>
      </c>
      <c r="J167" s="1">
        <v>15670.26</v>
      </c>
      <c r="K167">
        <v>289</v>
      </c>
    </row>
    <row r="168" spans="5:11">
      <c r="E168" t="s">
        <v>188</v>
      </c>
      <c r="F168" s="1">
        <v>0</v>
      </c>
      <c r="G168" s="1">
        <v>486.4</v>
      </c>
      <c r="H168" s="1">
        <v>271</v>
      </c>
      <c r="I168" s="1">
        <v>1216.5999999999999</v>
      </c>
      <c r="J168" s="1">
        <v>14783.4</v>
      </c>
      <c r="K168">
        <v>224</v>
      </c>
    </row>
    <row r="169" spans="5:11">
      <c r="E169" t="s">
        <v>97</v>
      </c>
      <c r="F169" s="1">
        <v>0</v>
      </c>
      <c r="G169" s="1">
        <v>1392.32</v>
      </c>
      <c r="H169" s="1">
        <v>2030.52</v>
      </c>
      <c r="I169" s="1">
        <v>4737.3</v>
      </c>
      <c r="J169" s="1">
        <v>41062.699999999997</v>
      </c>
      <c r="K169">
        <v>114</v>
      </c>
    </row>
    <row r="170" spans="5:11">
      <c r="E170" t="s">
        <v>382</v>
      </c>
      <c r="F170" s="1">
        <v>0</v>
      </c>
      <c r="G170" s="1">
        <v>680.96</v>
      </c>
      <c r="H170" s="1">
        <v>1057.76</v>
      </c>
      <c r="I170" s="1">
        <v>2381.6</v>
      </c>
      <c r="J170" s="1">
        <v>20018.400000000001</v>
      </c>
      <c r="K170">
        <v>431</v>
      </c>
    </row>
    <row r="171" spans="5:11">
      <c r="E171" t="s">
        <v>364</v>
      </c>
      <c r="F171" s="1">
        <v>0</v>
      </c>
      <c r="G171" s="1">
        <v>963.68</v>
      </c>
      <c r="H171" s="1">
        <v>25</v>
      </c>
      <c r="I171" s="1">
        <v>1898.47</v>
      </c>
      <c r="J171" s="1">
        <v>29801.53</v>
      </c>
      <c r="K171">
        <v>416</v>
      </c>
    </row>
    <row r="172" spans="5:11">
      <c r="E172" t="s">
        <v>284</v>
      </c>
      <c r="F172" s="1">
        <v>0</v>
      </c>
      <c r="G172" s="1">
        <v>1337.6</v>
      </c>
      <c r="H172" s="1">
        <v>1890.52</v>
      </c>
      <c r="I172" s="1">
        <v>4490.92</v>
      </c>
      <c r="J172" s="1">
        <v>39509.08</v>
      </c>
      <c r="K172">
        <v>331</v>
      </c>
    </row>
    <row r="173" spans="5:11">
      <c r="E173" t="s">
        <v>412</v>
      </c>
      <c r="F173" s="1">
        <v>0</v>
      </c>
      <c r="G173" s="1">
        <v>912</v>
      </c>
      <c r="H173" s="1">
        <v>125</v>
      </c>
      <c r="I173" s="1">
        <v>1898</v>
      </c>
      <c r="J173" s="1">
        <v>28102</v>
      </c>
      <c r="K173">
        <v>462</v>
      </c>
    </row>
    <row r="174" spans="5:11">
      <c r="E174" t="s">
        <v>316</v>
      </c>
      <c r="F174" s="1">
        <v>0</v>
      </c>
      <c r="G174" s="1">
        <v>367.84</v>
      </c>
      <c r="H174" s="1">
        <v>957.76</v>
      </c>
      <c r="I174" s="1">
        <v>1672.87</v>
      </c>
      <c r="J174" s="1">
        <v>10427.129999999999</v>
      </c>
      <c r="K174">
        <v>368</v>
      </c>
    </row>
    <row r="175" spans="5:11">
      <c r="E175" t="s">
        <v>317</v>
      </c>
      <c r="F175" s="1">
        <v>0</v>
      </c>
      <c r="G175" s="1">
        <v>425.6</v>
      </c>
      <c r="H175" s="1">
        <v>25</v>
      </c>
      <c r="I175" s="1">
        <v>852.4</v>
      </c>
      <c r="J175" s="1">
        <v>13147.6</v>
      </c>
      <c r="K175">
        <v>369</v>
      </c>
    </row>
    <row r="176" spans="5:11">
      <c r="E176" t="s">
        <v>383</v>
      </c>
      <c r="F176" s="1">
        <v>0</v>
      </c>
      <c r="G176" s="1">
        <v>680.96</v>
      </c>
      <c r="H176" s="1">
        <v>125</v>
      </c>
      <c r="I176" s="1">
        <v>1448.84</v>
      </c>
      <c r="J176" s="1">
        <v>20951.16</v>
      </c>
      <c r="K176">
        <v>432</v>
      </c>
    </row>
    <row r="177" spans="5:11">
      <c r="E177" t="s">
        <v>189</v>
      </c>
      <c r="F177" s="1">
        <v>1290.68</v>
      </c>
      <c r="G177" s="1">
        <v>1428.8</v>
      </c>
      <c r="H177" s="1">
        <v>1497.76</v>
      </c>
      <c r="I177" s="1">
        <v>5566.14</v>
      </c>
      <c r="J177" s="1">
        <v>41433.86</v>
      </c>
      <c r="K177">
        <v>225</v>
      </c>
    </row>
    <row r="178" spans="5:11">
      <c r="E178" t="s">
        <v>285</v>
      </c>
      <c r="F178" s="1">
        <v>21363.01</v>
      </c>
      <c r="G178" s="1">
        <v>2995.92</v>
      </c>
      <c r="H178" s="1">
        <v>1990.52</v>
      </c>
      <c r="I178" s="1">
        <v>30367.45</v>
      </c>
      <c r="J178" s="1">
        <v>109632.55</v>
      </c>
      <c r="K178">
        <v>332</v>
      </c>
    </row>
    <row r="179" spans="5:11">
      <c r="E179" t="s">
        <v>318</v>
      </c>
      <c r="F179" s="1">
        <v>0</v>
      </c>
      <c r="G179" s="1">
        <v>395.2</v>
      </c>
      <c r="H179" s="1">
        <v>25</v>
      </c>
      <c r="I179" s="1">
        <v>793.3</v>
      </c>
      <c r="J179" s="1">
        <v>12206.7</v>
      </c>
      <c r="K179">
        <v>370</v>
      </c>
    </row>
    <row r="180" spans="5:11">
      <c r="E180" t="s">
        <v>319</v>
      </c>
      <c r="F180" s="1">
        <v>0</v>
      </c>
      <c r="G180" s="1">
        <v>536.55999999999995</v>
      </c>
      <c r="H180" s="1">
        <v>25</v>
      </c>
      <c r="I180" s="1">
        <v>1068.1199999999999</v>
      </c>
      <c r="J180" s="1">
        <v>16581.88</v>
      </c>
      <c r="K180">
        <v>371</v>
      </c>
    </row>
    <row r="181" spans="5:11">
      <c r="E181" t="s">
        <v>356</v>
      </c>
      <c r="F181" s="1">
        <v>0</v>
      </c>
      <c r="G181" s="1">
        <v>770.64</v>
      </c>
      <c r="H181" s="1">
        <v>957.76</v>
      </c>
      <c r="I181" s="1">
        <v>2455.9499999999998</v>
      </c>
      <c r="J181" s="1">
        <v>22894.05</v>
      </c>
      <c r="K181">
        <v>410</v>
      </c>
    </row>
    <row r="182" spans="5:11">
      <c r="E182" t="s">
        <v>239</v>
      </c>
      <c r="F182" s="1">
        <v>0</v>
      </c>
      <c r="G182" s="1">
        <v>2280</v>
      </c>
      <c r="H182" s="1">
        <v>165</v>
      </c>
      <c r="I182" s="1">
        <v>4597.5</v>
      </c>
      <c r="J182" s="1">
        <v>70402.5</v>
      </c>
      <c r="K182">
        <v>280</v>
      </c>
    </row>
    <row r="183" spans="5:11">
      <c r="E183" t="s">
        <v>117</v>
      </c>
      <c r="F183" s="1">
        <v>1149.55</v>
      </c>
      <c r="G183" s="1">
        <v>1398.4</v>
      </c>
      <c r="H183" s="1">
        <v>1057.76</v>
      </c>
      <c r="I183" s="1">
        <v>4925.91</v>
      </c>
      <c r="J183" s="1">
        <v>41074.089999999997</v>
      </c>
      <c r="K183">
        <v>142</v>
      </c>
    </row>
    <row r="184" spans="5:11">
      <c r="E184" t="s">
        <v>413</v>
      </c>
      <c r="F184" s="1">
        <v>0</v>
      </c>
      <c r="G184" s="1">
        <v>760</v>
      </c>
      <c r="H184" s="1">
        <v>265</v>
      </c>
      <c r="I184" s="1">
        <v>1742.5</v>
      </c>
      <c r="J184" s="1">
        <v>23257.5</v>
      </c>
      <c r="K184">
        <v>463</v>
      </c>
    </row>
    <row r="185" spans="5:11">
      <c r="E185" t="s">
        <v>59</v>
      </c>
      <c r="F185" s="1">
        <v>0</v>
      </c>
      <c r="G185" s="1">
        <v>1094.4000000000001</v>
      </c>
      <c r="H185" s="1">
        <v>957.76</v>
      </c>
      <c r="I185" s="1">
        <v>3085.36</v>
      </c>
      <c r="J185" s="1">
        <v>32914.639999999999</v>
      </c>
      <c r="K185">
        <v>68</v>
      </c>
    </row>
    <row r="186" spans="5:11">
      <c r="E186" t="s">
        <v>168</v>
      </c>
      <c r="F186" s="1">
        <v>0</v>
      </c>
      <c r="G186" s="1">
        <v>934.8</v>
      </c>
      <c r="H186" s="1">
        <v>565</v>
      </c>
      <c r="I186" s="1">
        <v>2382.33</v>
      </c>
      <c r="J186" s="1">
        <v>28367.67</v>
      </c>
      <c r="K186">
        <v>198</v>
      </c>
    </row>
    <row r="187" spans="5:11">
      <c r="E187" t="s">
        <v>46</v>
      </c>
      <c r="F187" s="1">
        <v>0</v>
      </c>
      <c r="G187" s="1">
        <v>1216</v>
      </c>
      <c r="H187" s="1">
        <v>1097.76</v>
      </c>
      <c r="I187" s="1">
        <v>3461.76</v>
      </c>
      <c r="J187" s="1">
        <v>36538.239999999998</v>
      </c>
      <c r="K187">
        <v>46</v>
      </c>
    </row>
    <row r="188" spans="5:11">
      <c r="E188" t="s">
        <v>22</v>
      </c>
      <c r="F188" s="1">
        <v>18187.009999999998</v>
      </c>
      <c r="G188" s="1">
        <v>2995.92</v>
      </c>
      <c r="H188" s="1">
        <v>25</v>
      </c>
      <c r="I188" s="1">
        <v>24795.43</v>
      </c>
      <c r="J188" s="1">
        <v>100204.57</v>
      </c>
      <c r="K188">
        <v>12</v>
      </c>
    </row>
    <row r="189" spans="5:11">
      <c r="E189" t="s">
        <v>270</v>
      </c>
      <c r="F189" s="1">
        <v>0</v>
      </c>
      <c r="G189" s="1">
        <v>1410.56</v>
      </c>
      <c r="H189" s="1">
        <v>2030.52</v>
      </c>
      <c r="I189" s="1">
        <v>4772.76</v>
      </c>
      <c r="J189" s="1">
        <v>41627.24</v>
      </c>
      <c r="K189">
        <v>313</v>
      </c>
    </row>
    <row r="190" spans="5:11">
      <c r="E190" t="s">
        <v>320</v>
      </c>
      <c r="F190" s="1">
        <v>0</v>
      </c>
      <c r="G190" s="1">
        <v>486.4</v>
      </c>
      <c r="H190" s="1">
        <v>25</v>
      </c>
      <c r="I190" s="1">
        <v>970.6</v>
      </c>
      <c r="J190" s="1">
        <v>15029.4</v>
      </c>
      <c r="K190">
        <v>372</v>
      </c>
    </row>
    <row r="191" spans="5:11">
      <c r="E191" t="s">
        <v>210</v>
      </c>
      <c r="F191" s="1">
        <v>3486.68</v>
      </c>
      <c r="G191" s="1">
        <v>1824</v>
      </c>
      <c r="H191" s="1">
        <v>1105</v>
      </c>
      <c r="I191" s="1">
        <v>8137.68</v>
      </c>
      <c r="J191" s="1">
        <v>51862.32</v>
      </c>
      <c r="K191">
        <v>250</v>
      </c>
    </row>
    <row r="192" spans="5:11">
      <c r="E192" t="s">
        <v>225</v>
      </c>
      <c r="F192" s="1">
        <v>0</v>
      </c>
      <c r="G192" s="1">
        <v>851.2</v>
      </c>
      <c r="H192" s="1">
        <v>125</v>
      </c>
      <c r="I192" s="1">
        <v>1779.8</v>
      </c>
      <c r="J192" s="1">
        <v>26220.2</v>
      </c>
      <c r="K192">
        <v>264</v>
      </c>
    </row>
    <row r="193" spans="5:11">
      <c r="E193" t="s">
        <v>85</v>
      </c>
      <c r="F193" s="1">
        <v>0</v>
      </c>
      <c r="G193" s="1">
        <v>1520</v>
      </c>
      <c r="H193" s="1">
        <v>75</v>
      </c>
      <c r="I193" s="1">
        <v>3030</v>
      </c>
      <c r="J193" s="1">
        <v>46970</v>
      </c>
      <c r="K193">
        <v>97</v>
      </c>
    </row>
    <row r="194" spans="5:11">
      <c r="E194" t="s">
        <v>91</v>
      </c>
      <c r="F194" s="1">
        <v>0</v>
      </c>
      <c r="G194" s="1">
        <v>2736</v>
      </c>
      <c r="H194" s="1">
        <v>1009</v>
      </c>
      <c r="I194" s="1">
        <v>6328</v>
      </c>
      <c r="J194" s="1">
        <v>83672</v>
      </c>
      <c r="K194">
        <v>103</v>
      </c>
    </row>
    <row r="195" spans="5:11">
      <c r="E195" t="s">
        <v>148</v>
      </c>
      <c r="F195" s="1">
        <v>0</v>
      </c>
      <c r="G195" s="1">
        <v>414.96</v>
      </c>
      <c r="H195" s="1">
        <v>165</v>
      </c>
      <c r="I195" s="1">
        <v>971.72</v>
      </c>
      <c r="J195" s="1">
        <v>12678.28</v>
      </c>
      <c r="K195">
        <v>173</v>
      </c>
    </row>
    <row r="196" spans="5:11">
      <c r="E196" t="s">
        <v>181</v>
      </c>
      <c r="F196" s="1">
        <v>0</v>
      </c>
      <c r="G196" s="1">
        <v>790.4</v>
      </c>
      <c r="H196" s="1">
        <v>25</v>
      </c>
      <c r="I196" s="1">
        <v>1561.6</v>
      </c>
      <c r="J196" s="1">
        <v>24438.400000000001</v>
      </c>
      <c r="K196">
        <v>213</v>
      </c>
    </row>
    <row r="197" spans="5:11">
      <c r="E197" t="s">
        <v>321</v>
      </c>
      <c r="F197" s="1">
        <v>0</v>
      </c>
      <c r="G197" s="1">
        <v>444.6</v>
      </c>
      <c r="H197" s="1">
        <v>25</v>
      </c>
      <c r="I197" s="1">
        <v>889.34</v>
      </c>
      <c r="J197" s="1">
        <v>13735.66</v>
      </c>
      <c r="K197">
        <v>373</v>
      </c>
    </row>
    <row r="198" spans="5:11">
      <c r="E198" t="s">
        <v>140</v>
      </c>
      <c r="F198" s="1">
        <v>0</v>
      </c>
      <c r="G198" s="1">
        <v>1398.4</v>
      </c>
      <c r="H198" s="1">
        <v>1057.76</v>
      </c>
      <c r="I198" s="1">
        <v>3776.36</v>
      </c>
      <c r="J198" s="1">
        <v>42223.64</v>
      </c>
      <c r="K198">
        <v>167</v>
      </c>
    </row>
    <row r="199" spans="5:11">
      <c r="E199" t="s">
        <v>393</v>
      </c>
      <c r="F199" s="1">
        <v>0</v>
      </c>
      <c r="G199" s="1">
        <v>881.6</v>
      </c>
      <c r="H199" s="1">
        <v>957.76</v>
      </c>
      <c r="I199" s="1">
        <v>2671.66</v>
      </c>
      <c r="J199" s="1">
        <v>26328.34</v>
      </c>
      <c r="K199">
        <v>443</v>
      </c>
    </row>
    <row r="200" spans="5:11">
      <c r="E200" t="s">
        <v>173</v>
      </c>
      <c r="F200" s="1">
        <v>0</v>
      </c>
      <c r="G200" s="1">
        <v>589.73</v>
      </c>
      <c r="H200" s="1">
        <v>25</v>
      </c>
      <c r="I200" s="1">
        <v>1171.48</v>
      </c>
      <c r="J200" s="1">
        <v>18227.47</v>
      </c>
      <c r="K200">
        <v>204</v>
      </c>
    </row>
    <row r="201" spans="5:11">
      <c r="E201" t="s">
        <v>256</v>
      </c>
      <c r="F201" s="1">
        <v>21829.39</v>
      </c>
      <c r="G201" s="1">
        <v>2995.92</v>
      </c>
      <c r="H201" s="1">
        <v>25</v>
      </c>
      <c r="I201" s="1">
        <v>28868.31</v>
      </c>
      <c r="J201" s="1">
        <v>111131.69</v>
      </c>
      <c r="K201">
        <v>300</v>
      </c>
    </row>
    <row r="202" spans="5:11">
      <c r="E202" t="s">
        <v>322</v>
      </c>
      <c r="F202" s="1">
        <v>0</v>
      </c>
      <c r="G202" s="1">
        <v>367.84</v>
      </c>
      <c r="H202" s="1">
        <v>25</v>
      </c>
      <c r="I202" s="1">
        <v>740.11</v>
      </c>
      <c r="J202" s="1">
        <v>11359.89</v>
      </c>
      <c r="K202">
        <v>374</v>
      </c>
    </row>
    <row r="203" spans="5:11">
      <c r="E203" t="s">
        <v>20</v>
      </c>
      <c r="F203" s="1">
        <v>0</v>
      </c>
      <c r="G203" s="1">
        <v>1033.5999999999999</v>
      </c>
      <c r="H203" s="1">
        <v>2010.52</v>
      </c>
      <c r="I203" s="1">
        <v>4019.92</v>
      </c>
      <c r="J203" s="1">
        <v>29980.080000000002</v>
      </c>
      <c r="K203">
        <v>11</v>
      </c>
    </row>
    <row r="204" spans="5:11">
      <c r="E204" t="s">
        <v>139</v>
      </c>
      <c r="F204" s="1">
        <v>0</v>
      </c>
      <c r="G204" s="1">
        <v>456</v>
      </c>
      <c r="H204" s="1">
        <v>265</v>
      </c>
      <c r="I204" s="1">
        <v>1151.5</v>
      </c>
      <c r="J204" s="1">
        <v>13848.5</v>
      </c>
      <c r="K204">
        <v>166</v>
      </c>
    </row>
    <row r="205" spans="5:11">
      <c r="E205" t="s">
        <v>226</v>
      </c>
      <c r="F205" s="1">
        <v>0</v>
      </c>
      <c r="G205" s="1">
        <v>1824</v>
      </c>
      <c r="H205" s="1">
        <v>25</v>
      </c>
      <c r="I205" s="1">
        <v>3571</v>
      </c>
      <c r="J205" s="1">
        <v>56429</v>
      </c>
      <c r="K205">
        <v>265</v>
      </c>
    </row>
    <row r="206" spans="5:11">
      <c r="E206" t="s">
        <v>211</v>
      </c>
      <c r="F206" s="1">
        <v>0</v>
      </c>
      <c r="G206" s="1">
        <v>2584</v>
      </c>
      <c r="H206" s="1">
        <v>25</v>
      </c>
      <c r="I206" s="1">
        <v>5048.5</v>
      </c>
      <c r="J206" s="1">
        <v>79951.5</v>
      </c>
      <c r="K206">
        <v>251</v>
      </c>
    </row>
    <row r="207" spans="5:11">
      <c r="E207" t="s">
        <v>384</v>
      </c>
      <c r="F207" s="1">
        <v>0</v>
      </c>
      <c r="G207" s="1">
        <v>680.96</v>
      </c>
      <c r="H207" s="1">
        <v>145</v>
      </c>
      <c r="I207" s="1">
        <v>1468.84</v>
      </c>
      <c r="J207" s="1">
        <v>20931.16</v>
      </c>
      <c r="K207">
        <v>433</v>
      </c>
    </row>
    <row r="208" spans="5:11">
      <c r="E208" t="s">
        <v>40</v>
      </c>
      <c r="F208" s="1">
        <v>0</v>
      </c>
      <c r="G208" s="1">
        <v>1368</v>
      </c>
      <c r="H208" s="1">
        <v>957.76</v>
      </c>
      <c r="I208" s="1">
        <v>3617.26</v>
      </c>
      <c r="J208" s="1">
        <v>41382.74</v>
      </c>
      <c r="K208">
        <v>30</v>
      </c>
    </row>
    <row r="209" spans="5:11">
      <c r="E209" t="s">
        <v>360</v>
      </c>
      <c r="F209" s="1">
        <v>0</v>
      </c>
      <c r="G209" s="1">
        <v>1071.5999999999999</v>
      </c>
      <c r="H209" s="1">
        <v>185</v>
      </c>
      <c r="I209" s="1">
        <v>2268.2800000000002</v>
      </c>
      <c r="J209" s="1">
        <v>32981.72</v>
      </c>
      <c r="K209">
        <v>413</v>
      </c>
    </row>
    <row r="210" spans="5:11">
      <c r="E210" t="s">
        <v>290</v>
      </c>
      <c r="F210" s="1">
        <v>0</v>
      </c>
      <c r="G210" s="1">
        <v>1368</v>
      </c>
      <c r="H210" s="1">
        <v>25</v>
      </c>
      <c r="I210" s="1">
        <v>2684.5</v>
      </c>
      <c r="J210" s="1">
        <v>42315.5</v>
      </c>
      <c r="K210">
        <v>340</v>
      </c>
    </row>
    <row r="211" spans="5:11">
      <c r="E211" t="s">
        <v>359</v>
      </c>
      <c r="F211" s="1">
        <v>0</v>
      </c>
      <c r="G211" s="1">
        <v>699.2</v>
      </c>
      <c r="H211" s="1">
        <v>685</v>
      </c>
      <c r="I211" s="1">
        <v>2044.3</v>
      </c>
      <c r="J211" s="1">
        <v>20955.7</v>
      </c>
      <c r="K211">
        <v>412</v>
      </c>
    </row>
    <row r="212" spans="5:11">
      <c r="E212" t="s">
        <v>323</v>
      </c>
      <c r="F212" s="1">
        <v>0</v>
      </c>
      <c r="G212" s="1">
        <v>262.2</v>
      </c>
      <c r="H212" s="1">
        <v>25</v>
      </c>
      <c r="I212" s="1">
        <v>534.74</v>
      </c>
      <c r="J212" s="1">
        <v>8090.26</v>
      </c>
      <c r="K212">
        <v>375</v>
      </c>
    </row>
    <row r="213" spans="5:11">
      <c r="E213" t="s">
        <v>326</v>
      </c>
      <c r="F213" s="1">
        <v>0</v>
      </c>
      <c r="G213" s="1">
        <v>881.6</v>
      </c>
      <c r="H213" s="1">
        <v>125</v>
      </c>
      <c r="I213" s="1">
        <v>1838.9</v>
      </c>
      <c r="J213" s="1">
        <v>27161.1</v>
      </c>
      <c r="K213">
        <v>378</v>
      </c>
    </row>
    <row r="214" spans="5:11">
      <c r="E214" t="s">
        <v>324</v>
      </c>
      <c r="F214" s="1">
        <v>0</v>
      </c>
      <c r="G214" s="1">
        <v>288.8</v>
      </c>
      <c r="H214" s="1">
        <v>25</v>
      </c>
      <c r="I214" s="1">
        <v>586.45000000000005</v>
      </c>
      <c r="J214" s="1">
        <v>8913.5499999999993</v>
      </c>
      <c r="K214">
        <v>376</v>
      </c>
    </row>
    <row r="215" spans="5:11">
      <c r="E215" t="s">
        <v>213</v>
      </c>
      <c r="F215" s="1">
        <v>0</v>
      </c>
      <c r="G215" s="1">
        <v>760</v>
      </c>
      <c r="H215" s="1">
        <v>145</v>
      </c>
      <c r="I215" s="1">
        <v>1622.5</v>
      </c>
      <c r="J215" s="1">
        <v>23377.5</v>
      </c>
      <c r="K215">
        <v>252</v>
      </c>
    </row>
    <row r="216" spans="5:11">
      <c r="E216" t="s">
        <v>325</v>
      </c>
      <c r="F216" s="1">
        <v>0</v>
      </c>
      <c r="G216" s="1">
        <v>288.8</v>
      </c>
      <c r="H216" s="1">
        <v>125</v>
      </c>
      <c r="I216" s="1">
        <v>686.45</v>
      </c>
      <c r="J216" s="1">
        <v>8813.5499999999993</v>
      </c>
      <c r="K216">
        <v>377</v>
      </c>
    </row>
    <row r="217" spans="5:11">
      <c r="E217" t="s">
        <v>152</v>
      </c>
      <c r="F217" s="1">
        <v>0</v>
      </c>
      <c r="G217" s="1">
        <v>646</v>
      </c>
      <c r="H217" s="1">
        <v>25</v>
      </c>
      <c r="I217" s="1">
        <v>1280.8800000000001</v>
      </c>
      <c r="J217" s="1">
        <v>19969.12</v>
      </c>
      <c r="K217">
        <v>176</v>
      </c>
    </row>
    <row r="218" spans="5:11">
      <c r="E218" t="s">
        <v>271</v>
      </c>
      <c r="F218" s="1">
        <v>0</v>
      </c>
      <c r="G218" s="1">
        <v>541.12</v>
      </c>
      <c r="H218" s="1">
        <v>165</v>
      </c>
      <c r="I218" s="1">
        <v>1216.98</v>
      </c>
      <c r="J218" s="1">
        <v>16583.02</v>
      </c>
      <c r="K218">
        <v>314</v>
      </c>
    </row>
    <row r="219" spans="5:11">
      <c r="E219" t="s">
        <v>272</v>
      </c>
      <c r="F219" s="1">
        <v>0</v>
      </c>
      <c r="G219" s="1">
        <v>462.08</v>
      </c>
      <c r="H219" s="1">
        <v>165</v>
      </c>
      <c r="I219" s="1">
        <v>1063.32</v>
      </c>
      <c r="J219" s="1">
        <v>14136.68</v>
      </c>
      <c r="K219">
        <v>315</v>
      </c>
    </row>
    <row r="220" spans="5:11">
      <c r="E220" t="s">
        <v>55</v>
      </c>
      <c r="F220" s="1">
        <v>0</v>
      </c>
      <c r="G220" s="1">
        <v>1003.2</v>
      </c>
      <c r="H220" s="1">
        <v>75</v>
      </c>
      <c r="I220" s="1">
        <v>2025.3</v>
      </c>
      <c r="J220" s="1">
        <v>30974.7</v>
      </c>
      <c r="K220">
        <v>62</v>
      </c>
    </row>
    <row r="221" spans="5:11">
      <c r="E221" t="s">
        <v>184</v>
      </c>
      <c r="F221" s="1">
        <v>0</v>
      </c>
      <c r="G221" s="1">
        <v>1611.2</v>
      </c>
      <c r="H221" s="1">
        <v>1890.52</v>
      </c>
      <c r="I221" s="1">
        <v>5022.82</v>
      </c>
      <c r="J221" s="1">
        <v>47977.18</v>
      </c>
      <c r="K221">
        <v>218</v>
      </c>
    </row>
    <row r="222" spans="5:11">
      <c r="E222" t="s">
        <v>327</v>
      </c>
      <c r="F222" s="1">
        <v>0</v>
      </c>
      <c r="G222" s="1">
        <v>367.84</v>
      </c>
      <c r="H222" s="1">
        <v>25</v>
      </c>
      <c r="I222" s="1">
        <v>740.11</v>
      </c>
      <c r="J222" s="1">
        <v>11359.89</v>
      </c>
      <c r="K222">
        <v>379</v>
      </c>
    </row>
    <row r="223" spans="5:11">
      <c r="E223" t="s">
        <v>240</v>
      </c>
      <c r="F223" s="1">
        <v>0</v>
      </c>
      <c r="G223" s="1">
        <v>790.4</v>
      </c>
      <c r="H223" s="1">
        <v>75</v>
      </c>
      <c r="I223" s="1">
        <v>1611.6</v>
      </c>
      <c r="J223" s="1">
        <v>24388.400000000001</v>
      </c>
      <c r="K223">
        <v>281</v>
      </c>
    </row>
    <row r="224" spans="5:11">
      <c r="E224" t="s">
        <v>328</v>
      </c>
      <c r="F224" s="1">
        <v>0</v>
      </c>
      <c r="G224" s="1">
        <v>1056.4000000000001</v>
      </c>
      <c r="H224" s="1">
        <v>165</v>
      </c>
      <c r="I224" s="1">
        <v>2218.73</v>
      </c>
      <c r="J224" s="1">
        <v>32531.27</v>
      </c>
      <c r="K224">
        <v>380</v>
      </c>
    </row>
    <row r="225" spans="5:11">
      <c r="E225" t="s">
        <v>329</v>
      </c>
      <c r="F225" s="1">
        <v>0</v>
      </c>
      <c r="G225" s="1">
        <v>532</v>
      </c>
      <c r="H225" s="1">
        <v>6083.65</v>
      </c>
      <c r="I225" s="1">
        <v>7117.9</v>
      </c>
      <c r="J225" s="1">
        <v>10382.1</v>
      </c>
      <c r="K225">
        <v>381</v>
      </c>
    </row>
    <row r="226" spans="5:11">
      <c r="E226" t="s">
        <v>136</v>
      </c>
      <c r="F226" s="1">
        <v>0</v>
      </c>
      <c r="G226" s="1">
        <v>431.68</v>
      </c>
      <c r="H226" s="1">
        <v>165</v>
      </c>
      <c r="I226" s="1">
        <v>1004.22</v>
      </c>
      <c r="J226" s="1">
        <v>13195.78</v>
      </c>
      <c r="K226">
        <v>163</v>
      </c>
    </row>
    <row r="227" spans="5:11">
      <c r="E227" t="s">
        <v>137</v>
      </c>
      <c r="F227" s="1">
        <v>1430.6</v>
      </c>
      <c r="G227" s="1">
        <v>1428.8</v>
      </c>
      <c r="H227" s="1">
        <v>125</v>
      </c>
      <c r="I227" s="1">
        <v>4333.3</v>
      </c>
      <c r="J227" s="1">
        <v>42666.7</v>
      </c>
      <c r="K227">
        <v>164</v>
      </c>
    </row>
    <row r="228" spans="5:11">
      <c r="E228" t="s">
        <v>186</v>
      </c>
      <c r="F228" s="1">
        <v>1571.73</v>
      </c>
      <c r="G228" s="1">
        <v>1459.2</v>
      </c>
      <c r="H228" s="1">
        <v>25</v>
      </c>
      <c r="I228" s="1">
        <v>4433.53</v>
      </c>
      <c r="J228" s="1">
        <v>43566.47</v>
      </c>
      <c r="K228">
        <v>223</v>
      </c>
    </row>
    <row r="229" spans="5:11">
      <c r="E229" t="s">
        <v>227</v>
      </c>
      <c r="F229" s="1">
        <v>0</v>
      </c>
      <c r="G229" s="1">
        <v>1003.2</v>
      </c>
      <c r="H229" s="1">
        <v>25</v>
      </c>
      <c r="I229" s="1">
        <v>1975.3</v>
      </c>
      <c r="J229" s="1">
        <v>31024.7</v>
      </c>
      <c r="K229">
        <v>266</v>
      </c>
    </row>
    <row r="230" spans="5:11">
      <c r="E230" t="s">
        <v>25</v>
      </c>
      <c r="F230" s="1">
        <v>0</v>
      </c>
      <c r="G230" s="1">
        <v>706.8</v>
      </c>
      <c r="H230" s="1">
        <v>25</v>
      </c>
      <c r="I230" s="1">
        <v>1399.08</v>
      </c>
      <c r="J230" s="1">
        <v>21850.92</v>
      </c>
      <c r="K230">
        <v>17</v>
      </c>
    </row>
    <row r="231" spans="5:11">
      <c r="E231" t="s">
        <v>153</v>
      </c>
      <c r="F231" s="1">
        <v>0</v>
      </c>
      <c r="G231" s="1">
        <v>460.56</v>
      </c>
      <c r="H231" s="1">
        <v>145</v>
      </c>
      <c r="I231" s="1">
        <v>1040.3699999999999</v>
      </c>
      <c r="J231" s="1">
        <v>14109.63</v>
      </c>
      <c r="K231">
        <v>177</v>
      </c>
    </row>
    <row r="232" spans="5:11">
      <c r="E232" t="s">
        <v>8</v>
      </c>
      <c r="F232" s="1">
        <v>0</v>
      </c>
      <c r="G232" s="1">
        <v>1368</v>
      </c>
      <c r="H232" s="1">
        <v>25</v>
      </c>
      <c r="I232" s="1">
        <v>2684.5</v>
      </c>
      <c r="J232" s="1">
        <v>42315.5</v>
      </c>
      <c r="K232">
        <v>1</v>
      </c>
    </row>
    <row r="233" spans="5:11">
      <c r="E233" t="s">
        <v>247</v>
      </c>
      <c r="F233" s="1">
        <v>0</v>
      </c>
      <c r="G233" s="1">
        <v>547.20000000000005</v>
      </c>
      <c r="H233" s="1">
        <v>25</v>
      </c>
      <c r="I233" s="1">
        <v>1088.8</v>
      </c>
      <c r="J233" s="1">
        <v>16911.2</v>
      </c>
      <c r="K233">
        <v>290</v>
      </c>
    </row>
    <row r="234" spans="5:11">
      <c r="E234" t="s">
        <v>72</v>
      </c>
      <c r="F234" s="1">
        <v>0</v>
      </c>
      <c r="G234" s="1">
        <v>1216</v>
      </c>
      <c r="H234" s="1">
        <v>25</v>
      </c>
      <c r="I234" s="1">
        <v>2389</v>
      </c>
      <c r="J234" s="1">
        <v>37611</v>
      </c>
      <c r="K234">
        <v>80</v>
      </c>
    </row>
    <row r="235" spans="5:11">
      <c r="E235" t="s">
        <v>111</v>
      </c>
      <c r="F235" s="1">
        <v>0</v>
      </c>
      <c r="G235" s="1">
        <v>940.88</v>
      </c>
      <c r="H235" s="1">
        <v>205</v>
      </c>
      <c r="I235" s="1">
        <v>2034.15</v>
      </c>
      <c r="J235" s="1">
        <v>28915.85</v>
      </c>
      <c r="K235">
        <v>133</v>
      </c>
    </row>
    <row r="236" spans="5:11">
      <c r="E236" t="s">
        <v>231</v>
      </c>
      <c r="F236" s="1">
        <v>0</v>
      </c>
      <c r="G236" s="1">
        <v>1185.5999999999999</v>
      </c>
      <c r="H236" s="1">
        <v>25</v>
      </c>
      <c r="I236" s="1">
        <v>2329.9</v>
      </c>
      <c r="J236" s="1">
        <v>36670.1</v>
      </c>
      <c r="K236">
        <v>270</v>
      </c>
    </row>
    <row r="237" spans="5:11">
      <c r="E237" t="s">
        <v>421</v>
      </c>
      <c r="F237" s="1">
        <v>0</v>
      </c>
      <c r="G237" s="1">
        <v>1120.24</v>
      </c>
      <c r="H237" s="1">
        <v>25</v>
      </c>
      <c r="I237" s="1">
        <v>2202.84</v>
      </c>
      <c r="J237" s="1">
        <v>34647.160000000003</v>
      </c>
      <c r="K237">
        <v>472</v>
      </c>
    </row>
    <row r="238" spans="5:11">
      <c r="E238" t="s">
        <v>81</v>
      </c>
      <c r="F238" s="1">
        <v>0</v>
      </c>
      <c r="G238" s="1">
        <v>1216</v>
      </c>
      <c r="H238" s="1">
        <v>25</v>
      </c>
      <c r="I238" s="1">
        <v>2389</v>
      </c>
      <c r="J238" s="1">
        <v>37611</v>
      </c>
      <c r="K238">
        <v>90</v>
      </c>
    </row>
    <row r="239" spans="5:11">
      <c r="E239" t="s">
        <v>352</v>
      </c>
      <c r="F239" s="1">
        <v>0</v>
      </c>
      <c r="G239" s="1">
        <v>760</v>
      </c>
      <c r="H239" s="1">
        <v>957.76</v>
      </c>
      <c r="I239" s="1">
        <v>2435.2600000000002</v>
      </c>
      <c r="J239" s="1">
        <v>22564.74</v>
      </c>
      <c r="K239">
        <v>407</v>
      </c>
    </row>
    <row r="240" spans="5:11">
      <c r="E240" t="s">
        <v>27</v>
      </c>
      <c r="F240" s="1">
        <v>0</v>
      </c>
      <c r="G240" s="1">
        <v>1064</v>
      </c>
      <c r="H240" s="1">
        <v>1890.52</v>
      </c>
      <c r="I240" s="1">
        <v>3959.02</v>
      </c>
      <c r="J240" s="1">
        <v>31040.98</v>
      </c>
      <c r="K240">
        <v>18</v>
      </c>
    </row>
    <row r="241" spans="5:11">
      <c r="E241" t="s">
        <v>273</v>
      </c>
      <c r="F241" s="1">
        <v>0</v>
      </c>
      <c r="G241" s="1">
        <v>541.12</v>
      </c>
      <c r="H241" s="1">
        <v>165</v>
      </c>
      <c r="I241" s="1">
        <v>1216.98</v>
      </c>
      <c r="J241" s="1">
        <v>16583.02</v>
      </c>
      <c r="K241">
        <v>316</v>
      </c>
    </row>
    <row r="242" spans="5:11">
      <c r="E242" t="s">
        <v>174</v>
      </c>
      <c r="F242" s="1">
        <v>0</v>
      </c>
      <c r="G242" s="1">
        <v>2888</v>
      </c>
      <c r="H242" s="1">
        <v>25</v>
      </c>
      <c r="I242" s="1">
        <v>5639.5</v>
      </c>
      <c r="J242" s="1">
        <v>89360.5</v>
      </c>
      <c r="K242">
        <v>205</v>
      </c>
    </row>
    <row r="243" spans="5:11">
      <c r="E243" t="s">
        <v>35</v>
      </c>
      <c r="F243" s="1">
        <v>0</v>
      </c>
      <c r="G243" s="1">
        <v>1368</v>
      </c>
      <c r="H243" s="1">
        <v>25</v>
      </c>
      <c r="I243" s="1">
        <v>2684.5</v>
      </c>
      <c r="J243" s="1">
        <v>42315.5</v>
      </c>
      <c r="K243">
        <v>27</v>
      </c>
    </row>
    <row r="244" spans="5:11">
      <c r="E244" t="s">
        <v>330</v>
      </c>
      <c r="F244" s="1">
        <v>0</v>
      </c>
      <c r="G244" s="1">
        <v>456</v>
      </c>
      <c r="H244" s="1">
        <v>25</v>
      </c>
      <c r="I244" s="1">
        <v>911.5</v>
      </c>
      <c r="J244" s="1">
        <v>14088.5</v>
      </c>
      <c r="K244">
        <v>382</v>
      </c>
    </row>
    <row r="245" spans="5:11">
      <c r="E245" t="s">
        <v>156</v>
      </c>
      <c r="F245" s="1">
        <v>0</v>
      </c>
      <c r="G245" s="1">
        <v>410.4</v>
      </c>
      <c r="H245" s="1">
        <v>125</v>
      </c>
      <c r="I245" s="1">
        <v>922.85</v>
      </c>
      <c r="J245" s="1">
        <v>12577.15</v>
      </c>
      <c r="K245">
        <v>180</v>
      </c>
    </row>
    <row r="246" spans="5:11">
      <c r="E246" t="s">
        <v>281</v>
      </c>
      <c r="F246" s="1">
        <v>0</v>
      </c>
      <c r="G246" s="1">
        <v>1155.2</v>
      </c>
      <c r="H246" s="1">
        <v>25</v>
      </c>
      <c r="I246" s="1">
        <v>2270.8000000000002</v>
      </c>
      <c r="J246" s="1">
        <v>35729.199999999997</v>
      </c>
      <c r="K246">
        <v>326</v>
      </c>
    </row>
    <row r="247" spans="5:11">
      <c r="E247" t="s">
        <v>331</v>
      </c>
      <c r="F247" s="1">
        <v>0</v>
      </c>
      <c r="G247" s="1">
        <v>425.6</v>
      </c>
      <c r="H247" s="1">
        <v>25</v>
      </c>
      <c r="I247" s="1">
        <v>852.4</v>
      </c>
      <c r="J247" s="1">
        <v>13147.6</v>
      </c>
      <c r="K247">
        <v>383</v>
      </c>
    </row>
    <row r="248" spans="5:11">
      <c r="E248" t="s">
        <v>228</v>
      </c>
      <c r="F248" s="1">
        <v>0</v>
      </c>
      <c r="G248" s="1">
        <v>668.8</v>
      </c>
      <c r="H248" s="1">
        <v>185</v>
      </c>
      <c r="I248" s="1">
        <v>1485.2</v>
      </c>
      <c r="J248" s="1">
        <v>20514.8</v>
      </c>
      <c r="K248">
        <v>267</v>
      </c>
    </row>
    <row r="249" spans="5:11">
      <c r="E249" t="s">
        <v>51</v>
      </c>
      <c r="F249" s="1">
        <v>583.79</v>
      </c>
      <c r="G249" s="1">
        <v>1246.4000000000001</v>
      </c>
      <c r="H249" s="1">
        <v>125</v>
      </c>
      <c r="I249" s="1">
        <v>3131.89</v>
      </c>
      <c r="J249" s="1">
        <v>37868.11</v>
      </c>
      <c r="K249">
        <v>56</v>
      </c>
    </row>
    <row r="250" spans="5:11">
      <c r="E250" t="s">
        <v>70</v>
      </c>
      <c r="F250" s="1">
        <v>0</v>
      </c>
      <c r="G250" s="1">
        <v>942.4</v>
      </c>
      <c r="H250" s="1">
        <v>25</v>
      </c>
      <c r="I250" s="1">
        <v>1857.1</v>
      </c>
      <c r="J250" s="1">
        <v>29142.9</v>
      </c>
      <c r="K250">
        <v>78</v>
      </c>
    </row>
    <row r="251" spans="5:11">
      <c r="E251" t="s">
        <v>86</v>
      </c>
      <c r="F251" s="1">
        <v>0</v>
      </c>
      <c r="G251" s="1">
        <v>1071.5999999999999</v>
      </c>
      <c r="H251" s="1">
        <v>1097.76</v>
      </c>
      <c r="I251" s="1">
        <v>3181.04</v>
      </c>
      <c r="J251" s="1">
        <v>32068.959999999999</v>
      </c>
      <c r="K251">
        <v>98</v>
      </c>
    </row>
    <row r="252" spans="5:11">
      <c r="E252" t="s">
        <v>332</v>
      </c>
      <c r="F252" s="1">
        <v>0</v>
      </c>
      <c r="G252" s="1">
        <v>367.84</v>
      </c>
      <c r="H252" s="1">
        <v>25</v>
      </c>
      <c r="I252" s="1">
        <v>740.11</v>
      </c>
      <c r="J252" s="1">
        <v>11359.89</v>
      </c>
      <c r="K252">
        <v>384</v>
      </c>
    </row>
    <row r="253" spans="5:11">
      <c r="E253" t="s">
        <v>127</v>
      </c>
      <c r="F253" s="1">
        <v>0</v>
      </c>
      <c r="G253" s="1">
        <v>532</v>
      </c>
      <c r="H253" s="1">
        <v>25</v>
      </c>
      <c r="I253" s="1">
        <v>1059.25</v>
      </c>
      <c r="J253" s="1">
        <v>16440.75</v>
      </c>
      <c r="K253">
        <v>151</v>
      </c>
    </row>
    <row r="254" spans="5:11">
      <c r="E254" t="s">
        <v>333</v>
      </c>
      <c r="F254" s="1">
        <v>0</v>
      </c>
      <c r="G254" s="1">
        <v>425.6</v>
      </c>
      <c r="H254" s="1">
        <v>957.76</v>
      </c>
      <c r="I254" s="1">
        <v>1785.16</v>
      </c>
      <c r="J254" s="1">
        <v>12214.84</v>
      </c>
      <c r="K254">
        <v>385</v>
      </c>
    </row>
    <row r="255" spans="5:11">
      <c r="E255" t="s">
        <v>334</v>
      </c>
      <c r="F255" s="1">
        <v>0</v>
      </c>
      <c r="G255" s="1">
        <v>486.4</v>
      </c>
      <c r="H255" s="1">
        <v>25</v>
      </c>
      <c r="I255" s="1">
        <v>970.6</v>
      </c>
      <c r="J255" s="1">
        <v>15029.4</v>
      </c>
      <c r="K255">
        <v>386</v>
      </c>
    </row>
    <row r="256" spans="5:11">
      <c r="E256" t="s">
        <v>357</v>
      </c>
      <c r="F256" s="1">
        <v>0</v>
      </c>
      <c r="G256" s="1">
        <v>760</v>
      </c>
      <c r="H256" s="1">
        <v>185</v>
      </c>
      <c r="I256" s="1">
        <v>1662.5</v>
      </c>
      <c r="J256" s="1">
        <v>23337.5</v>
      </c>
      <c r="K256">
        <v>411</v>
      </c>
    </row>
    <row r="257" spans="5:11">
      <c r="E257" t="s">
        <v>335</v>
      </c>
      <c r="F257" s="1">
        <v>0</v>
      </c>
      <c r="G257" s="1">
        <v>471.2</v>
      </c>
      <c r="H257" s="1">
        <v>25</v>
      </c>
      <c r="I257" s="1">
        <v>941.05</v>
      </c>
      <c r="J257" s="1">
        <v>14558.95</v>
      </c>
      <c r="K257">
        <v>387</v>
      </c>
    </row>
    <row r="258" spans="5:11">
      <c r="E258" s="10" t="s">
        <v>7</v>
      </c>
      <c r="F258" s="10"/>
      <c r="G258" s="10"/>
      <c r="H258" s="10"/>
      <c r="I258" s="10"/>
      <c r="J258" s="10"/>
      <c r="K258">
        <v>192</v>
      </c>
    </row>
    <row r="259" spans="5:11">
      <c r="E259" t="s">
        <v>175</v>
      </c>
      <c r="F259" s="1">
        <v>0</v>
      </c>
      <c r="G259" s="1">
        <v>912</v>
      </c>
      <c r="H259" s="1">
        <v>25</v>
      </c>
      <c r="I259" s="1">
        <v>1798</v>
      </c>
      <c r="J259" s="1">
        <v>28202</v>
      </c>
      <c r="K259">
        <v>206</v>
      </c>
    </row>
    <row r="260" spans="5:11">
      <c r="E260" t="s">
        <v>385</v>
      </c>
      <c r="F260" s="1">
        <v>0</v>
      </c>
      <c r="G260" s="1">
        <v>820.8</v>
      </c>
      <c r="H260" s="1">
        <v>25</v>
      </c>
      <c r="I260" s="1">
        <v>1620.7</v>
      </c>
      <c r="J260" s="1">
        <v>25379.3</v>
      </c>
      <c r="K260">
        <v>434</v>
      </c>
    </row>
    <row r="261" spans="5:11">
      <c r="E261" t="s">
        <v>161</v>
      </c>
      <c r="F261" s="1">
        <v>0</v>
      </c>
      <c r="G261" s="1">
        <v>2219.1999999999998</v>
      </c>
      <c r="H261" s="1">
        <v>25</v>
      </c>
      <c r="I261" s="1">
        <v>4339.3</v>
      </c>
      <c r="J261" s="1">
        <v>68660.7</v>
      </c>
      <c r="K261">
        <v>187</v>
      </c>
    </row>
    <row r="262" spans="5:11">
      <c r="E262" t="s">
        <v>241</v>
      </c>
      <c r="F262" s="1">
        <v>0</v>
      </c>
      <c r="G262" s="1">
        <v>851.2</v>
      </c>
      <c r="H262" s="1">
        <v>165</v>
      </c>
      <c r="I262" s="1">
        <v>1819.8</v>
      </c>
      <c r="J262" s="1">
        <v>26180.2</v>
      </c>
      <c r="K262">
        <v>282</v>
      </c>
    </row>
    <row r="263" spans="5:11">
      <c r="E263" t="s">
        <v>368</v>
      </c>
      <c r="F263" s="1">
        <v>0</v>
      </c>
      <c r="G263" s="1">
        <v>1079.2</v>
      </c>
      <c r="H263" s="1">
        <v>1745</v>
      </c>
      <c r="I263" s="1">
        <v>3843.05</v>
      </c>
      <c r="J263" s="1">
        <v>31656.95</v>
      </c>
      <c r="K263">
        <v>418</v>
      </c>
    </row>
    <row r="264" spans="5:11">
      <c r="E264" t="s">
        <v>336</v>
      </c>
      <c r="F264" s="1">
        <v>0</v>
      </c>
      <c r="G264" s="1">
        <v>419.52</v>
      </c>
      <c r="H264" s="1">
        <v>25</v>
      </c>
      <c r="I264" s="1">
        <v>840.58</v>
      </c>
      <c r="J264" s="1">
        <v>12959.42</v>
      </c>
      <c r="K264">
        <v>388</v>
      </c>
    </row>
    <row r="265" spans="5:11">
      <c r="E265" t="s">
        <v>337</v>
      </c>
      <c r="F265" s="1">
        <v>0</v>
      </c>
      <c r="G265" s="1">
        <v>456</v>
      </c>
      <c r="H265" s="1">
        <v>1890.52</v>
      </c>
      <c r="I265" s="1">
        <v>2777.02</v>
      </c>
      <c r="J265" s="1">
        <v>12222.98</v>
      </c>
      <c r="K265">
        <v>389</v>
      </c>
    </row>
    <row r="266" spans="5:11">
      <c r="E266" t="s">
        <v>159</v>
      </c>
      <c r="F266" s="1">
        <v>0</v>
      </c>
      <c r="G266" s="1">
        <v>608</v>
      </c>
      <c r="H266" s="1">
        <v>25</v>
      </c>
      <c r="I266" s="1">
        <v>1207</v>
      </c>
      <c r="J266" s="1">
        <v>18793</v>
      </c>
      <c r="K266">
        <v>182</v>
      </c>
    </row>
    <row r="267" spans="5:11">
      <c r="E267" t="s">
        <v>75</v>
      </c>
      <c r="F267" s="1">
        <v>0</v>
      </c>
      <c r="G267" s="1">
        <v>2128</v>
      </c>
      <c r="H267" s="1">
        <v>25</v>
      </c>
      <c r="I267" s="1">
        <v>4162</v>
      </c>
      <c r="J267" s="1">
        <v>65838</v>
      </c>
      <c r="K267">
        <v>86</v>
      </c>
    </row>
    <row r="268" spans="5:11">
      <c r="E268" t="s">
        <v>104</v>
      </c>
      <c r="F268" s="1">
        <v>0</v>
      </c>
      <c r="G268" s="1">
        <v>1459.2</v>
      </c>
      <c r="H268" s="1">
        <v>25</v>
      </c>
      <c r="I268" s="1">
        <v>2861.8</v>
      </c>
      <c r="J268" s="1">
        <v>45138.2</v>
      </c>
      <c r="K268">
        <v>121</v>
      </c>
    </row>
    <row r="269" spans="5:11">
      <c r="E269" t="s">
        <v>248</v>
      </c>
      <c r="F269" s="1">
        <v>0</v>
      </c>
      <c r="G269" s="1">
        <v>656.64</v>
      </c>
      <c r="H269" s="1">
        <v>185</v>
      </c>
      <c r="I269" s="1">
        <v>1461.56</v>
      </c>
      <c r="J269" s="1">
        <v>20138.439999999999</v>
      </c>
      <c r="K269">
        <v>291</v>
      </c>
    </row>
    <row r="270" spans="5:11">
      <c r="E270" t="s">
        <v>191</v>
      </c>
      <c r="F270" s="1">
        <v>0</v>
      </c>
      <c r="G270" s="1">
        <v>1170.4000000000001</v>
      </c>
      <c r="H270" s="1">
        <v>125</v>
      </c>
      <c r="I270" s="1">
        <v>2400.35</v>
      </c>
      <c r="J270" s="1">
        <v>36099.65</v>
      </c>
      <c r="K270">
        <v>226</v>
      </c>
    </row>
    <row r="271" spans="5:11">
      <c r="E271" t="s">
        <v>199</v>
      </c>
      <c r="F271" s="1">
        <v>1995.14</v>
      </c>
      <c r="G271" s="1">
        <v>1550.4</v>
      </c>
      <c r="H271" s="1">
        <v>165</v>
      </c>
      <c r="I271" s="1">
        <v>5174.24</v>
      </c>
      <c r="J271" s="1">
        <v>45825.760000000002</v>
      </c>
      <c r="K271">
        <v>235</v>
      </c>
    </row>
    <row r="272" spans="5:11">
      <c r="E272" t="s">
        <v>274</v>
      </c>
      <c r="F272" s="1">
        <v>0</v>
      </c>
      <c r="G272" s="1">
        <v>370.88</v>
      </c>
      <c r="H272" s="1">
        <v>125</v>
      </c>
      <c r="I272" s="1">
        <v>846.02</v>
      </c>
      <c r="J272" s="1">
        <v>11353.98</v>
      </c>
      <c r="K272">
        <v>317</v>
      </c>
    </row>
    <row r="273" spans="5:11">
      <c r="E273" t="s">
        <v>338</v>
      </c>
      <c r="F273" s="1">
        <v>0</v>
      </c>
      <c r="G273" s="1">
        <v>456</v>
      </c>
      <c r="H273" s="1">
        <v>25</v>
      </c>
      <c r="I273" s="1">
        <v>911.5</v>
      </c>
      <c r="J273" s="1">
        <v>14088.5</v>
      </c>
      <c r="K273">
        <v>390</v>
      </c>
    </row>
    <row r="274" spans="5:11">
      <c r="E274" t="s">
        <v>80</v>
      </c>
      <c r="F274" s="1">
        <v>0</v>
      </c>
      <c r="G274" s="1">
        <v>2737.52</v>
      </c>
      <c r="H274" s="1">
        <v>25</v>
      </c>
      <c r="I274" s="1">
        <v>5346.96</v>
      </c>
      <c r="J274" s="1">
        <v>84703.039999999994</v>
      </c>
      <c r="K274">
        <v>89</v>
      </c>
    </row>
    <row r="275" spans="5:11">
      <c r="E275" t="s">
        <v>422</v>
      </c>
      <c r="F275" s="1">
        <v>0</v>
      </c>
      <c r="G275" s="1">
        <v>1368</v>
      </c>
      <c r="H275" s="1">
        <v>125</v>
      </c>
      <c r="I275" s="1">
        <v>2784.5</v>
      </c>
      <c r="J275" s="1">
        <v>42215.5</v>
      </c>
      <c r="K275">
        <v>473</v>
      </c>
    </row>
    <row r="276" spans="5:11">
      <c r="E276" t="s">
        <v>424</v>
      </c>
      <c r="F276" s="1">
        <v>0</v>
      </c>
      <c r="G276" s="1">
        <v>1732.8</v>
      </c>
      <c r="H276" s="1">
        <v>25</v>
      </c>
      <c r="I276" s="1">
        <v>3393.7</v>
      </c>
      <c r="J276" s="1">
        <v>53606.3</v>
      </c>
      <c r="K276">
        <v>474</v>
      </c>
    </row>
    <row r="277" spans="5:11">
      <c r="E277" t="s">
        <v>339</v>
      </c>
      <c r="F277" s="1">
        <v>0</v>
      </c>
      <c r="G277" s="1">
        <v>486.4</v>
      </c>
      <c r="H277" s="1">
        <v>25</v>
      </c>
      <c r="I277" s="1">
        <v>970.6</v>
      </c>
      <c r="J277" s="1">
        <v>15029.4</v>
      </c>
      <c r="K277">
        <v>391</v>
      </c>
    </row>
    <row r="278" spans="5:11">
      <c r="E278" t="s">
        <v>253</v>
      </c>
      <c r="F278" s="1">
        <v>0</v>
      </c>
      <c r="G278" s="1">
        <v>1824</v>
      </c>
      <c r="H278" s="1">
        <v>25</v>
      </c>
      <c r="I278" s="1">
        <v>3571</v>
      </c>
      <c r="J278" s="1">
        <v>56429</v>
      </c>
      <c r="K278">
        <v>294</v>
      </c>
    </row>
    <row r="279" spans="5:11">
      <c r="E279" t="s">
        <v>163</v>
      </c>
      <c r="F279" s="1">
        <v>0</v>
      </c>
      <c r="G279" s="1">
        <v>1276.8</v>
      </c>
      <c r="H279" s="1">
        <v>25</v>
      </c>
      <c r="I279" s="1">
        <v>2507.1999999999998</v>
      </c>
      <c r="J279" s="1">
        <v>39492.800000000003</v>
      </c>
      <c r="K279">
        <v>188</v>
      </c>
    </row>
    <row r="280" spans="5:11">
      <c r="E280" t="s">
        <v>57</v>
      </c>
      <c r="F280" s="1">
        <v>0</v>
      </c>
      <c r="G280" s="1">
        <v>1824</v>
      </c>
      <c r="H280" s="1">
        <v>1990.52</v>
      </c>
      <c r="I280" s="1">
        <v>5536.52</v>
      </c>
      <c r="J280" s="1">
        <v>54463.48</v>
      </c>
      <c r="K280">
        <v>67</v>
      </c>
    </row>
    <row r="281" spans="5:11">
      <c r="E281" t="s">
        <v>340</v>
      </c>
      <c r="F281" s="1">
        <v>0</v>
      </c>
      <c r="G281" s="1">
        <v>395.2</v>
      </c>
      <c r="H281" s="1">
        <v>957.76</v>
      </c>
      <c r="I281" s="1">
        <v>1726.06</v>
      </c>
      <c r="J281" s="1">
        <v>11273.94</v>
      </c>
      <c r="K281">
        <v>392</v>
      </c>
    </row>
    <row r="282" spans="5:11">
      <c r="E282" t="s">
        <v>394</v>
      </c>
      <c r="F282" s="1">
        <v>0</v>
      </c>
      <c r="G282" s="1">
        <v>729.6</v>
      </c>
      <c r="H282" s="1">
        <v>165</v>
      </c>
      <c r="I282" s="1">
        <v>1583.4</v>
      </c>
      <c r="J282" s="1">
        <v>22416.6</v>
      </c>
      <c r="K282">
        <v>444</v>
      </c>
    </row>
    <row r="283" spans="5:11">
      <c r="E283" t="s">
        <v>83</v>
      </c>
      <c r="F283" s="1">
        <v>0</v>
      </c>
      <c r="G283" s="1">
        <v>1520</v>
      </c>
      <c r="H283" s="1">
        <v>25</v>
      </c>
      <c r="I283" s="1">
        <v>2980</v>
      </c>
      <c r="J283" s="1">
        <v>47020</v>
      </c>
      <c r="K283">
        <v>92</v>
      </c>
    </row>
    <row r="284" spans="5:11">
      <c r="E284" t="s">
        <v>341</v>
      </c>
      <c r="F284" s="1">
        <v>0</v>
      </c>
      <c r="G284" s="1">
        <v>501.6</v>
      </c>
      <c r="H284" s="1">
        <v>25</v>
      </c>
      <c r="I284" s="1">
        <v>1000.15</v>
      </c>
      <c r="J284" s="1">
        <v>15499.85</v>
      </c>
      <c r="K284">
        <v>393</v>
      </c>
    </row>
    <row r="285" spans="5:11">
      <c r="E285" t="s">
        <v>113</v>
      </c>
      <c r="F285" s="1">
        <v>0</v>
      </c>
      <c r="G285" s="1">
        <v>1702.4</v>
      </c>
      <c r="H285" s="1">
        <v>145</v>
      </c>
      <c r="I285" s="1">
        <v>3454.6</v>
      </c>
      <c r="J285" s="1">
        <v>52545.4</v>
      </c>
      <c r="K285">
        <v>135</v>
      </c>
    </row>
    <row r="286" spans="5:11">
      <c r="E286" t="s">
        <v>214</v>
      </c>
      <c r="F286" s="1">
        <v>0</v>
      </c>
      <c r="G286" s="1">
        <v>1064</v>
      </c>
      <c r="H286" s="1">
        <v>957.76</v>
      </c>
      <c r="I286" s="1">
        <v>3026.26</v>
      </c>
      <c r="J286" s="1">
        <v>31973.74</v>
      </c>
      <c r="K286">
        <v>253</v>
      </c>
    </row>
    <row r="287" spans="5:11">
      <c r="E287" t="s">
        <v>414</v>
      </c>
      <c r="F287" s="1">
        <v>0</v>
      </c>
      <c r="G287" s="1">
        <v>2249.6</v>
      </c>
      <c r="H287" s="1">
        <v>25</v>
      </c>
      <c r="I287" s="1">
        <v>4398.3999999999996</v>
      </c>
      <c r="J287" s="1">
        <v>69601.600000000006</v>
      </c>
      <c r="K287">
        <v>464</v>
      </c>
    </row>
    <row r="288" spans="5:11">
      <c r="E288" t="s">
        <v>342</v>
      </c>
      <c r="F288" s="1">
        <v>0</v>
      </c>
      <c r="G288" s="1">
        <v>430.16</v>
      </c>
      <c r="H288" s="1">
        <v>25</v>
      </c>
      <c r="I288" s="1">
        <v>861.27</v>
      </c>
      <c r="J288" s="1">
        <v>13288.73</v>
      </c>
      <c r="K288">
        <v>394</v>
      </c>
    </row>
    <row r="289" spans="5:11">
      <c r="E289" t="s">
        <v>45</v>
      </c>
      <c r="F289" s="1">
        <v>302.74</v>
      </c>
      <c r="G289" s="1">
        <v>1216</v>
      </c>
      <c r="H289" s="1">
        <v>1077.76</v>
      </c>
      <c r="I289" s="1">
        <v>3744.5</v>
      </c>
      <c r="J289" s="1">
        <v>36255.5</v>
      </c>
      <c r="K289">
        <v>45</v>
      </c>
    </row>
    <row r="290" spans="5:11">
      <c r="E290" t="s">
        <v>155</v>
      </c>
      <c r="F290" s="1">
        <v>0</v>
      </c>
      <c r="G290" s="1">
        <v>395.2</v>
      </c>
      <c r="H290" s="1">
        <v>165</v>
      </c>
      <c r="I290" s="1">
        <v>933.3</v>
      </c>
      <c r="J290" s="1">
        <v>12066.7</v>
      </c>
      <c r="K290">
        <v>179</v>
      </c>
    </row>
    <row r="291" spans="5:11">
      <c r="E291" t="s">
        <v>29</v>
      </c>
      <c r="F291" s="1">
        <v>0</v>
      </c>
      <c r="G291" s="1">
        <v>1976</v>
      </c>
      <c r="H291" s="1">
        <v>25</v>
      </c>
      <c r="I291" s="1">
        <v>3866.5</v>
      </c>
      <c r="J291" s="1">
        <v>61133.5</v>
      </c>
      <c r="K291">
        <v>19</v>
      </c>
    </row>
    <row r="292" spans="5:11">
      <c r="E292" t="s">
        <v>343</v>
      </c>
      <c r="F292" s="1">
        <v>0</v>
      </c>
      <c r="G292" s="1">
        <v>425.6</v>
      </c>
      <c r="H292" s="1">
        <v>957.76</v>
      </c>
      <c r="I292" s="1">
        <v>1785.16</v>
      </c>
      <c r="J292" s="1">
        <v>12214.84</v>
      </c>
      <c r="K292">
        <v>395</v>
      </c>
    </row>
    <row r="293" spans="5:11">
      <c r="E293" t="s">
        <v>344</v>
      </c>
      <c r="F293" s="1">
        <v>0</v>
      </c>
      <c r="G293" s="1">
        <v>486.4</v>
      </c>
      <c r="H293" s="1">
        <v>25</v>
      </c>
      <c r="I293" s="1">
        <v>970.6</v>
      </c>
      <c r="J293" s="1">
        <v>15029.4</v>
      </c>
      <c r="K293">
        <v>396</v>
      </c>
    </row>
    <row r="294" spans="5:11">
      <c r="E294" t="s">
        <v>200</v>
      </c>
      <c r="F294" s="1">
        <v>0</v>
      </c>
      <c r="G294" s="1">
        <v>1368</v>
      </c>
      <c r="H294" s="1">
        <v>25</v>
      </c>
      <c r="I294" s="1">
        <v>2684.5</v>
      </c>
      <c r="J294" s="1">
        <v>42315.5</v>
      </c>
      <c r="K294">
        <v>236</v>
      </c>
    </row>
    <row r="295" spans="5:11">
      <c r="E295" t="s">
        <v>79</v>
      </c>
      <c r="F295" s="1">
        <v>0</v>
      </c>
      <c r="G295" s="1">
        <v>1216</v>
      </c>
      <c r="H295" s="1">
        <v>25</v>
      </c>
      <c r="I295" s="1">
        <v>2389</v>
      </c>
      <c r="J295" s="1">
        <v>37611</v>
      </c>
      <c r="K295">
        <v>88</v>
      </c>
    </row>
    <row r="296" spans="5:11">
      <c r="E296" t="s">
        <v>396</v>
      </c>
      <c r="F296" s="1">
        <v>0</v>
      </c>
      <c r="G296" s="1">
        <v>1824</v>
      </c>
      <c r="H296" s="1">
        <v>565</v>
      </c>
      <c r="I296" s="1">
        <v>4111</v>
      </c>
      <c r="J296" s="1">
        <v>55889</v>
      </c>
      <c r="K296">
        <v>445</v>
      </c>
    </row>
    <row r="297" spans="5:11">
      <c r="E297" t="s">
        <v>145</v>
      </c>
      <c r="F297" s="1">
        <v>0</v>
      </c>
      <c r="G297" s="1">
        <v>364.8</v>
      </c>
      <c r="H297" s="1">
        <v>185</v>
      </c>
      <c r="I297" s="1">
        <v>894.2</v>
      </c>
      <c r="J297" s="1">
        <v>11105.8</v>
      </c>
      <c r="K297">
        <v>170</v>
      </c>
    </row>
    <row r="298" spans="5:11">
      <c r="E298" t="s">
        <v>345</v>
      </c>
      <c r="F298" s="1">
        <v>0</v>
      </c>
      <c r="G298" s="1">
        <v>288.8</v>
      </c>
      <c r="H298" s="1">
        <v>25</v>
      </c>
      <c r="I298" s="1">
        <v>586.45000000000005</v>
      </c>
      <c r="J298" s="1">
        <v>8913.5499999999993</v>
      </c>
      <c r="K298">
        <v>397</v>
      </c>
    </row>
    <row r="299" spans="5:11">
      <c r="E299" s="10" t="s">
        <v>130</v>
      </c>
      <c r="F299" s="10"/>
      <c r="G299" s="10"/>
      <c r="H299" s="10"/>
      <c r="I299" s="10"/>
      <c r="J299" s="10"/>
      <c r="K299">
        <v>156</v>
      </c>
    </row>
    <row r="300" spans="5:11">
      <c r="E300" s="10" t="s">
        <v>99</v>
      </c>
      <c r="F300" s="10"/>
      <c r="G300" s="10"/>
      <c r="H300" s="10"/>
      <c r="I300" s="10"/>
      <c r="J300" s="10"/>
      <c r="K300">
        <v>118</v>
      </c>
    </row>
    <row r="301" spans="5:11">
      <c r="E301" s="10" t="s">
        <v>119</v>
      </c>
      <c r="F301" s="10"/>
      <c r="G301" s="10"/>
      <c r="H301" s="10"/>
      <c r="I301" s="10"/>
      <c r="J301" s="10"/>
      <c r="K301">
        <v>146</v>
      </c>
    </row>
    <row r="302" spans="5:11">
      <c r="E302" s="10" t="s">
        <v>110</v>
      </c>
      <c r="F302" s="10"/>
      <c r="G302" s="10"/>
      <c r="H302" s="10"/>
      <c r="I302" s="10"/>
      <c r="J302" s="10"/>
      <c r="K302">
        <v>132</v>
      </c>
    </row>
    <row r="303" spans="5:11">
      <c r="E303" s="10" t="s">
        <v>133</v>
      </c>
      <c r="F303" s="10"/>
      <c r="G303" s="10"/>
      <c r="H303" s="10"/>
      <c r="I303" s="10"/>
      <c r="J303" s="10"/>
      <c r="K303">
        <v>161</v>
      </c>
    </row>
    <row r="304" spans="5:11">
      <c r="E304" s="10" t="s">
        <v>68</v>
      </c>
      <c r="F304" s="10"/>
      <c r="G304" s="10"/>
      <c r="H304" s="10"/>
      <c r="I304" s="10"/>
      <c r="J304" s="10"/>
      <c r="K304">
        <v>76</v>
      </c>
    </row>
    <row r="305" spans="5:11">
      <c r="E305" s="10" t="s">
        <v>108</v>
      </c>
      <c r="F305" s="10"/>
      <c r="G305" s="10"/>
      <c r="H305" s="10"/>
      <c r="I305" s="10"/>
      <c r="J305" s="10"/>
      <c r="K305">
        <v>127</v>
      </c>
    </row>
    <row r="306" spans="5:11">
      <c r="E306" t="s">
        <v>42</v>
      </c>
      <c r="F306" s="1">
        <v>2923.76</v>
      </c>
      <c r="G306" s="1">
        <v>1763.2</v>
      </c>
      <c r="H306" s="1">
        <v>3217.76</v>
      </c>
      <c r="I306" s="1">
        <v>9569.32</v>
      </c>
      <c r="J306" s="1">
        <v>48430.68</v>
      </c>
      <c r="K306">
        <v>35</v>
      </c>
    </row>
    <row r="307" spans="5:11">
      <c r="E307" t="s">
        <v>73</v>
      </c>
      <c r="F307" s="1">
        <v>0</v>
      </c>
      <c r="G307" s="1">
        <v>547.20000000000005</v>
      </c>
      <c r="H307" s="1">
        <v>25</v>
      </c>
      <c r="I307" s="1">
        <v>1088.8</v>
      </c>
      <c r="J307" s="1">
        <v>16911.2</v>
      </c>
      <c r="K307">
        <v>81</v>
      </c>
    </row>
    <row r="308" spans="5:11">
      <c r="E308" t="s">
        <v>176</v>
      </c>
      <c r="F308" s="1">
        <v>0</v>
      </c>
      <c r="G308" s="1">
        <v>2128</v>
      </c>
      <c r="H308" s="1">
        <v>25</v>
      </c>
      <c r="I308" s="1">
        <v>4162</v>
      </c>
      <c r="J308" s="1">
        <v>65838</v>
      </c>
      <c r="K308">
        <v>207</v>
      </c>
    </row>
    <row r="309" spans="5:11">
      <c r="E309" t="s">
        <v>229</v>
      </c>
      <c r="F309" s="1">
        <v>0</v>
      </c>
      <c r="G309" s="1">
        <v>638.4</v>
      </c>
      <c r="H309" s="1">
        <v>1097.76</v>
      </c>
      <c r="I309" s="1">
        <v>2338.86</v>
      </c>
      <c r="J309" s="1">
        <v>18661.14</v>
      </c>
      <c r="K309">
        <v>268</v>
      </c>
    </row>
    <row r="310" spans="5:11">
      <c r="E310" t="s">
        <v>430</v>
      </c>
      <c r="F310" s="1">
        <v>442.65</v>
      </c>
      <c r="G310" s="1">
        <v>1216</v>
      </c>
      <c r="H310" s="1">
        <v>25</v>
      </c>
      <c r="I310" s="1">
        <v>2831.65</v>
      </c>
      <c r="J310" s="1">
        <v>37168.35</v>
      </c>
      <c r="K310">
        <v>20</v>
      </c>
    </row>
    <row r="311" spans="5:11">
      <c r="E311" s="3" t="s">
        <v>18</v>
      </c>
      <c r="F311" s="4">
        <v>2563.34</v>
      </c>
      <c r="G311" s="4">
        <v>9867.84</v>
      </c>
      <c r="H311" s="4">
        <v>4987.71</v>
      </c>
      <c r="I311" s="4">
        <v>29563.3</v>
      </c>
      <c r="J311" s="4">
        <v>396486.7</v>
      </c>
      <c r="K311">
        <v>7</v>
      </c>
    </row>
    <row r="312" spans="5:11">
      <c r="E312" s="3" t="s">
        <v>18</v>
      </c>
      <c r="F312" s="4">
        <v>18187.009999999998</v>
      </c>
      <c r="G312" s="4">
        <v>4029.52</v>
      </c>
      <c r="H312" s="4">
        <v>2035.52</v>
      </c>
      <c r="I312" s="4">
        <v>28815.35</v>
      </c>
      <c r="J312" s="4">
        <v>130184.65</v>
      </c>
      <c r="K312">
        <v>13</v>
      </c>
    </row>
    <row r="313" spans="5:11">
      <c r="E313" s="3" t="s">
        <v>18</v>
      </c>
      <c r="F313" s="4">
        <f>SUM(F308:F312)</f>
        <v>21193</v>
      </c>
      <c r="G313" s="4">
        <f>SUM(G308:G312)</f>
        <v>17879.759999999998</v>
      </c>
      <c r="H313" s="4">
        <f>SUM(H308:H312)</f>
        <v>8170.99</v>
      </c>
      <c r="I313" s="4">
        <f>SUM(I308:I312)</f>
        <v>67711.16</v>
      </c>
      <c r="J313" s="4">
        <f>SUM(J308:J312)</f>
        <v>648338.84</v>
      </c>
      <c r="K313">
        <v>22</v>
      </c>
    </row>
    <row r="314" spans="5:11">
      <c r="E314" s="3" t="s">
        <v>18</v>
      </c>
      <c r="F314" s="4">
        <v>0</v>
      </c>
      <c r="G314" s="4">
        <v>6657.6</v>
      </c>
      <c r="H314" s="4">
        <v>1990.52</v>
      </c>
      <c r="I314" s="4">
        <v>14933.42</v>
      </c>
      <c r="J314" s="4">
        <v>204066.58</v>
      </c>
      <c r="K314">
        <v>31</v>
      </c>
    </row>
    <row r="315" spans="5:11">
      <c r="E315" s="3" t="s">
        <v>18</v>
      </c>
      <c r="F315" s="4">
        <v>2923.76</v>
      </c>
      <c r="G315" s="4">
        <v>1763.2</v>
      </c>
      <c r="H315" s="4">
        <v>3217.76</v>
      </c>
      <c r="I315" s="4">
        <v>9569.32</v>
      </c>
      <c r="J315" s="4">
        <v>48430.68</v>
      </c>
      <c r="K315">
        <v>36</v>
      </c>
    </row>
    <row r="316" spans="5:11">
      <c r="E316" s="3" t="s">
        <v>18</v>
      </c>
      <c r="F316" s="4">
        <v>0</v>
      </c>
      <c r="G316" s="4">
        <v>972.8</v>
      </c>
      <c r="H316" s="4">
        <v>25</v>
      </c>
      <c r="I316" s="4">
        <v>1916.2</v>
      </c>
      <c r="J316" s="4">
        <v>30083.8</v>
      </c>
      <c r="K316">
        <v>41</v>
      </c>
    </row>
    <row r="317" spans="5:11">
      <c r="E317" s="3" t="s">
        <v>18</v>
      </c>
      <c r="F317" s="4">
        <v>302.74</v>
      </c>
      <c r="G317" s="4">
        <v>2432</v>
      </c>
      <c r="H317" s="4">
        <v>2175.52</v>
      </c>
      <c r="I317" s="4">
        <v>7206.26</v>
      </c>
      <c r="J317" s="4">
        <v>72793.740000000005</v>
      </c>
      <c r="K317">
        <v>47</v>
      </c>
    </row>
    <row r="318" spans="5:11">
      <c r="E318" s="3" t="s">
        <v>18</v>
      </c>
      <c r="F318" s="4">
        <v>0</v>
      </c>
      <c r="G318" s="4">
        <v>1337.6</v>
      </c>
      <c r="H318" s="4">
        <v>125</v>
      </c>
      <c r="I318" s="4">
        <v>2725.4</v>
      </c>
      <c r="J318" s="4">
        <v>41274.6</v>
      </c>
      <c r="K318">
        <v>52</v>
      </c>
    </row>
    <row r="319" spans="5:11">
      <c r="E319" s="3" t="s">
        <v>18</v>
      </c>
      <c r="F319" s="4">
        <v>583.79</v>
      </c>
      <c r="G319" s="4">
        <v>1246.4000000000001</v>
      </c>
      <c r="H319" s="4">
        <v>125</v>
      </c>
      <c r="I319" s="4">
        <v>3131.89</v>
      </c>
      <c r="J319" s="4">
        <v>37868.11</v>
      </c>
      <c r="K319">
        <v>57</v>
      </c>
    </row>
    <row r="320" spans="5:11">
      <c r="E320" s="3" t="s">
        <v>18</v>
      </c>
      <c r="F320" s="4">
        <v>0</v>
      </c>
      <c r="G320" s="4">
        <v>3999.12</v>
      </c>
      <c r="H320" s="4">
        <v>100</v>
      </c>
      <c r="I320" s="4">
        <v>8877.67</v>
      </c>
      <c r="J320" s="4">
        <v>157622.32999999999</v>
      </c>
      <c r="K320">
        <v>63</v>
      </c>
    </row>
    <row r="321" spans="5:11">
      <c r="E321" s="3" t="s">
        <v>18</v>
      </c>
      <c r="F321" s="4">
        <v>0</v>
      </c>
      <c r="G321" s="4">
        <v>8876.7999999999993</v>
      </c>
      <c r="H321" s="4">
        <v>4221.04</v>
      </c>
      <c r="I321" s="4">
        <v>21478.240000000002</v>
      </c>
      <c r="J321" s="4">
        <v>270521.76</v>
      </c>
      <c r="K321">
        <v>73</v>
      </c>
    </row>
    <row r="322" spans="5:11">
      <c r="E322" s="3" t="s">
        <v>18</v>
      </c>
      <c r="F322" s="4">
        <v>868.5</v>
      </c>
      <c r="G322" s="4">
        <v>5016</v>
      </c>
      <c r="H322" s="4">
        <v>2090.52</v>
      </c>
      <c r="I322" s="4">
        <v>12710.52</v>
      </c>
      <c r="J322" s="4">
        <v>152289.48000000001</v>
      </c>
      <c r="K322">
        <v>82</v>
      </c>
    </row>
    <row r="323" spans="5:11">
      <c r="E323" s="3" t="s">
        <v>18</v>
      </c>
      <c r="F323" s="4">
        <v>0</v>
      </c>
      <c r="G323" s="4">
        <v>11857.52</v>
      </c>
      <c r="H323" s="4">
        <v>2040.52</v>
      </c>
      <c r="I323" s="4">
        <v>25092.48</v>
      </c>
      <c r="J323" s="4">
        <v>364957.52</v>
      </c>
      <c r="K323">
        <v>93</v>
      </c>
    </row>
    <row r="324" spans="5:11">
      <c r="E324" s="3" t="s">
        <v>18</v>
      </c>
      <c r="F324" s="4">
        <v>0</v>
      </c>
      <c r="G324" s="4">
        <v>7942</v>
      </c>
      <c r="H324" s="4">
        <v>3201.76</v>
      </c>
      <c r="I324" s="4">
        <v>18641.64</v>
      </c>
      <c r="J324" s="4">
        <v>242608.36</v>
      </c>
      <c r="K324">
        <v>104</v>
      </c>
    </row>
    <row r="325" spans="5:11">
      <c r="E325" s="3" t="s">
        <v>18</v>
      </c>
      <c r="F325" s="4">
        <v>0</v>
      </c>
      <c r="G325" s="4">
        <v>3573.52</v>
      </c>
      <c r="H325" s="4">
        <v>240</v>
      </c>
      <c r="I325" s="4">
        <v>7946.32</v>
      </c>
      <c r="J325" s="4">
        <v>136053.68</v>
      </c>
      <c r="K325">
        <v>110</v>
      </c>
    </row>
    <row r="326" spans="5:11">
      <c r="E326" s="3" t="s">
        <v>18</v>
      </c>
      <c r="F326" s="4">
        <v>0</v>
      </c>
      <c r="G326" s="4">
        <v>1392.32</v>
      </c>
      <c r="H326" s="4">
        <v>2030.52</v>
      </c>
      <c r="I326" s="4">
        <v>4737.3</v>
      </c>
      <c r="J326" s="4">
        <v>41062.699999999997</v>
      </c>
      <c r="K326">
        <v>115</v>
      </c>
    </row>
    <row r="327" spans="5:11">
      <c r="E327" s="3" t="s">
        <v>18</v>
      </c>
      <c r="F327" s="4">
        <v>727.36</v>
      </c>
      <c r="G327" s="4">
        <v>7326.4</v>
      </c>
      <c r="H327" s="4">
        <v>3233.28</v>
      </c>
      <c r="I327" s="4">
        <v>18203.740000000002</v>
      </c>
      <c r="J327" s="4">
        <v>222796.26</v>
      </c>
      <c r="K327">
        <v>124</v>
      </c>
    </row>
    <row r="328" spans="5:11">
      <c r="E328" s="3" t="s">
        <v>18</v>
      </c>
      <c r="F328" s="4">
        <v>0</v>
      </c>
      <c r="G328" s="4">
        <v>1079.2</v>
      </c>
      <c r="H328" s="4">
        <v>125</v>
      </c>
      <c r="I328" s="4">
        <v>2223.0500000000002</v>
      </c>
      <c r="J328" s="4">
        <v>33276.949999999997</v>
      </c>
      <c r="K328">
        <v>129</v>
      </c>
    </row>
    <row r="329" spans="5:11">
      <c r="E329" s="3" t="s">
        <v>18</v>
      </c>
      <c r="F329" s="4">
        <v>0</v>
      </c>
      <c r="G329" s="4">
        <v>3980.88</v>
      </c>
      <c r="H329" s="4">
        <v>2360.52</v>
      </c>
      <c r="I329" s="4">
        <v>10099.67</v>
      </c>
      <c r="J329" s="4">
        <v>120850.33</v>
      </c>
      <c r="K329">
        <v>136</v>
      </c>
    </row>
    <row r="330" spans="5:11">
      <c r="E330" s="3" t="s">
        <v>18</v>
      </c>
      <c r="F330" s="4">
        <v>1149.55</v>
      </c>
      <c r="G330" s="4">
        <v>2883.44</v>
      </c>
      <c r="H330" s="4">
        <v>3910.65</v>
      </c>
      <c r="I330" s="4">
        <v>10665.84</v>
      </c>
      <c r="J330" s="4">
        <v>84184.16</v>
      </c>
      <c r="K330">
        <v>143</v>
      </c>
    </row>
    <row r="331" spans="5:11">
      <c r="E331" s="3" t="s">
        <v>18</v>
      </c>
      <c r="F331" s="4">
        <v>442.65</v>
      </c>
      <c r="G331" s="4">
        <v>4145.04</v>
      </c>
      <c r="H331" s="4">
        <v>4450</v>
      </c>
      <c r="I331" s="4">
        <v>12950.94</v>
      </c>
      <c r="J331" s="4">
        <v>123399.06</v>
      </c>
      <c r="K331">
        <v>153</v>
      </c>
    </row>
    <row r="332" spans="5:11">
      <c r="E332" s="3" t="s">
        <v>18</v>
      </c>
      <c r="F332" s="4">
        <v>0</v>
      </c>
      <c r="G332" s="4">
        <v>729.6</v>
      </c>
      <c r="H332" s="4">
        <v>145</v>
      </c>
      <c r="I332" s="4">
        <v>1563.4</v>
      </c>
      <c r="J332" s="4">
        <v>22436.6</v>
      </c>
      <c r="K332">
        <v>158</v>
      </c>
    </row>
    <row r="333" spans="5:11">
      <c r="E333" s="3" t="s">
        <v>18</v>
      </c>
      <c r="F333" s="4">
        <v>1430.6</v>
      </c>
      <c r="G333" s="4">
        <v>12284.34</v>
      </c>
      <c r="H333" s="4">
        <v>3602.76</v>
      </c>
      <c r="I333" s="4">
        <v>28915.1</v>
      </c>
      <c r="J333" s="4">
        <v>375174.9</v>
      </c>
      <c r="K333">
        <v>183</v>
      </c>
    </row>
    <row r="334" spans="5:11">
      <c r="E334" s="3" t="s">
        <v>18</v>
      </c>
      <c r="F334" s="4">
        <v>0</v>
      </c>
      <c r="G334" s="4">
        <v>3496</v>
      </c>
      <c r="H334" s="4">
        <v>50</v>
      </c>
      <c r="I334" s="4">
        <v>6846.5</v>
      </c>
      <c r="J334" s="4">
        <v>108153.5</v>
      </c>
      <c r="K334">
        <v>189</v>
      </c>
    </row>
    <row r="335" spans="5:11">
      <c r="E335" s="3" t="s">
        <v>18</v>
      </c>
      <c r="F335" s="4">
        <v>0</v>
      </c>
      <c r="G335" s="4">
        <v>2995.92</v>
      </c>
      <c r="H335" s="4">
        <v>25</v>
      </c>
      <c r="I335" s="4">
        <v>7756.42</v>
      </c>
      <c r="J335" s="4">
        <v>157243.57999999999</v>
      </c>
      <c r="K335">
        <v>194</v>
      </c>
    </row>
    <row r="336" spans="5:11">
      <c r="E336" s="3" t="s">
        <v>18</v>
      </c>
      <c r="F336" s="4">
        <v>0</v>
      </c>
      <c r="G336" s="4">
        <v>934.8</v>
      </c>
      <c r="H336" s="4">
        <v>565</v>
      </c>
      <c r="I336" s="4">
        <v>2382.33</v>
      </c>
      <c r="J336" s="4">
        <v>28367.67</v>
      </c>
      <c r="K336">
        <v>199</v>
      </c>
    </row>
    <row r="337" spans="5:11">
      <c r="E337" s="3" t="s">
        <v>18</v>
      </c>
      <c r="F337" s="4">
        <v>0</v>
      </c>
      <c r="G337" s="4">
        <v>7498.81</v>
      </c>
      <c r="H337" s="4">
        <v>125</v>
      </c>
      <c r="I337" s="4">
        <v>14703.28</v>
      </c>
      <c r="J337" s="4">
        <v>231968.11</v>
      </c>
      <c r="K337">
        <v>208</v>
      </c>
    </row>
    <row r="338" spans="5:11">
      <c r="E338" s="3" t="s">
        <v>18</v>
      </c>
      <c r="F338" s="4">
        <v>0</v>
      </c>
      <c r="G338" s="4">
        <v>2249.6</v>
      </c>
      <c r="H338" s="4">
        <v>50</v>
      </c>
      <c r="I338" s="4">
        <v>4423.3999999999996</v>
      </c>
      <c r="J338" s="4">
        <v>69576.600000000006</v>
      </c>
      <c r="K338">
        <v>214</v>
      </c>
    </row>
    <row r="339" spans="5:11">
      <c r="E339" s="3" t="s">
        <v>18</v>
      </c>
      <c r="F339" s="4">
        <v>0</v>
      </c>
      <c r="G339" s="4">
        <v>1611.2</v>
      </c>
      <c r="H339" s="4">
        <v>1890.52</v>
      </c>
      <c r="I339" s="4">
        <v>5022.82</v>
      </c>
      <c r="J339" s="4">
        <v>47977.18</v>
      </c>
      <c r="K339">
        <v>219</v>
      </c>
    </row>
    <row r="340" spans="5:11">
      <c r="E340" s="3" t="s">
        <v>18</v>
      </c>
      <c r="F340" s="4">
        <v>2862.41</v>
      </c>
      <c r="G340" s="4">
        <v>7280.8</v>
      </c>
      <c r="H340" s="4">
        <v>1943.76</v>
      </c>
      <c r="I340" s="4">
        <v>18960.62</v>
      </c>
      <c r="J340" s="4">
        <v>220539.38</v>
      </c>
      <c r="K340">
        <v>228</v>
      </c>
    </row>
    <row r="341" spans="5:11">
      <c r="E341" s="3" t="s">
        <v>18</v>
      </c>
      <c r="F341" s="4">
        <v>3566.87</v>
      </c>
      <c r="G341" s="4">
        <v>7113.6</v>
      </c>
      <c r="H341" s="4">
        <v>1297.76</v>
      </c>
      <c r="I341" s="4">
        <v>18694.03</v>
      </c>
      <c r="J341" s="4">
        <v>215305.97</v>
      </c>
      <c r="K341">
        <v>237</v>
      </c>
    </row>
    <row r="342" spans="5:11">
      <c r="E342" s="3" t="s">
        <v>18</v>
      </c>
      <c r="F342" s="4">
        <v>0</v>
      </c>
      <c r="G342" s="4">
        <v>2720.8</v>
      </c>
      <c r="H342" s="4">
        <v>1227.76</v>
      </c>
      <c r="I342" s="4">
        <v>6517.22</v>
      </c>
      <c r="J342" s="4">
        <v>82982.78</v>
      </c>
      <c r="K342">
        <v>244</v>
      </c>
    </row>
    <row r="343" spans="5:11">
      <c r="E343" s="3" t="s">
        <v>18</v>
      </c>
      <c r="F343" s="4">
        <v>3486.68</v>
      </c>
      <c r="G343" s="4">
        <v>9819.2000000000007</v>
      </c>
      <c r="H343" s="4">
        <v>3240.52</v>
      </c>
      <c r="I343" s="4">
        <v>25816.5</v>
      </c>
      <c r="J343" s="4">
        <v>297183.5</v>
      </c>
      <c r="K343">
        <v>255</v>
      </c>
    </row>
    <row r="344" spans="5:11">
      <c r="E344" s="3" t="s">
        <v>18</v>
      </c>
      <c r="F344" s="4">
        <v>0</v>
      </c>
      <c r="G344" s="4">
        <v>11995.84</v>
      </c>
      <c r="H344" s="4">
        <v>3698.28</v>
      </c>
      <c r="I344" s="4">
        <v>27019.14</v>
      </c>
      <c r="J344" s="4">
        <v>367580.86</v>
      </c>
      <c r="K344">
        <v>271</v>
      </c>
    </row>
    <row r="345" spans="5:11">
      <c r="E345" s="3" t="s">
        <v>18</v>
      </c>
      <c r="F345" s="4">
        <v>0</v>
      </c>
      <c r="G345" s="4">
        <v>8963.44</v>
      </c>
      <c r="H345" s="4">
        <v>1977</v>
      </c>
      <c r="I345" s="4">
        <v>19402.64</v>
      </c>
      <c r="J345" s="4">
        <v>275447.36</v>
      </c>
      <c r="K345">
        <v>283</v>
      </c>
    </row>
    <row r="346" spans="5:11">
      <c r="E346" s="3" t="s">
        <v>18</v>
      </c>
      <c r="F346" s="4">
        <v>8576.99</v>
      </c>
      <c r="G346" s="4">
        <v>8250.41</v>
      </c>
      <c r="H346" s="4">
        <v>2600.52</v>
      </c>
      <c r="I346" s="4">
        <v>27216.959999999999</v>
      </c>
      <c r="J346" s="4">
        <v>244178.04</v>
      </c>
      <c r="K346">
        <v>296</v>
      </c>
    </row>
    <row r="347" spans="5:11">
      <c r="E347" s="3" t="s">
        <v>18</v>
      </c>
      <c r="F347" s="4">
        <v>21989.77</v>
      </c>
      <c r="G347" s="4">
        <v>4151.12</v>
      </c>
      <c r="H347" s="4">
        <v>50</v>
      </c>
      <c r="I347" s="4">
        <v>31299.49</v>
      </c>
      <c r="J347" s="4">
        <v>146700.51</v>
      </c>
      <c r="K347">
        <v>302</v>
      </c>
    </row>
    <row r="348" spans="5:11">
      <c r="E348" s="3" t="s">
        <v>18</v>
      </c>
      <c r="F348" s="4">
        <v>0</v>
      </c>
      <c r="G348" s="4">
        <v>8738.48</v>
      </c>
      <c r="H348" s="4">
        <v>6433.8</v>
      </c>
      <c r="I348" s="4">
        <v>23422.1</v>
      </c>
      <c r="J348" s="4">
        <v>264027.90000000002</v>
      </c>
      <c r="K348">
        <v>318</v>
      </c>
    </row>
    <row r="349" spans="5:11">
      <c r="E349" s="3" t="s">
        <v>18</v>
      </c>
      <c r="F349" s="4">
        <v>0</v>
      </c>
      <c r="G349" s="4">
        <v>4686.16</v>
      </c>
      <c r="H349" s="4">
        <v>4356.04</v>
      </c>
      <c r="I349" s="4">
        <v>13466.31</v>
      </c>
      <c r="J349" s="4">
        <v>140683.69</v>
      </c>
      <c r="K349">
        <v>327</v>
      </c>
    </row>
    <row r="350" spans="5:11">
      <c r="E350" s="3" t="s">
        <v>18</v>
      </c>
      <c r="F350" s="4">
        <v>21363.01</v>
      </c>
      <c r="G350" s="4">
        <v>4333.5200000000004</v>
      </c>
      <c r="H350" s="4">
        <v>3881.04</v>
      </c>
      <c r="I350" s="4">
        <v>34858.370000000003</v>
      </c>
      <c r="J350" s="4">
        <v>149141.63</v>
      </c>
      <c r="K350">
        <v>333</v>
      </c>
    </row>
    <row r="351" spans="5:11">
      <c r="E351" s="3" t="s">
        <v>18</v>
      </c>
      <c r="F351" s="4">
        <v>0</v>
      </c>
      <c r="G351" s="4">
        <v>6323.2</v>
      </c>
      <c r="H351" s="4">
        <v>100</v>
      </c>
      <c r="I351" s="4">
        <v>12392.8</v>
      </c>
      <c r="J351" s="4">
        <v>195607.2</v>
      </c>
      <c r="K351">
        <v>341</v>
      </c>
    </row>
    <row r="352" spans="5:11">
      <c r="E352" s="3" t="s">
        <v>18</v>
      </c>
      <c r="F352" s="4">
        <v>3143.46</v>
      </c>
      <c r="G352" s="4">
        <v>2918.4</v>
      </c>
      <c r="H352" s="4">
        <v>590</v>
      </c>
      <c r="I352" s="4">
        <v>9407.06</v>
      </c>
      <c r="J352" s="4">
        <v>86592.94</v>
      </c>
      <c r="K352">
        <v>347</v>
      </c>
    </row>
    <row r="353" spans="5:11">
      <c r="E353" s="3" t="s">
        <v>18</v>
      </c>
      <c r="F353" s="4">
        <v>0</v>
      </c>
      <c r="G353" s="4">
        <v>25034.04</v>
      </c>
      <c r="H353" s="4">
        <v>19226.25</v>
      </c>
      <c r="I353" s="4">
        <v>67894.429999999993</v>
      </c>
      <c r="J353" s="4">
        <v>755593.7</v>
      </c>
      <c r="K353">
        <v>403</v>
      </c>
    </row>
    <row r="354" spans="5:11">
      <c r="E354" s="3" t="s">
        <v>18</v>
      </c>
      <c r="F354" s="4">
        <v>1430.6</v>
      </c>
      <c r="G354" s="4">
        <v>11790.64</v>
      </c>
      <c r="H354" s="4">
        <v>5250.52</v>
      </c>
      <c r="I354" s="4">
        <v>29603.07</v>
      </c>
      <c r="J354" s="4">
        <v>358246.93</v>
      </c>
      <c r="K354">
        <v>420</v>
      </c>
    </row>
    <row r="355" spans="5:11">
      <c r="E355" s="3" t="s">
        <v>18</v>
      </c>
      <c r="F355" s="4">
        <v>3113.57</v>
      </c>
      <c r="G355" s="4">
        <v>8781.9500000000007</v>
      </c>
      <c r="H355" s="4">
        <v>11709.59</v>
      </c>
      <c r="I355" s="4">
        <v>31895.98</v>
      </c>
      <c r="J355" s="4">
        <v>256984.02</v>
      </c>
      <c r="K355">
        <v>435</v>
      </c>
    </row>
    <row r="356" spans="5:11">
      <c r="E356" s="3" t="s">
        <v>18</v>
      </c>
      <c r="F356" s="4">
        <v>0</v>
      </c>
      <c r="G356" s="4">
        <v>7087.76</v>
      </c>
      <c r="H356" s="4">
        <v>3800.52</v>
      </c>
      <c r="I356" s="4">
        <v>17579.689999999999</v>
      </c>
      <c r="J356" s="4">
        <v>215570.31</v>
      </c>
      <c r="K356">
        <v>446</v>
      </c>
    </row>
    <row r="357" spans="5:11">
      <c r="E357" s="3" t="s">
        <v>18</v>
      </c>
      <c r="F357" s="4">
        <v>1590.98</v>
      </c>
      <c r="G357" s="4">
        <v>6262.4</v>
      </c>
      <c r="H357" s="4">
        <v>3115</v>
      </c>
      <c r="I357" s="4">
        <v>16880.580000000002</v>
      </c>
      <c r="J357" s="4">
        <v>189119.42</v>
      </c>
      <c r="K357">
        <v>456</v>
      </c>
    </row>
    <row r="358" spans="5:11">
      <c r="E358" s="3" t="s">
        <v>18</v>
      </c>
      <c r="F358" s="4">
        <v>0</v>
      </c>
      <c r="G358" s="4">
        <v>5540.4</v>
      </c>
      <c r="H358" s="4">
        <v>645</v>
      </c>
      <c r="I358" s="4">
        <v>11415.98</v>
      </c>
      <c r="J358" s="4">
        <v>170834.02</v>
      </c>
      <c r="K358">
        <v>465</v>
      </c>
    </row>
    <row r="359" spans="5:11">
      <c r="E359" s="3" t="s">
        <v>18</v>
      </c>
      <c r="F359" s="4">
        <v>19.25</v>
      </c>
      <c r="G359" s="4">
        <v>7261.04</v>
      </c>
      <c r="H359" s="4">
        <v>390</v>
      </c>
      <c r="I359" s="4">
        <v>14525.29</v>
      </c>
      <c r="J359" s="4">
        <v>224324.71</v>
      </c>
      <c r="K359">
        <v>475</v>
      </c>
    </row>
    <row r="360" spans="5:11">
      <c r="E360" t="s">
        <v>31</v>
      </c>
      <c r="F360" s="1">
        <v>0</v>
      </c>
      <c r="G360" s="1">
        <v>2432</v>
      </c>
      <c r="H360" s="1">
        <v>1890.52</v>
      </c>
      <c r="I360" s="1">
        <v>6618.52</v>
      </c>
      <c r="J360" s="1">
        <v>73381.48</v>
      </c>
      <c r="K360">
        <v>21</v>
      </c>
    </row>
    <row r="361" spans="5:11">
      <c r="E361" t="s">
        <v>346</v>
      </c>
      <c r="F361" s="1">
        <v>0</v>
      </c>
      <c r="G361" s="1">
        <v>367.84</v>
      </c>
      <c r="H361" s="1">
        <v>25</v>
      </c>
      <c r="I361" s="1">
        <v>740.11</v>
      </c>
      <c r="J361" s="1">
        <v>11359.89</v>
      </c>
      <c r="K361">
        <v>398</v>
      </c>
    </row>
    <row r="362" spans="5:11">
      <c r="E362" t="s">
        <v>150</v>
      </c>
      <c r="F362" s="1">
        <v>0</v>
      </c>
      <c r="G362" s="1">
        <v>679.44</v>
      </c>
      <c r="H362" s="1">
        <v>100</v>
      </c>
      <c r="I362" s="1">
        <v>1420.89</v>
      </c>
      <c r="J362" s="1">
        <v>20929.11</v>
      </c>
      <c r="K362">
        <v>175</v>
      </c>
    </row>
    <row r="363" spans="5:11">
      <c r="E363" t="s">
        <v>14</v>
      </c>
      <c r="F363" s="1">
        <v>0</v>
      </c>
      <c r="G363" s="1">
        <v>2280</v>
      </c>
      <c r="H363" s="1">
        <v>25</v>
      </c>
      <c r="I363" s="1">
        <v>4457.5</v>
      </c>
      <c r="J363" s="1">
        <v>70542.5</v>
      </c>
      <c r="K363">
        <v>5</v>
      </c>
    </row>
    <row r="364" spans="5:11">
      <c r="E364" t="s">
        <v>71</v>
      </c>
      <c r="F364" s="1">
        <v>0</v>
      </c>
      <c r="G364" s="1">
        <v>942.4</v>
      </c>
      <c r="H364" s="1">
        <v>25</v>
      </c>
      <c r="I364" s="1">
        <v>1857.1</v>
      </c>
      <c r="J364" s="1">
        <v>29142.9</v>
      </c>
      <c r="K364">
        <v>79</v>
      </c>
    </row>
    <row r="365" spans="5:11">
      <c r="E365" t="s">
        <v>9</v>
      </c>
      <c r="F365" s="1">
        <v>0</v>
      </c>
      <c r="G365" s="1">
        <v>804.08</v>
      </c>
      <c r="H365" s="1">
        <v>25</v>
      </c>
      <c r="I365" s="1">
        <v>1588.2</v>
      </c>
      <c r="J365" s="1">
        <v>24861.8</v>
      </c>
      <c r="K365">
        <v>2</v>
      </c>
    </row>
    <row r="366" spans="5:11">
      <c r="E366" t="s">
        <v>347</v>
      </c>
      <c r="F366" s="1">
        <v>0</v>
      </c>
      <c r="G366" s="1">
        <v>471.2</v>
      </c>
      <c r="H366" s="1">
        <v>3007.76</v>
      </c>
      <c r="I366" s="1">
        <v>3923.81</v>
      </c>
      <c r="J366" s="1">
        <v>11576.19</v>
      </c>
      <c r="K366">
        <v>399</v>
      </c>
    </row>
    <row r="367" spans="5:11">
      <c r="E367" t="s">
        <v>95</v>
      </c>
      <c r="F367" s="1">
        <v>0</v>
      </c>
      <c r="G367" s="1">
        <v>2995.92</v>
      </c>
      <c r="H367" s="1">
        <v>165</v>
      </c>
      <c r="I367" s="1">
        <v>6748.42</v>
      </c>
      <c r="J367" s="1">
        <v>118251.58</v>
      </c>
      <c r="K367">
        <v>109</v>
      </c>
    </row>
    <row r="368" spans="5:11">
      <c r="E368" t="s">
        <v>249</v>
      </c>
      <c r="F368" s="1">
        <v>8576.99</v>
      </c>
      <c r="G368" s="1">
        <v>2584</v>
      </c>
      <c r="H368" s="1">
        <v>25</v>
      </c>
      <c r="I368" s="1">
        <v>13625.49</v>
      </c>
      <c r="J368" s="1">
        <v>71374.509999999995</v>
      </c>
      <c r="K368">
        <v>292</v>
      </c>
    </row>
    <row r="369" spans="5:11">
      <c r="E369" t="s">
        <v>348</v>
      </c>
      <c r="F369" s="1">
        <v>0</v>
      </c>
      <c r="G369" s="1">
        <v>425.6</v>
      </c>
      <c r="H369" s="1">
        <v>25</v>
      </c>
      <c r="I369" s="1">
        <v>852.4</v>
      </c>
      <c r="J369" s="1">
        <v>13147.6</v>
      </c>
      <c r="K369">
        <v>400</v>
      </c>
    </row>
    <row r="370" spans="5:11">
      <c r="E370" t="s">
        <v>48</v>
      </c>
      <c r="F370" s="1">
        <v>0</v>
      </c>
      <c r="G370" s="1">
        <v>1337.6</v>
      </c>
      <c r="H370" s="1">
        <v>125</v>
      </c>
      <c r="I370" s="1">
        <v>2725.4</v>
      </c>
      <c r="J370" s="1">
        <v>41274.6</v>
      </c>
      <c r="K370">
        <v>51</v>
      </c>
    </row>
    <row r="371" spans="5:11">
      <c r="E371" t="s">
        <v>251</v>
      </c>
      <c r="F371" s="1">
        <v>0</v>
      </c>
      <c r="G371" s="1">
        <v>547.20000000000005</v>
      </c>
      <c r="H371" s="1">
        <v>115</v>
      </c>
      <c r="I371" s="1">
        <v>1178.8</v>
      </c>
      <c r="J371" s="1">
        <v>16821.2</v>
      </c>
      <c r="K371">
        <v>293</v>
      </c>
    </row>
    <row r="372" spans="5:11">
      <c r="E372" t="s">
        <v>192</v>
      </c>
      <c r="F372" s="1">
        <v>0</v>
      </c>
      <c r="G372" s="1">
        <v>2736</v>
      </c>
      <c r="H372" s="1">
        <v>25</v>
      </c>
      <c r="I372" s="1">
        <v>5344</v>
      </c>
      <c r="J372" s="1">
        <v>84656</v>
      </c>
      <c r="K372">
        <v>227</v>
      </c>
    </row>
    <row r="373" spans="5:11">
      <c r="E373" t="s">
        <v>116</v>
      </c>
      <c r="F373" s="1">
        <v>0</v>
      </c>
      <c r="G373" s="1">
        <v>878.56</v>
      </c>
      <c r="H373" s="1">
        <v>145</v>
      </c>
      <c r="I373" s="1">
        <v>1852.99</v>
      </c>
      <c r="J373" s="1">
        <v>27047.01</v>
      </c>
      <c r="K373">
        <v>141</v>
      </c>
    </row>
    <row r="374" spans="5:11">
      <c r="E374" t="s">
        <v>363</v>
      </c>
      <c r="F374" s="1">
        <v>0</v>
      </c>
      <c r="G374" s="1">
        <v>851.2</v>
      </c>
      <c r="H374" s="1">
        <v>25</v>
      </c>
      <c r="I374" s="1">
        <v>1679.8</v>
      </c>
      <c r="J374" s="1">
        <v>26320.2</v>
      </c>
      <c r="K374">
        <v>415</v>
      </c>
    </row>
    <row r="375" spans="5:11">
      <c r="E375" t="s">
        <v>215</v>
      </c>
      <c r="F375" s="1">
        <v>0</v>
      </c>
      <c r="G375" s="1">
        <v>1216</v>
      </c>
      <c r="H375" s="1">
        <v>25</v>
      </c>
      <c r="I375" s="1">
        <v>2389</v>
      </c>
      <c r="J375" s="1">
        <v>37611</v>
      </c>
      <c r="K375">
        <v>254</v>
      </c>
    </row>
    <row r="376" spans="5:11">
      <c r="E376" t="s">
        <v>349</v>
      </c>
      <c r="F376" s="1">
        <v>0</v>
      </c>
      <c r="G376" s="1">
        <v>372.4</v>
      </c>
      <c r="H376" s="1">
        <v>25</v>
      </c>
      <c r="I376" s="1">
        <v>748.98</v>
      </c>
      <c r="J376" s="1">
        <v>11501.02</v>
      </c>
      <c r="K376">
        <v>401</v>
      </c>
    </row>
    <row r="377" spans="5:11">
      <c r="E377" t="s">
        <v>230</v>
      </c>
      <c r="F377" s="1">
        <v>0</v>
      </c>
      <c r="G377" s="1">
        <v>687.04</v>
      </c>
      <c r="H377" s="1">
        <v>125</v>
      </c>
      <c r="I377" s="1">
        <v>1460.66</v>
      </c>
      <c r="J377" s="1">
        <v>21139.34</v>
      </c>
      <c r="K377">
        <v>269</v>
      </c>
    </row>
    <row r="378" spans="5:11">
      <c r="E378" t="s">
        <v>89</v>
      </c>
      <c r="F378" s="1">
        <v>0</v>
      </c>
      <c r="G378" s="1">
        <v>775.2</v>
      </c>
      <c r="H378" s="1">
        <v>125</v>
      </c>
      <c r="I378" s="1">
        <v>1632.05</v>
      </c>
      <c r="J378" s="1">
        <v>23867.95</v>
      </c>
      <c r="K378">
        <v>101</v>
      </c>
    </row>
    <row r="379" spans="5:11">
      <c r="E379" t="s">
        <v>350</v>
      </c>
      <c r="F379" s="1">
        <v>0</v>
      </c>
      <c r="G379" s="1">
        <v>1793.6</v>
      </c>
      <c r="H379" s="1">
        <v>957.76</v>
      </c>
      <c r="I379" s="1">
        <v>4444.66</v>
      </c>
      <c r="J379" s="1">
        <v>54555.34</v>
      </c>
      <c r="K379">
        <v>402</v>
      </c>
    </row>
    <row r="380" spans="5:11">
      <c r="E380" t="s">
        <v>254</v>
      </c>
      <c r="F380" s="1">
        <v>0</v>
      </c>
      <c r="G380" s="1">
        <v>688.56</v>
      </c>
      <c r="H380" s="1">
        <v>957.76</v>
      </c>
      <c r="I380" s="1">
        <v>2296.38</v>
      </c>
      <c r="J380" s="1">
        <v>20353.62</v>
      </c>
      <c r="K380">
        <v>295</v>
      </c>
    </row>
    <row r="381" spans="5:11">
      <c r="F381" s="1"/>
      <c r="G381" s="1"/>
      <c r="H381" s="1"/>
      <c r="I381" s="1"/>
      <c r="J381" s="1"/>
      <c r="K381">
        <v>8</v>
      </c>
    </row>
    <row r="382" spans="5:11">
      <c r="F382" s="1"/>
      <c r="G382" s="1"/>
      <c r="H382" s="1"/>
      <c r="I382" s="1"/>
      <c r="J382" s="1"/>
      <c r="K382">
        <v>9</v>
      </c>
    </row>
    <row r="383" spans="5:11">
      <c r="F383" s="1"/>
      <c r="G383" s="1"/>
      <c r="H383" s="1"/>
      <c r="I383" s="1"/>
      <c r="J383" s="1"/>
      <c r="K383">
        <v>14</v>
      </c>
    </row>
    <row r="384" spans="5:11">
      <c r="F384" s="1"/>
      <c r="G384" s="1"/>
      <c r="H384" s="1"/>
      <c r="I384" s="1"/>
      <c r="J384" s="1"/>
      <c r="K384">
        <v>15</v>
      </c>
    </row>
    <row r="385" spans="6:11">
      <c r="F385" s="1"/>
      <c r="G385" s="1"/>
      <c r="H385" s="1"/>
      <c r="I385" s="1"/>
      <c r="J385" s="1"/>
      <c r="K385">
        <v>23</v>
      </c>
    </row>
    <row r="386" spans="6:11">
      <c r="F386" s="1"/>
      <c r="G386" s="1"/>
      <c r="H386" s="1"/>
      <c r="I386" s="1"/>
      <c r="J386" s="1"/>
      <c r="K386">
        <v>24</v>
      </c>
    </row>
    <row r="387" spans="6:11">
      <c r="F387" s="1"/>
      <c r="G387" s="1"/>
      <c r="H387" s="1"/>
      <c r="I387" s="1"/>
      <c r="J387" s="1"/>
      <c r="K387">
        <v>32</v>
      </c>
    </row>
    <row r="388" spans="6:11">
      <c r="F388" s="1"/>
      <c r="G388" s="1"/>
      <c r="H388" s="1"/>
      <c r="I388" s="1"/>
      <c r="J388" s="1"/>
      <c r="K388">
        <v>33</v>
      </c>
    </row>
    <row r="389" spans="6:11">
      <c r="F389" s="1"/>
      <c r="G389" s="1"/>
      <c r="H389" s="1"/>
      <c r="I389" s="1"/>
      <c r="J389" s="1"/>
      <c r="K389">
        <v>37</v>
      </c>
    </row>
    <row r="390" spans="6:11">
      <c r="F390" s="1"/>
      <c r="G390" s="1"/>
      <c r="H390" s="1"/>
      <c r="I390" s="1"/>
      <c r="J390" s="1"/>
      <c r="K390">
        <v>38</v>
      </c>
    </row>
    <row r="391" spans="6:11">
      <c r="F391" s="1"/>
      <c r="G391" s="1"/>
      <c r="H391" s="1"/>
      <c r="I391" s="1"/>
      <c r="J391" s="1"/>
      <c r="K391">
        <v>42</v>
      </c>
    </row>
    <row r="392" spans="6:11">
      <c r="F392" s="1"/>
      <c r="G392" s="1"/>
      <c r="H392" s="1"/>
      <c r="I392" s="1"/>
      <c r="J392" s="1"/>
      <c r="K392">
        <v>43</v>
      </c>
    </row>
    <row r="393" spans="6:11">
      <c r="F393" s="1"/>
      <c r="G393" s="1"/>
      <c r="H393" s="1"/>
      <c r="I393" s="1"/>
      <c r="J393" s="1"/>
      <c r="K393">
        <v>48</v>
      </c>
    </row>
    <row r="394" spans="6:11">
      <c r="F394" s="1"/>
      <c r="G394" s="1"/>
      <c r="H394" s="1"/>
      <c r="I394" s="1"/>
      <c r="J394" s="1"/>
      <c r="K394">
        <v>49</v>
      </c>
    </row>
    <row r="395" spans="6:11">
      <c r="F395" s="1"/>
      <c r="G395" s="1"/>
      <c r="H395" s="1"/>
      <c r="I395" s="1"/>
      <c r="J395" s="1"/>
      <c r="K395">
        <v>53</v>
      </c>
    </row>
    <row r="396" spans="6:11">
      <c r="F396" s="1"/>
      <c r="G396" s="1"/>
      <c r="H396" s="1"/>
      <c r="I396" s="1"/>
      <c r="J396" s="1"/>
      <c r="K396">
        <v>54</v>
      </c>
    </row>
    <row r="397" spans="6:11">
      <c r="F397" s="1"/>
      <c r="G397" s="1"/>
      <c r="H397" s="1"/>
      <c r="I397" s="1"/>
      <c r="J397" s="1"/>
      <c r="K397">
        <v>58</v>
      </c>
    </row>
    <row r="398" spans="6:11">
      <c r="F398" s="1"/>
      <c r="G398" s="1"/>
      <c r="H398" s="1"/>
      <c r="I398" s="1"/>
      <c r="J398" s="1"/>
      <c r="K398">
        <v>59</v>
      </c>
    </row>
    <row r="399" spans="6:11">
      <c r="F399" s="1"/>
      <c r="G399" s="1"/>
      <c r="H399" s="1"/>
      <c r="I399" s="1"/>
      <c r="J399" s="1"/>
      <c r="K399">
        <v>64</v>
      </c>
    </row>
    <row r="400" spans="6:11">
      <c r="F400" s="1"/>
      <c r="G400" s="1"/>
      <c r="H400" s="1"/>
      <c r="I400" s="1"/>
      <c r="J400" s="1"/>
      <c r="K400">
        <v>65</v>
      </c>
    </row>
    <row r="401" spans="6:11">
      <c r="F401" s="1"/>
      <c r="G401" s="1"/>
      <c r="H401" s="1"/>
      <c r="I401" s="1"/>
      <c r="J401" s="1"/>
      <c r="K401">
        <v>74</v>
      </c>
    </row>
    <row r="402" spans="6:11">
      <c r="F402" s="1"/>
      <c r="G402" s="1"/>
      <c r="H402" s="1"/>
      <c r="I402" s="1"/>
      <c r="J402" s="1"/>
      <c r="K402">
        <v>75</v>
      </c>
    </row>
    <row r="403" spans="6:11">
      <c r="F403" s="1"/>
      <c r="G403" s="1"/>
      <c r="H403" s="1"/>
      <c r="I403" s="1"/>
      <c r="J403" s="1"/>
      <c r="K403">
        <v>83</v>
      </c>
    </row>
    <row r="404" spans="6:11">
      <c r="F404" s="1"/>
      <c r="G404" s="1"/>
      <c r="H404" s="1"/>
      <c r="I404" s="1"/>
      <c r="J404" s="1"/>
      <c r="K404">
        <v>84</v>
      </c>
    </row>
    <row r="405" spans="6:11">
      <c r="F405" s="1"/>
      <c r="G405" s="1"/>
      <c r="H405" s="1"/>
      <c r="I405" s="1"/>
      <c r="J405" s="1"/>
      <c r="K405">
        <v>94</v>
      </c>
    </row>
    <row r="406" spans="6:11">
      <c r="F406" s="1"/>
      <c r="G406" s="1"/>
      <c r="H406" s="1"/>
      <c r="I406" s="1"/>
      <c r="J406" s="1"/>
      <c r="K406">
        <v>95</v>
      </c>
    </row>
    <row r="407" spans="6:11">
      <c r="F407" s="1"/>
      <c r="G407" s="1"/>
      <c r="H407" s="1"/>
      <c r="I407" s="1"/>
      <c r="J407" s="1"/>
      <c r="K407">
        <v>105</v>
      </c>
    </row>
    <row r="408" spans="6:11">
      <c r="F408" s="1"/>
      <c r="G408" s="1"/>
      <c r="H408" s="1"/>
      <c r="I408" s="1"/>
      <c r="J408" s="1"/>
      <c r="K408">
        <v>106</v>
      </c>
    </row>
    <row r="409" spans="6:11">
      <c r="F409" s="1"/>
      <c r="G409" s="1"/>
      <c r="H409" s="1"/>
      <c r="I409" s="1"/>
      <c r="J409" s="1"/>
      <c r="K409">
        <v>111</v>
      </c>
    </row>
    <row r="410" spans="6:11">
      <c r="F410" s="1"/>
      <c r="G410" s="1"/>
      <c r="H410" s="1"/>
      <c r="I410" s="1"/>
      <c r="J410" s="1"/>
      <c r="K410">
        <v>112</v>
      </c>
    </row>
    <row r="411" spans="6:11">
      <c r="F411" s="1"/>
      <c r="G411" s="1"/>
      <c r="H411" s="1"/>
      <c r="I411" s="1"/>
      <c r="J411" s="1"/>
      <c r="K411">
        <v>116</v>
      </c>
    </row>
    <row r="412" spans="6:11">
      <c r="F412" s="1"/>
      <c r="G412" s="1"/>
      <c r="H412" s="1"/>
      <c r="I412" s="1"/>
      <c r="J412" s="1"/>
      <c r="K412">
        <v>117</v>
      </c>
    </row>
    <row r="413" spans="6:11">
      <c r="F413" s="1"/>
      <c r="G413" s="1"/>
      <c r="H413" s="1"/>
      <c r="I413" s="1"/>
      <c r="J413" s="1"/>
      <c r="K413">
        <v>125</v>
      </c>
    </row>
    <row r="414" spans="6:11">
      <c r="F414" s="1"/>
      <c r="G414" s="1"/>
      <c r="H414" s="1"/>
      <c r="I414" s="1"/>
      <c r="J414" s="1"/>
      <c r="K414">
        <v>126</v>
      </c>
    </row>
    <row r="415" spans="6:11">
      <c r="F415" s="1"/>
      <c r="G415" s="1"/>
      <c r="H415" s="1"/>
      <c r="I415" s="1"/>
      <c r="J415" s="1"/>
      <c r="K415">
        <v>130</v>
      </c>
    </row>
    <row r="416" spans="6:11">
      <c r="F416" s="1"/>
      <c r="G416" s="1"/>
      <c r="H416" s="1"/>
      <c r="I416" s="1"/>
      <c r="J416" s="1"/>
      <c r="K416">
        <v>131</v>
      </c>
    </row>
    <row r="417" spans="6:11">
      <c r="F417" s="1"/>
      <c r="G417" s="1"/>
      <c r="H417" s="1"/>
      <c r="I417" s="1"/>
      <c r="J417" s="1"/>
      <c r="K417">
        <v>137</v>
      </c>
    </row>
    <row r="418" spans="6:11">
      <c r="F418" s="1"/>
      <c r="G418" s="1"/>
      <c r="H418" s="1"/>
      <c r="I418" s="1"/>
      <c r="J418" s="1"/>
      <c r="K418">
        <v>138</v>
      </c>
    </row>
    <row r="419" spans="6:11">
      <c r="F419" s="1"/>
      <c r="G419" s="1"/>
      <c r="H419" s="1"/>
      <c r="I419" s="1"/>
      <c r="J419" s="1"/>
      <c r="K419">
        <v>144</v>
      </c>
    </row>
    <row r="420" spans="6:11">
      <c r="F420" s="1"/>
      <c r="G420" s="1"/>
      <c r="H420" s="1"/>
      <c r="I420" s="1"/>
      <c r="J420" s="1"/>
      <c r="K420">
        <v>145</v>
      </c>
    </row>
    <row r="421" spans="6:11">
      <c r="F421" s="1"/>
      <c r="G421" s="1"/>
      <c r="H421" s="1"/>
      <c r="I421" s="1"/>
      <c r="J421" s="1"/>
      <c r="K421">
        <v>154</v>
      </c>
    </row>
    <row r="422" spans="6:11">
      <c r="F422" s="1"/>
      <c r="G422" s="1"/>
      <c r="H422" s="1"/>
      <c r="I422" s="1"/>
      <c r="J422" s="1"/>
      <c r="K422">
        <v>155</v>
      </c>
    </row>
    <row r="423" spans="6:11">
      <c r="F423" s="1"/>
      <c r="G423" s="1"/>
      <c r="H423" s="1"/>
      <c r="I423" s="1"/>
      <c r="J423" s="1"/>
      <c r="K423">
        <v>159</v>
      </c>
    </row>
    <row r="424" spans="6:11">
      <c r="F424" s="1"/>
      <c r="G424" s="1"/>
      <c r="H424" s="1"/>
      <c r="I424" s="1"/>
      <c r="J424" s="1"/>
      <c r="K424">
        <v>160</v>
      </c>
    </row>
    <row r="425" spans="6:11">
      <c r="F425" s="1"/>
      <c r="G425" s="1"/>
      <c r="H425" s="1"/>
      <c r="I425" s="1"/>
      <c r="J425" s="1"/>
      <c r="K425">
        <v>184</v>
      </c>
    </row>
    <row r="426" spans="6:11">
      <c r="F426" s="1"/>
      <c r="G426" s="1"/>
      <c r="H426" s="1"/>
      <c r="I426" s="1"/>
      <c r="J426" s="1"/>
      <c r="K426">
        <v>185</v>
      </c>
    </row>
    <row r="427" spans="6:11">
      <c r="F427" s="1"/>
      <c r="G427" s="1"/>
      <c r="H427" s="1"/>
      <c r="I427" s="1"/>
      <c r="J427" s="1"/>
      <c r="K427">
        <v>190</v>
      </c>
    </row>
    <row r="428" spans="6:11">
      <c r="F428" s="1"/>
      <c r="G428" s="1"/>
      <c r="H428" s="1"/>
      <c r="I428" s="1"/>
      <c r="J428" s="1"/>
      <c r="K428">
        <v>191</v>
      </c>
    </row>
    <row r="429" spans="6:11">
      <c r="F429" s="1"/>
      <c r="G429" s="1"/>
      <c r="H429" s="1"/>
      <c r="I429" s="1"/>
      <c r="J429" s="1"/>
      <c r="K429">
        <v>195</v>
      </c>
    </row>
    <row r="430" spans="6:11">
      <c r="F430" s="1"/>
      <c r="G430" s="1"/>
      <c r="H430" s="1"/>
      <c r="I430" s="1"/>
      <c r="J430" s="1"/>
      <c r="K430">
        <v>196</v>
      </c>
    </row>
    <row r="431" spans="6:11">
      <c r="F431" s="1"/>
      <c r="G431" s="1"/>
      <c r="H431" s="1"/>
      <c r="I431" s="1"/>
      <c r="J431" s="1"/>
      <c r="K431">
        <v>200</v>
      </c>
    </row>
    <row r="432" spans="6:11">
      <c r="F432" s="1"/>
      <c r="G432" s="1"/>
      <c r="H432" s="1"/>
      <c r="I432" s="1"/>
      <c r="J432" s="1"/>
      <c r="K432">
        <v>201</v>
      </c>
    </row>
    <row r="433" spans="6:11">
      <c r="F433" s="1"/>
      <c r="G433" s="1"/>
      <c r="H433" s="1"/>
      <c r="I433" s="1"/>
      <c r="J433" s="1"/>
      <c r="K433">
        <v>209</v>
      </c>
    </row>
    <row r="434" spans="6:11">
      <c r="F434" s="1"/>
      <c r="G434" s="1"/>
      <c r="H434" s="1"/>
      <c r="I434" s="1"/>
      <c r="J434" s="1"/>
      <c r="K434">
        <v>210</v>
      </c>
    </row>
    <row r="435" spans="6:11">
      <c r="F435" s="1"/>
      <c r="G435" s="1"/>
      <c r="H435" s="1"/>
      <c r="I435" s="1"/>
      <c r="J435" s="1"/>
      <c r="K435">
        <v>215</v>
      </c>
    </row>
    <row r="436" spans="6:11">
      <c r="F436" s="1"/>
      <c r="G436" s="1"/>
      <c r="H436" s="1"/>
      <c r="I436" s="1"/>
      <c r="J436" s="1"/>
      <c r="K436">
        <v>216</v>
      </c>
    </row>
    <row r="437" spans="6:11">
      <c r="F437" s="1"/>
      <c r="G437" s="1"/>
      <c r="H437" s="1"/>
      <c r="I437" s="1"/>
      <c r="J437" s="1"/>
      <c r="K437">
        <v>220</v>
      </c>
    </row>
    <row r="438" spans="6:11">
      <c r="F438" s="1"/>
      <c r="G438" s="1"/>
      <c r="H438" s="1"/>
      <c r="I438" s="1"/>
      <c r="J438" s="1"/>
      <c r="K438">
        <v>221</v>
      </c>
    </row>
    <row r="439" spans="6:11">
      <c r="F439" s="1"/>
      <c r="G439" s="1"/>
      <c r="H439" s="1"/>
      <c r="I439" s="1"/>
      <c r="J439" s="1"/>
      <c r="K439">
        <v>229</v>
      </c>
    </row>
    <row r="440" spans="6:11">
      <c r="F440" s="1"/>
      <c r="G440" s="1"/>
      <c r="H440" s="1"/>
      <c r="I440" s="1"/>
      <c r="J440" s="1"/>
      <c r="K440">
        <v>230</v>
      </c>
    </row>
    <row r="441" spans="6:11">
      <c r="F441" s="1"/>
      <c r="G441" s="1"/>
      <c r="H441" s="1"/>
      <c r="I441" s="1"/>
      <c r="J441" s="1"/>
      <c r="K441">
        <v>238</v>
      </c>
    </row>
    <row r="442" spans="6:11">
      <c r="F442" s="1"/>
      <c r="G442" s="1"/>
      <c r="H442" s="1"/>
      <c r="I442" s="1"/>
      <c r="J442" s="1"/>
      <c r="K442">
        <v>239</v>
      </c>
    </row>
    <row r="443" spans="6:11">
      <c r="F443" s="1"/>
      <c r="G443" s="1"/>
      <c r="H443" s="1"/>
      <c r="I443" s="1"/>
      <c r="J443" s="1"/>
      <c r="K443">
        <v>245</v>
      </c>
    </row>
    <row r="444" spans="6:11">
      <c r="F444" s="1"/>
      <c r="G444" s="1"/>
      <c r="H444" s="1"/>
      <c r="I444" s="1"/>
      <c r="J444" s="1"/>
      <c r="K444">
        <v>246</v>
      </c>
    </row>
    <row r="445" spans="6:11">
      <c r="F445" s="1"/>
      <c r="G445" s="1"/>
      <c r="H445" s="1"/>
      <c r="I445" s="1"/>
      <c r="J445" s="1"/>
      <c r="K445">
        <v>256</v>
      </c>
    </row>
    <row r="446" spans="6:11">
      <c r="F446" s="1"/>
      <c r="G446" s="1"/>
      <c r="H446" s="1"/>
      <c r="I446" s="1"/>
      <c r="J446" s="1"/>
      <c r="K446">
        <v>257</v>
      </c>
    </row>
    <row r="447" spans="6:11">
      <c r="F447" s="1"/>
      <c r="G447" s="1"/>
      <c r="H447" s="1"/>
      <c r="I447" s="1"/>
      <c r="J447" s="1"/>
      <c r="K447">
        <v>272</v>
      </c>
    </row>
    <row r="448" spans="6:11">
      <c r="F448" s="1"/>
      <c r="G448" s="1"/>
      <c r="H448" s="1"/>
      <c r="I448" s="1"/>
      <c r="J448" s="1"/>
      <c r="K448">
        <v>273</v>
      </c>
    </row>
    <row r="449" spans="6:11">
      <c r="F449" s="1"/>
      <c r="G449" s="1"/>
      <c r="H449" s="1"/>
      <c r="I449" s="1"/>
      <c r="J449" s="1"/>
      <c r="K449">
        <v>284</v>
      </c>
    </row>
    <row r="450" spans="6:11">
      <c r="F450" s="1"/>
      <c r="G450" s="1"/>
      <c r="H450" s="1"/>
      <c r="I450" s="1"/>
      <c r="J450" s="1"/>
      <c r="K450">
        <v>285</v>
      </c>
    </row>
    <row r="451" spans="6:11">
      <c r="F451" s="1"/>
      <c r="G451" s="1"/>
      <c r="H451" s="1"/>
      <c r="I451" s="1"/>
      <c r="J451" s="1"/>
      <c r="K451">
        <v>297</v>
      </c>
    </row>
    <row r="452" spans="6:11">
      <c r="F452" s="1"/>
      <c r="G452" s="1"/>
      <c r="H452" s="1"/>
      <c r="I452" s="1"/>
      <c r="J452" s="1"/>
      <c r="K452">
        <v>298</v>
      </c>
    </row>
    <row r="453" spans="6:11">
      <c r="F453" s="1"/>
      <c r="G453" s="1"/>
      <c r="H453" s="1"/>
      <c r="I453" s="1"/>
      <c r="J453" s="1"/>
      <c r="K453">
        <v>303</v>
      </c>
    </row>
    <row r="454" spans="6:11">
      <c r="F454" s="1"/>
      <c r="G454" s="1"/>
      <c r="H454" s="1"/>
      <c r="I454" s="1"/>
      <c r="J454" s="1"/>
      <c r="K454">
        <v>304</v>
      </c>
    </row>
    <row r="455" spans="6:11">
      <c r="F455" s="1"/>
      <c r="G455" s="1"/>
      <c r="H455" s="1"/>
      <c r="I455" s="1"/>
      <c r="J455" s="1"/>
      <c r="K455">
        <v>319</v>
      </c>
    </row>
    <row r="456" spans="6:11">
      <c r="F456" s="1"/>
      <c r="G456" s="1"/>
      <c r="H456" s="1"/>
      <c r="I456" s="1"/>
      <c r="J456" s="1"/>
      <c r="K456">
        <v>320</v>
      </c>
    </row>
    <row r="457" spans="6:11">
      <c r="F457" s="1"/>
      <c r="G457" s="1"/>
      <c r="H457" s="1"/>
      <c r="I457" s="1"/>
      <c r="J457" s="1"/>
      <c r="K457">
        <v>328</v>
      </c>
    </row>
    <row r="458" spans="6:11">
      <c r="F458" s="1"/>
      <c r="G458" s="1"/>
      <c r="H458" s="1"/>
      <c r="I458" s="1"/>
      <c r="J458" s="1"/>
      <c r="K458">
        <v>329</v>
      </c>
    </row>
    <row r="459" spans="6:11">
      <c r="F459" s="1"/>
      <c r="G459" s="1"/>
      <c r="H459" s="1"/>
      <c r="I459" s="1"/>
      <c r="J459" s="1"/>
      <c r="K459">
        <v>334</v>
      </c>
    </row>
    <row r="460" spans="6:11">
      <c r="F460" s="1"/>
      <c r="G460" s="1"/>
      <c r="H460" s="1"/>
      <c r="I460" s="1"/>
      <c r="J460" s="1"/>
      <c r="K460">
        <v>335</v>
      </c>
    </row>
    <row r="461" spans="6:11">
      <c r="F461" s="1"/>
      <c r="G461" s="1"/>
      <c r="H461" s="1"/>
      <c r="I461" s="1"/>
      <c r="J461" s="1"/>
      <c r="K461">
        <v>342</v>
      </c>
    </row>
    <row r="462" spans="6:11">
      <c r="F462" s="1"/>
      <c r="G462" s="1"/>
      <c r="H462" s="1"/>
      <c r="I462" s="1"/>
      <c r="J462" s="1"/>
      <c r="K462">
        <v>343</v>
      </c>
    </row>
    <row r="463" spans="6:11">
      <c r="F463" s="1"/>
      <c r="G463" s="1"/>
      <c r="H463" s="1"/>
      <c r="I463" s="1"/>
      <c r="J463" s="1"/>
      <c r="K463">
        <v>348</v>
      </c>
    </row>
    <row r="464" spans="6:11">
      <c r="F464" s="1"/>
      <c r="G464" s="1"/>
      <c r="H464" s="1"/>
      <c r="I464" s="1"/>
      <c r="J464" s="1"/>
      <c r="K464">
        <v>349</v>
      </c>
    </row>
    <row r="465" spans="6:11">
      <c r="F465" s="1"/>
      <c r="G465" s="1"/>
      <c r="H465" s="1"/>
      <c r="I465" s="1"/>
      <c r="J465" s="1"/>
      <c r="K465">
        <v>404</v>
      </c>
    </row>
    <row r="466" spans="6:11">
      <c r="F466" s="1"/>
      <c r="G466" s="1"/>
      <c r="H466" s="1"/>
      <c r="I466" s="1"/>
      <c r="J466" s="1"/>
      <c r="K466">
        <v>405</v>
      </c>
    </row>
    <row r="467" spans="6:11">
      <c r="F467" s="1"/>
      <c r="G467" s="1"/>
      <c r="H467" s="1"/>
      <c r="I467" s="1"/>
      <c r="J467" s="1"/>
      <c r="K467">
        <v>421</v>
      </c>
    </row>
    <row r="468" spans="6:11">
      <c r="F468" s="1"/>
      <c r="G468" s="1"/>
      <c r="H468" s="1"/>
      <c r="I468" s="1"/>
      <c r="J468" s="1"/>
      <c r="K468">
        <v>422</v>
      </c>
    </row>
    <row r="469" spans="6:11">
      <c r="F469" s="1"/>
      <c r="G469" s="1"/>
      <c r="H469" s="1"/>
      <c r="I469" s="1"/>
      <c r="J469" s="1"/>
      <c r="K469">
        <v>436</v>
      </c>
    </row>
    <row r="470" spans="6:11">
      <c r="F470" s="1"/>
      <c r="G470" s="1"/>
      <c r="H470" s="1"/>
      <c r="I470" s="1"/>
      <c r="J470" s="1"/>
      <c r="K470">
        <v>437</v>
      </c>
    </row>
    <row r="471" spans="6:11">
      <c r="F471" s="1"/>
      <c r="G471" s="1"/>
      <c r="H471" s="1"/>
      <c r="I471" s="1"/>
      <c r="J471" s="1"/>
      <c r="K471">
        <v>447</v>
      </c>
    </row>
    <row r="472" spans="6:11">
      <c r="F472" s="1"/>
      <c r="G472" s="1"/>
      <c r="H472" s="1"/>
      <c r="I472" s="1"/>
      <c r="J472" s="1"/>
      <c r="K472">
        <v>448</v>
      </c>
    </row>
    <row r="473" spans="6:11">
      <c r="F473" s="1"/>
      <c r="G473" s="1"/>
      <c r="H473" s="1"/>
      <c r="I473" s="1"/>
      <c r="J473" s="1"/>
      <c r="K473">
        <v>457</v>
      </c>
    </row>
    <row r="474" spans="6:11">
      <c r="F474" s="1"/>
      <c r="G474" s="1"/>
      <c r="H474" s="1"/>
      <c r="I474" s="1"/>
      <c r="J474" s="1"/>
      <c r="K474">
        <v>458</v>
      </c>
    </row>
    <row r="475" spans="6:11">
      <c r="F475" s="1"/>
      <c r="G475" s="1"/>
      <c r="H475" s="1"/>
      <c r="I475" s="1"/>
      <c r="J475" s="1"/>
      <c r="K475">
        <v>466</v>
      </c>
    </row>
    <row r="476" spans="6:11">
      <c r="F476" s="1"/>
      <c r="G476" s="1"/>
      <c r="H476" s="1"/>
      <c r="I476" s="1"/>
      <c r="J476" s="1"/>
      <c r="K476">
        <v>467</v>
      </c>
    </row>
  </sheetData>
  <sortState ref="E2:K476">
    <sortCondition ref="E47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New Text Document</vt:lpstr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fior.rosario</cp:lastModifiedBy>
  <dcterms:created xsi:type="dcterms:W3CDTF">2017-02-23T14:23:40Z</dcterms:created>
  <dcterms:modified xsi:type="dcterms:W3CDTF">2018-11-29T18:18:33Z</dcterms:modified>
</cp:coreProperties>
</file>