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95E8F08B-41AA-4FF2-B06D-476895C57D6E}" xr6:coauthVersionLast="47" xr6:coauthVersionMax="47" xr10:uidLastSave="{00000000-0000-0000-0000-000000000000}"/>
  <bookViews>
    <workbookView xWindow="-120" yWindow="-120" windowWidth="29040" windowHeight="15840" xr2:uid="{0E7B60BC-4022-4B42-BF60-91627C439DA2}"/>
  </bookViews>
  <sheets>
    <sheet name="3.4.0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xlnm._FilterDatabase" localSheetId="0" hidden="1">'3.4.07'!$A$4:$AN$4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 localSheetId="0">'[14]Form AN01-46'!$A$2:$N$20027</definedName>
    <definedName name="Area1">'[15]Form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'[16]2'!$H$13</definedName>
    <definedName name="cc">'[11]8.03'!$E$9</definedName>
    <definedName name="ccentral" localSheetId="0">#REF!</definedName>
    <definedName name="ccentral">#REF!</definedName>
    <definedName name="ccentral." localSheetId="0">'[17]3.23-10'!#REF!</definedName>
    <definedName name="ccentral.">'[17]3.23-10'!#REF!</definedName>
    <definedName name="ccentral1" localSheetId="0">'[17]3.23-10'!#REF!</definedName>
    <definedName name="ccentral1">'[17]3.23-10'!#REF!</definedName>
    <definedName name="ccentral2" localSheetId="0">#REF!</definedName>
    <definedName name="ccentral2">#REF!</definedName>
    <definedName name="ccentral3" localSheetId="0">'[17]3.23-10'!#REF!</definedName>
    <definedName name="ccentral3">'[17]3.23-10'!#REF!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'[16]6'!$I$13</definedName>
    <definedName name="cibao" localSheetId="0">#REF!</definedName>
    <definedName name="cibao">#REF!</definedName>
    <definedName name="cibao1." localSheetId="0">'[17]3.23-10'!#REF!</definedName>
    <definedName name="cibao1.">'[17]3.23-10'!#REF!</definedName>
    <definedName name="cibao2" localSheetId="0">#REF!</definedName>
    <definedName name="cibao2">#REF!</definedName>
    <definedName name="cibao33" localSheetId="0">'[17]3.23-10'!#REF!</definedName>
    <definedName name="cibao33">'[17]3.23-10'!#REF!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'[18]3.10.11'!$B$7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'[18]3.10.11'!$D$7</definedName>
    <definedName name="dd">#REF!</definedName>
    <definedName name="ddd" localSheetId="0">'[18]3.10.11'!$G$7</definedName>
    <definedName name="ddd">#REF!</definedName>
    <definedName name="dddd" localSheetId="0">'[18]3.10.11'!$J$7</definedName>
    <definedName name="dddd">#REF!</definedName>
    <definedName name="ddddd" localSheetId="0">'[18]3.10.11'!#REF!</definedName>
    <definedName name="ddddd">#REF!</definedName>
    <definedName name="dfg" localSheetId="0">'[1]333.02'!#REF!</definedName>
    <definedName name="dfg">'[1]333.02'!#REF!</definedName>
    <definedName name="dfhd">'[16]2'!$B$13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'[19]3.4.04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'[19]3.4.04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'[17]3.23-10'!#REF!</definedName>
    <definedName name="drogas1">'[17]3.23-10'!#REF!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'[16]5'!$B$13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'[16]10'!$F$12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'[20]14.3'!$F$9</definedName>
    <definedName name="ggggg">'[20]14.3'!$H$9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'[20]14.2'!$H$8</definedName>
    <definedName name="hhhhhhhhhhh">'[2]6.03'!$G$8</definedName>
    <definedName name="hhyt" localSheetId="0">'[16]1'!#REF!</definedName>
    <definedName name="hhyt">'[16]1'!#REF!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'[21]8.03'!$I$8</definedName>
    <definedName name="hyr" localSheetId="0">'[16]1'!#REF!</definedName>
    <definedName name="hyr">'[16]1'!#REF!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'[16]3'!$B$14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'[16]1'!$B$14</definedName>
    <definedName name="iuy" localSheetId="0">#REF!</definedName>
    <definedName name="iuy">#REF!</definedName>
    <definedName name="j" localSheetId="0">'[18]3.10.11'!$M$7</definedName>
    <definedName name="j">#REF!</definedName>
    <definedName name="jhy" localSheetId="0">#REF!</definedName>
    <definedName name="jhy">#REF!</definedName>
    <definedName name="jj" localSheetId="0">'[18]3.10.11'!$P$7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'[22]3.20-02'!$J$9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'[21]8.03'!$H$8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'[16]3'!$D$14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'[16]3'!$H$14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'[16]1'!$C$14</definedName>
    <definedName name="opa" localSheetId="0">#REF!</definedName>
    <definedName name="opa">#REF!</definedName>
    <definedName name="oppo">'[16]1'!$G$14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'[16]3'!$J$14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'[20]14.4'!$B$9</definedName>
    <definedName name="pqq">'[20]14.4'!$D$9</definedName>
    <definedName name="pqqq">'[20]14.4'!$F$9</definedName>
    <definedName name="pqqqq">'[20]14.4'!$H$9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'[23]3.10.11'!$J$7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'[16]8'!$B$13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'[16]5'!$D$13</definedName>
    <definedName name="rty" localSheetId="0">#REF!</definedName>
    <definedName name="rty">#REF!</definedName>
    <definedName name="rtyh" localSheetId="0">'[16]1'!#REF!</definedName>
    <definedName name="rtyh">'[16]1'!#REF!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'[16]2'!$D$13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'[16]2'!$F$13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[24]A!$A$1:$T$54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_xlnm.Print_Titles" localSheetId="0">'3.4.07'!$2:$5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'[16]1'!$F$14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'[16]6'!$B$13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'[25]344.13'!#REF!</definedName>
    <definedName name="uuuu">'[25]344.13'!#REF!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'[26]3.22-11'!$B$7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'[16]6'!$P$13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'[27]331-16'!#REF!</definedName>
    <definedName name="yt">'[27]331-16'!#REF!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'[17]3.23-10'!#REF!</definedName>
    <definedName name="yuma3">'[17]3.23-10'!#REF!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'3.4.07'!$A$2:$A$121</definedName>
    <definedName name="Z_AC8B8F7E_6A8F_4355_B221_BDC628973047_.wvu.PrintTitles" localSheetId="0" hidden="1">'3.4.07'!$2:$5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" l="1"/>
  <c r="AD8" i="1"/>
  <c r="AD7" i="1"/>
  <c r="AF7" i="1"/>
  <c r="AG7" i="1"/>
  <c r="AE7" i="1"/>
  <c r="AF44" i="1"/>
  <c r="AG44" i="1"/>
  <c r="AE44" i="1"/>
  <c r="AF51" i="1"/>
  <c r="AG51" i="1"/>
  <c r="AE51" i="1"/>
  <c r="AF56" i="1"/>
  <c r="AG56" i="1"/>
  <c r="AE56" i="1"/>
  <c r="AE75" i="1"/>
  <c r="AD75" i="1" s="1"/>
  <c r="AF61" i="1"/>
  <c r="AG61" i="1"/>
  <c r="AE61" i="1"/>
  <c r="AF77" i="1"/>
  <c r="AG77" i="1"/>
  <c r="AE77" i="1"/>
  <c r="AF82" i="1"/>
  <c r="AG82" i="1"/>
  <c r="AE82" i="1"/>
  <c r="AF87" i="1"/>
  <c r="AG87" i="1"/>
  <c r="AE87" i="1"/>
  <c r="AF94" i="1"/>
  <c r="AG94" i="1"/>
  <c r="AE94" i="1"/>
  <c r="AD116" i="1"/>
  <c r="AE116" i="1"/>
  <c r="AD105" i="1"/>
  <c r="Q56" i="1"/>
  <c r="P56" i="1" s="1"/>
  <c r="O56" i="1" s="1"/>
  <c r="N56" i="1" s="1"/>
  <c r="M56" i="1" s="1"/>
  <c r="L56" i="1" s="1"/>
  <c r="K56" i="1" s="1"/>
  <c r="J56" i="1" s="1"/>
  <c r="I56" i="1" s="1"/>
  <c r="H56" i="1" s="1"/>
  <c r="G56" i="1" s="1"/>
  <c r="F56" i="1" s="1"/>
  <c r="E56" i="1" s="1"/>
  <c r="D56" i="1" s="1"/>
  <c r="C56" i="1" s="1"/>
  <c r="B56" i="1" s="1"/>
  <c r="AD49" i="1"/>
  <c r="AD46" i="1"/>
  <c r="AD47" i="1"/>
  <c r="AD48" i="1"/>
  <c r="AD45" i="1"/>
  <c r="AD9" i="1"/>
  <c r="AD10" i="1"/>
  <c r="AD11" i="1"/>
  <c r="AD12" i="1"/>
  <c r="AD13" i="1"/>
  <c r="AD14" i="1"/>
  <c r="AD15" i="1"/>
  <c r="AD16" i="1"/>
  <c r="AD17" i="1"/>
  <c r="AD18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7" i="1"/>
  <c r="AD38" i="1"/>
  <c r="AD39" i="1"/>
  <c r="AD40" i="1"/>
  <c r="AD41" i="1"/>
  <c r="AD42" i="1"/>
  <c r="AD43" i="1"/>
  <c r="H51" i="1"/>
  <c r="I51" i="1"/>
  <c r="G51" i="1"/>
  <c r="D51" i="1"/>
  <c r="E51" i="1"/>
  <c r="C51" i="1"/>
  <c r="M51" i="1"/>
  <c r="J51" i="1"/>
  <c r="AD81" i="1"/>
  <c r="AD55" i="1"/>
  <c r="AF75" i="1"/>
  <c r="AG75" i="1"/>
  <c r="AD76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92" i="1"/>
  <c r="AD86" i="1"/>
  <c r="AD115" i="1"/>
  <c r="AD114" i="1"/>
  <c r="AD113" i="1"/>
  <c r="AD112" i="1"/>
  <c r="AD111" i="1"/>
  <c r="AD110" i="1"/>
  <c r="AD109" i="1"/>
  <c r="AD108" i="1"/>
  <c r="AD107" i="1"/>
  <c r="AD106" i="1"/>
  <c r="AD104" i="1"/>
  <c r="AD103" i="1"/>
  <c r="AD102" i="1"/>
  <c r="AD101" i="1"/>
  <c r="AD100" i="1"/>
  <c r="AD99" i="1"/>
  <c r="AD98" i="1"/>
  <c r="AD97" i="1"/>
  <c r="AD96" i="1"/>
  <c r="AD95" i="1"/>
  <c r="AD93" i="1"/>
  <c r="AD91" i="1"/>
  <c r="AD89" i="1"/>
  <c r="AD85" i="1"/>
  <c r="AD84" i="1"/>
  <c r="AD83" i="1"/>
  <c r="AD80" i="1"/>
  <c r="AD79" i="1"/>
  <c r="AD78" i="1"/>
  <c r="AD62" i="1"/>
  <c r="AD59" i="1"/>
  <c r="AD58" i="1"/>
  <c r="AD57" i="1"/>
  <c r="AD54" i="1"/>
  <c r="AD53" i="1"/>
  <c r="AD52" i="1"/>
  <c r="AB116" i="1"/>
  <c r="AC116" i="1"/>
  <c r="AA116" i="1"/>
  <c r="AB56" i="1"/>
  <c r="AC56" i="1"/>
  <c r="AA56" i="1"/>
  <c r="AB87" i="1"/>
  <c r="AC87" i="1"/>
  <c r="AA87" i="1"/>
  <c r="Z69" i="1"/>
  <c r="Z93" i="1"/>
  <c r="Z111" i="1"/>
  <c r="Z40" i="1"/>
  <c r="AD94" i="1" l="1"/>
  <c r="B51" i="1"/>
  <c r="AD44" i="1"/>
  <c r="AD61" i="1"/>
  <c r="AD77" i="1"/>
  <c r="AD82" i="1"/>
  <c r="AD51" i="1"/>
  <c r="AD87" i="1"/>
  <c r="AG119" i="1"/>
  <c r="AD56" i="1"/>
  <c r="Z118" i="1"/>
  <c r="Z115" i="1"/>
  <c r="Z114" i="1"/>
  <c r="Z113" i="1"/>
  <c r="Z112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AC94" i="1"/>
  <c r="AB94" i="1"/>
  <c r="AA94" i="1"/>
  <c r="Z91" i="1"/>
  <c r="Z89" i="1"/>
  <c r="Z85" i="1"/>
  <c r="Z84" i="1"/>
  <c r="Z83" i="1"/>
  <c r="AC82" i="1"/>
  <c r="AB82" i="1"/>
  <c r="AA82" i="1"/>
  <c r="Z80" i="1"/>
  <c r="Z79" i="1"/>
  <c r="Z78" i="1"/>
  <c r="AC77" i="1"/>
  <c r="AB77" i="1"/>
  <c r="AA77" i="1"/>
  <c r="Z73" i="1"/>
  <c r="Z72" i="1"/>
  <c r="Z71" i="1"/>
  <c r="Z70" i="1"/>
  <c r="Z68" i="1"/>
  <c r="Z67" i="1"/>
  <c r="Z66" i="1"/>
  <c r="Z65" i="1"/>
  <c r="Z64" i="1"/>
  <c r="Z63" i="1"/>
  <c r="Z62" i="1"/>
  <c r="AC61" i="1"/>
  <c r="AB61" i="1"/>
  <c r="AA61" i="1"/>
  <c r="Z59" i="1"/>
  <c r="Z58" i="1"/>
  <c r="Z57" i="1"/>
  <c r="Z54" i="1"/>
  <c r="Z53" i="1"/>
  <c r="Z52" i="1"/>
  <c r="AC51" i="1"/>
  <c r="AB51" i="1"/>
  <c r="AA51" i="1"/>
  <c r="Z49" i="1"/>
  <c r="Z48" i="1"/>
  <c r="Z47" i="1"/>
  <c r="Z46" i="1"/>
  <c r="Z45" i="1"/>
  <c r="AC44" i="1"/>
  <c r="AB44" i="1"/>
  <c r="AA44" i="1"/>
  <c r="Z43" i="1"/>
  <c r="Z42" i="1"/>
  <c r="Z41" i="1"/>
  <c r="Z39" i="1"/>
  <c r="Z38" i="1"/>
  <c r="Z37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8" i="1"/>
  <c r="Z17" i="1"/>
  <c r="Z16" i="1"/>
  <c r="Z15" i="1"/>
  <c r="Z14" i="1"/>
  <c r="Z13" i="1"/>
  <c r="Z12" i="1"/>
  <c r="Z11" i="1"/>
  <c r="Z10" i="1"/>
  <c r="Z9" i="1"/>
  <c r="Z8" i="1"/>
  <c r="AC7" i="1"/>
  <c r="AB7" i="1"/>
  <c r="AA7" i="1"/>
  <c r="Z87" i="1" l="1"/>
  <c r="AC119" i="1"/>
  <c r="Z116" i="1"/>
  <c r="Z94" i="1"/>
  <c r="Z82" i="1"/>
  <c r="Z77" i="1"/>
  <c r="Z51" i="1"/>
  <c r="Z44" i="1"/>
  <c r="Z61" i="1"/>
  <c r="AA6" i="1"/>
  <c r="AB6" i="1"/>
  <c r="AC6" i="1"/>
  <c r="Z7" i="1"/>
  <c r="Z56" i="1"/>
  <c r="E119" i="1"/>
  <c r="V118" i="1"/>
  <c r="R118" i="1"/>
  <c r="R116" i="1" s="1"/>
  <c r="N118" i="1"/>
  <c r="N116" i="1" s="1"/>
  <c r="J118" i="1"/>
  <c r="J116" i="1" s="1"/>
  <c r="F118" i="1"/>
  <c r="F116" i="1" s="1"/>
  <c r="B118" i="1"/>
  <c r="B116" i="1" s="1"/>
  <c r="V117" i="1"/>
  <c r="Y116" i="1"/>
  <c r="X116" i="1"/>
  <c r="W116" i="1"/>
  <c r="U116" i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V115" i="1"/>
  <c r="R115" i="1"/>
  <c r="N115" i="1"/>
  <c r="J115" i="1"/>
  <c r="F115" i="1"/>
  <c r="B115" i="1"/>
  <c r="V114" i="1"/>
  <c r="R114" i="1"/>
  <c r="N114" i="1"/>
  <c r="J114" i="1"/>
  <c r="F114" i="1"/>
  <c r="B114" i="1"/>
  <c r="V113" i="1"/>
  <c r="R113" i="1"/>
  <c r="N113" i="1"/>
  <c r="J113" i="1"/>
  <c r="F113" i="1"/>
  <c r="B113" i="1"/>
  <c r="V112" i="1"/>
  <c r="R112" i="1"/>
  <c r="N112" i="1"/>
  <c r="J112" i="1"/>
  <c r="F112" i="1"/>
  <c r="B112" i="1"/>
  <c r="V110" i="1"/>
  <c r="R110" i="1"/>
  <c r="N110" i="1"/>
  <c r="J110" i="1"/>
  <c r="F110" i="1"/>
  <c r="B110" i="1"/>
  <c r="V109" i="1"/>
  <c r="R109" i="1"/>
  <c r="N109" i="1"/>
  <c r="J109" i="1"/>
  <c r="F109" i="1"/>
  <c r="V108" i="1"/>
  <c r="R108" i="1"/>
  <c r="N108" i="1"/>
  <c r="J108" i="1"/>
  <c r="F108" i="1"/>
  <c r="B108" i="1"/>
  <c r="V107" i="1"/>
  <c r="R107" i="1"/>
  <c r="N107" i="1"/>
  <c r="J107" i="1"/>
  <c r="F107" i="1"/>
  <c r="B107" i="1"/>
  <c r="V106" i="1"/>
  <c r="R106" i="1"/>
  <c r="N106" i="1"/>
  <c r="J106" i="1"/>
  <c r="F106" i="1"/>
  <c r="B106" i="1"/>
  <c r="V105" i="1"/>
  <c r="R105" i="1"/>
  <c r="N105" i="1"/>
  <c r="J105" i="1"/>
  <c r="F105" i="1"/>
  <c r="B105" i="1"/>
  <c r="V104" i="1"/>
  <c r="R104" i="1"/>
  <c r="N104" i="1"/>
  <c r="J104" i="1"/>
  <c r="F104" i="1"/>
  <c r="B104" i="1"/>
  <c r="V103" i="1"/>
  <c r="R103" i="1"/>
  <c r="N103" i="1"/>
  <c r="J103" i="1"/>
  <c r="F103" i="1"/>
  <c r="B103" i="1"/>
  <c r="V102" i="1"/>
  <c r="R102" i="1"/>
  <c r="N102" i="1"/>
  <c r="V101" i="1"/>
  <c r="R101" i="1"/>
  <c r="N101" i="1"/>
  <c r="J101" i="1"/>
  <c r="F101" i="1"/>
  <c r="B101" i="1"/>
  <c r="V100" i="1"/>
  <c r="R100" i="1"/>
  <c r="N100" i="1"/>
  <c r="J100" i="1"/>
  <c r="F100" i="1"/>
  <c r="B100" i="1"/>
  <c r="V99" i="1"/>
  <c r="R99" i="1"/>
  <c r="N99" i="1"/>
  <c r="J99" i="1"/>
  <c r="F99" i="1"/>
  <c r="B99" i="1"/>
  <c r="V98" i="1"/>
  <c r="V97" i="1"/>
  <c r="R97" i="1"/>
  <c r="N97" i="1"/>
  <c r="J97" i="1"/>
  <c r="F97" i="1"/>
  <c r="B97" i="1"/>
  <c r="V96" i="1"/>
  <c r="R96" i="1"/>
  <c r="N96" i="1"/>
  <c r="J96" i="1"/>
  <c r="F96" i="1"/>
  <c r="B96" i="1"/>
  <c r="V95" i="1"/>
  <c r="R95" i="1"/>
  <c r="N95" i="1"/>
  <c r="J95" i="1"/>
  <c r="F95" i="1"/>
  <c r="B95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V91" i="1"/>
  <c r="R91" i="1"/>
  <c r="N91" i="1"/>
  <c r="J91" i="1"/>
  <c r="F91" i="1"/>
  <c r="B91" i="1"/>
  <c r="V90" i="1"/>
  <c r="R90" i="1"/>
  <c r="N90" i="1"/>
  <c r="J90" i="1"/>
  <c r="F90" i="1"/>
  <c r="B90" i="1"/>
  <c r="V89" i="1"/>
  <c r="R89" i="1"/>
  <c r="N89" i="1"/>
  <c r="J89" i="1"/>
  <c r="F89" i="1"/>
  <c r="B89" i="1"/>
  <c r="V88" i="1"/>
  <c r="R88" i="1"/>
  <c r="N88" i="1"/>
  <c r="J88" i="1"/>
  <c r="F88" i="1"/>
  <c r="B88" i="1"/>
  <c r="Y87" i="1"/>
  <c r="X87" i="1"/>
  <c r="W87" i="1"/>
  <c r="U87" i="1"/>
  <c r="T87" i="1"/>
  <c r="S87" i="1"/>
  <c r="Q87" i="1"/>
  <c r="P87" i="1"/>
  <c r="O87" i="1"/>
  <c r="M87" i="1"/>
  <c r="L87" i="1"/>
  <c r="K87" i="1"/>
  <c r="I87" i="1"/>
  <c r="H87" i="1"/>
  <c r="G87" i="1"/>
  <c r="E87" i="1"/>
  <c r="D87" i="1"/>
  <c r="C87" i="1"/>
  <c r="V85" i="1"/>
  <c r="R85" i="1"/>
  <c r="N85" i="1"/>
  <c r="J85" i="1"/>
  <c r="F85" i="1"/>
  <c r="B85" i="1"/>
  <c r="V84" i="1"/>
  <c r="R84" i="1"/>
  <c r="N84" i="1"/>
  <c r="J84" i="1"/>
  <c r="F84" i="1"/>
  <c r="B84" i="1"/>
  <c r="V83" i="1"/>
  <c r="R83" i="1"/>
  <c r="N83" i="1"/>
  <c r="J83" i="1"/>
  <c r="F83" i="1"/>
  <c r="B83" i="1"/>
  <c r="Y82" i="1"/>
  <c r="X82" i="1"/>
  <c r="W82" i="1"/>
  <c r="U82" i="1"/>
  <c r="T82" i="1"/>
  <c r="S82" i="1"/>
  <c r="Q82" i="1"/>
  <c r="P82" i="1"/>
  <c r="O82" i="1"/>
  <c r="M82" i="1"/>
  <c r="L82" i="1"/>
  <c r="K82" i="1"/>
  <c r="I82" i="1"/>
  <c r="H82" i="1"/>
  <c r="G82" i="1"/>
  <c r="E82" i="1"/>
  <c r="D82" i="1"/>
  <c r="C82" i="1"/>
  <c r="V80" i="1"/>
  <c r="R80" i="1"/>
  <c r="N80" i="1"/>
  <c r="J80" i="1"/>
  <c r="F80" i="1"/>
  <c r="B80" i="1"/>
  <c r="V79" i="1"/>
  <c r="R79" i="1"/>
  <c r="N79" i="1"/>
  <c r="J79" i="1"/>
  <c r="F79" i="1"/>
  <c r="B79" i="1"/>
  <c r="V78" i="1"/>
  <c r="R78" i="1"/>
  <c r="N78" i="1"/>
  <c r="J78" i="1"/>
  <c r="F78" i="1"/>
  <c r="B78" i="1"/>
  <c r="Y77" i="1"/>
  <c r="X77" i="1"/>
  <c r="W77" i="1"/>
  <c r="U77" i="1"/>
  <c r="T77" i="1"/>
  <c r="S77" i="1"/>
  <c r="Q77" i="1"/>
  <c r="P77" i="1"/>
  <c r="O77" i="1"/>
  <c r="M77" i="1"/>
  <c r="L77" i="1"/>
  <c r="K77" i="1"/>
  <c r="I77" i="1"/>
  <c r="H77" i="1"/>
  <c r="G77" i="1"/>
  <c r="E77" i="1"/>
  <c r="D77" i="1"/>
  <c r="C77" i="1"/>
  <c r="V73" i="1"/>
  <c r="R73" i="1"/>
  <c r="N73" i="1"/>
  <c r="J73" i="1"/>
  <c r="F73" i="1"/>
  <c r="B73" i="1"/>
  <c r="V72" i="1"/>
  <c r="R72" i="1"/>
  <c r="N72" i="1"/>
  <c r="J72" i="1"/>
  <c r="F72" i="1"/>
  <c r="B72" i="1"/>
  <c r="V71" i="1"/>
  <c r="R71" i="1"/>
  <c r="N71" i="1"/>
  <c r="J71" i="1"/>
  <c r="F71" i="1"/>
  <c r="B71" i="1"/>
  <c r="V70" i="1"/>
  <c r="R70" i="1"/>
  <c r="N70" i="1"/>
  <c r="J70" i="1"/>
  <c r="F70" i="1"/>
  <c r="B70" i="1"/>
  <c r="V68" i="1"/>
  <c r="R68" i="1"/>
  <c r="N68" i="1"/>
  <c r="J68" i="1"/>
  <c r="F68" i="1"/>
  <c r="B68" i="1"/>
  <c r="V67" i="1"/>
  <c r="R67" i="1"/>
  <c r="N67" i="1"/>
  <c r="J67" i="1"/>
  <c r="F67" i="1"/>
  <c r="B67" i="1"/>
  <c r="V66" i="1"/>
  <c r="R66" i="1"/>
  <c r="N66" i="1"/>
  <c r="J66" i="1"/>
  <c r="F66" i="1"/>
  <c r="B66" i="1"/>
  <c r="V65" i="1"/>
  <c r="R65" i="1"/>
  <c r="N65" i="1"/>
  <c r="J65" i="1"/>
  <c r="F65" i="1"/>
  <c r="B65" i="1"/>
  <c r="V64" i="1"/>
  <c r="V63" i="1"/>
  <c r="R63" i="1"/>
  <c r="N63" i="1"/>
  <c r="J63" i="1"/>
  <c r="F63" i="1"/>
  <c r="B63" i="1"/>
  <c r="V62" i="1"/>
  <c r="R62" i="1"/>
  <c r="N62" i="1"/>
  <c r="J62" i="1"/>
  <c r="F62" i="1"/>
  <c r="B62" i="1"/>
  <c r="Y61" i="1"/>
  <c r="X61" i="1"/>
  <c r="W61" i="1"/>
  <c r="U61" i="1"/>
  <c r="T61" i="1"/>
  <c r="S61" i="1"/>
  <c r="Q61" i="1"/>
  <c r="P61" i="1"/>
  <c r="O61" i="1"/>
  <c r="M61" i="1"/>
  <c r="L61" i="1"/>
  <c r="K61" i="1"/>
  <c r="I61" i="1"/>
  <c r="H61" i="1"/>
  <c r="G61" i="1"/>
  <c r="E61" i="1"/>
  <c r="D61" i="1"/>
  <c r="C61" i="1"/>
  <c r="V60" i="1"/>
  <c r="R60" i="1"/>
  <c r="V59" i="1"/>
  <c r="R59" i="1"/>
  <c r="V58" i="1"/>
  <c r="R58" i="1"/>
  <c r="V57" i="1"/>
  <c r="R57" i="1"/>
  <c r="N57" i="1"/>
  <c r="J57" i="1"/>
  <c r="F57" i="1"/>
  <c r="B57" i="1"/>
  <c r="Y56" i="1"/>
  <c r="X56" i="1"/>
  <c r="W56" i="1"/>
  <c r="U56" i="1"/>
  <c r="T56" i="1"/>
  <c r="S56" i="1"/>
  <c r="V54" i="1"/>
  <c r="R54" i="1"/>
  <c r="N54" i="1"/>
  <c r="J54" i="1"/>
  <c r="F54" i="1"/>
  <c r="B54" i="1"/>
  <c r="V53" i="1"/>
  <c r="R53" i="1"/>
  <c r="V52" i="1"/>
  <c r="R52" i="1"/>
  <c r="N52" i="1"/>
  <c r="J52" i="1"/>
  <c r="F52" i="1"/>
  <c r="B52" i="1"/>
  <c r="Y51" i="1"/>
  <c r="X51" i="1"/>
  <c r="W51" i="1"/>
  <c r="U51" i="1"/>
  <c r="T51" i="1"/>
  <c r="S51" i="1"/>
  <c r="Q51" i="1"/>
  <c r="P51" i="1"/>
  <c r="O51" i="1"/>
  <c r="L51" i="1"/>
  <c r="K51" i="1"/>
  <c r="F50" i="1"/>
  <c r="B50" i="1"/>
  <c r="V49" i="1"/>
  <c r="R49" i="1"/>
  <c r="N49" i="1"/>
  <c r="J49" i="1"/>
  <c r="F49" i="1"/>
  <c r="B49" i="1"/>
  <c r="V48" i="1"/>
  <c r="R48" i="1"/>
  <c r="N48" i="1"/>
  <c r="J48" i="1"/>
  <c r="F48" i="1"/>
  <c r="B48" i="1"/>
  <c r="V47" i="1"/>
  <c r="R47" i="1"/>
  <c r="N47" i="1"/>
  <c r="J47" i="1"/>
  <c r="F47" i="1"/>
  <c r="B47" i="1"/>
  <c r="V46" i="1"/>
  <c r="B46" i="1"/>
  <c r="V45" i="1"/>
  <c r="R45" i="1"/>
  <c r="N45" i="1"/>
  <c r="J45" i="1"/>
  <c r="F45" i="1"/>
  <c r="B45" i="1"/>
  <c r="Y44" i="1"/>
  <c r="X44" i="1"/>
  <c r="W44" i="1"/>
  <c r="U44" i="1"/>
  <c r="T44" i="1"/>
  <c r="S44" i="1"/>
  <c r="Q44" i="1"/>
  <c r="P44" i="1"/>
  <c r="O44" i="1"/>
  <c r="M44" i="1"/>
  <c r="L44" i="1"/>
  <c r="K44" i="1"/>
  <c r="I44" i="1"/>
  <c r="H44" i="1"/>
  <c r="G44" i="1"/>
  <c r="E44" i="1"/>
  <c r="D44" i="1"/>
  <c r="C44" i="1"/>
  <c r="V43" i="1"/>
  <c r="R43" i="1"/>
  <c r="N43" i="1"/>
  <c r="J43" i="1"/>
  <c r="F43" i="1"/>
  <c r="B43" i="1"/>
  <c r="V42" i="1"/>
  <c r="R42" i="1"/>
  <c r="N42" i="1"/>
  <c r="J42" i="1"/>
  <c r="F42" i="1"/>
  <c r="B42" i="1"/>
  <c r="V41" i="1"/>
  <c r="R41" i="1"/>
  <c r="N41" i="1"/>
  <c r="J41" i="1"/>
  <c r="F41" i="1"/>
  <c r="B41" i="1"/>
  <c r="V39" i="1"/>
  <c r="R39" i="1"/>
  <c r="N39" i="1"/>
  <c r="J39" i="1"/>
  <c r="F39" i="1"/>
  <c r="B39" i="1"/>
  <c r="V38" i="1"/>
  <c r="R38" i="1"/>
  <c r="N38" i="1"/>
  <c r="J38" i="1"/>
  <c r="F38" i="1"/>
  <c r="B38" i="1"/>
  <c r="V37" i="1"/>
  <c r="R37" i="1"/>
  <c r="N37" i="1"/>
  <c r="J37" i="1"/>
  <c r="F37" i="1"/>
  <c r="B37" i="1"/>
  <c r="V35" i="1"/>
  <c r="R35" i="1"/>
  <c r="N35" i="1"/>
  <c r="J35" i="1"/>
  <c r="F35" i="1"/>
  <c r="B35" i="1"/>
  <c r="V34" i="1"/>
  <c r="R34" i="1"/>
  <c r="N34" i="1"/>
  <c r="J34" i="1"/>
  <c r="F34" i="1"/>
  <c r="B34" i="1"/>
  <c r="V33" i="1"/>
  <c r="R33" i="1"/>
  <c r="N33" i="1"/>
  <c r="J33" i="1"/>
  <c r="F33" i="1"/>
  <c r="B33" i="1"/>
  <c r="V32" i="1"/>
  <c r="R32" i="1"/>
  <c r="N32" i="1"/>
  <c r="J32" i="1"/>
  <c r="F32" i="1"/>
  <c r="B32" i="1"/>
  <c r="V31" i="1"/>
  <c r="R31" i="1"/>
  <c r="N31" i="1"/>
  <c r="J31" i="1"/>
  <c r="F31" i="1"/>
  <c r="B31" i="1"/>
  <c r="V30" i="1"/>
  <c r="R30" i="1"/>
  <c r="N30" i="1"/>
  <c r="J30" i="1"/>
  <c r="F30" i="1"/>
  <c r="B30" i="1"/>
  <c r="V29" i="1"/>
  <c r="R29" i="1"/>
  <c r="N29" i="1"/>
  <c r="J29" i="1"/>
  <c r="F29" i="1"/>
  <c r="B29" i="1"/>
  <c r="V28" i="1"/>
  <c r="R28" i="1"/>
  <c r="N28" i="1"/>
  <c r="J28" i="1"/>
  <c r="F28" i="1"/>
  <c r="B28" i="1"/>
  <c r="V27" i="1"/>
  <c r="R27" i="1"/>
  <c r="N27" i="1"/>
  <c r="J27" i="1"/>
  <c r="F27" i="1"/>
  <c r="B27" i="1"/>
  <c r="V26" i="1"/>
  <c r="R26" i="1"/>
  <c r="N26" i="1"/>
  <c r="J26" i="1"/>
  <c r="F26" i="1"/>
  <c r="B26" i="1"/>
  <c r="V25" i="1"/>
  <c r="R25" i="1"/>
  <c r="N25" i="1"/>
  <c r="J25" i="1"/>
  <c r="F25" i="1"/>
  <c r="B25" i="1"/>
  <c r="V24" i="1"/>
  <c r="R24" i="1"/>
  <c r="N24" i="1"/>
  <c r="J24" i="1"/>
  <c r="F24" i="1"/>
  <c r="B24" i="1"/>
  <c r="V23" i="1"/>
  <c r="R23" i="1"/>
  <c r="N23" i="1"/>
  <c r="J23" i="1"/>
  <c r="F23" i="1"/>
  <c r="B23" i="1"/>
  <c r="V22" i="1"/>
  <c r="R22" i="1"/>
  <c r="N22" i="1"/>
  <c r="J22" i="1"/>
  <c r="F22" i="1"/>
  <c r="B22" i="1"/>
  <c r="V21" i="1"/>
  <c r="R21" i="1"/>
  <c r="N21" i="1"/>
  <c r="J21" i="1"/>
  <c r="F21" i="1"/>
  <c r="B21" i="1"/>
  <c r="V20" i="1"/>
  <c r="R20" i="1"/>
  <c r="N20" i="1"/>
  <c r="J20" i="1"/>
  <c r="V18" i="1"/>
  <c r="R18" i="1"/>
  <c r="N18" i="1"/>
  <c r="J18" i="1"/>
  <c r="F18" i="1"/>
  <c r="B18" i="1"/>
  <c r="V17" i="1"/>
  <c r="R17" i="1"/>
  <c r="N17" i="1"/>
  <c r="J17" i="1"/>
  <c r="F17" i="1"/>
  <c r="B17" i="1"/>
  <c r="V16" i="1"/>
  <c r="R16" i="1"/>
  <c r="N16" i="1"/>
  <c r="J16" i="1"/>
  <c r="F16" i="1"/>
  <c r="B16" i="1"/>
  <c r="V15" i="1"/>
  <c r="B15" i="1"/>
  <c r="V14" i="1"/>
  <c r="R14" i="1"/>
  <c r="N14" i="1"/>
  <c r="J14" i="1"/>
  <c r="F14" i="1"/>
  <c r="B14" i="1"/>
  <c r="V13" i="1"/>
  <c r="R13" i="1"/>
  <c r="N13" i="1"/>
  <c r="J13" i="1"/>
  <c r="F13" i="1"/>
  <c r="B13" i="1"/>
  <c r="V12" i="1"/>
  <c r="R12" i="1"/>
  <c r="N12" i="1"/>
  <c r="J12" i="1"/>
  <c r="F12" i="1"/>
  <c r="B12" i="1"/>
  <c r="V11" i="1"/>
  <c r="R11" i="1"/>
  <c r="N11" i="1"/>
  <c r="J11" i="1"/>
  <c r="F11" i="1"/>
  <c r="B11" i="1"/>
  <c r="V10" i="1"/>
  <c r="V9" i="1"/>
  <c r="R9" i="1"/>
  <c r="N9" i="1"/>
  <c r="J9" i="1"/>
  <c r="F9" i="1"/>
  <c r="B9" i="1"/>
  <c r="V8" i="1"/>
  <c r="R8" i="1"/>
  <c r="N8" i="1"/>
  <c r="J8" i="1"/>
  <c r="F8" i="1"/>
  <c r="B8" i="1"/>
  <c r="Y7" i="1"/>
  <c r="X7" i="1"/>
  <c r="W7" i="1"/>
  <c r="U7" i="1"/>
  <c r="T7" i="1"/>
  <c r="S7" i="1"/>
  <c r="Q7" i="1"/>
  <c r="P7" i="1"/>
  <c r="O7" i="1"/>
  <c r="M7" i="1"/>
  <c r="L7" i="1"/>
  <c r="K7" i="1"/>
  <c r="I7" i="1"/>
  <c r="H7" i="1"/>
  <c r="G7" i="1"/>
  <c r="E7" i="1"/>
  <c r="D7" i="1"/>
  <c r="C7" i="1"/>
  <c r="J87" i="1" l="1"/>
  <c r="B94" i="1"/>
  <c r="B61" i="1"/>
  <c r="N77" i="1"/>
  <c r="V116" i="1"/>
  <c r="B87" i="1"/>
  <c r="R87" i="1"/>
  <c r="V82" i="1"/>
  <c r="R61" i="1"/>
  <c r="J7" i="1"/>
  <c r="U119" i="1"/>
  <c r="F82" i="1"/>
  <c r="V56" i="1"/>
  <c r="F77" i="1"/>
  <c r="V77" i="1"/>
  <c r="K6" i="1"/>
  <c r="J82" i="1"/>
  <c r="F51" i="1"/>
  <c r="V51" i="1"/>
  <c r="R94" i="1"/>
  <c r="N82" i="1"/>
  <c r="B7" i="1"/>
  <c r="R7" i="1"/>
  <c r="S6" i="1"/>
  <c r="N7" i="1"/>
  <c r="F44" i="1"/>
  <c r="V44" i="1"/>
  <c r="R51" i="1"/>
  <c r="J77" i="1"/>
  <c r="F87" i="1"/>
  <c r="V87" i="1"/>
  <c r="N94" i="1"/>
  <c r="C6" i="1"/>
  <c r="E6" i="1"/>
  <c r="U6" i="1"/>
  <c r="W6" i="1"/>
  <c r="J44" i="1"/>
  <c r="F61" i="1"/>
  <c r="V61" i="1"/>
  <c r="I6" i="1"/>
  <c r="J61" i="1"/>
  <c r="N44" i="1"/>
  <c r="B77" i="1"/>
  <c r="R77" i="1"/>
  <c r="B82" i="1"/>
  <c r="N87" i="1"/>
  <c r="F94" i="1"/>
  <c r="V94" i="1"/>
  <c r="F7" i="1"/>
  <c r="M6" i="1"/>
  <c r="Y6" i="1"/>
  <c r="Q6" i="1"/>
  <c r="N51" i="1"/>
  <c r="R82" i="1"/>
  <c r="V7" i="1"/>
  <c r="B44" i="1"/>
  <c r="R44" i="1"/>
  <c r="N61" i="1"/>
  <c r="J94" i="1"/>
  <c r="Z6" i="1"/>
  <c r="D6" i="1"/>
  <c r="L6" i="1"/>
  <c r="T6" i="1"/>
  <c r="R56" i="1"/>
  <c r="G6" i="1"/>
  <c r="O6" i="1"/>
  <c r="H6" i="1"/>
  <c r="P6" i="1"/>
  <c r="X6" i="1"/>
  <c r="Y119" i="1"/>
  <c r="F6" i="1" l="1"/>
  <c r="J6" i="1"/>
  <c r="B6" i="1"/>
  <c r="R6" i="1"/>
  <c r="V6" i="1"/>
  <c r="N6" i="1"/>
  <c r="AD118" i="1" l="1"/>
  <c r="AF116" i="1"/>
  <c r="AF6" i="1" s="1"/>
  <c r="AE6" i="1"/>
  <c r="AG116" i="1"/>
  <c r="AG6" i="1" s="1"/>
</calcChain>
</file>

<file path=xl/sharedStrings.xml><?xml version="1.0" encoding="utf-8"?>
<sst xmlns="http://schemas.openxmlformats.org/spreadsheetml/2006/main" count="687" uniqueCount="125">
  <si>
    <t>Parque industrial</t>
  </si>
  <si>
    <t xml:space="preserve">Total </t>
  </si>
  <si>
    <t xml:space="preserve">Obreros </t>
  </si>
  <si>
    <t xml:space="preserve">Técnicos </t>
  </si>
  <si>
    <t>Administrativos</t>
  </si>
  <si>
    <t>Total</t>
  </si>
  <si>
    <t>Región Cibao Norte</t>
  </si>
  <si>
    <t>Caribbean Industrial Park, Santiago</t>
  </si>
  <si>
    <t>Santiago - Jánico (Ecopark Industrial Free Zone)</t>
  </si>
  <si>
    <t>San Víctor</t>
  </si>
  <si>
    <t>El  Limonal, Santiago-Licey</t>
  </si>
  <si>
    <t>Gurabo, Santiago</t>
  </si>
  <si>
    <t>La Flor Dominicana</t>
  </si>
  <si>
    <t>La Herradura Industrial Park</t>
  </si>
  <si>
    <t>La Habanera</t>
  </si>
  <si>
    <t>La Palma, Santiago (Llanos de Canca)</t>
  </si>
  <si>
    <t>Los candelones</t>
  </si>
  <si>
    <t>Los Rieles</t>
  </si>
  <si>
    <t>Los Robles</t>
  </si>
  <si>
    <t>Luperon Verde</t>
  </si>
  <si>
    <t>Moca</t>
  </si>
  <si>
    <t>Navarrete</t>
  </si>
  <si>
    <t>Palmar Abajo, Santiago</t>
  </si>
  <si>
    <t>Palmarejo, Santiago</t>
  </si>
  <si>
    <t>Parque Eduardo León Jiménes</t>
  </si>
  <si>
    <t>Parque Industrial KG Compañía Comercial</t>
  </si>
  <si>
    <t>Parque Industrial y de Servicios Yaque</t>
  </si>
  <si>
    <t>Parque Industrial CDF</t>
  </si>
  <si>
    <t>Zona Franca Industrial CTQ</t>
  </si>
  <si>
    <t>Parque Industrial Elva María</t>
  </si>
  <si>
    <t>Parque Industrial INETAB</t>
  </si>
  <si>
    <t>Parque Tecnológico de Santiago</t>
  </si>
  <si>
    <t>Puerto Plata</t>
  </si>
  <si>
    <t xml:space="preserve">Santiago </t>
  </si>
  <si>
    <t>PISANO, Santiago</t>
  </si>
  <si>
    <t>Pontezuela, Santiago</t>
  </si>
  <si>
    <t>Tamboril</t>
  </si>
  <si>
    <t>Zona Franca Bahía de Maimón</t>
  </si>
  <si>
    <t>Zona Franca Industrial del Norte</t>
  </si>
  <si>
    <t>Zona Franca Industrial Emimar</t>
  </si>
  <si>
    <t>Zona Franca Industrial SAG de Santiago</t>
  </si>
  <si>
    <t>Zona Franca Jobo Industrial</t>
  </si>
  <si>
    <t>Región Cibao Sur</t>
  </si>
  <si>
    <t>Bonao</t>
  </si>
  <si>
    <t>Cotuí</t>
  </si>
  <si>
    <t>Dos Ríos, Bonao</t>
  </si>
  <si>
    <t>La Hispaniola</t>
  </si>
  <si>
    <t>La Vega</t>
  </si>
  <si>
    <t>Parque Industrial Zona Franca Sunsea</t>
  </si>
  <si>
    <t>Región Cibao Nordeste</t>
  </si>
  <si>
    <t>Conacado Industrial Park</t>
  </si>
  <si>
    <t>Salcedo</t>
  </si>
  <si>
    <t>San Francisco de Macorís</t>
  </si>
  <si>
    <t>Región Cibao Noroeste</t>
  </si>
  <si>
    <t>Esperanza</t>
  </si>
  <si>
    <t>Zona Franca Industrial Boca de Mao</t>
  </si>
  <si>
    <t xml:space="preserve">Zona Franca Industrial de Mao (ZOFINMA) </t>
  </si>
  <si>
    <t>Jaibón, Valverde</t>
  </si>
  <si>
    <t>Región Valdesia</t>
  </si>
  <si>
    <t>Baní</t>
  </si>
  <si>
    <t>La Armería, San Cristóbal</t>
  </si>
  <si>
    <t>GILP Global Industrial &amp; Logistics Park</t>
  </si>
  <si>
    <t>Multiparques</t>
  </si>
  <si>
    <t>Nigua</t>
  </si>
  <si>
    <t>Nigua II</t>
  </si>
  <si>
    <t>San Cristóbal (Itabo)</t>
  </si>
  <si>
    <t>Villa Altagracia</t>
  </si>
  <si>
    <t>zona Franca Industrial 6 de Noviembre</t>
  </si>
  <si>
    <t>Zona Franca HIT</t>
  </si>
  <si>
    <t>Zona Franca Industrial del Sur</t>
  </si>
  <si>
    <t>Región Enriquillo</t>
  </si>
  <si>
    <t>Barahona</t>
  </si>
  <si>
    <t>Interexport Free Zone</t>
  </si>
  <si>
    <t>Pedernales</t>
  </si>
  <si>
    <t>Región Yuma</t>
  </si>
  <si>
    <t>El Seibo</t>
  </si>
  <si>
    <t>La Romana I</t>
  </si>
  <si>
    <t>La Romana II</t>
  </si>
  <si>
    <t>Región Higuamo</t>
  </si>
  <si>
    <t>Chemtec, San Pedro de Macorís</t>
  </si>
  <si>
    <t>Hato Mayor</t>
  </si>
  <si>
    <t>Quisqueya</t>
  </si>
  <si>
    <t>San Pedro de Macorís</t>
  </si>
  <si>
    <t>Región Ozama</t>
  </si>
  <si>
    <t>Andrés</t>
  </si>
  <si>
    <t>Bella Vista, Santo Domingo</t>
  </si>
  <si>
    <t>Cibernético</t>
  </si>
  <si>
    <t>Caribbean Glass</t>
  </si>
  <si>
    <t>Excel Boca Chica</t>
  </si>
  <si>
    <t>Global Zona Franca Industrial</t>
  </si>
  <si>
    <t>Hainamosa</t>
  </si>
  <si>
    <t>Hispaniola Industrial Free Zone Park</t>
  </si>
  <si>
    <t>Hato Nuevo</t>
  </si>
  <si>
    <t>Intercontinental</t>
  </si>
  <si>
    <t>Las Américas</t>
  </si>
  <si>
    <t>Los Alcarrizos</t>
  </si>
  <si>
    <t>Multimodal Caucedo</t>
  </si>
  <si>
    <t>Parque Z.F. Tecnológico de Herrera</t>
  </si>
  <si>
    <t>Parque Zona Franca Industrial Avocado Acres</t>
  </si>
  <si>
    <t>PERLAV</t>
  </si>
  <si>
    <t>San Isidro</t>
  </si>
  <si>
    <t>Villa Mella</t>
  </si>
  <si>
    <t>Zona Franca Industrial y de Servicios Norte Infiesto</t>
  </si>
  <si>
    <t>Zona Franca Industrial Riosur</t>
  </si>
  <si>
    <t>Otros</t>
  </si>
  <si>
    <t>Operadoras</t>
  </si>
  <si>
    <t>*Cifras sujetas a rectificación</t>
  </si>
  <si>
    <t>Notas: Operadoras: son empresas administradoras de parques; los datos de empleos generados por estas, no están disponible de manera desagregada, según nivel de ocupación.</t>
  </si>
  <si>
    <t>Zonas Francas especiales: son empresas que están distribuidas por todo el país.</t>
  </si>
  <si>
    <t>Fuente:  Registros administrativos, Departamento de Estadísticas  (Informe anual),  Consejo Nacional de Zonas Francas de Exportación (CNZFE).</t>
  </si>
  <si>
    <t>Zona Franca Industrial Luna</t>
  </si>
  <si>
    <t>n/o</t>
  </si>
  <si>
    <t>Pid Free Zone Park</t>
  </si>
  <si>
    <t>Nueva zona franca industrial de San Pedro de Macorís</t>
  </si>
  <si>
    <t>Interlogistica Free Zone &amp; Logistics Park</t>
  </si>
  <si>
    <t>n/d</t>
  </si>
  <si>
    <r>
      <rPr>
        <b/>
        <sz val="9"/>
        <rFont val="Roboto"/>
      </rPr>
      <t>Cuadro 3.4-07.</t>
    </r>
    <r>
      <rPr>
        <sz val="9"/>
        <rFont val="Roboto"/>
      </rPr>
      <t xml:space="preserve"> REPÚBLICA DOMINICANA: Total de empleos en las empresas de Zonas Francas por año y ocupación, según parque industrial, 2017-2024*</t>
    </r>
  </si>
  <si>
    <t>Zonas Francas especiales y de servicios</t>
  </si>
  <si>
    <t xml:space="preserve">Villa Tapia </t>
  </si>
  <si>
    <t>Zona Franca Industrial Hatillo</t>
  </si>
  <si>
    <t>Port Cabo Rojo</t>
  </si>
  <si>
    <t>Punta Cana Free Zone</t>
  </si>
  <si>
    <t>Zona Franca Industrial Gautier</t>
  </si>
  <si>
    <t>Región El Valle</t>
  </si>
  <si>
    <t>Zona Franca Industrial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</si>
</sst>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indent="1"/>
    </xf>
    <xf numFmtId="3" fontId="2" fillId="2" borderId="0" xfId="1" applyNumberFormat="1" applyFont="1" applyFill="1"/>
    <xf numFmtId="0" fontId="3" fillId="2" borderId="0" xfId="1" applyFont="1" applyFill="1" applyAlignment="1">
      <alignment horizontal="left" indent="2"/>
    </xf>
    <xf numFmtId="3" fontId="3" fillId="2" borderId="0" xfId="1" applyNumberFormat="1" applyFont="1" applyFill="1"/>
    <xf numFmtId="3" fontId="4" fillId="2" borderId="0" xfId="1" applyNumberFormat="1" applyFont="1" applyFill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0" fontId="3" fillId="2" borderId="3" xfId="1" applyFont="1" applyFill="1" applyBorder="1" applyAlignment="1">
      <alignment horizontal="left" indent="2"/>
    </xf>
    <xf numFmtId="3" fontId="2" fillId="2" borderId="3" xfId="1" applyNumberFormat="1" applyFont="1" applyFill="1" applyBorder="1"/>
    <xf numFmtId="3" fontId="4" fillId="2" borderId="3" xfId="1" applyNumberFormat="1" applyFont="1" applyFill="1" applyBorder="1" applyAlignment="1">
      <alignment vertical="center" wrapText="1"/>
    </xf>
    <xf numFmtId="3" fontId="3" fillId="2" borderId="3" xfId="1" applyNumberFormat="1" applyFont="1" applyFill="1" applyBorder="1"/>
    <xf numFmtId="0" fontId="3" fillId="2" borderId="0" xfId="1" applyFont="1" applyFill="1" applyAlignment="1">
      <alignment horizontal="left" indent="1"/>
    </xf>
    <xf numFmtId="3" fontId="4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justify" wrapText="1"/>
    </xf>
    <xf numFmtId="0" fontId="6" fillId="2" borderId="0" xfId="1" applyFont="1" applyFill="1" applyAlignment="1">
      <alignment horizontal="left"/>
    </xf>
    <xf numFmtId="3" fontId="3" fillId="2" borderId="0" xfId="1" applyNumberFormat="1" applyFont="1" applyFill="1" applyAlignment="1">
      <alignment horizontal="left" indent="1"/>
    </xf>
    <xf numFmtId="3" fontId="0" fillId="0" borderId="0" xfId="0" applyNumberFormat="1"/>
    <xf numFmtId="3" fontId="3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3" fillId="0" borderId="0" xfId="1" applyNumberFormat="1" applyFont="1"/>
    <xf numFmtId="0" fontId="4" fillId="2" borderId="0" xfId="1" applyFont="1" applyFill="1" applyAlignment="1">
      <alignment horizontal="right" vertical="center" wrapText="1"/>
    </xf>
    <xf numFmtId="3" fontId="3" fillId="0" borderId="0" xfId="1" applyNumberFormat="1" applyFont="1" applyAlignment="1">
      <alignment horizontal="right"/>
    </xf>
    <xf numFmtId="0" fontId="3" fillId="0" borderId="0" xfId="1" applyFont="1"/>
    <xf numFmtId="0" fontId="2" fillId="0" borderId="2" xfId="1" applyFont="1" applyBorder="1" applyAlignment="1">
      <alignment horizontal="center" vertical="center" wrapText="1"/>
    </xf>
    <xf numFmtId="3" fontId="2" fillId="0" borderId="0" xfId="1" applyNumberFormat="1" applyFont="1"/>
    <xf numFmtId="0" fontId="2" fillId="0" borderId="0" xfId="1" applyFont="1"/>
    <xf numFmtId="3" fontId="2" fillId="0" borderId="3" xfId="1" applyNumberFormat="1" applyFont="1" applyBorder="1"/>
    <xf numFmtId="0" fontId="3" fillId="0" borderId="0" xfId="1" applyFont="1" applyAlignment="1">
      <alignment horizontal="left" indent="1"/>
    </xf>
    <xf numFmtId="0" fontId="2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3" xfId="1" applyFont="1" applyFill="1" applyBorder="1" applyAlignment="1">
      <alignment horizontal="left" vertical="center" wrapText="1" indent="1"/>
    </xf>
    <xf numFmtId="3" fontId="2" fillId="0" borderId="0" xfId="1" applyNumberFormat="1" applyFont="1" applyAlignment="1">
      <alignment horizontal="right"/>
    </xf>
    <xf numFmtId="3" fontId="0" fillId="0" borderId="3" xfId="0" applyNumberFormat="1" applyBorder="1"/>
    <xf numFmtId="3" fontId="5" fillId="2" borderId="0" xfId="1" applyNumberFormat="1" applyFont="1" applyFill="1" applyAlignment="1">
      <alignment horizontal="right" vertical="center" wrapText="1"/>
    </xf>
    <xf numFmtId="3" fontId="7" fillId="0" borderId="0" xfId="0" applyNumberFormat="1" applyFont="1"/>
  </cellXfs>
  <cellStyles count="2">
    <cellStyle name="Normal" xfId="0" builtinId="0"/>
    <cellStyle name="Normal 10 2" xfId="1" xr:uid="{1F54137A-C56F-4950-9CB4-CD90031C6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7282-7A7D-402B-B9E2-015895705288}">
  <sheetPr>
    <tabColor rgb="FF00B050"/>
  </sheetPr>
  <dimension ref="A1:AN219"/>
  <sheetViews>
    <sheetView showGridLines="0" tabSelected="1" zoomScaleNormal="100" workbookViewId="0">
      <selection activeCell="A86" sqref="A86"/>
    </sheetView>
  </sheetViews>
  <sheetFormatPr baseColWidth="10" defaultColWidth="11" defaultRowHeight="20.85" customHeight="1" x14ac:dyDescent="0.2"/>
  <cols>
    <col min="1" max="1" width="46.140625" style="2" customWidth="1"/>
    <col min="2" max="4" width="9.42578125" style="2" customWidth="1"/>
    <col min="5" max="5" width="13.140625" style="2" customWidth="1"/>
    <col min="6" max="8" width="9.42578125" style="2" customWidth="1"/>
    <col min="9" max="9" width="13.140625" style="2" customWidth="1"/>
    <col min="10" max="12" width="9.42578125" style="2" customWidth="1"/>
    <col min="13" max="13" width="13.140625" style="2" customWidth="1"/>
    <col min="14" max="16" width="9.42578125" style="2" customWidth="1"/>
    <col min="17" max="17" width="13.140625" style="2" customWidth="1"/>
    <col min="18" max="20" width="9.42578125" style="2" customWidth="1"/>
    <col min="21" max="21" width="13.140625" style="2" customWidth="1"/>
    <col min="22" max="24" width="9.42578125" style="2" customWidth="1"/>
    <col min="25" max="25" width="13.140625" style="2" customWidth="1"/>
    <col min="26" max="28" width="9.42578125" style="2" customWidth="1"/>
    <col min="29" max="29" width="13.140625" style="2" customWidth="1"/>
    <col min="30" max="32" width="9.42578125" style="26" customWidth="1"/>
    <col min="33" max="33" width="13.140625" style="26" customWidth="1"/>
    <col min="34" max="34" width="11" style="26"/>
    <col min="35" max="16384" width="11" style="2"/>
  </cols>
  <sheetData>
    <row r="1" spans="1:40" ht="12" customHeight="1" x14ac:dyDescent="0.2">
      <c r="A1" s="1"/>
    </row>
    <row r="2" spans="1:40" ht="15.75" customHeight="1" x14ac:dyDescent="0.2">
      <c r="A2" s="3" t="s">
        <v>116</v>
      </c>
      <c r="B2" s="3"/>
      <c r="C2" s="3"/>
      <c r="D2" s="3"/>
      <c r="E2" s="3"/>
      <c r="F2" s="3"/>
      <c r="G2" s="3"/>
      <c r="H2" s="3"/>
      <c r="I2" s="3"/>
    </row>
    <row r="3" spans="1:40" ht="11.25" customHeight="1" x14ac:dyDescent="0.2"/>
    <row r="4" spans="1:40" ht="14.25" customHeight="1" x14ac:dyDescent="0.2">
      <c r="A4" s="34" t="s">
        <v>0</v>
      </c>
      <c r="B4" s="33">
        <v>2017</v>
      </c>
      <c r="C4" s="33"/>
      <c r="D4" s="33"/>
      <c r="E4" s="33"/>
      <c r="F4" s="33">
        <v>2018</v>
      </c>
      <c r="G4" s="33"/>
      <c r="H4" s="33"/>
      <c r="I4" s="33"/>
      <c r="J4" s="33">
        <v>2019</v>
      </c>
      <c r="K4" s="33"/>
      <c r="L4" s="33"/>
      <c r="M4" s="33"/>
      <c r="N4" s="33">
        <v>2020</v>
      </c>
      <c r="O4" s="33"/>
      <c r="P4" s="33"/>
      <c r="Q4" s="33"/>
      <c r="R4" s="33">
        <v>2021</v>
      </c>
      <c r="S4" s="33"/>
      <c r="T4" s="33"/>
      <c r="U4" s="33"/>
      <c r="V4" s="33">
        <v>2022</v>
      </c>
      <c r="W4" s="33"/>
      <c r="X4" s="33"/>
      <c r="Y4" s="33"/>
      <c r="Z4" s="33">
        <v>2023</v>
      </c>
      <c r="AA4" s="33"/>
      <c r="AB4" s="33"/>
      <c r="AC4" s="33"/>
      <c r="AD4" s="32">
        <v>2024</v>
      </c>
      <c r="AE4" s="32"/>
      <c r="AF4" s="32"/>
      <c r="AG4" s="32"/>
    </row>
    <row r="5" spans="1:40" ht="27.75" customHeight="1" x14ac:dyDescent="0.2">
      <c r="A5" s="35"/>
      <c r="B5" s="4" t="s">
        <v>1</v>
      </c>
      <c r="C5" s="4" t="s">
        <v>2</v>
      </c>
      <c r="D5" s="4" t="s">
        <v>3</v>
      </c>
      <c r="E5" s="4" t="s">
        <v>4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4" t="s">
        <v>2</v>
      </c>
      <c r="L5" s="4" t="s">
        <v>3</v>
      </c>
      <c r="M5" s="4" t="s">
        <v>4</v>
      </c>
      <c r="N5" s="4" t="s">
        <v>1</v>
      </c>
      <c r="O5" s="4" t="s">
        <v>2</v>
      </c>
      <c r="P5" s="4" t="s">
        <v>3</v>
      </c>
      <c r="Q5" s="4" t="s">
        <v>4</v>
      </c>
      <c r="R5" s="4" t="s">
        <v>1</v>
      </c>
      <c r="S5" s="4" t="s">
        <v>2</v>
      </c>
      <c r="T5" s="4" t="s">
        <v>3</v>
      </c>
      <c r="U5" s="4" t="s">
        <v>4</v>
      </c>
      <c r="V5" s="4" t="s">
        <v>1</v>
      </c>
      <c r="W5" s="4" t="s">
        <v>2</v>
      </c>
      <c r="X5" s="4" t="s">
        <v>3</v>
      </c>
      <c r="Y5" s="4" t="s">
        <v>4</v>
      </c>
      <c r="Z5" s="4" t="s">
        <v>1</v>
      </c>
      <c r="AA5" s="4" t="s">
        <v>2</v>
      </c>
      <c r="AB5" s="4" t="s">
        <v>3</v>
      </c>
      <c r="AC5" s="4" t="s">
        <v>4</v>
      </c>
      <c r="AD5" s="27" t="s">
        <v>1</v>
      </c>
      <c r="AE5" s="27" t="s">
        <v>2</v>
      </c>
      <c r="AF5" s="27" t="s">
        <v>3</v>
      </c>
      <c r="AG5" s="27" t="s">
        <v>4</v>
      </c>
    </row>
    <row r="6" spans="1:40" s="1" customFormat="1" ht="15" customHeight="1" x14ac:dyDescent="0.2">
      <c r="A6" s="5" t="s">
        <v>5</v>
      </c>
      <c r="B6" s="6">
        <f t="shared" ref="B6:AC6" si="0">B7+B44+B51+B56+B61+B77+B82+B87+B94+B116</f>
        <v>166046</v>
      </c>
      <c r="C6" s="6">
        <f t="shared" si="0"/>
        <v>116702</v>
      </c>
      <c r="D6" s="6">
        <f t="shared" si="0"/>
        <v>35716</v>
      </c>
      <c r="E6" s="6">
        <f t="shared" si="0"/>
        <v>19620</v>
      </c>
      <c r="F6" s="6">
        <f t="shared" si="0"/>
        <v>171538</v>
      </c>
      <c r="G6" s="6">
        <f t="shared" si="0"/>
        <v>120035</v>
      </c>
      <c r="H6" s="6">
        <f t="shared" si="0"/>
        <v>37172</v>
      </c>
      <c r="I6" s="6">
        <f t="shared" si="0"/>
        <v>20323</v>
      </c>
      <c r="J6" s="6">
        <f t="shared" si="0"/>
        <v>177302</v>
      </c>
      <c r="K6" s="6">
        <f t="shared" si="0"/>
        <v>125661</v>
      </c>
      <c r="L6" s="6">
        <f t="shared" si="0"/>
        <v>35869</v>
      </c>
      <c r="M6" s="6">
        <f t="shared" si="0"/>
        <v>21764</v>
      </c>
      <c r="N6" s="6">
        <f t="shared" si="0"/>
        <v>168847</v>
      </c>
      <c r="O6" s="6">
        <f t="shared" si="0"/>
        <v>113859</v>
      </c>
      <c r="P6" s="6">
        <f t="shared" si="0"/>
        <v>40069</v>
      </c>
      <c r="Q6" s="6">
        <f t="shared" si="0"/>
        <v>20911</v>
      </c>
      <c r="R6" s="6">
        <f t="shared" si="0"/>
        <v>183232</v>
      </c>
      <c r="S6" s="6">
        <f t="shared" si="0"/>
        <v>121000</v>
      </c>
      <c r="T6" s="6">
        <f t="shared" si="0"/>
        <v>41053</v>
      </c>
      <c r="U6" s="6">
        <f t="shared" si="0"/>
        <v>21179</v>
      </c>
      <c r="V6" s="6">
        <f t="shared" si="0"/>
        <v>192461</v>
      </c>
      <c r="W6" s="6">
        <f t="shared" si="0"/>
        <v>123367</v>
      </c>
      <c r="X6" s="6">
        <f t="shared" si="0"/>
        <v>44932</v>
      </c>
      <c r="Y6" s="6">
        <f t="shared" si="0"/>
        <v>24162</v>
      </c>
      <c r="Z6" s="6">
        <f t="shared" si="0"/>
        <v>198034</v>
      </c>
      <c r="AA6" s="6">
        <f t="shared" si="0"/>
        <v>126412</v>
      </c>
      <c r="AB6" s="6">
        <f t="shared" si="0"/>
        <v>46460</v>
      </c>
      <c r="AC6" s="6">
        <f t="shared" si="0"/>
        <v>20472</v>
      </c>
      <c r="AD6" s="28">
        <f>+AD7+AD44+AD51+AD56+AD61+AD77+AD82+AD87+AD94+AD116+AD75</f>
        <v>198552</v>
      </c>
      <c r="AE6" s="28">
        <f>AE7+AE44+AE51+AE56+AE61+AE77+AE82+AE87+AE94+AE116+AE75</f>
        <v>122564</v>
      </c>
      <c r="AF6" s="28">
        <f t="shared" ref="AF6:AG6" si="1">AF7+AF44+AF51+AF56+AF61+AF77+AF82+AF87+AF94+AF116+AF75</f>
        <v>49025</v>
      </c>
      <c r="AG6" s="28">
        <f t="shared" si="1"/>
        <v>21809</v>
      </c>
      <c r="AH6" s="29"/>
    </row>
    <row r="7" spans="1:40" s="1" customFormat="1" ht="13.5" customHeight="1" x14ac:dyDescent="0.2">
      <c r="A7" s="5" t="s">
        <v>6</v>
      </c>
      <c r="B7" s="6">
        <f t="shared" ref="B7:B57" si="2">C7+D7+E7</f>
        <v>49986</v>
      </c>
      <c r="C7" s="6">
        <f>SUM(C8:C43)</f>
        <v>40654</v>
      </c>
      <c r="D7" s="6">
        <f>SUM(D8:D43)</f>
        <v>5738</v>
      </c>
      <c r="E7" s="6">
        <f>SUM(E8:E43)</f>
        <v>3594</v>
      </c>
      <c r="F7" s="6">
        <f t="shared" ref="F7:F57" si="3">G7+H7+I7</f>
        <v>50402</v>
      </c>
      <c r="G7" s="6">
        <f>SUM(G8:G43)</f>
        <v>41641</v>
      </c>
      <c r="H7" s="6">
        <f>SUM(H8:H43)</f>
        <v>5349</v>
      </c>
      <c r="I7" s="6">
        <f>SUM(I8:I43)</f>
        <v>3412</v>
      </c>
      <c r="J7" s="6">
        <f t="shared" ref="J7:J57" si="4">K7+L7+M7</f>
        <v>53328</v>
      </c>
      <c r="K7" s="6">
        <f>SUM(K8:K43)</f>
        <v>44313</v>
      </c>
      <c r="L7" s="6">
        <f>SUM(L8:L43)</f>
        <v>4885</v>
      </c>
      <c r="M7" s="6">
        <f>SUM(M8:M43)</f>
        <v>4130</v>
      </c>
      <c r="N7" s="6">
        <f t="shared" ref="N7:N80" si="5">O7+P7+Q7</f>
        <v>46995</v>
      </c>
      <c r="O7" s="6">
        <f>SUM(O8:O43)</f>
        <v>38184</v>
      </c>
      <c r="P7" s="6">
        <f>SUM(P8:P43)</f>
        <v>5304</v>
      </c>
      <c r="Q7" s="6">
        <f>SUM(Q8:Q43)</f>
        <v>3507</v>
      </c>
      <c r="R7" s="6">
        <f t="shared" ref="R7:R54" si="6">S7+T7+U7</f>
        <v>49838</v>
      </c>
      <c r="S7" s="6">
        <f>SUM(S8:S43)</f>
        <v>40592</v>
      </c>
      <c r="T7" s="6">
        <f>SUM(T8:T43)</f>
        <v>5177</v>
      </c>
      <c r="U7" s="6">
        <f>SUM(U8:U43)</f>
        <v>4069</v>
      </c>
      <c r="V7" s="6">
        <f>W7+X7+Y7</f>
        <v>50581</v>
      </c>
      <c r="W7" s="6">
        <f>SUM(W8:W43)</f>
        <v>40432</v>
      </c>
      <c r="X7" s="6">
        <f>SUM(X8:X43)</f>
        <v>6131</v>
      </c>
      <c r="Y7" s="6">
        <f>SUM(Y8:Y43)</f>
        <v>4018</v>
      </c>
      <c r="Z7" s="6">
        <f>AA7+AB7+AC7</f>
        <v>51996</v>
      </c>
      <c r="AA7" s="6">
        <f>SUM(AA8:AA43)</f>
        <v>40925</v>
      </c>
      <c r="AB7" s="6">
        <f>SUM(AB8:AB43)</f>
        <v>7044</v>
      </c>
      <c r="AC7" s="6">
        <f>SUM(AC8:AC43)</f>
        <v>4027</v>
      </c>
      <c r="AD7" s="28">
        <f>AE7+AF7+AG7</f>
        <v>49789</v>
      </c>
      <c r="AE7" s="28">
        <f>SUM(AE8:AE43)</f>
        <v>37592</v>
      </c>
      <c r="AF7" s="28">
        <f t="shared" ref="AF7:AG7" si="7">SUM(AF8:AF43)</f>
        <v>7206</v>
      </c>
      <c r="AG7" s="28">
        <f t="shared" si="7"/>
        <v>4991</v>
      </c>
      <c r="AH7" s="28"/>
      <c r="AI7" s="6"/>
      <c r="AJ7" s="6"/>
      <c r="AK7" s="6"/>
      <c r="AL7" s="6"/>
      <c r="AM7" s="6"/>
      <c r="AN7" s="6"/>
    </row>
    <row r="8" spans="1:40" ht="15" customHeight="1" x14ac:dyDescent="0.25">
      <c r="A8" s="7" t="s">
        <v>7</v>
      </c>
      <c r="B8" s="6">
        <f t="shared" si="2"/>
        <v>5842</v>
      </c>
      <c r="C8" s="9">
        <v>4640</v>
      </c>
      <c r="D8" s="9">
        <v>576</v>
      </c>
      <c r="E8" s="9">
        <v>626</v>
      </c>
      <c r="F8" s="6">
        <f t="shared" si="3"/>
        <v>4811</v>
      </c>
      <c r="G8" s="9">
        <v>3525</v>
      </c>
      <c r="H8" s="9">
        <v>762</v>
      </c>
      <c r="I8" s="9">
        <v>524</v>
      </c>
      <c r="J8" s="6">
        <f t="shared" si="4"/>
        <v>4716</v>
      </c>
      <c r="K8" s="8">
        <v>3015</v>
      </c>
      <c r="L8" s="8">
        <v>907</v>
      </c>
      <c r="M8" s="8">
        <v>794</v>
      </c>
      <c r="N8" s="6">
        <f t="shared" si="5"/>
        <v>4200</v>
      </c>
      <c r="O8" s="8">
        <v>3067</v>
      </c>
      <c r="P8" s="8">
        <v>575</v>
      </c>
      <c r="Q8" s="8">
        <v>558</v>
      </c>
      <c r="R8" s="6">
        <f t="shared" si="6"/>
        <v>4855</v>
      </c>
      <c r="S8" s="8">
        <v>3523</v>
      </c>
      <c r="T8" s="8">
        <v>549</v>
      </c>
      <c r="U8" s="8">
        <v>783</v>
      </c>
      <c r="V8" s="6">
        <f>W8+X8+Y8</f>
        <v>5553</v>
      </c>
      <c r="W8" s="8">
        <v>3483</v>
      </c>
      <c r="X8" s="8">
        <v>1382</v>
      </c>
      <c r="Y8" s="8">
        <v>688</v>
      </c>
      <c r="Z8" s="6">
        <f>AA8+AB8+AC8</f>
        <v>4945</v>
      </c>
      <c r="AA8" s="8">
        <v>3293</v>
      </c>
      <c r="AB8" s="8">
        <v>1090</v>
      </c>
      <c r="AC8" s="8">
        <v>562</v>
      </c>
      <c r="AD8" s="28">
        <f>AE8+AF8+AG8</f>
        <v>5357</v>
      </c>
      <c r="AE8" s="20">
        <v>3341</v>
      </c>
      <c r="AF8" s="20">
        <v>1298</v>
      </c>
      <c r="AG8" s="20">
        <v>718</v>
      </c>
    </row>
    <row r="9" spans="1:40" ht="15" customHeight="1" x14ac:dyDescent="0.25">
      <c r="A9" s="7" t="s">
        <v>8</v>
      </c>
      <c r="B9" s="6">
        <f t="shared" si="2"/>
        <v>280</v>
      </c>
      <c r="C9" s="9">
        <v>200</v>
      </c>
      <c r="D9" s="9">
        <v>61</v>
      </c>
      <c r="E9" s="9">
        <v>19</v>
      </c>
      <c r="F9" s="6">
        <f t="shared" si="3"/>
        <v>313</v>
      </c>
      <c r="G9" s="9">
        <v>231</v>
      </c>
      <c r="H9" s="9">
        <v>60</v>
      </c>
      <c r="I9" s="9">
        <v>22</v>
      </c>
      <c r="J9" s="6">
        <f t="shared" si="4"/>
        <v>308</v>
      </c>
      <c r="K9" s="8">
        <v>233</v>
      </c>
      <c r="L9" s="8">
        <v>8</v>
      </c>
      <c r="M9" s="8">
        <v>67</v>
      </c>
      <c r="N9" s="6">
        <f t="shared" si="5"/>
        <v>217</v>
      </c>
      <c r="O9" s="8">
        <v>151</v>
      </c>
      <c r="P9" s="8">
        <v>8</v>
      </c>
      <c r="Q9" s="8">
        <v>58</v>
      </c>
      <c r="R9" s="6">
        <f t="shared" si="6"/>
        <v>727</v>
      </c>
      <c r="S9" s="8">
        <v>617</v>
      </c>
      <c r="T9" s="8">
        <v>48</v>
      </c>
      <c r="U9" s="8">
        <v>62</v>
      </c>
      <c r="V9" s="6">
        <f t="shared" ref="V9:V54" si="8">W9+X9+Y9</f>
        <v>378</v>
      </c>
      <c r="W9" s="8">
        <v>299</v>
      </c>
      <c r="X9" s="8">
        <v>26</v>
      </c>
      <c r="Y9" s="8">
        <v>53</v>
      </c>
      <c r="Z9" s="6">
        <f t="shared" ref="Z9:Z54" si="9">AA9+AB9+AC9</f>
        <v>325</v>
      </c>
      <c r="AA9" s="8">
        <v>221</v>
      </c>
      <c r="AB9" s="8">
        <v>31</v>
      </c>
      <c r="AC9" s="8">
        <v>73</v>
      </c>
      <c r="AD9" s="28">
        <f t="shared" ref="AD8:AD43" si="10">AE9+AF9+AG9</f>
        <v>436</v>
      </c>
      <c r="AE9" s="20">
        <v>336</v>
      </c>
      <c r="AF9" s="20">
        <v>26</v>
      </c>
      <c r="AG9" s="20">
        <v>74</v>
      </c>
    </row>
    <row r="10" spans="1:40" ht="15" customHeight="1" x14ac:dyDescent="0.25">
      <c r="A10" s="7" t="s">
        <v>9</v>
      </c>
      <c r="B10" s="21" t="s">
        <v>111</v>
      </c>
      <c r="C10" s="21" t="s">
        <v>111</v>
      </c>
      <c r="D10" s="21" t="s">
        <v>111</v>
      </c>
      <c r="E10" s="21" t="s">
        <v>111</v>
      </c>
      <c r="F10" s="21" t="s">
        <v>111</v>
      </c>
      <c r="G10" s="21" t="s">
        <v>111</v>
      </c>
      <c r="H10" s="21" t="s">
        <v>111</v>
      </c>
      <c r="I10" s="21" t="s">
        <v>111</v>
      </c>
      <c r="J10" s="21" t="s">
        <v>111</v>
      </c>
      <c r="K10" s="21" t="s">
        <v>111</v>
      </c>
      <c r="L10" s="21" t="s">
        <v>111</v>
      </c>
      <c r="M10" s="21" t="s">
        <v>111</v>
      </c>
      <c r="N10" s="21" t="s">
        <v>111</v>
      </c>
      <c r="O10" s="21" t="s">
        <v>111</v>
      </c>
      <c r="P10" s="21" t="s">
        <v>111</v>
      </c>
      <c r="Q10" s="21" t="s">
        <v>111</v>
      </c>
      <c r="R10" s="21" t="s">
        <v>111</v>
      </c>
      <c r="S10" s="21" t="s">
        <v>111</v>
      </c>
      <c r="T10" s="21" t="s">
        <v>111</v>
      </c>
      <c r="U10" s="21" t="s">
        <v>111</v>
      </c>
      <c r="V10" s="6">
        <f t="shared" si="8"/>
        <v>93</v>
      </c>
      <c r="W10" s="8">
        <v>89</v>
      </c>
      <c r="X10" s="8">
        <v>0</v>
      </c>
      <c r="Y10" s="8">
        <v>4</v>
      </c>
      <c r="Z10" s="6">
        <f t="shared" si="9"/>
        <v>90</v>
      </c>
      <c r="AA10" s="8">
        <v>85</v>
      </c>
      <c r="AB10" s="8">
        <v>0</v>
      </c>
      <c r="AC10" s="8">
        <v>5</v>
      </c>
      <c r="AD10" s="28">
        <f t="shared" si="10"/>
        <v>100</v>
      </c>
      <c r="AE10" s="20">
        <v>90</v>
      </c>
      <c r="AF10" s="20">
        <v>0</v>
      </c>
      <c r="AG10" s="20">
        <v>10</v>
      </c>
    </row>
    <row r="11" spans="1:40" ht="15" customHeight="1" x14ac:dyDescent="0.25">
      <c r="A11" s="7" t="s">
        <v>10</v>
      </c>
      <c r="B11" s="6">
        <f t="shared" si="2"/>
        <v>253</v>
      </c>
      <c r="C11" s="9">
        <v>183</v>
      </c>
      <c r="D11" s="9">
        <v>23</v>
      </c>
      <c r="E11" s="9">
        <v>47</v>
      </c>
      <c r="F11" s="6">
        <f t="shared" si="3"/>
        <v>420</v>
      </c>
      <c r="G11" s="9">
        <v>340</v>
      </c>
      <c r="H11" s="9">
        <v>31</v>
      </c>
      <c r="I11" s="9">
        <v>49</v>
      </c>
      <c r="J11" s="6">
        <f t="shared" si="4"/>
        <v>1025</v>
      </c>
      <c r="K11" s="8">
        <v>837</v>
      </c>
      <c r="L11" s="8">
        <v>98</v>
      </c>
      <c r="M11" s="8">
        <v>90</v>
      </c>
      <c r="N11" s="6">
        <f t="shared" si="5"/>
        <v>1105</v>
      </c>
      <c r="O11" s="8">
        <v>983</v>
      </c>
      <c r="P11" s="8">
        <v>57</v>
      </c>
      <c r="Q11" s="8">
        <v>65</v>
      </c>
      <c r="R11" s="6">
        <f t="shared" si="6"/>
        <v>630</v>
      </c>
      <c r="S11" s="8">
        <v>554</v>
      </c>
      <c r="T11" s="8">
        <v>20</v>
      </c>
      <c r="U11" s="8">
        <v>56</v>
      </c>
      <c r="V11" s="6">
        <f t="shared" si="8"/>
        <v>518</v>
      </c>
      <c r="W11" s="8">
        <v>400</v>
      </c>
      <c r="X11" s="8">
        <v>56</v>
      </c>
      <c r="Y11" s="8">
        <v>62</v>
      </c>
      <c r="Z11" s="6">
        <f t="shared" si="9"/>
        <v>430</v>
      </c>
      <c r="AA11" s="8">
        <v>330</v>
      </c>
      <c r="AB11" s="8">
        <v>41</v>
      </c>
      <c r="AC11" s="8">
        <v>59</v>
      </c>
      <c r="AD11" s="28">
        <f t="shared" si="10"/>
        <v>518</v>
      </c>
      <c r="AE11" s="20">
        <v>405</v>
      </c>
      <c r="AF11" s="20">
        <v>57</v>
      </c>
      <c r="AG11" s="20">
        <v>56</v>
      </c>
    </row>
    <row r="12" spans="1:40" ht="15" customHeight="1" x14ac:dyDescent="0.25">
      <c r="A12" s="7" t="s">
        <v>11</v>
      </c>
      <c r="B12" s="6">
        <f t="shared" si="2"/>
        <v>2422</v>
      </c>
      <c r="C12" s="9">
        <v>1149</v>
      </c>
      <c r="D12" s="9">
        <v>922</v>
      </c>
      <c r="E12" s="9">
        <v>351</v>
      </c>
      <c r="F12" s="6">
        <f t="shared" si="3"/>
        <v>2145</v>
      </c>
      <c r="G12" s="9">
        <v>1755</v>
      </c>
      <c r="H12" s="9">
        <v>160</v>
      </c>
      <c r="I12" s="9">
        <v>230</v>
      </c>
      <c r="J12" s="6">
        <f t="shared" si="4"/>
        <v>1213</v>
      </c>
      <c r="K12" s="8">
        <v>802</v>
      </c>
      <c r="L12" s="8">
        <v>112</v>
      </c>
      <c r="M12" s="8">
        <v>299</v>
      </c>
      <c r="N12" s="6">
        <f t="shared" si="5"/>
        <v>1092</v>
      </c>
      <c r="O12" s="8">
        <v>270</v>
      </c>
      <c r="P12" s="8">
        <v>704</v>
      </c>
      <c r="Q12" s="8">
        <v>118</v>
      </c>
      <c r="R12" s="6">
        <f t="shared" si="6"/>
        <v>1491</v>
      </c>
      <c r="S12" s="8">
        <v>506</v>
      </c>
      <c r="T12" s="8">
        <v>802</v>
      </c>
      <c r="U12" s="8">
        <v>183</v>
      </c>
      <c r="V12" s="6">
        <f t="shared" si="8"/>
        <v>1471</v>
      </c>
      <c r="W12" s="8">
        <v>591</v>
      </c>
      <c r="X12" s="8">
        <v>614</v>
      </c>
      <c r="Y12" s="8">
        <v>266</v>
      </c>
      <c r="Z12" s="6">
        <f t="shared" si="9"/>
        <v>1621</v>
      </c>
      <c r="AA12" s="8">
        <v>817</v>
      </c>
      <c r="AB12" s="8">
        <v>573</v>
      </c>
      <c r="AC12" s="8">
        <v>231</v>
      </c>
      <c r="AD12" s="28">
        <f t="shared" si="10"/>
        <v>1522</v>
      </c>
      <c r="AE12" s="20">
        <v>699</v>
      </c>
      <c r="AF12" s="20">
        <v>601</v>
      </c>
      <c r="AG12" s="20">
        <v>222</v>
      </c>
    </row>
    <row r="13" spans="1:40" ht="15" customHeight="1" x14ac:dyDescent="0.25">
      <c r="A13" s="7" t="s">
        <v>12</v>
      </c>
      <c r="B13" s="6">
        <f t="shared" si="2"/>
        <v>0</v>
      </c>
      <c r="C13" s="9">
        <v>0</v>
      </c>
      <c r="D13" s="9">
        <v>0</v>
      </c>
      <c r="E13" s="9">
        <v>0</v>
      </c>
      <c r="F13" s="6">
        <f t="shared" si="3"/>
        <v>0</v>
      </c>
      <c r="G13" s="9">
        <v>0</v>
      </c>
      <c r="H13" s="9">
        <v>0</v>
      </c>
      <c r="I13" s="9">
        <v>0</v>
      </c>
      <c r="J13" s="6">
        <f t="shared" si="4"/>
        <v>382</v>
      </c>
      <c r="K13" s="8">
        <v>342</v>
      </c>
      <c r="L13" s="8">
        <v>22</v>
      </c>
      <c r="M13" s="8">
        <v>18</v>
      </c>
      <c r="N13" s="6">
        <f t="shared" si="5"/>
        <v>242</v>
      </c>
      <c r="O13" s="8">
        <v>214</v>
      </c>
      <c r="P13" s="8">
        <v>15</v>
      </c>
      <c r="Q13" s="8">
        <v>13</v>
      </c>
      <c r="R13" s="6">
        <f t="shared" si="6"/>
        <v>319</v>
      </c>
      <c r="S13" s="8">
        <v>290</v>
      </c>
      <c r="T13" s="8">
        <v>15</v>
      </c>
      <c r="U13" s="8">
        <v>14</v>
      </c>
      <c r="V13" s="6">
        <f t="shared" si="8"/>
        <v>346</v>
      </c>
      <c r="W13" s="8">
        <v>319</v>
      </c>
      <c r="X13" s="8">
        <v>15</v>
      </c>
      <c r="Y13" s="8">
        <v>12</v>
      </c>
      <c r="Z13" s="6">
        <f t="shared" si="9"/>
        <v>362</v>
      </c>
      <c r="AA13" s="8">
        <v>340</v>
      </c>
      <c r="AB13" s="8">
        <v>14</v>
      </c>
      <c r="AC13" s="8">
        <v>8</v>
      </c>
      <c r="AD13" s="28">
        <f t="shared" si="10"/>
        <v>371</v>
      </c>
      <c r="AE13" s="20">
        <v>332</v>
      </c>
      <c r="AF13" s="20">
        <v>22</v>
      </c>
      <c r="AG13" s="20">
        <v>17</v>
      </c>
    </row>
    <row r="14" spans="1:40" ht="15" customHeight="1" x14ac:dyDescent="0.25">
      <c r="A14" s="7" t="s">
        <v>13</v>
      </c>
      <c r="B14" s="6">
        <f t="shared" si="2"/>
        <v>16</v>
      </c>
      <c r="C14" s="9">
        <v>12</v>
      </c>
      <c r="D14" s="9">
        <v>3</v>
      </c>
      <c r="E14" s="9">
        <v>1</v>
      </c>
      <c r="F14" s="6">
        <f t="shared" si="3"/>
        <v>11</v>
      </c>
      <c r="G14" s="9">
        <v>8</v>
      </c>
      <c r="H14" s="9">
        <v>2</v>
      </c>
      <c r="I14" s="9">
        <v>1</v>
      </c>
      <c r="J14" s="6">
        <f t="shared" si="4"/>
        <v>14</v>
      </c>
      <c r="K14" s="8">
        <v>9</v>
      </c>
      <c r="L14" s="8">
        <v>3</v>
      </c>
      <c r="M14" s="8">
        <v>2</v>
      </c>
      <c r="N14" s="6">
        <f t="shared" si="5"/>
        <v>9</v>
      </c>
      <c r="O14" s="8">
        <v>8</v>
      </c>
      <c r="P14" s="8">
        <v>0</v>
      </c>
      <c r="Q14" s="8">
        <v>1</v>
      </c>
      <c r="R14" s="6">
        <f t="shared" si="6"/>
        <v>9</v>
      </c>
      <c r="S14" s="8">
        <v>8</v>
      </c>
      <c r="T14" s="8">
        <v>0</v>
      </c>
      <c r="U14" s="8">
        <v>1</v>
      </c>
      <c r="V14" s="6">
        <f t="shared" si="8"/>
        <v>5</v>
      </c>
      <c r="W14" s="8">
        <v>3</v>
      </c>
      <c r="X14" s="8">
        <v>1</v>
      </c>
      <c r="Y14" s="8">
        <v>1</v>
      </c>
      <c r="Z14" s="6">
        <f t="shared" si="9"/>
        <v>23</v>
      </c>
      <c r="AA14" s="8">
        <v>16</v>
      </c>
      <c r="AB14" s="8">
        <v>4</v>
      </c>
      <c r="AC14" s="8">
        <v>3</v>
      </c>
      <c r="AD14" s="28">
        <f t="shared" si="10"/>
        <v>19</v>
      </c>
      <c r="AE14" s="20">
        <v>13</v>
      </c>
      <c r="AF14" s="20">
        <v>3</v>
      </c>
      <c r="AG14" s="20">
        <v>3</v>
      </c>
    </row>
    <row r="15" spans="1:40" ht="15" customHeight="1" x14ac:dyDescent="0.25">
      <c r="A15" s="7" t="s">
        <v>14</v>
      </c>
      <c r="B15" s="6">
        <f t="shared" si="2"/>
        <v>0</v>
      </c>
      <c r="C15" s="9">
        <v>0</v>
      </c>
      <c r="D15" s="9">
        <v>0</v>
      </c>
      <c r="E15" s="9">
        <v>0</v>
      </c>
      <c r="F15" s="6">
        <v>0</v>
      </c>
      <c r="G15" s="9">
        <v>0</v>
      </c>
      <c r="H15" s="9">
        <v>0</v>
      </c>
      <c r="I15" s="9">
        <v>0</v>
      </c>
      <c r="J15" s="6">
        <v>0</v>
      </c>
      <c r="K15" s="8">
        <v>0</v>
      </c>
      <c r="L15" s="8">
        <v>0</v>
      </c>
      <c r="M15" s="8">
        <v>0</v>
      </c>
      <c r="N15" s="6">
        <v>0</v>
      </c>
      <c r="O15" s="8">
        <v>0</v>
      </c>
      <c r="P15" s="8">
        <v>0</v>
      </c>
      <c r="Q15" s="8">
        <v>0</v>
      </c>
      <c r="R15" s="6">
        <v>0</v>
      </c>
      <c r="S15" s="8">
        <v>0</v>
      </c>
      <c r="T15" s="8">
        <v>0</v>
      </c>
      <c r="U15" s="8">
        <v>0</v>
      </c>
      <c r="V15" s="6">
        <f t="shared" si="8"/>
        <v>147</v>
      </c>
      <c r="W15" s="8">
        <v>133</v>
      </c>
      <c r="X15" s="8">
        <v>6</v>
      </c>
      <c r="Y15" s="8">
        <v>8</v>
      </c>
      <c r="Z15" s="6">
        <f t="shared" si="9"/>
        <v>374</v>
      </c>
      <c r="AA15" s="8">
        <v>338</v>
      </c>
      <c r="AB15" s="8">
        <v>18</v>
      </c>
      <c r="AC15" s="8">
        <v>18</v>
      </c>
      <c r="AD15" s="28">
        <f t="shared" si="10"/>
        <v>89</v>
      </c>
      <c r="AE15" s="20">
        <v>85</v>
      </c>
      <c r="AF15" s="20">
        <v>0</v>
      </c>
      <c r="AG15" s="20">
        <v>4</v>
      </c>
    </row>
    <row r="16" spans="1:40" ht="15" customHeight="1" x14ac:dyDescent="0.25">
      <c r="A16" s="7" t="s">
        <v>15</v>
      </c>
      <c r="B16" s="6">
        <f t="shared" si="2"/>
        <v>725</v>
      </c>
      <c r="C16" s="9">
        <v>677</v>
      </c>
      <c r="D16" s="9">
        <v>11</v>
      </c>
      <c r="E16" s="9">
        <v>37</v>
      </c>
      <c r="F16" s="6">
        <f t="shared" si="3"/>
        <v>872</v>
      </c>
      <c r="G16" s="9">
        <v>808</v>
      </c>
      <c r="H16" s="9">
        <v>19</v>
      </c>
      <c r="I16" s="9">
        <v>45</v>
      </c>
      <c r="J16" s="6">
        <f t="shared" si="4"/>
        <v>1115</v>
      </c>
      <c r="K16" s="8">
        <v>1028</v>
      </c>
      <c r="L16" s="8">
        <v>34</v>
      </c>
      <c r="M16" s="8">
        <v>53</v>
      </c>
      <c r="N16" s="6">
        <f t="shared" si="5"/>
        <v>1262</v>
      </c>
      <c r="O16" s="8">
        <v>1183</v>
      </c>
      <c r="P16" s="8">
        <v>20</v>
      </c>
      <c r="Q16" s="8">
        <v>59</v>
      </c>
      <c r="R16" s="6">
        <f t="shared" si="6"/>
        <v>1123</v>
      </c>
      <c r="S16" s="8">
        <v>1058</v>
      </c>
      <c r="T16" s="8">
        <v>13</v>
      </c>
      <c r="U16" s="8">
        <v>52</v>
      </c>
      <c r="V16" s="6">
        <f t="shared" si="8"/>
        <v>1172</v>
      </c>
      <c r="W16" s="8">
        <v>952</v>
      </c>
      <c r="X16" s="8">
        <v>154</v>
      </c>
      <c r="Y16" s="8">
        <v>66</v>
      </c>
      <c r="Z16" s="6">
        <f t="shared" si="9"/>
        <v>1317</v>
      </c>
      <c r="AA16" s="8">
        <v>1156</v>
      </c>
      <c r="AB16" s="8">
        <v>91</v>
      </c>
      <c r="AC16" s="8">
        <v>70</v>
      </c>
      <c r="AD16" s="28">
        <f t="shared" si="10"/>
        <v>1169</v>
      </c>
      <c r="AE16" s="20">
        <v>1068</v>
      </c>
      <c r="AF16" s="20">
        <v>22</v>
      </c>
      <c r="AG16" s="20">
        <v>79</v>
      </c>
    </row>
    <row r="17" spans="1:33" ht="15" customHeight="1" x14ac:dyDescent="0.25">
      <c r="A17" s="7" t="s">
        <v>16</v>
      </c>
      <c r="B17" s="6">
        <f t="shared" si="2"/>
        <v>180</v>
      </c>
      <c r="C17" s="9">
        <v>170</v>
      </c>
      <c r="D17" s="9">
        <v>4</v>
      </c>
      <c r="E17" s="9">
        <v>6</v>
      </c>
      <c r="F17" s="6">
        <f t="shared" si="3"/>
        <v>43</v>
      </c>
      <c r="G17" s="9">
        <v>38</v>
      </c>
      <c r="H17" s="9">
        <v>3</v>
      </c>
      <c r="I17" s="9">
        <v>2</v>
      </c>
      <c r="J17" s="6">
        <f t="shared" si="4"/>
        <v>56</v>
      </c>
      <c r="K17" s="8">
        <v>48</v>
      </c>
      <c r="L17" s="8">
        <v>6</v>
      </c>
      <c r="M17" s="8">
        <v>2</v>
      </c>
      <c r="N17" s="6">
        <f t="shared" si="5"/>
        <v>149</v>
      </c>
      <c r="O17" s="8">
        <v>136</v>
      </c>
      <c r="P17" s="8">
        <v>8</v>
      </c>
      <c r="Q17" s="8">
        <v>5</v>
      </c>
      <c r="R17" s="6">
        <f t="shared" si="6"/>
        <v>223</v>
      </c>
      <c r="S17" s="8">
        <v>205</v>
      </c>
      <c r="T17" s="8">
        <v>11</v>
      </c>
      <c r="U17" s="8">
        <v>7</v>
      </c>
      <c r="V17" s="6">
        <f t="shared" si="8"/>
        <v>129</v>
      </c>
      <c r="W17" s="8">
        <v>110</v>
      </c>
      <c r="X17" s="8">
        <v>7</v>
      </c>
      <c r="Y17" s="8">
        <v>12</v>
      </c>
      <c r="Z17" s="6">
        <f t="shared" si="9"/>
        <v>216</v>
      </c>
      <c r="AA17" s="8">
        <v>183</v>
      </c>
      <c r="AB17" s="8">
        <v>14</v>
      </c>
      <c r="AC17" s="8">
        <v>19</v>
      </c>
      <c r="AD17" s="28">
        <f t="shared" si="10"/>
        <v>312</v>
      </c>
      <c r="AE17" s="20">
        <v>287</v>
      </c>
      <c r="AF17" s="20">
        <v>12</v>
      </c>
      <c r="AG17" s="20">
        <v>13</v>
      </c>
    </row>
    <row r="18" spans="1:33" ht="15" customHeight="1" x14ac:dyDescent="0.25">
      <c r="A18" s="7" t="s">
        <v>17</v>
      </c>
      <c r="B18" s="6">
        <f t="shared" si="2"/>
        <v>1174</v>
      </c>
      <c r="C18" s="9">
        <v>1117</v>
      </c>
      <c r="D18" s="9">
        <v>50</v>
      </c>
      <c r="E18" s="9">
        <v>7</v>
      </c>
      <c r="F18" s="6">
        <f t="shared" si="3"/>
        <v>1218</v>
      </c>
      <c r="G18" s="9">
        <v>1162</v>
      </c>
      <c r="H18" s="9">
        <v>46</v>
      </c>
      <c r="I18" s="9">
        <v>10</v>
      </c>
      <c r="J18" s="6">
        <f t="shared" si="4"/>
        <v>1126</v>
      </c>
      <c r="K18" s="8">
        <v>1047</v>
      </c>
      <c r="L18" s="8">
        <v>55</v>
      </c>
      <c r="M18" s="8">
        <v>24</v>
      </c>
      <c r="N18" s="6">
        <f t="shared" si="5"/>
        <v>882</v>
      </c>
      <c r="O18" s="8">
        <v>839</v>
      </c>
      <c r="P18" s="8">
        <v>23</v>
      </c>
      <c r="Q18" s="8">
        <v>20</v>
      </c>
      <c r="R18" s="6">
        <f t="shared" si="6"/>
        <v>1061</v>
      </c>
      <c r="S18" s="8">
        <v>1004</v>
      </c>
      <c r="T18" s="8">
        <v>43</v>
      </c>
      <c r="U18" s="8">
        <v>14</v>
      </c>
      <c r="V18" s="6">
        <f t="shared" si="8"/>
        <v>890</v>
      </c>
      <c r="W18" s="8">
        <v>801</v>
      </c>
      <c r="X18" s="8">
        <v>35</v>
      </c>
      <c r="Y18" s="8">
        <v>54</v>
      </c>
      <c r="Z18" s="6">
        <f t="shared" si="9"/>
        <v>797</v>
      </c>
      <c r="AA18" s="8">
        <v>687</v>
      </c>
      <c r="AB18" s="8">
        <v>51</v>
      </c>
      <c r="AC18" s="8">
        <v>59</v>
      </c>
      <c r="AD18" s="28">
        <f t="shared" si="10"/>
        <v>658</v>
      </c>
      <c r="AE18" s="20">
        <v>559</v>
      </c>
      <c r="AF18" s="20">
        <v>45</v>
      </c>
      <c r="AG18" s="20">
        <v>54</v>
      </c>
    </row>
    <row r="19" spans="1:33" ht="15" customHeight="1" x14ac:dyDescent="0.2">
      <c r="A19" s="7" t="s">
        <v>18</v>
      </c>
      <c r="B19" s="22" t="s">
        <v>111</v>
      </c>
      <c r="C19" s="16" t="s">
        <v>111</v>
      </c>
      <c r="D19" s="16" t="s">
        <v>111</v>
      </c>
      <c r="E19" s="16" t="s">
        <v>111</v>
      </c>
      <c r="F19" s="22" t="s">
        <v>111</v>
      </c>
      <c r="G19" s="16" t="s">
        <v>111</v>
      </c>
      <c r="H19" s="16" t="s">
        <v>111</v>
      </c>
      <c r="I19" s="16" t="s">
        <v>111</v>
      </c>
      <c r="J19" s="22" t="s">
        <v>111</v>
      </c>
      <c r="K19" s="21" t="s">
        <v>111</v>
      </c>
      <c r="L19" s="21" t="s">
        <v>111</v>
      </c>
      <c r="M19" s="21" t="s">
        <v>111</v>
      </c>
      <c r="N19" s="22" t="s">
        <v>111</v>
      </c>
      <c r="O19" s="21" t="s">
        <v>111</v>
      </c>
      <c r="P19" s="21" t="s">
        <v>111</v>
      </c>
      <c r="Q19" s="21" t="s">
        <v>111</v>
      </c>
      <c r="R19" s="22" t="s">
        <v>111</v>
      </c>
      <c r="S19" s="21" t="s">
        <v>111</v>
      </c>
      <c r="T19" s="21" t="s">
        <v>111</v>
      </c>
      <c r="U19" s="21" t="s">
        <v>111</v>
      </c>
      <c r="V19" s="22" t="s">
        <v>111</v>
      </c>
      <c r="W19" s="21" t="s">
        <v>111</v>
      </c>
      <c r="X19" s="21" t="s">
        <v>111</v>
      </c>
      <c r="Y19" s="21" t="s">
        <v>111</v>
      </c>
      <c r="Z19" s="22" t="s">
        <v>111</v>
      </c>
      <c r="AA19" s="25" t="s">
        <v>111</v>
      </c>
      <c r="AB19" s="25" t="s">
        <v>111</v>
      </c>
      <c r="AC19" s="25" t="s">
        <v>111</v>
      </c>
      <c r="AD19" s="36" t="s">
        <v>111</v>
      </c>
      <c r="AE19" s="25" t="s">
        <v>111</v>
      </c>
      <c r="AF19" s="25" t="s">
        <v>111</v>
      </c>
      <c r="AG19" s="25" t="s">
        <v>111</v>
      </c>
    </row>
    <row r="20" spans="1:33" ht="15" customHeight="1" x14ac:dyDescent="0.25">
      <c r="A20" s="7" t="s">
        <v>19</v>
      </c>
      <c r="B20" s="22" t="s">
        <v>111</v>
      </c>
      <c r="C20" s="16" t="s">
        <v>111</v>
      </c>
      <c r="D20" s="16" t="s">
        <v>111</v>
      </c>
      <c r="E20" s="16" t="s">
        <v>111</v>
      </c>
      <c r="F20" s="22" t="s">
        <v>111</v>
      </c>
      <c r="G20" s="16" t="s">
        <v>111</v>
      </c>
      <c r="H20" s="16" t="s">
        <v>111</v>
      </c>
      <c r="I20" s="16" t="s">
        <v>111</v>
      </c>
      <c r="J20" s="6">
        <f t="shared" si="4"/>
        <v>53</v>
      </c>
      <c r="K20" s="8">
        <v>40</v>
      </c>
      <c r="L20" s="8">
        <v>9</v>
      </c>
      <c r="M20" s="8">
        <v>4</v>
      </c>
      <c r="N20" s="6">
        <f t="shared" si="5"/>
        <v>30</v>
      </c>
      <c r="O20" s="8">
        <v>20</v>
      </c>
      <c r="P20" s="8">
        <v>8</v>
      </c>
      <c r="Q20" s="8">
        <v>2</v>
      </c>
      <c r="R20" s="6">
        <f t="shared" si="6"/>
        <v>33</v>
      </c>
      <c r="S20" s="8">
        <v>20</v>
      </c>
      <c r="T20" s="8">
        <v>10</v>
      </c>
      <c r="U20" s="8">
        <v>3</v>
      </c>
      <c r="V20" s="6">
        <f t="shared" si="8"/>
        <v>42</v>
      </c>
      <c r="W20" s="8">
        <v>26</v>
      </c>
      <c r="X20" s="8">
        <v>13</v>
      </c>
      <c r="Y20" s="8">
        <v>3</v>
      </c>
      <c r="Z20" s="6">
        <f t="shared" si="9"/>
        <v>54</v>
      </c>
      <c r="AA20" s="8">
        <v>30</v>
      </c>
      <c r="AB20" s="8">
        <v>18</v>
      </c>
      <c r="AC20" s="8">
        <v>6</v>
      </c>
      <c r="AD20" s="28">
        <f t="shared" si="10"/>
        <v>56</v>
      </c>
      <c r="AE20" s="20">
        <v>36</v>
      </c>
      <c r="AF20" s="20">
        <v>13</v>
      </c>
      <c r="AG20" s="20">
        <v>7</v>
      </c>
    </row>
    <row r="21" spans="1:33" ht="15" customHeight="1" x14ac:dyDescent="0.25">
      <c r="A21" s="7" t="s">
        <v>20</v>
      </c>
      <c r="B21" s="6">
        <f t="shared" si="2"/>
        <v>1783</v>
      </c>
      <c r="C21" s="9">
        <v>1587</v>
      </c>
      <c r="D21" s="9">
        <v>132</v>
      </c>
      <c r="E21" s="9">
        <v>64</v>
      </c>
      <c r="F21" s="6">
        <f t="shared" si="3"/>
        <v>1991</v>
      </c>
      <c r="G21" s="9">
        <v>1787</v>
      </c>
      <c r="H21" s="9">
        <v>131</v>
      </c>
      <c r="I21" s="9">
        <v>73</v>
      </c>
      <c r="J21" s="6">
        <f t="shared" si="4"/>
        <v>2094</v>
      </c>
      <c r="K21" s="8">
        <v>1908</v>
      </c>
      <c r="L21" s="8">
        <v>110</v>
      </c>
      <c r="M21" s="8">
        <v>76</v>
      </c>
      <c r="N21" s="6">
        <f t="shared" si="5"/>
        <v>1810</v>
      </c>
      <c r="O21" s="8">
        <v>1632</v>
      </c>
      <c r="P21" s="8">
        <v>128</v>
      </c>
      <c r="Q21" s="8">
        <v>50</v>
      </c>
      <c r="R21" s="6">
        <f t="shared" si="6"/>
        <v>2204</v>
      </c>
      <c r="S21" s="8">
        <v>2039</v>
      </c>
      <c r="T21" s="8">
        <v>109</v>
      </c>
      <c r="U21" s="8">
        <v>56</v>
      </c>
      <c r="V21" s="6">
        <f t="shared" si="8"/>
        <v>2307</v>
      </c>
      <c r="W21" s="8">
        <v>2160</v>
      </c>
      <c r="X21" s="8">
        <v>100</v>
      </c>
      <c r="Y21" s="8">
        <v>47</v>
      </c>
      <c r="Z21" s="6">
        <f t="shared" si="9"/>
        <v>2072</v>
      </c>
      <c r="AA21" s="8">
        <v>1884</v>
      </c>
      <c r="AB21" s="8">
        <v>106</v>
      </c>
      <c r="AC21" s="8">
        <v>82</v>
      </c>
      <c r="AD21" s="28">
        <f t="shared" si="10"/>
        <v>1494</v>
      </c>
      <c r="AE21" s="20">
        <v>1280</v>
      </c>
      <c r="AF21" s="20">
        <v>131</v>
      </c>
      <c r="AG21" s="20">
        <v>83</v>
      </c>
    </row>
    <row r="22" spans="1:33" ht="15" customHeight="1" x14ac:dyDescent="0.25">
      <c r="A22" s="7" t="s">
        <v>21</v>
      </c>
      <c r="B22" s="6">
        <f t="shared" si="2"/>
        <v>1222</v>
      </c>
      <c r="C22" s="9">
        <v>1085</v>
      </c>
      <c r="D22" s="9">
        <v>93</v>
      </c>
      <c r="E22" s="9">
        <v>44</v>
      </c>
      <c r="F22" s="6">
        <f t="shared" si="3"/>
        <v>1665</v>
      </c>
      <c r="G22" s="9">
        <v>1501</v>
      </c>
      <c r="H22" s="9">
        <v>105</v>
      </c>
      <c r="I22" s="9">
        <v>59</v>
      </c>
      <c r="J22" s="6">
        <f t="shared" si="4"/>
        <v>1619</v>
      </c>
      <c r="K22" s="8">
        <v>1432</v>
      </c>
      <c r="L22" s="8">
        <v>111</v>
      </c>
      <c r="M22" s="8">
        <v>76</v>
      </c>
      <c r="N22" s="6">
        <f t="shared" si="5"/>
        <v>945</v>
      </c>
      <c r="O22" s="8">
        <v>767</v>
      </c>
      <c r="P22" s="8">
        <v>128</v>
      </c>
      <c r="Q22" s="8">
        <v>50</v>
      </c>
      <c r="R22" s="6">
        <f t="shared" si="6"/>
        <v>1904</v>
      </c>
      <c r="S22" s="8">
        <v>1647</v>
      </c>
      <c r="T22" s="8">
        <v>105</v>
      </c>
      <c r="U22" s="8">
        <v>152</v>
      </c>
      <c r="V22" s="6">
        <f t="shared" si="8"/>
        <v>1010</v>
      </c>
      <c r="W22" s="8">
        <v>850</v>
      </c>
      <c r="X22" s="8">
        <v>90</v>
      </c>
      <c r="Y22" s="8">
        <v>70</v>
      </c>
      <c r="Z22" s="6">
        <f t="shared" si="9"/>
        <v>1344</v>
      </c>
      <c r="AA22" s="8">
        <v>1148</v>
      </c>
      <c r="AB22" s="8">
        <v>105</v>
      </c>
      <c r="AC22" s="8">
        <v>91</v>
      </c>
      <c r="AD22" s="28">
        <f t="shared" si="10"/>
        <v>1882</v>
      </c>
      <c r="AE22" s="20">
        <v>1555</v>
      </c>
      <c r="AF22" s="20">
        <v>167</v>
      </c>
      <c r="AG22" s="20">
        <v>160</v>
      </c>
    </row>
    <row r="23" spans="1:33" ht="15" customHeight="1" x14ac:dyDescent="0.25">
      <c r="A23" s="7" t="s">
        <v>22</v>
      </c>
      <c r="B23" s="6">
        <f t="shared" si="2"/>
        <v>1</v>
      </c>
      <c r="C23" s="9">
        <v>1</v>
      </c>
      <c r="D23" s="9">
        <v>0</v>
      </c>
      <c r="E23" s="9">
        <v>0</v>
      </c>
      <c r="F23" s="6">
        <f t="shared" si="3"/>
        <v>1</v>
      </c>
      <c r="G23" s="9">
        <v>1</v>
      </c>
      <c r="H23" s="9">
        <v>0</v>
      </c>
      <c r="I23" s="9">
        <v>0</v>
      </c>
      <c r="J23" s="6">
        <f t="shared" si="4"/>
        <v>1</v>
      </c>
      <c r="K23" s="8">
        <v>1</v>
      </c>
      <c r="L23" s="8">
        <v>0</v>
      </c>
      <c r="M23" s="8">
        <v>0</v>
      </c>
      <c r="N23" s="6">
        <f t="shared" si="5"/>
        <v>1</v>
      </c>
      <c r="O23" s="8">
        <v>1</v>
      </c>
      <c r="P23" s="8">
        <v>0</v>
      </c>
      <c r="Q23" s="8">
        <v>0</v>
      </c>
      <c r="R23" s="6">
        <f t="shared" si="6"/>
        <v>3</v>
      </c>
      <c r="S23" s="8">
        <v>2</v>
      </c>
      <c r="T23" s="8">
        <v>1</v>
      </c>
      <c r="U23" s="8">
        <v>0</v>
      </c>
      <c r="V23" s="6">
        <f t="shared" si="8"/>
        <v>3</v>
      </c>
      <c r="W23" s="8">
        <v>3</v>
      </c>
      <c r="X23" s="8">
        <v>0</v>
      </c>
      <c r="Y23" s="8">
        <v>0</v>
      </c>
      <c r="Z23" s="6">
        <f t="shared" si="9"/>
        <v>1</v>
      </c>
      <c r="AA23" s="8">
        <v>1</v>
      </c>
      <c r="AB23" s="8">
        <v>0</v>
      </c>
      <c r="AC23" s="8">
        <v>0</v>
      </c>
      <c r="AD23" s="28">
        <f t="shared" si="10"/>
        <v>74</v>
      </c>
      <c r="AE23" s="20">
        <v>64</v>
      </c>
      <c r="AF23" s="20">
        <v>3</v>
      </c>
      <c r="AG23" s="20">
        <v>7</v>
      </c>
    </row>
    <row r="24" spans="1:33" ht="15" customHeight="1" x14ac:dyDescent="0.25">
      <c r="A24" s="7" t="s">
        <v>23</v>
      </c>
      <c r="B24" s="6">
        <f t="shared" si="2"/>
        <v>1193</v>
      </c>
      <c r="C24" s="9">
        <v>998</v>
      </c>
      <c r="D24" s="9">
        <v>138</v>
      </c>
      <c r="E24" s="9">
        <v>57</v>
      </c>
      <c r="F24" s="6">
        <f t="shared" si="3"/>
        <v>1322</v>
      </c>
      <c r="G24" s="9">
        <v>1101</v>
      </c>
      <c r="H24" s="9">
        <v>151</v>
      </c>
      <c r="I24" s="9">
        <v>70</v>
      </c>
      <c r="J24" s="6">
        <f t="shared" si="4"/>
        <v>817</v>
      </c>
      <c r="K24" s="8">
        <v>671</v>
      </c>
      <c r="L24" s="8">
        <v>94</v>
      </c>
      <c r="M24" s="8">
        <v>52</v>
      </c>
      <c r="N24" s="6">
        <f t="shared" si="5"/>
        <v>1191</v>
      </c>
      <c r="O24" s="8">
        <v>1022</v>
      </c>
      <c r="P24" s="8">
        <v>120</v>
      </c>
      <c r="Q24" s="8">
        <v>49</v>
      </c>
      <c r="R24" s="6">
        <f t="shared" si="6"/>
        <v>1096</v>
      </c>
      <c r="S24" s="8">
        <v>928</v>
      </c>
      <c r="T24" s="8">
        <v>110</v>
      </c>
      <c r="U24" s="8">
        <v>58</v>
      </c>
      <c r="V24" s="6">
        <f t="shared" si="8"/>
        <v>1140</v>
      </c>
      <c r="W24" s="8">
        <v>1035</v>
      </c>
      <c r="X24" s="8">
        <v>26</v>
      </c>
      <c r="Y24" s="8">
        <v>79</v>
      </c>
      <c r="Z24" s="6">
        <f t="shared" si="9"/>
        <v>1247</v>
      </c>
      <c r="AA24" s="8">
        <v>1044</v>
      </c>
      <c r="AB24" s="8">
        <v>188</v>
      </c>
      <c r="AC24" s="8">
        <v>15</v>
      </c>
      <c r="AD24" s="28">
        <f t="shared" si="10"/>
        <v>923</v>
      </c>
      <c r="AE24" s="20">
        <v>718</v>
      </c>
      <c r="AF24" s="20">
        <v>195</v>
      </c>
      <c r="AG24" s="20">
        <v>10</v>
      </c>
    </row>
    <row r="25" spans="1:33" ht="15" customHeight="1" x14ac:dyDescent="0.25">
      <c r="A25" s="7" t="s">
        <v>24</v>
      </c>
      <c r="B25" s="6">
        <f t="shared" si="2"/>
        <v>0</v>
      </c>
      <c r="C25" s="9">
        <v>0</v>
      </c>
      <c r="D25" s="9">
        <v>0</v>
      </c>
      <c r="E25" s="9">
        <v>0</v>
      </c>
      <c r="F25" s="6">
        <f t="shared" si="3"/>
        <v>0</v>
      </c>
      <c r="G25" s="9">
        <v>0</v>
      </c>
      <c r="H25" s="9">
        <v>0</v>
      </c>
      <c r="I25" s="9">
        <v>0</v>
      </c>
      <c r="J25" s="6">
        <f t="shared" si="4"/>
        <v>183</v>
      </c>
      <c r="K25" s="8">
        <v>122</v>
      </c>
      <c r="L25" s="8">
        <v>27</v>
      </c>
      <c r="M25" s="8">
        <v>34</v>
      </c>
      <c r="N25" s="6">
        <f t="shared" si="5"/>
        <v>214</v>
      </c>
      <c r="O25" s="8">
        <v>148</v>
      </c>
      <c r="P25" s="8">
        <v>28</v>
      </c>
      <c r="Q25" s="8">
        <v>38</v>
      </c>
      <c r="R25" s="6">
        <f t="shared" si="6"/>
        <v>285</v>
      </c>
      <c r="S25" s="8">
        <v>182</v>
      </c>
      <c r="T25" s="8">
        <v>36</v>
      </c>
      <c r="U25" s="8">
        <v>67</v>
      </c>
      <c r="V25" s="6">
        <f t="shared" si="8"/>
        <v>303</v>
      </c>
      <c r="W25" s="8">
        <v>264</v>
      </c>
      <c r="X25" s="8">
        <v>16</v>
      </c>
      <c r="Y25" s="8">
        <v>23</v>
      </c>
      <c r="Z25" s="6">
        <f t="shared" si="9"/>
        <v>240</v>
      </c>
      <c r="AA25" s="8">
        <v>184</v>
      </c>
      <c r="AB25" s="8">
        <v>24</v>
      </c>
      <c r="AC25" s="8">
        <v>32</v>
      </c>
      <c r="AD25" s="28">
        <f t="shared" si="10"/>
        <v>382</v>
      </c>
      <c r="AE25" s="20">
        <v>236</v>
      </c>
      <c r="AF25" s="20">
        <v>93</v>
      </c>
      <c r="AG25" s="20">
        <v>53</v>
      </c>
    </row>
    <row r="26" spans="1:33" ht="15" customHeight="1" x14ac:dyDescent="0.25">
      <c r="A26" s="7" t="s">
        <v>25</v>
      </c>
      <c r="B26" s="6">
        <f t="shared" si="2"/>
        <v>352</v>
      </c>
      <c r="C26" s="9">
        <v>344</v>
      </c>
      <c r="D26" s="9">
        <v>3</v>
      </c>
      <c r="E26" s="9">
        <v>5</v>
      </c>
      <c r="F26" s="6">
        <f t="shared" si="3"/>
        <v>329</v>
      </c>
      <c r="G26" s="9">
        <v>322</v>
      </c>
      <c r="H26" s="9">
        <v>1</v>
      </c>
      <c r="I26" s="9">
        <v>6</v>
      </c>
      <c r="J26" s="6">
        <f t="shared" si="4"/>
        <v>310</v>
      </c>
      <c r="K26" s="8">
        <v>307</v>
      </c>
      <c r="L26" s="8">
        <v>0</v>
      </c>
      <c r="M26" s="8">
        <v>3</v>
      </c>
      <c r="N26" s="6">
        <f t="shared" si="5"/>
        <v>229</v>
      </c>
      <c r="O26" s="8">
        <v>215</v>
      </c>
      <c r="P26" s="8">
        <v>4</v>
      </c>
      <c r="Q26" s="8">
        <v>10</v>
      </c>
      <c r="R26" s="6">
        <f t="shared" si="6"/>
        <v>210</v>
      </c>
      <c r="S26" s="8">
        <v>196</v>
      </c>
      <c r="T26" s="8">
        <v>4</v>
      </c>
      <c r="U26" s="8">
        <v>10</v>
      </c>
      <c r="V26" s="6">
        <f t="shared" si="8"/>
        <v>220</v>
      </c>
      <c r="W26" s="8">
        <v>208</v>
      </c>
      <c r="X26" s="8">
        <v>0</v>
      </c>
      <c r="Y26" s="8">
        <v>12</v>
      </c>
      <c r="Z26" s="6">
        <f t="shared" si="9"/>
        <v>213</v>
      </c>
      <c r="AA26" s="8">
        <v>200</v>
      </c>
      <c r="AB26" s="8">
        <v>0</v>
      </c>
      <c r="AC26" s="8">
        <v>13</v>
      </c>
      <c r="AD26" s="28">
        <f t="shared" si="10"/>
        <v>149</v>
      </c>
      <c r="AE26" s="20">
        <v>136</v>
      </c>
      <c r="AF26" s="20">
        <v>0</v>
      </c>
      <c r="AG26" s="20">
        <v>13</v>
      </c>
    </row>
    <row r="27" spans="1:33" ht="15" customHeight="1" x14ac:dyDescent="0.25">
      <c r="A27" s="7" t="s">
        <v>26</v>
      </c>
      <c r="B27" s="6">
        <f t="shared" si="2"/>
        <v>235</v>
      </c>
      <c r="C27" s="9">
        <v>121</v>
      </c>
      <c r="D27" s="9">
        <v>21</v>
      </c>
      <c r="E27" s="9">
        <v>93</v>
      </c>
      <c r="F27" s="6">
        <f t="shared" si="3"/>
        <v>233</v>
      </c>
      <c r="G27" s="9">
        <v>125</v>
      </c>
      <c r="H27" s="9">
        <v>22</v>
      </c>
      <c r="I27" s="9">
        <v>86</v>
      </c>
      <c r="J27" s="6">
        <f t="shared" si="4"/>
        <v>242</v>
      </c>
      <c r="K27" s="8">
        <v>162</v>
      </c>
      <c r="L27" s="8">
        <v>18</v>
      </c>
      <c r="M27" s="8">
        <v>62</v>
      </c>
      <c r="N27" s="6">
        <f t="shared" si="5"/>
        <v>133</v>
      </c>
      <c r="O27" s="8">
        <v>71</v>
      </c>
      <c r="P27" s="8">
        <v>18</v>
      </c>
      <c r="Q27" s="8">
        <v>44</v>
      </c>
      <c r="R27" s="6">
        <f t="shared" si="6"/>
        <v>176</v>
      </c>
      <c r="S27" s="8">
        <v>142</v>
      </c>
      <c r="T27" s="8">
        <v>13</v>
      </c>
      <c r="U27" s="8">
        <v>21</v>
      </c>
      <c r="V27" s="6">
        <f t="shared" si="8"/>
        <v>157</v>
      </c>
      <c r="W27" s="8">
        <v>86</v>
      </c>
      <c r="X27" s="8">
        <v>12</v>
      </c>
      <c r="Y27" s="8">
        <v>59</v>
      </c>
      <c r="Z27" s="6">
        <f t="shared" si="9"/>
        <v>145</v>
      </c>
      <c r="AA27" s="8">
        <v>75</v>
      </c>
      <c r="AB27" s="8">
        <v>15</v>
      </c>
      <c r="AC27" s="8">
        <v>55</v>
      </c>
      <c r="AD27" s="28">
        <f t="shared" si="10"/>
        <v>341</v>
      </c>
      <c r="AE27" s="20">
        <v>255</v>
      </c>
      <c r="AF27" s="20">
        <v>11</v>
      </c>
      <c r="AG27" s="20">
        <v>75</v>
      </c>
    </row>
    <row r="28" spans="1:33" ht="15" customHeight="1" x14ac:dyDescent="0.25">
      <c r="A28" s="7" t="s">
        <v>27</v>
      </c>
      <c r="B28" s="6">
        <f t="shared" si="2"/>
        <v>476</v>
      </c>
      <c r="C28" s="9">
        <v>415</v>
      </c>
      <c r="D28" s="9">
        <v>49</v>
      </c>
      <c r="E28" s="9">
        <v>12</v>
      </c>
      <c r="F28" s="6">
        <f t="shared" si="3"/>
        <v>646</v>
      </c>
      <c r="G28" s="9">
        <v>585</v>
      </c>
      <c r="H28" s="9">
        <v>49</v>
      </c>
      <c r="I28" s="9">
        <v>12</v>
      </c>
      <c r="J28" s="6">
        <f t="shared" si="4"/>
        <v>692</v>
      </c>
      <c r="K28" s="8">
        <v>626</v>
      </c>
      <c r="L28" s="8">
        <v>40</v>
      </c>
      <c r="M28" s="8">
        <v>26</v>
      </c>
      <c r="N28" s="6">
        <f t="shared" si="5"/>
        <v>733</v>
      </c>
      <c r="O28" s="8">
        <v>657</v>
      </c>
      <c r="P28" s="8">
        <v>45</v>
      </c>
      <c r="Q28" s="8">
        <v>31</v>
      </c>
      <c r="R28" s="6">
        <f t="shared" si="6"/>
        <v>533</v>
      </c>
      <c r="S28" s="8">
        <v>366</v>
      </c>
      <c r="T28" s="8">
        <v>129</v>
      </c>
      <c r="U28" s="8">
        <v>38</v>
      </c>
      <c r="V28" s="6">
        <f t="shared" si="8"/>
        <v>318</v>
      </c>
      <c r="W28" s="8">
        <v>257</v>
      </c>
      <c r="X28" s="8">
        <v>10</v>
      </c>
      <c r="Y28" s="8">
        <v>51</v>
      </c>
      <c r="Z28" s="6">
        <f t="shared" si="9"/>
        <v>446</v>
      </c>
      <c r="AA28" s="8">
        <v>379</v>
      </c>
      <c r="AB28" s="8">
        <v>12</v>
      </c>
      <c r="AC28" s="8">
        <v>55</v>
      </c>
      <c r="AD28" s="28">
        <f t="shared" si="10"/>
        <v>476</v>
      </c>
      <c r="AE28" s="20">
        <v>334</v>
      </c>
      <c r="AF28" s="20">
        <v>101</v>
      </c>
      <c r="AG28" s="20">
        <v>41</v>
      </c>
    </row>
    <row r="29" spans="1:33" ht="15" customHeight="1" x14ac:dyDescent="0.25">
      <c r="A29" s="7" t="s">
        <v>28</v>
      </c>
      <c r="B29" s="6">
        <f t="shared" si="2"/>
        <v>324</v>
      </c>
      <c r="C29" s="9">
        <v>309</v>
      </c>
      <c r="D29" s="9">
        <v>4</v>
      </c>
      <c r="E29" s="9">
        <v>11</v>
      </c>
      <c r="F29" s="6">
        <f t="shared" si="3"/>
        <v>441</v>
      </c>
      <c r="G29" s="9">
        <v>410</v>
      </c>
      <c r="H29" s="9">
        <v>8</v>
      </c>
      <c r="I29" s="9">
        <v>23</v>
      </c>
      <c r="J29" s="6">
        <f t="shared" si="4"/>
        <v>417</v>
      </c>
      <c r="K29" s="8">
        <v>380</v>
      </c>
      <c r="L29" s="8">
        <v>12</v>
      </c>
      <c r="M29" s="8">
        <v>25</v>
      </c>
      <c r="N29" s="6">
        <f t="shared" si="5"/>
        <v>392</v>
      </c>
      <c r="O29" s="8">
        <v>350</v>
      </c>
      <c r="P29" s="8">
        <v>17</v>
      </c>
      <c r="Q29" s="8">
        <v>25</v>
      </c>
      <c r="R29" s="6">
        <f t="shared" si="6"/>
        <v>309</v>
      </c>
      <c r="S29" s="8">
        <v>294</v>
      </c>
      <c r="T29" s="8">
        <v>6</v>
      </c>
      <c r="U29" s="8">
        <v>9</v>
      </c>
      <c r="V29" s="6">
        <f t="shared" si="8"/>
        <v>398</v>
      </c>
      <c r="W29" s="8">
        <v>372</v>
      </c>
      <c r="X29" s="8">
        <v>8</v>
      </c>
      <c r="Y29" s="8">
        <v>18</v>
      </c>
      <c r="Z29" s="6">
        <f t="shared" si="9"/>
        <v>422</v>
      </c>
      <c r="AA29" s="8">
        <v>403</v>
      </c>
      <c r="AB29" s="8">
        <v>9</v>
      </c>
      <c r="AC29" s="8">
        <v>10</v>
      </c>
      <c r="AD29" s="28">
        <f t="shared" si="10"/>
        <v>407</v>
      </c>
      <c r="AE29" s="20">
        <v>388</v>
      </c>
      <c r="AF29" s="20">
        <v>8</v>
      </c>
      <c r="AG29" s="20">
        <v>11</v>
      </c>
    </row>
    <row r="30" spans="1:33" ht="15" customHeight="1" x14ac:dyDescent="0.25">
      <c r="A30" s="7" t="s">
        <v>29</v>
      </c>
      <c r="B30" s="6">
        <f t="shared" si="2"/>
        <v>3</v>
      </c>
      <c r="C30" s="9">
        <v>0</v>
      </c>
      <c r="D30" s="9">
        <v>0</v>
      </c>
      <c r="E30" s="9">
        <v>3</v>
      </c>
      <c r="F30" s="6">
        <f t="shared" si="3"/>
        <v>3</v>
      </c>
      <c r="G30" s="9">
        <v>0</v>
      </c>
      <c r="H30" s="9">
        <v>0</v>
      </c>
      <c r="I30" s="9">
        <v>3</v>
      </c>
      <c r="J30" s="6">
        <f t="shared" si="4"/>
        <v>39</v>
      </c>
      <c r="K30" s="8">
        <v>31</v>
      </c>
      <c r="L30" s="8">
        <v>1</v>
      </c>
      <c r="M30" s="8">
        <v>7</v>
      </c>
      <c r="N30" s="6">
        <f t="shared" si="5"/>
        <v>48</v>
      </c>
      <c r="O30" s="8">
        <v>36</v>
      </c>
      <c r="P30" s="8">
        <v>7</v>
      </c>
      <c r="Q30" s="8">
        <v>5</v>
      </c>
      <c r="R30" s="6">
        <f t="shared" si="6"/>
        <v>56</v>
      </c>
      <c r="S30" s="8">
        <v>36</v>
      </c>
      <c r="T30" s="8">
        <v>6</v>
      </c>
      <c r="U30" s="8">
        <v>14</v>
      </c>
      <c r="V30" s="6">
        <f t="shared" si="8"/>
        <v>63</v>
      </c>
      <c r="W30" s="8">
        <v>52</v>
      </c>
      <c r="X30" s="8">
        <v>0</v>
      </c>
      <c r="Y30" s="8">
        <v>11</v>
      </c>
      <c r="Z30" s="6">
        <f t="shared" si="9"/>
        <v>41</v>
      </c>
      <c r="AA30" s="8">
        <v>31</v>
      </c>
      <c r="AB30" s="8">
        <v>4</v>
      </c>
      <c r="AC30" s="8">
        <v>6</v>
      </c>
      <c r="AD30" s="28">
        <f t="shared" si="10"/>
        <v>132</v>
      </c>
      <c r="AE30" s="20">
        <v>111</v>
      </c>
      <c r="AF30" s="20">
        <v>8</v>
      </c>
      <c r="AG30" s="20">
        <v>13</v>
      </c>
    </row>
    <row r="31" spans="1:33" ht="15" customHeight="1" x14ac:dyDescent="0.25">
      <c r="A31" s="7" t="s">
        <v>30</v>
      </c>
      <c r="B31" s="6">
        <f t="shared" si="2"/>
        <v>1008</v>
      </c>
      <c r="C31" s="9">
        <v>920</v>
      </c>
      <c r="D31" s="9">
        <v>27</v>
      </c>
      <c r="E31" s="9">
        <v>61</v>
      </c>
      <c r="F31" s="6">
        <f t="shared" si="3"/>
        <v>891</v>
      </c>
      <c r="G31" s="9">
        <v>816</v>
      </c>
      <c r="H31" s="9">
        <v>36</v>
      </c>
      <c r="I31" s="9">
        <v>39</v>
      </c>
      <c r="J31" s="6">
        <f t="shared" si="4"/>
        <v>811</v>
      </c>
      <c r="K31" s="8">
        <v>753</v>
      </c>
      <c r="L31" s="8">
        <v>20</v>
      </c>
      <c r="M31" s="8">
        <v>38</v>
      </c>
      <c r="N31" s="6">
        <f t="shared" si="5"/>
        <v>838</v>
      </c>
      <c r="O31" s="8">
        <v>700</v>
      </c>
      <c r="P31" s="8">
        <v>44</v>
      </c>
      <c r="Q31" s="8">
        <v>94</v>
      </c>
      <c r="R31" s="6">
        <f t="shared" si="6"/>
        <v>1264</v>
      </c>
      <c r="S31" s="8">
        <v>1221</v>
      </c>
      <c r="T31" s="8">
        <v>15</v>
      </c>
      <c r="U31" s="8">
        <v>28</v>
      </c>
      <c r="V31" s="6">
        <f t="shared" si="8"/>
        <v>1181</v>
      </c>
      <c r="W31" s="8">
        <v>1143</v>
      </c>
      <c r="X31" s="8">
        <v>16</v>
      </c>
      <c r="Y31" s="8">
        <v>22</v>
      </c>
      <c r="Z31" s="6">
        <f t="shared" si="9"/>
        <v>1022</v>
      </c>
      <c r="AA31" s="8">
        <v>967</v>
      </c>
      <c r="AB31" s="8">
        <v>19</v>
      </c>
      <c r="AC31" s="8">
        <v>36</v>
      </c>
      <c r="AD31" s="28">
        <f t="shared" si="10"/>
        <v>929</v>
      </c>
      <c r="AE31" s="20">
        <v>853</v>
      </c>
      <c r="AF31" s="20">
        <v>30</v>
      </c>
      <c r="AG31" s="20">
        <v>46</v>
      </c>
    </row>
    <row r="32" spans="1:33" ht="15" customHeight="1" x14ac:dyDescent="0.25">
      <c r="A32" s="7" t="s">
        <v>31</v>
      </c>
      <c r="B32" s="6">
        <f t="shared" si="2"/>
        <v>314</v>
      </c>
      <c r="C32" s="9">
        <v>280</v>
      </c>
      <c r="D32" s="9">
        <v>6</v>
      </c>
      <c r="E32" s="9">
        <v>28</v>
      </c>
      <c r="F32" s="6">
        <f t="shared" si="3"/>
        <v>297</v>
      </c>
      <c r="G32" s="9">
        <v>260</v>
      </c>
      <c r="H32" s="9">
        <v>5</v>
      </c>
      <c r="I32" s="9">
        <v>32</v>
      </c>
      <c r="J32" s="6">
        <f t="shared" si="4"/>
        <v>359</v>
      </c>
      <c r="K32" s="8">
        <v>304</v>
      </c>
      <c r="L32" s="8">
        <v>17</v>
      </c>
      <c r="M32" s="8">
        <v>38</v>
      </c>
      <c r="N32" s="6">
        <f t="shared" si="5"/>
        <v>378</v>
      </c>
      <c r="O32" s="8">
        <v>318</v>
      </c>
      <c r="P32" s="8">
        <v>20</v>
      </c>
      <c r="Q32" s="8">
        <v>40</v>
      </c>
      <c r="R32" s="6">
        <f t="shared" si="6"/>
        <v>349</v>
      </c>
      <c r="S32" s="8">
        <v>304</v>
      </c>
      <c r="T32" s="8">
        <v>21</v>
      </c>
      <c r="U32" s="8">
        <v>24</v>
      </c>
      <c r="V32" s="6">
        <f t="shared" si="8"/>
        <v>322</v>
      </c>
      <c r="W32" s="8">
        <v>275</v>
      </c>
      <c r="X32" s="8">
        <v>10</v>
      </c>
      <c r="Y32" s="8">
        <v>37</v>
      </c>
      <c r="Z32" s="6">
        <f t="shared" si="9"/>
        <v>237</v>
      </c>
      <c r="AA32" s="8">
        <v>197</v>
      </c>
      <c r="AB32" s="8">
        <v>15</v>
      </c>
      <c r="AC32" s="8">
        <v>25</v>
      </c>
      <c r="AD32" s="28">
        <f t="shared" si="10"/>
        <v>228</v>
      </c>
      <c r="AE32" s="20">
        <v>188</v>
      </c>
      <c r="AF32" s="20">
        <v>13</v>
      </c>
      <c r="AG32" s="20">
        <v>27</v>
      </c>
    </row>
    <row r="33" spans="1:34" ht="15" customHeight="1" x14ac:dyDescent="0.25">
      <c r="A33" s="7" t="s">
        <v>32</v>
      </c>
      <c r="B33" s="6">
        <f t="shared" si="2"/>
        <v>943</v>
      </c>
      <c r="C33" s="9">
        <v>780</v>
      </c>
      <c r="D33" s="9">
        <v>95</v>
      </c>
      <c r="E33" s="9">
        <v>68</v>
      </c>
      <c r="F33" s="6">
        <f t="shared" si="3"/>
        <v>835</v>
      </c>
      <c r="G33" s="9">
        <v>684</v>
      </c>
      <c r="H33" s="9">
        <v>93</v>
      </c>
      <c r="I33" s="9">
        <v>58</v>
      </c>
      <c r="J33" s="6">
        <f t="shared" si="4"/>
        <v>934</v>
      </c>
      <c r="K33" s="8">
        <v>790</v>
      </c>
      <c r="L33" s="8">
        <v>56</v>
      </c>
      <c r="M33" s="8">
        <v>88</v>
      </c>
      <c r="N33" s="6">
        <f t="shared" si="5"/>
        <v>796</v>
      </c>
      <c r="O33" s="8">
        <v>651</v>
      </c>
      <c r="P33" s="8">
        <v>79</v>
      </c>
      <c r="Q33" s="8">
        <v>66</v>
      </c>
      <c r="R33" s="6">
        <f t="shared" si="6"/>
        <v>712</v>
      </c>
      <c r="S33" s="8">
        <v>588</v>
      </c>
      <c r="T33" s="8">
        <v>64</v>
      </c>
      <c r="U33" s="8">
        <v>60</v>
      </c>
      <c r="V33" s="6">
        <f t="shared" si="8"/>
        <v>857</v>
      </c>
      <c r="W33" s="8">
        <v>761</v>
      </c>
      <c r="X33" s="8">
        <v>47</v>
      </c>
      <c r="Y33" s="8">
        <v>49</v>
      </c>
      <c r="Z33" s="6">
        <f t="shared" si="9"/>
        <v>978</v>
      </c>
      <c r="AA33" s="8">
        <v>758</v>
      </c>
      <c r="AB33" s="8">
        <v>113</v>
      </c>
      <c r="AC33" s="8">
        <v>107</v>
      </c>
      <c r="AD33" s="28">
        <f t="shared" si="10"/>
        <v>779</v>
      </c>
      <c r="AE33" s="20">
        <v>604</v>
      </c>
      <c r="AF33" s="20">
        <v>110</v>
      </c>
      <c r="AG33" s="20">
        <v>65</v>
      </c>
    </row>
    <row r="34" spans="1:34" ht="15" customHeight="1" x14ac:dyDescent="0.25">
      <c r="A34" s="7" t="s">
        <v>33</v>
      </c>
      <c r="B34" s="6">
        <f t="shared" si="2"/>
        <v>18019</v>
      </c>
      <c r="C34" s="9">
        <v>14491</v>
      </c>
      <c r="D34" s="9">
        <v>2294</v>
      </c>
      <c r="E34" s="9">
        <v>1234</v>
      </c>
      <c r="F34" s="6">
        <f t="shared" si="3"/>
        <v>19510</v>
      </c>
      <c r="G34" s="9">
        <v>15872</v>
      </c>
      <c r="H34" s="9">
        <v>2436</v>
      </c>
      <c r="I34" s="9">
        <v>1202</v>
      </c>
      <c r="J34" s="6">
        <f t="shared" si="4"/>
        <v>21810</v>
      </c>
      <c r="K34" s="8">
        <v>18335</v>
      </c>
      <c r="L34" s="8">
        <v>2276</v>
      </c>
      <c r="M34" s="8">
        <v>1199</v>
      </c>
      <c r="N34" s="6">
        <f t="shared" si="5"/>
        <v>21273</v>
      </c>
      <c r="O34" s="8">
        <v>17375</v>
      </c>
      <c r="P34" s="8">
        <v>2666</v>
      </c>
      <c r="Q34" s="8">
        <v>1232</v>
      </c>
      <c r="R34" s="6">
        <f t="shared" si="6"/>
        <v>21520</v>
      </c>
      <c r="S34" s="8">
        <v>17676</v>
      </c>
      <c r="T34" s="8">
        <v>2376</v>
      </c>
      <c r="U34" s="8">
        <v>1468</v>
      </c>
      <c r="V34" s="6">
        <f t="shared" si="8"/>
        <v>22519</v>
      </c>
      <c r="W34" s="8">
        <v>18240</v>
      </c>
      <c r="X34" s="8">
        <v>2725</v>
      </c>
      <c r="Y34" s="8">
        <v>1554</v>
      </c>
      <c r="Z34" s="6">
        <f t="shared" si="9"/>
        <v>22600</v>
      </c>
      <c r="AA34" s="8">
        <v>17730</v>
      </c>
      <c r="AB34" s="8">
        <v>3288</v>
      </c>
      <c r="AC34" s="8">
        <v>1582</v>
      </c>
      <c r="AD34" s="28">
        <f t="shared" si="10"/>
        <v>20418</v>
      </c>
      <c r="AE34" s="20">
        <v>15340</v>
      </c>
      <c r="AF34" s="20">
        <v>2919</v>
      </c>
      <c r="AG34" s="20">
        <v>2159</v>
      </c>
    </row>
    <row r="35" spans="1:34" ht="15" customHeight="1" x14ac:dyDescent="0.25">
      <c r="A35" s="7" t="s">
        <v>34</v>
      </c>
      <c r="B35" s="6">
        <f t="shared" si="2"/>
        <v>6048</v>
      </c>
      <c r="C35" s="9">
        <v>4977</v>
      </c>
      <c r="D35" s="9">
        <v>585</v>
      </c>
      <c r="E35" s="9">
        <v>486</v>
      </c>
      <c r="F35" s="6">
        <f t="shared" si="3"/>
        <v>5770</v>
      </c>
      <c r="G35" s="9">
        <v>4575</v>
      </c>
      <c r="H35" s="9">
        <v>677</v>
      </c>
      <c r="I35" s="9">
        <v>518</v>
      </c>
      <c r="J35" s="6">
        <f t="shared" si="4"/>
        <v>6308</v>
      </c>
      <c r="K35" s="8">
        <v>5106</v>
      </c>
      <c r="L35" s="8">
        <v>646</v>
      </c>
      <c r="M35" s="8">
        <v>556</v>
      </c>
      <c r="N35" s="6">
        <f t="shared" si="5"/>
        <v>2646</v>
      </c>
      <c r="O35" s="8">
        <v>2046</v>
      </c>
      <c r="P35" s="8">
        <v>257</v>
      </c>
      <c r="Q35" s="8">
        <v>343</v>
      </c>
      <c r="R35" s="6">
        <f t="shared" si="6"/>
        <v>2714</v>
      </c>
      <c r="S35" s="8">
        <v>2067</v>
      </c>
      <c r="T35" s="8">
        <v>250</v>
      </c>
      <c r="U35" s="8">
        <v>397</v>
      </c>
      <c r="V35" s="6">
        <f t="shared" si="8"/>
        <v>2730</v>
      </c>
      <c r="W35" s="8">
        <v>2175</v>
      </c>
      <c r="X35" s="8">
        <v>268</v>
      </c>
      <c r="Y35" s="8">
        <v>287</v>
      </c>
      <c r="Z35" s="6">
        <f t="shared" si="9"/>
        <v>3232</v>
      </c>
      <c r="AA35" s="23">
        <v>2667</v>
      </c>
      <c r="AB35" s="23">
        <v>306</v>
      </c>
      <c r="AC35" s="23">
        <v>259</v>
      </c>
      <c r="AD35" s="28">
        <f t="shared" si="10"/>
        <v>3619</v>
      </c>
      <c r="AE35" s="20">
        <v>2903</v>
      </c>
      <c r="AF35" s="20">
        <v>374</v>
      </c>
      <c r="AG35" s="20">
        <v>342</v>
      </c>
    </row>
    <row r="36" spans="1:34" ht="15" customHeight="1" x14ac:dyDescent="0.2">
      <c r="A36" s="7" t="s">
        <v>35</v>
      </c>
      <c r="B36" s="22" t="s">
        <v>111</v>
      </c>
      <c r="C36" s="16" t="s">
        <v>111</v>
      </c>
      <c r="D36" s="16" t="s">
        <v>111</v>
      </c>
      <c r="E36" s="16" t="s">
        <v>111</v>
      </c>
      <c r="F36" s="22" t="s">
        <v>111</v>
      </c>
      <c r="G36" s="16" t="s">
        <v>111</v>
      </c>
      <c r="H36" s="16" t="s">
        <v>111</v>
      </c>
      <c r="I36" s="16" t="s">
        <v>111</v>
      </c>
      <c r="J36" s="22" t="s">
        <v>111</v>
      </c>
      <c r="K36" s="21" t="s">
        <v>111</v>
      </c>
      <c r="L36" s="21" t="s">
        <v>111</v>
      </c>
      <c r="M36" s="21" t="s">
        <v>111</v>
      </c>
      <c r="N36" s="22" t="s">
        <v>111</v>
      </c>
      <c r="O36" s="21" t="s">
        <v>111</v>
      </c>
      <c r="P36" s="21" t="s">
        <v>111</v>
      </c>
      <c r="Q36" s="21" t="s">
        <v>111</v>
      </c>
      <c r="R36" s="22" t="s">
        <v>111</v>
      </c>
      <c r="S36" s="21" t="s">
        <v>111</v>
      </c>
      <c r="T36" s="21" t="s">
        <v>111</v>
      </c>
      <c r="U36" s="21" t="s">
        <v>111</v>
      </c>
      <c r="V36" s="22" t="s">
        <v>111</v>
      </c>
      <c r="W36" s="21" t="s">
        <v>111</v>
      </c>
      <c r="X36" s="21" t="s">
        <v>111</v>
      </c>
      <c r="Y36" s="21" t="s">
        <v>111</v>
      </c>
      <c r="Z36" s="22" t="s">
        <v>111</v>
      </c>
      <c r="AA36" s="25" t="s">
        <v>111</v>
      </c>
      <c r="AB36" s="25" t="s">
        <v>111</v>
      </c>
      <c r="AC36" s="25" t="s">
        <v>111</v>
      </c>
      <c r="AD36" s="36" t="s">
        <v>111</v>
      </c>
      <c r="AE36" s="25" t="s">
        <v>111</v>
      </c>
      <c r="AF36" s="25" t="s">
        <v>111</v>
      </c>
      <c r="AG36" s="25" t="s">
        <v>111</v>
      </c>
    </row>
    <row r="37" spans="1:34" ht="15" customHeight="1" x14ac:dyDescent="0.25">
      <c r="A37" s="7" t="s">
        <v>36</v>
      </c>
      <c r="B37" s="6">
        <f t="shared" si="2"/>
        <v>4799</v>
      </c>
      <c r="C37" s="9">
        <v>4048</v>
      </c>
      <c r="D37" s="9">
        <v>518</v>
      </c>
      <c r="E37" s="9">
        <v>233</v>
      </c>
      <c r="F37" s="6">
        <f t="shared" si="3"/>
        <v>4105</v>
      </c>
      <c r="G37" s="9">
        <v>3513</v>
      </c>
      <c r="H37" s="9">
        <v>369</v>
      </c>
      <c r="I37" s="9">
        <v>223</v>
      </c>
      <c r="J37" s="6">
        <f t="shared" si="4"/>
        <v>4706</v>
      </c>
      <c r="K37" s="8">
        <v>4178</v>
      </c>
      <c r="L37" s="8">
        <v>135</v>
      </c>
      <c r="M37" s="8">
        <v>393</v>
      </c>
      <c r="N37" s="6">
        <f t="shared" si="5"/>
        <v>3783</v>
      </c>
      <c r="O37" s="8">
        <v>3149</v>
      </c>
      <c r="P37" s="8">
        <v>214</v>
      </c>
      <c r="Q37" s="8">
        <v>420</v>
      </c>
      <c r="R37" s="6">
        <f t="shared" si="6"/>
        <v>3174</v>
      </c>
      <c r="S37" s="8">
        <v>2660</v>
      </c>
      <c r="T37" s="8">
        <v>248</v>
      </c>
      <c r="U37" s="8">
        <v>266</v>
      </c>
      <c r="V37" s="6">
        <f t="shared" si="8"/>
        <v>3391</v>
      </c>
      <c r="W37" s="8">
        <v>2678</v>
      </c>
      <c r="X37" s="8">
        <v>366</v>
      </c>
      <c r="Y37" s="8">
        <v>347</v>
      </c>
      <c r="Z37" s="6">
        <f t="shared" si="9"/>
        <v>3707</v>
      </c>
      <c r="AA37" s="8">
        <v>2581</v>
      </c>
      <c r="AB37" s="8">
        <v>745</v>
      </c>
      <c r="AC37" s="8">
        <v>381</v>
      </c>
      <c r="AD37" s="28">
        <f t="shared" si="10"/>
        <v>4179</v>
      </c>
      <c r="AE37" s="20">
        <v>2916</v>
      </c>
      <c r="AF37" s="20">
        <v>782</v>
      </c>
      <c r="AG37" s="20">
        <v>481</v>
      </c>
    </row>
    <row r="38" spans="1:34" ht="15" customHeight="1" x14ac:dyDescent="0.25">
      <c r="A38" s="7" t="s">
        <v>37</v>
      </c>
      <c r="B38" s="6">
        <f t="shared" si="2"/>
        <v>100</v>
      </c>
      <c r="C38" s="9">
        <v>91</v>
      </c>
      <c r="D38" s="9">
        <v>2</v>
      </c>
      <c r="E38" s="9">
        <v>7</v>
      </c>
      <c r="F38" s="6">
        <f t="shared" si="3"/>
        <v>100</v>
      </c>
      <c r="G38" s="9">
        <v>78</v>
      </c>
      <c r="H38" s="9">
        <v>13</v>
      </c>
      <c r="I38" s="9">
        <v>9</v>
      </c>
      <c r="J38" s="6">
        <f t="shared" si="4"/>
        <v>88</v>
      </c>
      <c r="K38" s="8">
        <v>69</v>
      </c>
      <c r="L38" s="8">
        <v>7</v>
      </c>
      <c r="M38" s="8">
        <v>12</v>
      </c>
      <c r="N38" s="6">
        <f t="shared" si="5"/>
        <v>58</v>
      </c>
      <c r="O38" s="8">
        <v>47</v>
      </c>
      <c r="P38" s="8">
        <v>2</v>
      </c>
      <c r="Q38" s="8">
        <v>9</v>
      </c>
      <c r="R38" s="6">
        <f t="shared" si="6"/>
        <v>69</v>
      </c>
      <c r="S38" s="8">
        <v>50</v>
      </c>
      <c r="T38" s="8">
        <v>2</v>
      </c>
      <c r="U38" s="8">
        <v>17</v>
      </c>
      <c r="V38" s="6">
        <f t="shared" si="8"/>
        <v>88</v>
      </c>
      <c r="W38" s="8">
        <v>78</v>
      </c>
      <c r="X38" s="8">
        <v>2</v>
      </c>
      <c r="Y38" s="8">
        <v>8</v>
      </c>
      <c r="Z38" s="6">
        <f t="shared" si="9"/>
        <v>115</v>
      </c>
      <c r="AA38" s="8">
        <v>99</v>
      </c>
      <c r="AB38" s="8">
        <v>2</v>
      </c>
      <c r="AC38" s="8">
        <v>14</v>
      </c>
      <c r="AD38" s="28">
        <f t="shared" si="10"/>
        <v>116</v>
      </c>
      <c r="AE38" s="20">
        <v>100</v>
      </c>
      <c r="AF38" s="20">
        <v>2</v>
      </c>
      <c r="AG38" s="20">
        <v>14</v>
      </c>
    </row>
    <row r="39" spans="1:34" ht="15" customHeight="1" x14ac:dyDescent="0.25">
      <c r="A39" s="7" t="s">
        <v>38</v>
      </c>
      <c r="B39" s="6">
        <f t="shared" si="2"/>
        <v>7</v>
      </c>
      <c r="C39" s="9">
        <v>1</v>
      </c>
      <c r="D39" s="9">
        <v>3</v>
      </c>
      <c r="E39" s="9">
        <v>3</v>
      </c>
      <c r="F39" s="6">
        <f t="shared" si="3"/>
        <v>333</v>
      </c>
      <c r="G39" s="9">
        <v>293</v>
      </c>
      <c r="H39" s="9">
        <v>19</v>
      </c>
      <c r="I39" s="9">
        <v>21</v>
      </c>
      <c r="J39" s="6">
        <f t="shared" si="4"/>
        <v>285</v>
      </c>
      <c r="K39" s="8">
        <v>263</v>
      </c>
      <c r="L39" s="8">
        <v>3</v>
      </c>
      <c r="M39" s="8">
        <v>19</v>
      </c>
      <c r="N39" s="6">
        <f t="shared" si="5"/>
        <v>336</v>
      </c>
      <c r="O39" s="8">
        <v>305</v>
      </c>
      <c r="P39" s="8">
        <v>10</v>
      </c>
      <c r="Q39" s="8">
        <v>21</v>
      </c>
      <c r="R39" s="6">
        <f t="shared" si="6"/>
        <v>360</v>
      </c>
      <c r="S39" s="8">
        <v>282</v>
      </c>
      <c r="T39" s="8">
        <v>12</v>
      </c>
      <c r="U39" s="8">
        <v>66</v>
      </c>
      <c r="V39" s="6">
        <f t="shared" si="8"/>
        <v>698</v>
      </c>
      <c r="W39" s="8">
        <v>654</v>
      </c>
      <c r="X39" s="8">
        <v>12</v>
      </c>
      <c r="Y39" s="8">
        <v>32</v>
      </c>
      <c r="Z39" s="6">
        <f t="shared" si="9"/>
        <v>588</v>
      </c>
      <c r="AA39" s="8">
        <v>554</v>
      </c>
      <c r="AB39" s="8">
        <v>11</v>
      </c>
      <c r="AC39" s="8">
        <v>23</v>
      </c>
      <c r="AD39" s="28">
        <f t="shared" si="10"/>
        <v>518</v>
      </c>
      <c r="AE39" s="20">
        <v>464</v>
      </c>
      <c r="AF39" s="20">
        <v>13</v>
      </c>
      <c r="AG39" s="20">
        <v>41</v>
      </c>
    </row>
    <row r="40" spans="1:34" ht="15" customHeight="1" x14ac:dyDescent="0.25">
      <c r="A40" s="7" t="s">
        <v>110</v>
      </c>
      <c r="B40" s="22" t="s">
        <v>111</v>
      </c>
      <c r="C40" s="21" t="s">
        <v>111</v>
      </c>
      <c r="D40" s="21" t="s">
        <v>111</v>
      </c>
      <c r="E40" s="21" t="s">
        <v>111</v>
      </c>
      <c r="F40" s="21" t="s">
        <v>111</v>
      </c>
      <c r="G40" s="21" t="s">
        <v>111</v>
      </c>
      <c r="H40" s="21" t="s">
        <v>111</v>
      </c>
      <c r="I40" s="21" t="s">
        <v>111</v>
      </c>
      <c r="J40" s="21" t="s">
        <v>111</v>
      </c>
      <c r="K40" s="21" t="s">
        <v>111</v>
      </c>
      <c r="L40" s="21" t="s">
        <v>111</v>
      </c>
      <c r="M40" s="21" t="s">
        <v>111</v>
      </c>
      <c r="N40" s="21" t="s">
        <v>111</v>
      </c>
      <c r="O40" s="21" t="s">
        <v>111</v>
      </c>
      <c r="P40" s="21" t="s">
        <v>111</v>
      </c>
      <c r="Q40" s="21" t="s">
        <v>111</v>
      </c>
      <c r="R40" s="21" t="s">
        <v>111</v>
      </c>
      <c r="S40" s="21" t="s">
        <v>111</v>
      </c>
      <c r="T40" s="21" t="s">
        <v>111</v>
      </c>
      <c r="U40" s="21" t="s">
        <v>111</v>
      </c>
      <c r="V40" s="21" t="s">
        <v>111</v>
      </c>
      <c r="W40" s="21" t="s">
        <v>111</v>
      </c>
      <c r="X40" s="21" t="s">
        <v>111</v>
      </c>
      <c r="Y40" s="21" t="s">
        <v>111</v>
      </c>
      <c r="Z40" s="6">
        <f t="shared" si="9"/>
        <v>597</v>
      </c>
      <c r="AA40" s="8">
        <v>538</v>
      </c>
      <c r="AB40" s="8">
        <v>30</v>
      </c>
      <c r="AC40" s="8">
        <v>29</v>
      </c>
      <c r="AD40" s="28">
        <f t="shared" si="10"/>
        <v>259</v>
      </c>
      <c r="AE40" s="20">
        <v>180</v>
      </c>
      <c r="AF40" s="20">
        <v>57</v>
      </c>
      <c r="AG40" s="20">
        <v>22</v>
      </c>
    </row>
    <row r="41" spans="1:34" ht="15" customHeight="1" x14ac:dyDescent="0.25">
      <c r="A41" s="7" t="s">
        <v>39</v>
      </c>
      <c r="B41" s="6">
        <f t="shared" si="2"/>
        <v>2040</v>
      </c>
      <c r="C41" s="9">
        <v>1874</v>
      </c>
      <c r="D41" s="9">
        <v>100</v>
      </c>
      <c r="E41" s="9">
        <v>66</v>
      </c>
      <c r="F41" s="6">
        <f t="shared" si="3"/>
        <v>1868</v>
      </c>
      <c r="G41" s="9">
        <v>1675</v>
      </c>
      <c r="H41" s="9">
        <v>124</v>
      </c>
      <c r="I41" s="9">
        <v>69</v>
      </c>
      <c r="J41" s="6">
        <f t="shared" si="4"/>
        <v>1376</v>
      </c>
      <c r="K41" s="8">
        <v>1291</v>
      </c>
      <c r="L41" s="8">
        <v>43</v>
      </c>
      <c r="M41" s="8">
        <v>42</v>
      </c>
      <c r="N41" s="6">
        <f t="shared" si="5"/>
        <v>1842</v>
      </c>
      <c r="O41" s="8">
        <v>1704</v>
      </c>
      <c r="P41" s="8">
        <v>82</v>
      </c>
      <c r="Q41" s="8">
        <v>56</v>
      </c>
      <c r="R41" s="6">
        <f t="shared" si="6"/>
        <v>2222</v>
      </c>
      <c r="S41" s="8">
        <v>1962</v>
      </c>
      <c r="T41" s="8">
        <v>141</v>
      </c>
      <c r="U41" s="8">
        <v>119</v>
      </c>
      <c r="V41" s="6">
        <f t="shared" si="8"/>
        <v>1885</v>
      </c>
      <c r="W41" s="8">
        <v>1734</v>
      </c>
      <c r="X41" s="8">
        <v>98</v>
      </c>
      <c r="Y41" s="8">
        <v>53</v>
      </c>
      <c r="Z41" s="6">
        <f t="shared" si="9"/>
        <v>1694</v>
      </c>
      <c r="AA41" s="8">
        <v>1548</v>
      </c>
      <c r="AB41" s="8">
        <v>93</v>
      </c>
      <c r="AC41" s="8">
        <v>53</v>
      </c>
      <c r="AD41" s="28">
        <f t="shared" si="10"/>
        <v>1612</v>
      </c>
      <c r="AE41" s="20">
        <v>1503</v>
      </c>
      <c r="AF41" s="20">
        <v>74</v>
      </c>
      <c r="AG41" s="20">
        <v>35</v>
      </c>
    </row>
    <row r="42" spans="1:34" ht="15" customHeight="1" x14ac:dyDescent="0.25">
      <c r="A42" s="7" t="s">
        <v>40</v>
      </c>
      <c r="B42" s="6">
        <f t="shared" si="2"/>
        <v>172</v>
      </c>
      <c r="C42" s="9">
        <v>146</v>
      </c>
      <c r="D42" s="9">
        <v>12</v>
      </c>
      <c r="E42" s="9">
        <v>14</v>
      </c>
      <c r="F42" s="6">
        <f t="shared" si="3"/>
        <v>149</v>
      </c>
      <c r="G42" s="9">
        <v>123</v>
      </c>
      <c r="H42" s="9">
        <v>13</v>
      </c>
      <c r="I42" s="9">
        <v>13</v>
      </c>
      <c r="J42" s="6">
        <f t="shared" si="4"/>
        <v>163</v>
      </c>
      <c r="K42" s="8">
        <v>137</v>
      </c>
      <c r="L42" s="8">
        <v>12</v>
      </c>
      <c r="M42" s="8">
        <v>14</v>
      </c>
      <c r="N42" s="6">
        <f t="shared" si="5"/>
        <v>98</v>
      </c>
      <c r="O42" s="8">
        <v>72</v>
      </c>
      <c r="P42" s="8">
        <v>9</v>
      </c>
      <c r="Q42" s="8">
        <v>17</v>
      </c>
      <c r="R42" s="6">
        <f t="shared" si="6"/>
        <v>152</v>
      </c>
      <c r="S42" s="8">
        <v>128</v>
      </c>
      <c r="T42" s="8">
        <v>10</v>
      </c>
      <c r="U42" s="8">
        <v>14</v>
      </c>
      <c r="V42" s="6">
        <f t="shared" si="8"/>
        <v>172</v>
      </c>
      <c r="W42" s="8">
        <v>145</v>
      </c>
      <c r="X42" s="8">
        <v>11</v>
      </c>
      <c r="Y42" s="8">
        <v>16</v>
      </c>
      <c r="Z42" s="6">
        <f t="shared" si="9"/>
        <v>123</v>
      </c>
      <c r="AA42" s="8">
        <v>98</v>
      </c>
      <c r="AB42" s="8">
        <v>11</v>
      </c>
      <c r="AC42" s="8">
        <v>14</v>
      </c>
      <c r="AD42" s="28">
        <f t="shared" si="10"/>
        <v>111</v>
      </c>
      <c r="AE42" s="20">
        <v>91</v>
      </c>
      <c r="AF42" s="20">
        <v>11</v>
      </c>
      <c r="AG42" s="20">
        <v>9</v>
      </c>
    </row>
    <row r="43" spans="1:34" ht="15" customHeight="1" x14ac:dyDescent="0.25">
      <c r="A43" s="7" t="s">
        <v>41</v>
      </c>
      <c r="B43" s="6">
        <f t="shared" si="2"/>
        <v>55</v>
      </c>
      <c r="C43" s="9">
        <v>38</v>
      </c>
      <c r="D43" s="9">
        <v>6</v>
      </c>
      <c r="E43" s="9">
        <v>11</v>
      </c>
      <c r="F43" s="6">
        <f t="shared" si="3"/>
        <v>80</v>
      </c>
      <c r="G43" s="9">
        <v>53</v>
      </c>
      <c r="H43" s="9">
        <v>14</v>
      </c>
      <c r="I43" s="9">
        <v>13</v>
      </c>
      <c r="J43" s="6">
        <f t="shared" si="4"/>
        <v>66</v>
      </c>
      <c r="K43" s="8">
        <v>46</v>
      </c>
      <c r="L43" s="8">
        <v>3</v>
      </c>
      <c r="M43" s="8">
        <v>17</v>
      </c>
      <c r="N43" s="6">
        <f t="shared" si="5"/>
        <v>63</v>
      </c>
      <c r="O43" s="8">
        <v>47</v>
      </c>
      <c r="P43" s="8">
        <v>8</v>
      </c>
      <c r="Q43" s="8">
        <v>8</v>
      </c>
      <c r="R43" s="6">
        <f t="shared" si="6"/>
        <v>55</v>
      </c>
      <c r="S43" s="8">
        <v>37</v>
      </c>
      <c r="T43" s="8">
        <v>8</v>
      </c>
      <c r="U43" s="8">
        <v>10</v>
      </c>
      <c r="V43" s="6">
        <f t="shared" si="8"/>
        <v>75</v>
      </c>
      <c r="W43" s="8">
        <v>56</v>
      </c>
      <c r="X43" s="8">
        <v>5</v>
      </c>
      <c r="Y43" s="8">
        <v>14</v>
      </c>
      <c r="Z43" s="6">
        <f t="shared" si="9"/>
        <v>378</v>
      </c>
      <c r="AA43" s="8">
        <v>343</v>
      </c>
      <c r="AB43" s="8">
        <v>3</v>
      </c>
      <c r="AC43" s="8">
        <v>32</v>
      </c>
      <c r="AD43" s="28">
        <f t="shared" si="10"/>
        <v>154</v>
      </c>
      <c r="AE43" s="20">
        <v>122</v>
      </c>
      <c r="AF43" s="20">
        <v>5</v>
      </c>
      <c r="AG43" s="20">
        <v>27</v>
      </c>
    </row>
    <row r="44" spans="1:34" s="1" customFormat="1" ht="13.5" customHeight="1" x14ac:dyDescent="0.2">
      <c r="A44" s="5" t="s">
        <v>42</v>
      </c>
      <c r="B44" s="6">
        <f t="shared" si="2"/>
        <v>8470</v>
      </c>
      <c r="C44" s="10">
        <f>C45+C47+C48+C49+C50</f>
        <v>7103</v>
      </c>
      <c r="D44" s="10">
        <f>D45+D47+D48+D49+D50</f>
        <v>1123</v>
      </c>
      <c r="E44" s="10">
        <f>E45+E47+E48+E49+E50</f>
        <v>244</v>
      </c>
      <c r="F44" s="6">
        <f t="shared" si="3"/>
        <v>8160</v>
      </c>
      <c r="G44" s="10">
        <f>G45+G47+G48+G49+G50</f>
        <v>6903</v>
      </c>
      <c r="H44" s="10">
        <f>H45+H47+H48+H49+H50</f>
        <v>1005</v>
      </c>
      <c r="I44" s="10">
        <f>I45+I47+I48+I49+I50</f>
        <v>252</v>
      </c>
      <c r="J44" s="6">
        <f t="shared" si="4"/>
        <v>7239</v>
      </c>
      <c r="K44" s="6">
        <f>SUM(K45:K50)</f>
        <v>6014</v>
      </c>
      <c r="L44" s="6">
        <f>SUM(L45:L50)</f>
        <v>921</v>
      </c>
      <c r="M44" s="6">
        <f>SUM(M45:M50)</f>
        <v>304</v>
      </c>
      <c r="N44" s="6">
        <f t="shared" si="5"/>
        <v>5743</v>
      </c>
      <c r="O44" s="6">
        <f>SUM(O45:O49)</f>
        <v>4794</v>
      </c>
      <c r="P44" s="6">
        <f>SUM(P45:P49)</f>
        <v>713</v>
      </c>
      <c r="Q44" s="6">
        <f>SUM(Q45:Q49)</f>
        <v>236</v>
      </c>
      <c r="R44" s="6">
        <f t="shared" si="6"/>
        <v>6243</v>
      </c>
      <c r="S44" s="6">
        <f>SUM(S45:S49)</f>
        <v>4599</v>
      </c>
      <c r="T44" s="6">
        <f>SUM(T45:T49)</f>
        <v>1307</v>
      </c>
      <c r="U44" s="6">
        <f>SUM(U45:U49)</f>
        <v>337</v>
      </c>
      <c r="V44" s="6">
        <f t="shared" si="8"/>
        <v>6688</v>
      </c>
      <c r="W44" s="6">
        <f>SUM(W45:W49)</f>
        <v>5487</v>
      </c>
      <c r="X44" s="6">
        <f>SUM(X45:X49)</f>
        <v>822</v>
      </c>
      <c r="Y44" s="6">
        <f>SUM(Y45:Y49)</f>
        <v>379</v>
      </c>
      <c r="Z44" s="6">
        <f t="shared" si="9"/>
        <v>6756</v>
      </c>
      <c r="AA44" s="6">
        <f>SUM(AA45:AA49)</f>
        <v>5496</v>
      </c>
      <c r="AB44" s="6">
        <f>SUM(AB45:AB49)</f>
        <v>827</v>
      </c>
      <c r="AC44" s="6">
        <f>SUM(AC45:AC49)</f>
        <v>433</v>
      </c>
      <c r="AD44" s="28">
        <f>AE44+AF44+AG44</f>
        <v>6429</v>
      </c>
      <c r="AE44" s="28">
        <f>SUM(AE45:AE50)</f>
        <v>4903</v>
      </c>
      <c r="AF44" s="28">
        <f t="shared" ref="AF44:AG44" si="11">SUM(AF45:AF50)</f>
        <v>824</v>
      </c>
      <c r="AG44" s="28">
        <f t="shared" si="11"/>
        <v>702</v>
      </c>
      <c r="AH44" s="29"/>
    </row>
    <row r="45" spans="1:34" ht="15" customHeight="1" x14ac:dyDescent="0.2">
      <c r="A45" s="7" t="s">
        <v>43</v>
      </c>
      <c r="B45" s="6">
        <f t="shared" si="2"/>
        <v>320</v>
      </c>
      <c r="C45" s="9">
        <v>281</v>
      </c>
      <c r="D45" s="9">
        <v>21</v>
      </c>
      <c r="E45" s="9">
        <v>18</v>
      </c>
      <c r="F45" s="6">
        <f t="shared" si="3"/>
        <v>319</v>
      </c>
      <c r="G45" s="9">
        <v>273</v>
      </c>
      <c r="H45" s="9">
        <v>28</v>
      </c>
      <c r="I45" s="9">
        <v>18</v>
      </c>
      <c r="J45" s="6">
        <f t="shared" si="4"/>
        <v>277</v>
      </c>
      <c r="K45" s="8">
        <v>243</v>
      </c>
      <c r="L45" s="8">
        <v>21</v>
      </c>
      <c r="M45" s="8">
        <v>13</v>
      </c>
      <c r="N45" s="6">
        <f t="shared" si="5"/>
        <v>287</v>
      </c>
      <c r="O45" s="8">
        <v>261</v>
      </c>
      <c r="P45" s="8">
        <v>14</v>
      </c>
      <c r="Q45" s="8">
        <v>12</v>
      </c>
      <c r="R45" s="6">
        <f t="shared" si="6"/>
        <v>238</v>
      </c>
      <c r="S45" s="8">
        <v>193</v>
      </c>
      <c r="T45" s="8">
        <v>26</v>
      </c>
      <c r="U45" s="8">
        <v>19</v>
      </c>
      <c r="V45" s="6">
        <f t="shared" si="8"/>
        <v>330</v>
      </c>
      <c r="W45" s="8">
        <v>305</v>
      </c>
      <c r="X45" s="8">
        <v>13</v>
      </c>
      <c r="Y45" s="8">
        <v>12</v>
      </c>
      <c r="Z45" s="6">
        <f t="shared" si="9"/>
        <v>288</v>
      </c>
      <c r="AA45" s="8">
        <v>260</v>
      </c>
      <c r="AB45" s="8">
        <v>16</v>
      </c>
      <c r="AC45" s="8">
        <v>12</v>
      </c>
      <c r="AD45" s="28">
        <f>AE45+AF45+AG45</f>
        <v>214</v>
      </c>
      <c r="AE45" s="23">
        <v>186</v>
      </c>
      <c r="AF45" s="23">
        <v>14</v>
      </c>
      <c r="AG45" s="23">
        <v>14</v>
      </c>
    </row>
    <row r="46" spans="1:34" ht="15" customHeight="1" x14ac:dyDescent="0.2">
      <c r="A46" s="7" t="s">
        <v>44</v>
      </c>
      <c r="B46" s="6">
        <f t="shared" si="2"/>
        <v>0</v>
      </c>
      <c r="C46" s="9">
        <v>0</v>
      </c>
      <c r="D46" s="9">
        <v>0</v>
      </c>
      <c r="E46" s="9">
        <v>0</v>
      </c>
      <c r="F46" s="6">
        <v>0</v>
      </c>
      <c r="G46" s="9">
        <v>0</v>
      </c>
      <c r="H46" s="9">
        <v>0</v>
      </c>
      <c r="I46" s="9">
        <v>0</v>
      </c>
      <c r="J46" s="6">
        <v>0</v>
      </c>
      <c r="K46" s="8">
        <v>0</v>
      </c>
      <c r="L46" s="8">
        <v>0</v>
      </c>
      <c r="M46" s="8">
        <v>0</v>
      </c>
      <c r="N46" s="6">
        <v>0</v>
      </c>
      <c r="O46" s="8">
        <v>0</v>
      </c>
      <c r="P46" s="8">
        <v>0</v>
      </c>
      <c r="Q46" s="8">
        <v>0</v>
      </c>
      <c r="R46" s="6">
        <v>0</v>
      </c>
      <c r="S46" s="8">
        <v>0</v>
      </c>
      <c r="T46" s="8">
        <v>0</v>
      </c>
      <c r="U46" s="8">
        <v>0</v>
      </c>
      <c r="V46" s="6">
        <f t="shared" si="8"/>
        <v>48</v>
      </c>
      <c r="W46" s="8">
        <v>43</v>
      </c>
      <c r="X46" s="8">
        <v>2</v>
      </c>
      <c r="Y46" s="8">
        <v>3</v>
      </c>
      <c r="Z46" s="6">
        <f t="shared" si="9"/>
        <v>41</v>
      </c>
      <c r="AA46" s="8">
        <v>37</v>
      </c>
      <c r="AB46" s="8">
        <v>2</v>
      </c>
      <c r="AC46" s="8">
        <v>2</v>
      </c>
      <c r="AD46" s="28">
        <f t="shared" ref="AD46:AD48" si="12">AE46+AF46+AG46</f>
        <v>83</v>
      </c>
      <c r="AE46" s="23">
        <v>74</v>
      </c>
      <c r="AF46" s="23">
        <v>5</v>
      </c>
      <c r="AG46" s="23">
        <v>4</v>
      </c>
    </row>
    <row r="47" spans="1:34" ht="15" customHeight="1" x14ac:dyDescent="0.2">
      <c r="A47" s="7" t="s">
        <v>45</v>
      </c>
      <c r="B47" s="6">
        <f t="shared" si="2"/>
        <v>2234</v>
      </c>
      <c r="C47" s="9">
        <v>1865</v>
      </c>
      <c r="D47" s="9">
        <v>271</v>
      </c>
      <c r="E47" s="9">
        <v>98</v>
      </c>
      <c r="F47" s="6">
        <f t="shared" si="3"/>
        <v>2224</v>
      </c>
      <c r="G47" s="9">
        <v>1531</v>
      </c>
      <c r="H47" s="9">
        <v>589</v>
      </c>
      <c r="I47" s="9">
        <v>104</v>
      </c>
      <c r="J47" s="6">
        <f t="shared" si="4"/>
        <v>2115</v>
      </c>
      <c r="K47" s="8">
        <v>1657</v>
      </c>
      <c r="L47" s="8">
        <v>352</v>
      </c>
      <c r="M47" s="8">
        <v>106</v>
      </c>
      <c r="N47" s="6">
        <f t="shared" si="5"/>
        <v>2017</v>
      </c>
      <c r="O47" s="8">
        <v>1604</v>
      </c>
      <c r="P47" s="8">
        <v>294</v>
      </c>
      <c r="Q47" s="8">
        <v>119</v>
      </c>
      <c r="R47" s="6">
        <f t="shared" si="6"/>
        <v>2232</v>
      </c>
      <c r="S47" s="8">
        <v>1167</v>
      </c>
      <c r="T47" s="8">
        <v>952</v>
      </c>
      <c r="U47" s="8">
        <v>113</v>
      </c>
      <c r="V47" s="6">
        <f t="shared" si="8"/>
        <v>2052</v>
      </c>
      <c r="W47" s="8">
        <v>1601</v>
      </c>
      <c r="X47" s="8">
        <v>340</v>
      </c>
      <c r="Y47" s="8">
        <v>111</v>
      </c>
      <c r="Z47" s="6">
        <f t="shared" si="9"/>
        <v>2114</v>
      </c>
      <c r="AA47" s="8">
        <v>1648</v>
      </c>
      <c r="AB47" s="8">
        <v>345</v>
      </c>
      <c r="AC47" s="8">
        <v>121</v>
      </c>
      <c r="AD47" s="28">
        <f t="shared" si="12"/>
        <v>2046</v>
      </c>
      <c r="AE47" s="23">
        <v>1497</v>
      </c>
      <c r="AF47" s="23">
        <v>365</v>
      </c>
      <c r="AG47" s="23">
        <v>184</v>
      </c>
    </row>
    <row r="48" spans="1:34" ht="15" customHeight="1" x14ac:dyDescent="0.2">
      <c r="A48" s="7" t="s">
        <v>46</v>
      </c>
      <c r="B48" s="6">
        <f t="shared" si="2"/>
        <v>77</v>
      </c>
      <c r="C48" s="9">
        <v>70</v>
      </c>
      <c r="D48" s="9">
        <v>1</v>
      </c>
      <c r="E48" s="9">
        <v>6</v>
      </c>
      <c r="F48" s="6">
        <f t="shared" si="3"/>
        <v>94</v>
      </c>
      <c r="G48" s="9">
        <v>90</v>
      </c>
      <c r="H48" s="9">
        <v>0</v>
      </c>
      <c r="I48" s="9">
        <v>4</v>
      </c>
      <c r="J48" s="6">
        <f t="shared" si="4"/>
        <v>34</v>
      </c>
      <c r="K48" s="8">
        <v>26</v>
      </c>
      <c r="L48" s="8">
        <v>0</v>
      </c>
      <c r="M48" s="8">
        <v>8</v>
      </c>
      <c r="N48" s="6">
        <f t="shared" si="5"/>
        <v>37</v>
      </c>
      <c r="O48" s="8">
        <v>24</v>
      </c>
      <c r="P48" s="8">
        <v>7</v>
      </c>
      <c r="Q48" s="8">
        <v>6</v>
      </c>
      <c r="R48" s="6">
        <f t="shared" si="6"/>
        <v>23</v>
      </c>
      <c r="S48" s="8">
        <v>18</v>
      </c>
      <c r="T48" s="8">
        <v>1</v>
      </c>
      <c r="U48" s="8">
        <v>4</v>
      </c>
      <c r="V48" s="6">
        <f t="shared" si="8"/>
        <v>34</v>
      </c>
      <c r="W48" s="8">
        <v>30</v>
      </c>
      <c r="X48" s="8">
        <v>0</v>
      </c>
      <c r="Y48" s="8">
        <v>4</v>
      </c>
      <c r="Z48" s="6">
        <f t="shared" si="9"/>
        <v>32</v>
      </c>
      <c r="AA48" s="8">
        <v>29</v>
      </c>
      <c r="AB48" s="8">
        <v>1</v>
      </c>
      <c r="AC48" s="8">
        <v>2</v>
      </c>
      <c r="AD48" s="28">
        <f t="shared" si="12"/>
        <v>56</v>
      </c>
      <c r="AE48" s="23">
        <v>45</v>
      </c>
      <c r="AF48" s="23">
        <v>7</v>
      </c>
      <c r="AG48" s="23">
        <v>4</v>
      </c>
    </row>
    <row r="49" spans="1:34" ht="15" customHeight="1" x14ac:dyDescent="0.2">
      <c r="A49" s="7" t="s">
        <v>47</v>
      </c>
      <c r="B49" s="6">
        <f t="shared" si="2"/>
        <v>5789</v>
      </c>
      <c r="C49" s="9">
        <v>4846</v>
      </c>
      <c r="D49" s="9">
        <v>825</v>
      </c>
      <c r="E49" s="9">
        <v>118</v>
      </c>
      <c r="F49" s="6">
        <f t="shared" si="3"/>
        <v>5508</v>
      </c>
      <c r="G49" s="9">
        <v>4997</v>
      </c>
      <c r="H49" s="9">
        <v>387</v>
      </c>
      <c r="I49" s="9">
        <v>124</v>
      </c>
      <c r="J49" s="6">
        <f t="shared" si="4"/>
        <v>4813</v>
      </c>
      <c r="K49" s="8">
        <v>4088</v>
      </c>
      <c r="L49" s="8">
        <v>548</v>
      </c>
      <c r="M49" s="8">
        <v>177</v>
      </c>
      <c r="N49" s="6">
        <f t="shared" si="5"/>
        <v>3402</v>
      </c>
      <c r="O49" s="8">
        <v>2905</v>
      </c>
      <c r="P49" s="8">
        <v>398</v>
      </c>
      <c r="Q49" s="8">
        <v>99</v>
      </c>
      <c r="R49" s="6">
        <f t="shared" si="6"/>
        <v>3750</v>
      </c>
      <c r="S49" s="8">
        <v>3221</v>
      </c>
      <c r="T49" s="8">
        <v>328</v>
      </c>
      <c r="U49" s="8">
        <v>201</v>
      </c>
      <c r="V49" s="6">
        <f t="shared" si="8"/>
        <v>4224</v>
      </c>
      <c r="W49" s="8">
        <v>3508</v>
      </c>
      <c r="X49" s="8">
        <v>467</v>
      </c>
      <c r="Y49" s="8">
        <v>249</v>
      </c>
      <c r="Z49" s="6">
        <f t="shared" si="9"/>
        <v>4281</v>
      </c>
      <c r="AA49" s="8">
        <v>3522</v>
      </c>
      <c r="AB49" s="8">
        <v>463</v>
      </c>
      <c r="AC49" s="8">
        <v>296</v>
      </c>
      <c r="AD49" s="28">
        <f>AE49+AF49+AG49</f>
        <v>4030</v>
      </c>
      <c r="AE49" s="23">
        <v>3101</v>
      </c>
      <c r="AF49" s="23">
        <v>433</v>
      </c>
      <c r="AG49" s="23">
        <v>496</v>
      </c>
    </row>
    <row r="50" spans="1:34" ht="15" customHeight="1" x14ac:dyDescent="0.2">
      <c r="A50" s="7" t="s">
        <v>48</v>
      </c>
      <c r="B50" s="6">
        <f t="shared" si="2"/>
        <v>50</v>
      </c>
      <c r="C50" s="9">
        <v>41</v>
      </c>
      <c r="D50" s="9">
        <v>5</v>
      </c>
      <c r="E50" s="9">
        <v>4</v>
      </c>
      <c r="F50" s="6">
        <f t="shared" si="3"/>
        <v>15</v>
      </c>
      <c r="G50" s="9">
        <v>12</v>
      </c>
      <c r="H50" s="9">
        <v>1</v>
      </c>
      <c r="I50" s="9">
        <v>2</v>
      </c>
      <c r="J50" s="22" t="s">
        <v>111</v>
      </c>
      <c r="K50" s="21" t="s">
        <v>111</v>
      </c>
      <c r="L50" s="21" t="s">
        <v>111</v>
      </c>
      <c r="M50" s="21" t="s">
        <v>111</v>
      </c>
      <c r="N50" s="22" t="s">
        <v>111</v>
      </c>
      <c r="O50" s="21" t="s">
        <v>111</v>
      </c>
      <c r="P50" s="21" t="s">
        <v>111</v>
      </c>
      <c r="Q50" s="21" t="s">
        <v>111</v>
      </c>
      <c r="R50" s="22" t="s">
        <v>111</v>
      </c>
      <c r="S50" s="21" t="s">
        <v>111</v>
      </c>
      <c r="T50" s="21" t="s">
        <v>111</v>
      </c>
      <c r="U50" s="21" t="s">
        <v>111</v>
      </c>
      <c r="V50" s="22" t="s">
        <v>111</v>
      </c>
      <c r="W50" s="21" t="s">
        <v>111</v>
      </c>
      <c r="X50" s="21" t="s">
        <v>111</v>
      </c>
      <c r="Y50" s="21" t="s">
        <v>111</v>
      </c>
      <c r="Z50" s="22" t="s">
        <v>111</v>
      </c>
      <c r="AA50" s="25" t="s">
        <v>111</v>
      </c>
      <c r="AB50" s="25" t="s">
        <v>111</v>
      </c>
      <c r="AC50" s="25" t="s">
        <v>111</v>
      </c>
      <c r="AD50" s="36" t="s">
        <v>111</v>
      </c>
      <c r="AE50" s="25" t="s">
        <v>111</v>
      </c>
      <c r="AF50" s="25" t="s">
        <v>111</v>
      </c>
      <c r="AG50" s="25" t="s">
        <v>111</v>
      </c>
    </row>
    <row r="51" spans="1:34" s="1" customFormat="1" ht="13.5" customHeight="1" x14ac:dyDescent="0.2">
      <c r="A51" s="5" t="s">
        <v>49</v>
      </c>
      <c r="B51" s="6">
        <f>C51+D51+E51</f>
        <v>306</v>
      </c>
      <c r="C51" s="10">
        <f>SUM(C52:C55)</f>
        <v>121</v>
      </c>
      <c r="D51" s="10">
        <f t="shared" ref="D51:G51" si="13">SUM(D52:D55)</f>
        <v>74</v>
      </c>
      <c r="E51" s="10">
        <f t="shared" si="13"/>
        <v>111</v>
      </c>
      <c r="F51" s="6">
        <f t="shared" si="3"/>
        <v>297</v>
      </c>
      <c r="G51" s="10">
        <f t="shared" si="13"/>
        <v>177</v>
      </c>
      <c r="H51" s="10">
        <f t="shared" ref="H51" si="14">SUM(H52:H55)</f>
        <v>68</v>
      </c>
      <c r="I51" s="10">
        <f t="shared" ref="I51" si="15">SUM(I52:I55)</f>
        <v>52</v>
      </c>
      <c r="J51" s="6">
        <f>K51+L51+M51</f>
        <v>351</v>
      </c>
      <c r="K51" s="6">
        <f>SUM(K52:K54)</f>
        <v>210</v>
      </c>
      <c r="L51" s="6">
        <f>SUM(L52:L54)</f>
        <v>97</v>
      </c>
      <c r="M51" s="6">
        <f>SUM(M52:M55)</f>
        <v>44</v>
      </c>
      <c r="N51" s="6">
        <f t="shared" si="5"/>
        <v>321</v>
      </c>
      <c r="O51" s="6">
        <f>SUM(O52:O54)</f>
        <v>241</v>
      </c>
      <c r="P51" s="6">
        <f>SUM(P52:P54)</f>
        <v>53</v>
      </c>
      <c r="Q51" s="6">
        <f>SUM(Q52:Q54)</f>
        <v>27</v>
      </c>
      <c r="R51" s="6">
        <f t="shared" si="6"/>
        <v>345</v>
      </c>
      <c r="S51" s="6">
        <f>SUM(S52:S54)</f>
        <v>304</v>
      </c>
      <c r="T51" s="6">
        <f>SUM(T52:T54)</f>
        <v>11</v>
      </c>
      <c r="U51" s="6">
        <f>SUM(U52:U54)</f>
        <v>30</v>
      </c>
      <c r="V51" s="6">
        <f t="shared" si="8"/>
        <v>401</v>
      </c>
      <c r="W51" s="6">
        <f>SUM(W52:W54)</f>
        <v>312</v>
      </c>
      <c r="X51" s="6">
        <f>SUM(X52:X54)</f>
        <v>20</v>
      </c>
      <c r="Y51" s="6">
        <f>SUM(Y52:Y54)</f>
        <v>69</v>
      </c>
      <c r="Z51" s="6">
        <f t="shared" si="9"/>
        <v>332</v>
      </c>
      <c r="AA51" s="6">
        <f>SUM(AA52:AA54)</f>
        <v>271</v>
      </c>
      <c r="AB51" s="6">
        <f>SUM(AB52:AB54)</f>
        <v>15</v>
      </c>
      <c r="AC51" s="6">
        <f>SUM(AC52:AC54)</f>
        <v>46</v>
      </c>
      <c r="AD51" s="28">
        <f t="shared" ref="AD51:AD55" si="16">AE51+AF51+AG51</f>
        <v>255</v>
      </c>
      <c r="AE51" s="28">
        <f>SUM(AE52:AE55)</f>
        <v>213</v>
      </c>
      <c r="AF51" s="28">
        <f t="shared" ref="AF51:AG51" si="17">SUM(AF52:AF55)</f>
        <v>18</v>
      </c>
      <c r="AG51" s="28">
        <f t="shared" si="17"/>
        <v>24</v>
      </c>
      <c r="AH51" s="29"/>
    </row>
    <row r="52" spans="1:34" s="1" customFormat="1" ht="13.5" customHeight="1" x14ac:dyDescent="0.25">
      <c r="A52" s="7" t="s">
        <v>50</v>
      </c>
      <c r="B52" s="6">
        <f t="shared" si="2"/>
        <v>194</v>
      </c>
      <c r="C52" s="9">
        <v>38</v>
      </c>
      <c r="D52" s="9">
        <v>48</v>
      </c>
      <c r="E52" s="9">
        <v>108</v>
      </c>
      <c r="F52" s="6">
        <f t="shared" si="3"/>
        <v>189</v>
      </c>
      <c r="G52" s="9">
        <v>98</v>
      </c>
      <c r="H52" s="9">
        <v>44</v>
      </c>
      <c r="I52" s="9">
        <v>47</v>
      </c>
      <c r="J52" s="6">
        <f t="shared" si="4"/>
        <v>239</v>
      </c>
      <c r="K52" s="8">
        <v>130</v>
      </c>
      <c r="L52" s="8">
        <v>70</v>
      </c>
      <c r="M52" s="8">
        <v>39</v>
      </c>
      <c r="N52" s="6">
        <f t="shared" si="5"/>
        <v>216</v>
      </c>
      <c r="O52" s="8">
        <v>165</v>
      </c>
      <c r="P52" s="8">
        <v>29</v>
      </c>
      <c r="Q52" s="8">
        <v>22</v>
      </c>
      <c r="R52" s="6">
        <f t="shared" si="6"/>
        <v>248</v>
      </c>
      <c r="S52" s="8">
        <v>227</v>
      </c>
      <c r="T52" s="8">
        <v>0</v>
      </c>
      <c r="U52" s="8">
        <v>21</v>
      </c>
      <c r="V52" s="6">
        <f t="shared" si="8"/>
        <v>265</v>
      </c>
      <c r="W52" s="8">
        <v>204</v>
      </c>
      <c r="X52" s="8">
        <v>0</v>
      </c>
      <c r="Y52" s="8">
        <v>61</v>
      </c>
      <c r="Z52" s="6">
        <f t="shared" si="9"/>
        <v>196</v>
      </c>
      <c r="AA52" s="8">
        <v>155</v>
      </c>
      <c r="AB52" s="8">
        <v>3</v>
      </c>
      <c r="AC52" s="8">
        <v>38</v>
      </c>
      <c r="AD52" s="28">
        <f t="shared" si="16"/>
        <v>101</v>
      </c>
      <c r="AE52" s="20">
        <v>82</v>
      </c>
      <c r="AF52" s="20">
        <v>2</v>
      </c>
      <c r="AG52" s="20">
        <v>17</v>
      </c>
      <c r="AH52" s="29"/>
    </row>
    <row r="53" spans="1:34" ht="15" customHeight="1" x14ac:dyDescent="0.25">
      <c r="A53" s="7" t="s">
        <v>51</v>
      </c>
      <c r="B53" s="22" t="s">
        <v>111</v>
      </c>
      <c r="C53" s="16" t="s">
        <v>111</v>
      </c>
      <c r="D53" s="16" t="s">
        <v>111</v>
      </c>
      <c r="E53" s="16" t="s">
        <v>111</v>
      </c>
      <c r="F53" s="22" t="s">
        <v>111</v>
      </c>
      <c r="G53" s="16" t="s">
        <v>111</v>
      </c>
      <c r="H53" s="16" t="s">
        <v>111</v>
      </c>
      <c r="I53" s="16" t="s">
        <v>111</v>
      </c>
      <c r="J53" s="22" t="s">
        <v>111</v>
      </c>
      <c r="K53" s="21" t="s">
        <v>111</v>
      </c>
      <c r="L53" s="21" t="s">
        <v>111</v>
      </c>
      <c r="M53" s="21" t="s">
        <v>111</v>
      </c>
      <c r="N53" s="22" t="s">
        <v>111</v>
      </c>
      <c r="O53" s="21" t="s">
        <v>111</v>
      </c>
      <c r="P53" s="21" t="s">
        <v>111</v>
      </c>
      <c r="Q53" s="21" t="s">
        <v>111</v>
      </c>
      <c r="R53" s="6">
        <f t="shared" si="6"/>
        <v>2</v>
      </c>
      <c r="S53" s="8">
        <v>1</v>
      </c>
      <c r="T53" s="8">
        <v>0</v>
      </c>
      <c r="U53" s="8">
        <v>1</v>
      </c>
      <c r="V53" s="6">
        <f t="shared" si="8"/>
        <v>36</v>
      </c>
      <c r="W53" s="8">
        <v>28</v>
      </c>
      <c r="X53" s="8">
        <v>6</v>
      </c>
      <c r="Y53" s="8">
        <v>2</v>
      </c>
      <c r="Z53" s="6">
        <f t="shared" si="9"/>
        <v>36</v>
      </c>
      <c r="AA53" s="8">
        <v>31</v>
      </c>
      <c r="AB53" s="8">
        <v>1</v>
      </c>
      <c r="AC53" s="8">
        <v>4</v>
      </c>
      <c r="AD53" s="28">
        <f t="shared" si="16"/>
        <v>12</v>
      </c>
      <c r="AE53" s="20">
        <v>10</v>
      </c>
      <c r="AF53" s="20">
        <v>1</v>
      </c>
      <c r="AG53" s="20">
        <v>1</v>
      </c>
    </row>
    <row r="54" spans="1:34" ht="15" customHeight="1" x14ac:dyDescent="0.25">
      <c r="A54" s="7" t="s">
        <v>52</v>
      </c>
      <c r="B54" s="6">
        <f t="shared" si="2"/>
        <v>112</v>
      </c>
      <c r="C54" s="9">
        <v>83</v>
      </c>
      <c r="D54" s="9">
        <v>26</v>
      </c>
      <c r="E54" s="9">
        <v>3</v>
      </c>
      <c r="F54" s="6">
        <f t="shared" si="3"/>
        <v>108</v>
      </c>
      <c r="G54" s="9">
        <v>79</v>
      </c>
      <c r="H54" s="9">
        <v>24</v>
      </c>
      <c r="I54" s="9">
        <v>5</v>
      </c>
      <c r="J54" s="6">
        <f t="shared" si="4"/>
        <v>112</v>
      </c>
      <c r="K54" s="8">
        <v>80</v>
      </c>
      <c r="L54" s="8">
        <v>27</v>
      </c>
      <c r="M54" s="8">
        <v>5</v>
      </c>
      <c r="N54" s="6">
        <f t="shared" si="5"/>
        <v>105</v>
      </c>
      <c r="O54" s="8">
        <v>76</v>
      </c>
      <c r="P54" s="8">
        <v>24</v>
      </c>
      <c r="Q54" s="8">
        <v>5</v>
      </c>
      <c r="R54" s="6">
        <f t="shared" si="6"/>
        <v>95</v>
      </c>
      <c r="S54" s="8">
        <v>76</v>
      </c>
      <c r="T54" s="8">
        <v>11</v>
      </c>
      <c r="U54" s="8">
        <v>8</v>
      </c>
      <c r="V54" s="6">
        <f t="shared" si="8"/>
        <v>100</v>
      </c>
      <c r="W54" s="8">
        <v>80</v>
      </c>
      <c r="X54" s="8">
        <v>14</v>
      </c>
      <c r="Y54" s="8">
        <v>6</v>
      </c>
      <c r="Z54" s="6">
        <f t="shared" si="9"/>
        <v>100</v>
      </c>
      <c r="AA54" s="8">
        <v>85</v>
      </c>
      <c r="AB54" s="8">
        <v>11</v>
      </c>
      <c r="AC54" s="8">
        <v>4</v>
      </c>
      <c r="AD54" s="28">
        <f t="shared" si="16"/>
        <v>98</v>
      </c>
      <c r="AE54" s="20">
        <v>83</v>
      </c>
      <c r="AF54" s="20">
        <v>11</v>
      </c>
      <c r="AG54" s="20">
        <v>4</v>
      </c>
    </row>
    <row r="55" spans="1:34" ht="15" customHeight="1" x14ac:dyDescent="0.25">
      <c r="A55" s="7" t="s">
        <v>118</v>
      </c>
      <c r="B55" s="21" t="s">
        <v>111</v>
      </c>
      <c r="C55" s="21" t="s">
        <v>111</v>
      </c>
      <c r="D55" s="21" t="s">
        <v>111</v>
      </c>
      <c r="E55" s="21" t="s">
        <v>111</v>
      </c>
      <c r="F55" s="21" t="s">
        <v>111</v>
      </c>
      <c r="G55" s="21" t="s">
        <v>111</v>
      </c>
      <c r="H55" s="21" t="s">
        <v>111</v>
      </c>
      <c r="I55" s="21" t="s">
        <v>111</v>
      </c>
      <c r="J55" s="21" t="s">
        <v>111</v>
      </c>
      <c r="K55" s="21" t="s">
        <v>111</v>
      </c>
      <c r="L55" s="21" t="s">
        <v>111</v>
      </c>
      <c r="M55" s="21" t="s">
        <v>111</v>
      </c>
      <c r="N55" s="21" t="s">
        <v>111</v>
      </c>
      <c r="O55" s="21" t="s">
        <v>111</v>
      </c>
      <c r="P55" s="21" t="s">
        <v>111</v>
      </c>
      <c r="Q55" s="21" t="s">
        <v>111</v>
      </c>
      <c r="R55" s="21" t="s">
        <v>111</v>
      </c>
      <c r="S55" s="21" t="s">
        <v>111</v>
      </c>
      <c r="T55" s="21" t="s">
        <v>111</v>
      </c>
      <c r="U55" s="21" t="s">
        <v>111</v>
      </c>
      <c r="V55" s="21" t="s">
        <v>111</v>
      </c>
      <c r="W55" s="21" t="s">
        <v>111</v>
      </c>
      <c r="X55" s="21" t="s">
        <v>111</v>
      </c>
      <c r="Y55" s="21" t="s">
        <v>111</v>
      </c>
      <c r="Z55" s="21" t="s">
        <v>111</v>
      </c>
      <c r="AA55" s="21" t="s">
        <v>111</v>
      </c>
      <c r="AB55" s="21" t="s">
        <v>111</v>
      </c>
      <c r="AC55" s="21" t="s">
        <v>111</v>
      </c>
      <c r="AD55" s="28">
        <f t="shared" si="16"/>
        <v>44</v>
      </c>
      <c r="AE55" s="20">
        <v>38</v>
      </c>
      <c r="AF55" s="20">
        <v>4</v>
      </c>
      <c r="AG55" s="20">
        <v>2</v>
      </c>
    </row>
    <row r="56" spans="1:34" s="1" customFormat="1" ht="13.5" customHeight="1" x14ac:dyDescent="0.2">
      <c r="A56" s="5" t="s">
        <v>53</v>
      </c>
      <c r="B56" s="6">
        <f>C56</f>
        <v>2996</v>
      </c>
      <c r="C56" s="6">
        <f t="shared" ref="C56:Q56" si="18">D56</f>
        <v>2996</v>
      </c>
      <c r="D56" s="6">
        <f t="shared" si="18"/>
        <v>2996</v>
      </c>
      <c r="E56" s="6">
        <f t="shared" si="18"/>
        <v>2996</v>
      </c>
      <c r="F56" s="6">
        <f t="shared" si="18"/>
        <v>2996</v>
      </c>
      <c r="G56" s="6">
        <f t="shared" si="18"/>
        <v>2996</v>
      </c>
      <c r="H56" s="6">
        <f t="shared" si="18"/>
        <v>2996</v>
      </c>
      <c r="I56" s="6">
        <f t="shared" si="18"/>
        <v>2996</v>
      </c>
      <c r="J56" s="6">
        <f t="shared" si="18"/>
        <v>2996</v>
      </c>
      <c r="K56" s="6">
        <f t="shared" si="18"/>
        <v>2996</v>
      </c>
      <c r="L56" s="6">
        <f t="shared" si="18"/>
        <v>2996</v>
      </c>
      <c r="M56" s="6">
        <f t="shared" si="18"/>
        <v>2996</v>
      </c>
      <c r="N56" s="6">
        <f t="shared" si="18"/>
        <v>2996</v>
      </c>
      <c r="O56" s="6">
        <f t="shared" si="18"/>
        <v>2996</v>
      </c>
      <c r="P56" s="6">
        <f t="shared" si="18"/>
        <v>2996</v>
      </c>
      <c r="Q56" s="6">
        <f t="shared" si="18"/>
        <v>2996</v>
      </c>
      <c r="R56" s="6">
        <f>R57+R58+R59</f>
        <v>2996</v>
      </c>
      <c r="S56" s="6">
        <f>S57+S60+S58+S59</f>
        <v>2275</v>
      </c>
      <c r="T56" s="6">
        <f t="shared" ref="T56:U56" si="19">T57+T60+T58+T59</f>
        <v>531</v>
      </c>
      <c r="U56" s="6">
        <f t="shared" si="19"/>
        <v>190</v>
      </c>
      <c r="V56" s="6">
        <f>V57+V58+V59</f>
        <v>3065</v>
      </c>
      <c r="W56" s="6">
        <f>W57+W60+W58+W59</f>
        <v>2498</v>
      </c>
      <c r="X56" s="6">
        <f t="shared" ref="X56:Y56" si="20">X57+X60+X58+X59</f>
        <v>407</v>
      </c>
      <c r="Y56" s="6">
        <f t="shared" si="20"/>
        <v>160</v>
      </c>
      <c r="Z56" s="6">
        <f>Z57+Z58+Z59</f>
        <v>2715</v>
      </c>
      <c r="AA56" s="6">
        <f>AA57++AA58+AA59</f>
        <v>2247</v>
      </c>
      <c r="AB56" s="6">
        <f t="shared" ref="AB56:AC56" si="21">AB57++AB58+AB59</f>
        <v>301</v>
      </c>
      <c r="AC56" s="6">
        <f t="shared" si="21"/>
        <v>167</v>
      </c>
      <c r="AD56" s="28">
        <f>AD57+AD58+AD59</f>
        <v>1491</v>
      </c>
      <c r="AE56" s="28">
        <f>SUM(AE57:AE60)</f>
        <v>1125</v>
      </c>
      <c r="AF56" s="28">
        <f t="shared" ref="AF56:AG56" si="22">SUM(AF57:AF60)</f>
        <v>225</v>
      </c>
      <c r="AG56" s="28">
        <f t="shared" si="22"/>
        <v>141</v>
      </c>
      <c r="AH56" s="29"/>
    </row>
    <row r="57" spans="1:34" ht="15" customHeight="1" x14ac:dyDescent="0.2">
      <c r="A57" s="7" t="s">
        <v>54</v>
      </c>
      <c r="B57" s="6">
        <f t="shared" si="2"/>
        <v>2674</v>
      </c>
      <c r="C57" s="9">
        <v>2168</v>
      </c>
      <c r="D57" s="9">
        <v>356</v>
      </c>
      <c r="E57" s="9">
        <v>150</v>
      </c>
      <c r="F57" s="6">
        <f t="shared" si="3"/>
        <v>3184</v>
      </c>
      <c r="G57" s="9">
        <v>2551</v>
      </c>
      <c r="H57" s="9">
        <v>529</v>
      </c>
      <c r="I57" s="9">
        <v>104</v>
      </c>
      <c r="J57" s="6">
        <f t="shared" si="4"/>
        <v>2249</v>
      </c>
      <c r="K57" s="8">
        <v>1789</v>
      </c>
      <c r="L57" s="8">
        <v>304</v>
      </c>
      <c r="M57" s="8">
        <v>156</v>
      </c>
      <c r="N57" s="6">
        <f t="shared" si="5"/>
        <v>2349</v>
      </c>
      <c r="O57" s="8">
        <v>1867</v>
      </c>
      <c r="P57" s="8">
        <v>336</v>
      </c>
      <c r="Q57" s="8">
        <v>146</v>
      </c>
      <c r="R57" s="6">
        <f>SUM(S57:U57)</f>
        <v>2819</v>
      </c>
      <c r="S57" s="8">
        <v>2180</v>
      </c>
      <c r="T57" s="8">
        <v>471</v>
      </c>
      <c r="U57" s="8">
        <v>168</v>
      </c>
      <c r="V57" s="6">
        <f>SUM(W57:Y57)</f>
        <v>2965</v>
      </c>
      <c r="W57" s="8">
        <v>2472</v>
      </c>
      <c r="X57" s="8">
        <v>347</v>
      </c>
      <c r="Y57" s="8">
        <v>146</v>
      </c>
      <c r="Z57" s="6">
        <f>SUM(AA57:AC57)</f>
        <v>2597</v>
      </c>
      <c r="AA57" s="8">
        <v>2208</v>
      </c>
      <c r="AB57" s="8">
        <v>239</v>
      </c>
      <c r="AC57" s="8">
        <v>150</v>
      </c>
      <c r="AD57" s="28">
        <f>SUM(AE57:AG57)</f>
        <v>1380</v>
      </c>
      <c r="AE57" s="23">
        <v>1093</v>
      </c>
      <c r="AF57" s="23">
        <v>158</v>
      </c>
      <c r="AG57" s="23">
        <v>129</v>
      </c>
    </row>
    <row r="58" spans="1:34" ht="15" customHeight="1" x14ac:dyDescent="0.2">
      <c r="A58" s="7" t="s">
        <v>55</v>
      </c>
      <c r="B58" s="22" t="s">
        <v>111</v>
      </c>
      <c r="C58" s="16" t="s">
        <v>111</v>
      </c>
      <c r="D58" s="16" t="s">
        <v>111</v>
      </c>
      <c r="E58" s="16" t="s">
        <v>111</v>
      </c>
      <c r="F58" s="22" t="s">
        <v>111</v>
      </c>
      <c r="G58" s="16" t="s">
        <v>111</v>
      </c>
      <c r="H58" s="16" t="s">
        <v>111</v>
      </c>
      <c r="I58" s="16" t="s">
        <v>111</v>
      </c>
      <c r="J58" s="22" t="s">
        <v>111</v>
      </c>
      <c r="K58" s="21" t="s">
        <v>111</v>
      </c>
      <c r="L58" s="21" t="s">
        <v>111</v>
      </c>
      <c r="M58" s="21" t="s">
        <v>111</v>
      </c>
      <c r="N58" s="22" t="s">
        <v>111</v>
      </c>
      <c r="O58" s="21" t="s">
        <v>111</v>
      </c>
      <c r="P58" s="21" t="s">
        <v>111</v>
      </c>
      <c r="Q58" s="21" t="s">
        <v>111</v>
      </c>
      <c r="R58" s="6">
        <f t="shared" ref="R58:R115" si="23">S58+T58+U58</f>
        <v>90</v>
      </c>
      <c r="S58" s="8">
        <v>18</v>
      </c>
      <c r="T58" s="8">
        <v>54</v>
      </c>
      <c r="U58" s="8">
        <v>18</v>
      </c>
      <c r="V58" s="6">
        <f t="shared" ref="V58:V115" si="24">W58+X58+Y58</f>
        <v>89</v>
      </c>
      <c r="W58" s="8">
        <v>18</v>
      </c>
      <c r="X58" s="8">
        <v>59</v>
      </c>
      <c r="Y58" s="8">
        <v>12</v>
      </c>
      <c r="Z58" s="6">
        <f t="shared" ref="Z58:Z115" si="25">AA58+AB58+AC58</f>
        <v>99</v>
      </c>
      <c r="AA58" s="8">
        <v>23</v>
      </c>
      <c r="AB58" s="8">
        <v>61</v>
      </c>
      <c r="AC58" s="8">
        <v>15</v>
      </c>
      <c r="AD58" s="28">
        <f t="shared" ref="AD58:AD59" si="26">AE58+AF58+AG58</f>
        <v>95</v>
      </c>
      <c r="AE58" s="23">
        <v>20</v>
      </c>
      <c r="AF58" s="23">
        <v>65</v>
      </c>
      <c r="AG58" s="23">
        <v>10</v>
      </c>
    </row>
    <row r="59" spans="1:34" ht="15" customHeight="1" x14ac:dyDescent="0.2">
      <c r="A59" s="7" t="s">
        <v>56</v>
      </c>
      <c r="B59" s="22" t="s">
        <v>111</v>
      </c>
      <c r="C59" s="16" t="s">
        <v>111</v>
      </c>
      <c r="D59" s="16" t="s">
        <v>111</v>
      </c>
      <c r="E59" s="16" t="s">
        <v>111</v>
      </c>
      <c r="F59" s="22" t="s">
        <v>111</v>
      </c>
      <c r="G59" s="16" t="s">
        <v>111</v>
      </c>
      <c r="H59" s="16" t="s">
        <v>111</v>
      </c>
      <c r="I59" s="16" t="s">
        <v>111</v>
      </c>
      <c r="J59" s="22" t="s">
        <v>111</v>
      </c>
      <c r="K59" s="21" t="s">
        <v>111</v>
      </c>
      <c r="L59" s="21" t="s">
        <v>111</v>
      </c>
      <c r="M59" s="21" t="s">
        <v>111</v>
      </c>
      <c r="N59" s="22" t="s">
        <v>111</v>
      </c>
      <c r="O59" s="21" t="s">
        <v>111</v>
      </c>
      <c r="P59" s="21" t="s">
        <v>111</v>
      </c>
      <c r="Q59" s="21" t="s">
        <v>111</v>
      </c>
      <c r="R59" s="6">
        <f t="shared" si="23"/>
        <v>87</v>
      </c>
      <c r="S59" s="8">
        <v>77</v>
      </c>
      <c r="T59" s="8">
        <v>6</v>
      </c>
      <c r="U59" s="8">
        <v>4</v>
      </c>
      <c r="V59" s="6">
        <f t="shared" si="24"/>
        <v>11</v>
      </c>
      <c r="W59" s="8">
        <v>8</v>
      </c>
      <c r="X59" s="8">
        <v>1</v>
      </c>
      <c r="Y59" s="8">
        <v>2</v>
      </c>
      <c r="Z59" s="6">
        <f t="shared" si="25"/>
        <v>19</v>
      </c>
      <c r="AA59" s="8">
        <v>16</v>
      </c>
      <c r="AB59" s="8">
        <v>1</v>
      </c>
      <c r="AC59" s="8">
        <v>2</v>
      </c>
      <c r="AD59" s="28">
        <f t="shared" si="26"/>
        <v>16</v>
      </c>
      <c r="AE59" s="23">
        <v>12</v>
      </c>
      <c r="AF59" s="23">
        <v>2</v>
      </c>
      <c r="AG59" s="23">
        <v>2</v>
      </c>
    </row>
    <row r="60" spans="1:34" ht="15" customHeight="1" x14ac:dyDescent="0.2">
      <c r="A60" s="7" t="s">
        <v>57</v>
      </c>
      <c r="B60" s="22" t="s">
        <v>111</v>
      </c>
      <c r="C60" s="16" t="s">
        <v>111</v>
      </c>
      <c r="D60" s="16" t="s">
        <v>111</v>
      </c>
      <c r="E60" s="16" t="s">
        <v>111</v>
      </c>
      <c r="F60" s="22" t="s">
        <v>111</v>
      </c>
      <c r="G60" s="16" t="s">
        <v>111</v>
      </c>
      <c r="H60" s="16" t="s">
        <v>111</v>
      </c>
      <c r="I60" s="16" t="s">
        <v>111</v>
      </c>
      <c r="J60" s="22" t="s">
        <v>111</v>
      </c>
      <c r="K60" s="21" t="s">
        <v>111</v>
      </c>
      <c r="L60" s="21" t="s">
        <v>111</v>
      </c>
      <c r="M60" s="21" t="s">
        <v>111</v>
      </c>
      <c r="N60" s="22" t="s">
        <v>111</v>
      </c>
      <c r="O60" s="21" t="s">
        <v>111</v>
      </c>
      <c r="P60" s="21" t="s">
        <v>111</v>
      </c>
      <c r="Q60" s="21" t="s">
        <v>111</v>
      </c>
      <c r="R60" s="6">
        <f t="shared" si="23"/>
        <v>0</v>
      </c>
      <c r="S60" s="8">
        <v>0</v>
      </c>
      <c r="T60" s="8">
        <v>0</v>
      </c>
      <c r="U60" s="8">
        <v>0</v>
      </c>
      <c r="V60" s="6">
        <f t="shared" si="24"/>
        <v>0</v>
      </c>
      <c r="W60" s="8">
        <v>0</v>
      </c>
      <c r="X60" s="8">
        <v>0</v>
      </c>
      <c r="Y60" s="8">
        <v>0</v>
      </c>
      <c r="Z60" s="6">
        <v>0</v>
      </c>
      <c r="AA60" s="25" t="s">
        <v>111</v>
      </c>
      <c r="AB60" s="25" t="s">
        <v>111</v>
      </c>
      <c r="AC60" s="25" t="s">
        <v>111</v>
      </c>
      <c r="AD60" s="28">
        <v>0</v>
      </c>
      <c r="AE60" s="25" t="s">
        <v>111</v>
      </c>
      <c r="AF60" s="25" t="s">
        <v>111</v>
      </c>
      <c r="AG60" s="25" t="s">
        <v>111</v>
      </c>
    </row>
    <row r="61" spans="1:34" s="1" customFormat="1" ht="13.5" customHeight="1" x14ac:dyDescent="0.2">
      <c r="A61" s="5" t="s">
        <v>58</v>
      </c>
      <c r="B61" s="6">
        <f t="shared" ref="B60:B101" si="27">C61+D61+E61</f>
        <v>19150</v>
      </c>
      <c r="C61" s="10">
        <f>C62+C63+C65+C66+C67+C68+C70+C71+C72+C73</f>
        <v>14765</v>
      </c>
      <c r="D61" s="10">
        <f>D62+D63+D65+D66+D67+D68+D70+D71+D72+D73</f>
        <v>2522</v>
      </c>
      <c r="E61" s="10">
        <f>E62+E63+E65+E66+E67+E68+E70+E71+E72+E73</f>
        <v>1863</v>
      </c>
      <c r="F61" s="6">
        <f t="shared" ref="F60:F101" si="28">G61+H61+I61</f>
        <v>20482</v>
      </c>
      <c r="G61" s="10">
        <f>G62+G63+G65+G66+G67+G68+G70+G71+G72+G73</f>
        <v>15759</v>
      </c>
      <c r="H61" s="10">
        <f>H62+H63+H65+H66+H67+H68+H70+H71+H72+H73</f>
        <v>2801</v>
      </c>
      <c r="I61" s="10">
        <f>I62+I63+I65+I66+I67+I68+I70+I71+I72+I73</f>
        <v>1922</v>
      </c>
      <c r="J61" s="6">
        <f t="shared" ref="J60:J101" si="29">K61+L61+M61</f>
        <v>21533</v>
      </c>
      <c r="K61" s="6">
        <f>SUM(K62:K73)</f>
        <v>16345</v>
      </c>
      <c r="L61" s="6">
        <f>SUM(L62:L73)</f>
        <v>2822</v>
      </c>
      <c r="M61" s="6">
        <f>SUM(M62:M73)</f>
        <v>2366</v>
      </c>
      <c r="N61" s="6">
        <f t="shared" si="5"/>
        <v>22019</v>
      </c>
      <c r="O61" s="6">
        <f>SUM(O62:O73)</f>
        <v>17089</v>
      </c>
      <c r="P61" s="6">
        <f>SUM(P62:P73)</f>
        <v>2464</v>
      </c>
      <c r="Q61" s="6">
        <f>SUM(Q62:Q73)</f>
        <v>2466</v>
      </c>
      <c r="R61" s="6">
        <f t="shared" si="23"/>
        <v>25049</v>
      </c>
      <c r="S61" s="6">
        <f>SUM(S62:S73)</f>
        <v>18986</v>
      </c>
      <c r="T61" s="6">
        <f>SUM(T62:T73)</f>
        <v>3285</v>
      </c>
      <c r="U61" s="6">
        <f>SUM(U62:U73)</f>
        <v>2778</v>
      </c>
      <c r="V61" s="6">
        <f t="shared" si="24"/>
        <v>25099</v>
      </c>
      <c r="W61" s="6">
        <f>SUM(W62:W73)</f>
        <v>18646</v>
      </c>
      <c r="X61" s="6">
        <f>SUM(X62:X73)</f>
        <v>2713</v>
      </c>
      <c r="Y61" s="6">
        <f>SUM(Y62:Y73)</f>
        <v>3740</v>
      </c>
      <c r="Z61" s="6">
        <f t="shared" si="25"/>
        <v>26990</v>
      </c>
      <c r="AA61" s="6">
        <f>SUM(AA62:AA73)</f>
        <v>20700</v>
      </c>
      <c r="AB61" s="6">
        <f>SUM(AB62:AB73)</f>
        <v>2932</v>
      </c>
      <c r="AC61" s="6">
        <f>SUM(AC62:AC73)</f>
        <v>3358</v>
      </c>
      <c r="AD61" s="28">
        <f t="shared" ref="AD61:AD87" si="30">AE61+AF61+AG61</f>
        <v>26985</v>
      </c>
      <c r="AE61" s="28">
        <f>SUM(AE62:AE74)</f>
        <v>20438</v>
      </c>
      <c r="AF61" s="28">
        <f t="shared" ref="AF61:AG61" si="31">SUM(AF62:AF74)</f>
        <v>2937</v>
      </c>
      <c r="AG61" s="28">
        <f t="shared" si="31"/>
        <v>3610</v>
      </c>
      <c r="AH61" s="29"/>
    </row>
    <row r="62" spans="1:34" ht="15" customHeight="1" x14ac:dyDescent="0.25">
      <c r="A62" s="7" t="s">
        <v>59</v>
      </c>
      <c r="B62" s="6">
        <f t="shared" si="27"/>
        <v>396</v>
      </c>
      <c r="C62" s="9">
        <v>238</v>
      </c>
      <c r="D62" s="9">
        <v>125</v>
      </c>
      <c r="E62" s="9">
        <v>33</v>
      </c>
      <c r="F62" s="6">
        <f t="shared" si="28"/>
        <v>245</v>
      </c>
      <c r="G62" s="9">
        <v>203</v>
      </c>
      <c r="H62" s="9">
        <v>29</v>
      </c>
      <c r="I62" s="9">
        <v>13</v>
      </c>
      <c r="J62" s="6">
        <f t="shared" si="29"/>
        <v>248</v>
      </c>
      <c r="K62" s="8">
        <v>220</v>
      </c>
      <c r="L62" s="8">
        <v>17</v>
      </c>
      <c r="M62" s="8">
        <v>11</v>
      </c>
      <c r="N62" s="6">
        <f t="shared" si="5"/>
        <v>228</v>
      </c>
      <c r="O62" s="8">
        <v>205</v>
      </c>
      <c r="P62" s="8">
        <v>12</v>
      </c>
      <c r="Q62" s="8">
        <v>11</v>
      </c>
      <c r="R62" s="6">
        <f t="shared" si="23"/>
        <v>262</v>
      </c>
      <c r="S62" s="8">
        <v>218</v>
      </c>
      <c r="T62" s="8">
        <v>27</v>
      </c>
      <c r="U62" s="8">
        <v>17</v>
      </c>
      <c r="V62" s="6">
        <f t="shared" si="24"/>
        <v>210</v>
      </c>
      <c r="W62" s="8">
        <v>184</v>
      </c>
      <c r="X62" s="8">
        <v>16</v>
      </c>
      <c r="Y62" s="8">
        <v>10</v>
      </c>
      <c r="Z62" s="6">
        <f t="shared" si="25"/>
        <v>1118</v>
      </c>
      <c r="AA62" s="8">
        <v>971</v>
      </c>
      <c r="AB62" s="8">
        <v>87</v>
      </c>
      <c r="AC62" s="8">
        <v>60</v>
      </c>
      <c r="AD62" s="28">
        <f t="shared" si="30"/>
        <v>862</v>
      </c>
      <c r="AE62" s="20">
        <v>703</v>
      </c>
      <c r="AF62" s="20">
        <v>59</v>
      </c>
      <c r="AG62" s="20">
        <v>100</v>
      </c>
    </row>
    <row r="63" spans="1:34" ht="15" customHeight="1" x14ac:dyDescent="0.25">
      <c r="A63" s="7" t="s">
        <v>60</v>
      </c>
      <c r="B63" s="6">
        <f t="shared" si="27"/>
        <v>695</v>
      </c>
      <c r="C63" s="9">
        <v>585</v>
      </c>
      <c r="D63" s="9">
        <v>44</v>
      </c>
      <c r="E63" s="9">
        <v>66</v>
      </c>
      <c r="F63" s="6">
        <f t="shared" si="28"/>
        <v>693</v>
      </c>
      <c r="G63" s="9">
        <v>598</v>
      </c>
      <c r="H63" s="9">
        <v>46</v>
      </c>
      <c r="I63" s="9">
        <v>49</v>
      </c>
      <c r="J63" s="6">
        <f t="shared" si="29"/>
        <v>681</v>
      </c>
      <c r="K63" s="8">
        <v>598</v>
      </c>
      <c r="L63" s="8">
        <v>41</v>
      </c>
      <c r="M63" s="8">
        <v>42</v>
      </c>
      <c r="N63" s="6">
        <f t="shared" si="5"/>
        <v>464</v>
      </c>
      <c r="O63" s="8">
        <v>385</v>
      </c>
      <c r="P63" s="8">
        <v>33</v>
      </c>
      <c r="Q63" s="8">
        <v>46</v>
      </c>
      <c r="R63" s="6">
        <f t="shared" si="23"/>
        <v>522</v>
      </c>
      <c r="S63" s="8">
        <v>443</v>
      </c>
      <c r="T63" s="8">
        <v>41</v>
      </c>
      <c r="U63" s="8">
        <v>38</v>
      </c>
      <c r="V63" s="6">
        <f t="shared" si="24"/>
        <v>525</v>
      </c>
      <c r="W63" s="8">
        <v>451</v>
      </c>
      <c r="X63" s="8">
        <v>37</v>
      </c>
      <c r="Y63" s="8">
        <v>37</v>
      </c>
      <c r="Z63" s="6">
        <f t="shared" si="25"/>
        <v>603</v>
      </c>
      <c r="AA63" s="8">
        <v>514</v>
      </c>
      <c r="AB63" s="8">
        <v>49</v>
      </c>
      <c r="AC63" s="8">
        <v>40</v>
      </c>
      <c r="AD63" s="28">
        <f t="shared" si="30"/>
        <v>657</v>
      </c>
      <c r="AE63" s="20">
        <v>577</v>
      </c>
      <c r="AF63" s="20">
        <v>44</v>
      </c>
      <c r="AG63" s="20">
        <v>36</v>
      </c>
    </row>
    <row r="64" spans="1:34" ht="15" customHeight="1" x14ac:dyDescent="0.25">
      <c r="A64" s="7" t="s">
        <v>61</v>
      </c>
      <c r="B64" s="22" t="s">
        <v>111</v>
      </c>
      <c r="C64" s="16" t="s">
        <v>111</v>
      </c>
      <c r="D64" s="16" t="s">
        <v>111</v>
      </c>
      <c r="E64" s="16" t="s">
        <v>111</v>
      </c>
      <c r="F64" s="22" t="s">
        <v>111</v>
      </c>
      <c r="G64" s="16" t="s">
        <v>111</v>
      </c>
      <c r="H64" s="16" t="s">
        <v>111</v>
      </c>
      <c r="I64" s="16" t="s">
        <v>111</v>
      </c>
      <c r="J64" s="22" t="s">
        <v>111</v>
      </c>
      <c r="K64" s="21" t="s">
        <v>111</v>
      </c>
      <c r="L64" s="21" t="s">
        <v>111</v>
      </c>
      <c r="M64" s="21" t="s">
        <v>111</v>
      </c>
      <c r="N64" s="22" t="s">
        <v>111</v>
      </c>
      <c r="O64" s="21" t="s">
        <v>111</v>
      </c>
      <c r="P64" s="21" t="s">
        <v>111</v>
      </c>
      <c r="Q64" s="21" t="s">
        <v>111</v>
      </c>
      <c r="R64" s="22" t="s">
        <v>111</v>
      </c>
      <c r="S64" s="21" t="s">
        <v>111</v>
      </c>
      <c r="T64" s="21" t="s">
        <v>111</v>
      </c>
      <c r="U64" s="21" t="s">
        <v>111</v>
      </c>
      <c r="V64" s="6">
        <f t="shared" si="24"/>
        <v>40</v>
      </c>
      <c r="W64" s="8">
        <v>24</v>
      </c>
      <c r="X64" s="8">
        <v>11</v>
      </c>
      <c r="Y64" s="8">
        <v>5</v>
      </c>
      <c r="Z64" s="6">
        <f t="shared" si="25"/>
        <v>18</v>
      </c>
      <c r="AA64" s="8">
        <v>6</v>
      </c>
      <c r="AB64" s="8">
        <v>6</v>
      </c>
      <c r="AC64" s="8">
        <v>6</v>
      </c>
      <c r="AD64" s="28">
        <f t="shared" si="30"/>
        <v>21</v>
      </c>
      <c r="AE64" s="20">
        <v>8</v>
      </c>
      <c r="AF64" s="20">
        <v>8</v>
      </c>
      <c r="AG64" s="20">
        <v>5</v>
      </c>
    </row>
    <row r="65" spans="1:34" ht="15" customHeight="1" x14ac:dyDescent="0.25">
      <c r="A65" s="7" t="s">
        <v>62</v>
      </c>
      <c r="B65" s="6">
        <f t="shared" si="27"/>
        <v>313</v>
      </c>
      <c r="C65" s="9">
        <v>149</v>
      </c>
      <c r="D65" s="9">
        <v>78</v>
      </c>
      <c r="E65" s="9">
        <v>86</v>
      </c>
      <c r="F65" s="6">
        <f t="shared" si="28"/>
        <v>296</v>
      </c>
      <c r="G65" s="9">
        <v>180</v>
      </c>
      <c r="H65" s="9">
        <v>67</v>
      </c>
      <c r="I65" s="9">
        <v>49</v>
      </c>
      <c r="J65" s="6">
        <f t="shared" si="29"/>
        <v>231</v>
      </c>
      <c r="K65" s="8">
        <v>130</v>
      </c>
      <c r="L65" s="8">
        <v>48</v>
      </c>
      <c r="M65" s="8">
        <v>53</v>
      </c>
      <c r="N65" s="6">
        <f t="shared" si="5"/>
        <v>208</v>
      </c>
      <c r="O65" s="8">
        <v>113</v>
      </c>
      <c r="P65" s="8">
        <v>44</v>
      </c>
      <c r="Q65" s="8">
        <v>51</v>
      </c>
      <c r="R65" s="6">
        <f t="shared" si="23"/>
        <v>218</v>
      </c>
      <c r="S65" s="8">
        <v>159</v>
      </c>
      <c r="T65" s="8">
        <v>21</v>
      </c>
      <c r="U65" s="8">
        <v>38</v>
      </c>
      <c r="V65" s="6">
        <f t="shared" si="24"/>
        <v>229</v>
      </c>
      <c r="W65" s="8">
        <v>156</v>
      </c>
      <c r="X65" s="8">
        <v>24</v>
      </c>
      <c r="Y65" s="8">
        <v>49</v>
      </c>
      <c r="Z65" s="6">
        <f t="shared" si="25"/>
        <v>221</v>
      </c>
      <c r="AA65" s="8">
        <v>150</v>
      </c>
      <c r="AB65" s="8">
        <v>22</v>
      </c>
      <c r="AC65" s="8">
        <v>49</v>
      </c>
      <c r="AD65" s="28">
        <f t="shared" si="30"/>
        <v>235</v>
      </c>
      <c r="AE65" s="20">
        <v>156</v>
      </c>
      <c r="AF65" s="20">
        <v>26</v>
      </c>
      <c r="AG65" s="20">
        <v>53</v>
      </c>
    </row>
    <row r="66" spans="1:34" ht="15" customHeight="1" x14ac:dyDescent="0.25">
      <c r="A66" s="7" t="s">
        <v>63</v>
      </c>
      <c r="B66" s="6">
        <f t="shared" si="27"/>
        <v>2311</v>
      </c>
      <c r="C66" s="9">
        <v>1679</v>
      </c>
      <c r="D66" s="9">
        <v>411</v>
      </c>
      <c r="E66" s="9">
        <v>221</v>
      </c>
      <c r="F66" s="6">
        <f t="shared" si="28"/>
        <v>1847</v>
      </c>
      <c r="G66" s="9">
        <v>1423</v>
      </c>
      <c r="H66" s="9">
        <v>311</v>
      </c>
      <c r="I66" s="9">
        <v>113</v>
      </c>
      <c r="J66" s="6">
        <f t="shared" si="29"/>
        <v>1769</v>
      </c>
      <c r="K66" s="8">
        <v>1374</v>
      </c>
      <c r="L66" s="8">
        <v>277</v>
      </c>
      <c r="M66" s="8">
        <v>118</v>
      </c>
      <c r="N66" s="6">
        <f t="shared" si="5"/>
        <v>1866</v>
      </c>
      <c r="O66" s="8">
        <v>1394</v>
      </c>
      <c r="P66" s="8">
        <v>347</v>
      </c>
      <c r="Q66" s="8">
        <v>125</v>
      </c>
      <c r="R66" s="6">
        <f t="shared" si="23"/>
        <v>1779</v>
      </c>
      <c r="S66" s="8">
        <v>1315</v>
      </c>
      <c r="T66" s="8">
        <v>296</v>
      </c>
      <c r="U66" s="8">
        <v>168</v>
      </c>
      <c r="V66" s="6">
        <f t="shared" si="24"/>
        <v>1837</v>
      </c>
      <c r="W66" s="8">
        <v>1361</v>
      </c>
      <c r="X66" s="8">
        <v>299</v>
      </c>
      <c r="Y66" s="8">
        <v>177</v>
      </c>
      <c r="Z66" s="6">
        <f t="shared" si="25"/>
        <v>1704</v>
      </c>
      <c r="AA66" s="8">
        <v>1218</v>
      </c>
      <c r="AB66" s="8">
        <v>298</v>
      </c>
      <c r="AC66" s="8">
        <v>188</v>
      </c>
      <c r="AD66" s="28">
        <f t="shared" si="30"/>
        <v>1798</v>
      </c>
      <c r="AE66" s="20">
        <v>1358</v>
      </c>
      <c r="AF66" s="20">
        <v>269</v>
      </c>
      <c r="AG66" s="20">
        <v>171</v>
      </c>
    </row>
    <row r="67" spans="1:34" ht="15" customHeight="1" x14ac:dyDescent="0.25">
      <c r="A67" s="7" t="s">
        <v>64</v>
      </c>
      <c r="B67" s="6">
        <f t="shared" si="27"/>
        <v>0</v>
      </c>
      <c r="C67" s="9">
        <v>0</v>
      </c>
      <c r="D67" s="9">
        <v>0</v>
      </c>
      <c r="E67" s="9">
        <v>0</v>
      </c>
      <c r="F67" s="6">
        <f t="shared" si="28"/>
        <v>914</v>
      </c>
      <c r="G67" s="9">
        <v>528</v>
      </c>
      <c r="H67" s="9">
        <v>252</v>
      </c>
      <c r="I67" s="9">
        <v>134</v>
      </c>
      <c r="J67" s="6">
        <f t="shared" si="29"/>
        <v>858</v>
      </c>
      <c r="K67" s="8">
        <v>555</v>
      </c>
      <c r="L67" s="8">
        <v>96</v>
      </c>
      <c r="M67" s="8">
        <v>207</v>
      </c>
      <c r="N67" s="6">
        <f t="shared" si="5"/>
        <v>807</v>
      </c>
      <c r="O67" s="8">
        <v>530</v>
      </c>
      <c r="P67" s="8">
        <v>42</v>
      </c>
      <c r="Q67" s="8">
        <v>235</v>
      </c>
      <c r="R67" s="6">
        <f t="shared" si="23"/>
        <v>853</v>
      </c>
      <c r="S67" s="8">
        <v>647</v>
      </c>
      <c r="T67" s="8">
        <v>99</v>
      </c>
      <c r="U67" s="8">
        <v>107</v>
      </c>
      <c r="V67" s="6">
        <f t="shared" si="24"/>
        <v>890</v>
      </c>
      <c r="W67" s="8">
        <v>573</v>
      </c>
      <c r="X67" s="8">
        <v>56</v>
      </c>
      <c r="Y67" s="8">
        <v>261</v>
      </c>
      <c r="Z67" s="6">
        <f t="shared" si="25"/>
        <v>879</v>
      </c>
      <c r="AA67" s="8">
        <v>507</v>
      </c>
      <c r="AB67" s="8">
        <v>116</v>
      </c>
      <c r="AC67" s="8">
        <v>256</v>
      </c>
      <c r="AD67" s="28">
        <f t="shared" si="30"/>
        <v>775</v>
      </c>
      <c r="AE67" s="20">
        <v>435</v>
      </c>
      <c r="AF67" s="20">
        <v>79</v>
      </c>
      <c r="AG67" s="20">
        <v>261</v>
      </c>
    </row>
    <row r="68" spans="1:34" ht="15" customHeight="1" x14ac:dyDescent="0.25">
      <c r="A68" s="7" t="s">
        <v>65</v>
      </c>
      <c r="B68" s="6">
        <f t="shared" si="27"/>
        <v>15077</v>
      </c>
      <c r="C68" s="9">
        <v>11853</v>
      </c>
      <c r="D68" s="9">
        <v>1801</v>
      </c>
      <c r="E68" s="9">
        <v>1423</v>
      </c>
      <c r="F68" s="6">
        <f t="shared" si="28"/>
        <v>16156</v>
      </c>
      <c r="G68" s="9">
        <v>12542</v>
      </c>
      <c r="H68" s="9">
        <v>2076</v>
      </c>
      <c r="I68" s="9">
        <v>1538</v>
      </c>
      <c r="J68" s="6">
        <f t="shared" si="29"/>
        <v>17413</v>
      </c>
      <c r="K68" s="8">
        <v>13225</v>
      </c>
      <c r="L68" s="8">
        <v>2291</v>
      </c>
      <c r="M68" s="8">
        <v>1897</v>
      </c>
      <c r="N68" s="6">
        <f t="shared" si="5"/>
        <v>18189</v>
      </c>
      <c r="O68" s="8">
        <v>14282</v>
      </c>
      <c r="P68" s="8">
        <v>1956</v>
      </c>
      <c r="Q68" s="8">
        <v>1951</v>
      </c>
      <c r="R68" s="6">
        <f t="shared" si="23"/>
        <v>21150</v>
      </c>
      <c r="S68" s="8">
        <v>16046</v>
      </c>
      <c r="T68" s="8">
        <v>2732</v>
      </c>
      <c r="U68" s="8">
        <v>2372</v>
      </c>
      <c r="V68" s="6">
        <f t="shared" si="24"/>
        <v>21005</v>
      </c>
      <c r="W68" s="8">
        <v>15643</v>
      </c>
      <c r="X68" s="8">
        <v>2220</v>
      </c>
      <c r="Y68" s="8">
        <v>3142</v>
      </c>
      <c r="Z68" s="6">
        <f t="shared" si="25"/>
        <v>22141</v>
      </c>
      <c r="AA68" s="8">
        <v>17121</v>
      </c>
      <c r="AB68" s="8">
        <v>2309</v>
      </c>
      <c r="AC68" s="8">
        <v>2711</v>
      </c>
      <c r="AD68" s="28">
        <f t="shared" si="30"/>
        <v>11</v>
      </c>
      <c r="AE68" s="20">
        <v>3</v>
      </c>
      <c r="AF68" s="20">
        <v>4</v>
      </c>
      <c r="AG68" s="20">
        <v>4</v>
      </c>
    </row>
    <row r="69" spans="1:34" ht="15" customHeight="1" x14ac:dyDescent="0.25">
      <c r="A69" s="7" t="s">
        <v>114</v>
      </c>
      <c r="B69" s="22" t="s">
        <v>111</v>
      </c>
      <c r="C69" s="21" t="s">
        <v>111</v>
      </c>
      <c r="D69" s="21" t="s">
        <v>111</v>
      </c>
      <c r="E69" s="21" t="s">
        <v>111</v>
      </c>
      <c r="F69" s="22" t="s">
        <v>111</v>
      </c>
      <c r="G69" s="21" t="s">
        <v>111</v>
      </c>
      <c r="H69" s="21" t="s">
        <v>111</v>
      </c>
      <c r="I69" s="21" t="s">
        <v>111</v>
      </c>
      <c r="J69" s="22" t="s">
        <v>111</v>
      </c>
      <c r="K69" s="21" t="s">
        <v>111</v>
      </c>
      <c r="L69" s="21" t="s">
        <v>111</v>
      </c>
      <c r="M69" s="21" t="s">
        <v>111</v>
      </c>
      <c r="N69" s="22" t="s">
        <v>111</v>
      </c>
      <c r="O69" s="21" t="s">
        <v>111</v>
      </c>
      <c r="P69" s="21" t="s">
        <v>111</v>
      </c>
      <c r="Q69" s="21" t="s">
        <v>111</v>
      </c>
      <c r="R69" s="22" t="s">
        <v>111</v>
      </c>
      <c r="S69" s="21" t="s">
        <v>111</v>
      </c>
      <c r="T69" s="21" t="s">
        <v>111</v>
      </c>
      <c r="U69" s="21" t="s">
        <v>111</v>
      </c>
      <c r="V69" s="22" t="s">
        <v>111</v>
      </c>
      <c r="W69" s="21" t="s">
        <v>111</v>
      </c>
      <c r="X69" s="21" t="s">
        <v>111</v>
      </c>
      <c r="Y69" s="21" t="s">
        <v>111</v>
      </c>
      <c r="Z69" s="6">
        <f t="shared" si="25"/>
        <v>23</v>
      </c>
      <c r="AA69" s="8">
        <v>7</v>
      </c>
      <c r="AB69" s="8">
        <v>7</v>
      </c>
      <c r="AC69" s="8">
        <v>9</v>
      </c>
      <c r="AD69" s="28">
        <f t="shared" si="30"/>
        <v>21941</v>
      </c>
      <c r="AE69" s="20">
        <v>16656</v>
      </c>
      <c r="AF69" s="20">
        <v>2374</v>
      </c>
      <c r="AG69" s="20">
        <v>2911</v>
      </c>
    </row>
    <row r="70" spans="1:34" ht="15" customHeight="1" x14ac:dyDescent="0.25">
      <c r="A70" s="7" t="s">
        <v>66</v>
      </c>
      <c r="B70" s="6">
        <f t="shared" si="27"/>
        <v>271</v>
      </c>
      <c r="C70" s="9">
        <v>183</v>
      </c>
      <c r="D70" s="9">
        <v>60</v>
      </c>
      <c r="E70" s="9">
        <v>28</v>
      </c>
      <c r="F70" s="6">
        <f t="shared" si="28"/>
        <v>246</v>
      </c>
      <c r="G70" s="9">
        <v>208</v>
      </c>
      <c r="H70" s="9">
        <v>16</v>
      </c>
      <c r="I70" s="9">
        <v>22</v>
      </c>
      <c r="J70" s="6">
        <f t="shared" si="29"/>
        <v>240</v>
      </c>
      <c r="K70" s="8">
        <v>167</v>
      </c>
      <c r="L70" s="8">
        <v>42</v>
      </c>
      <c r="M70" s="8">
        <v>31</v>
      </c>
      <c r="N70" s="6">
        <f t="shared" si="5"/>
        <v>169</v>
      </c>
      <c r="O70" s="8">
        <v>124</v>
      </c>
      <c r="P70" s="8">
        <v>18</v>
      </c>
      <c r="Q70" s="8">
        <v>27</v>
      </c>
      <c r="R70" s="6">
        <f t="shared" si="23"/>
        <v>178</v>
      </c>
      <c r="S70" s="8">
        <v>95</v>
      </c>
      <c r="T70" s="8">
        <v>58</v>
      </c>
      <c r="U70" s="8">
        <v>25</v>
      </c>
      <c r="V70" s="6">
        <f t="shared" si="24"/>
        <v>276</v>
      </c>
      <c r="W70" s="8">
        <v>211</v>
      </c>
      <c r="X70" s="8">
        <v>34</v>
      </c>
      <c r="Y70" s="8">
        <v>31</v>
      </c>
      <c r="Z70" s="6">
        <f t="shared" si="25"/>
        <v>208</v>
      </c>
      <c r="AA70" s="8">
        <v>153</v>
      </c>
      <c r="AB70" s="8">
        <v>25</v>
      </c>
      <c r="AC70" s="8">
        <v>30</v>
      </c>
      <c r="AD70" s="28">
        <f t="shared" si="30"/>
        <v>224</v>
      </c>
      <c r="AE70" s="20">
        <v>164</v>
      </c>
      <c r="AF70" s="20">
        <v>18</v>
      </c>
      <c r="AG70" s="20">
        <v>42</v>
      </c>
    </row>
    <row r="71" spans="1:34" ht="15" customHeight="1" x14ac:dyDescent="0.25">
      <c r="A71" s="7" t="s">
        <v>67</v>
      </c>
      <c r="B71" s="6">
        <f t="shared" si="27"/>
        <v>51</v>
      </c>
      <c r="C71" s="9">
        <v>45</v>
      </c>
      <c r="D71" s="9">
        <v>2</v>
      </c>
      <c r="E71" s="9">
        <v>4</v>
      </c>
      <c r="F71" s="6">
        <f t="shared" si="28"/>
        <v>64</v>
      </c>
      <c r="G71" s="9">
        <v>60</v>
      </c>
      <c r="H71" s="9">
        <v>2</v>
      </c>
      <c r="I71" s="9">
        <v>2</v>
      </c>
      <c r="J71" s="6">
        <f t="shared" si="29"/>
        <v>66</v>
      </c>
      <c r="K71" s="8">
        <v>58</v>
      </c>
      <c r="L71" s="8">
        <v>3</v>
      </c>
      <c r="M71" s="8">
        <v>5</v>
      </c>
      <c r="N71" s="6">
        <f t="shared" si="5"/>
        <v>60</v>
      </c>
      <c r="O71" s="8">
        <v>43</v>
      </c>
      <c r="P71" s="8">
        <v>2</v>
      </c>
      <c r="Q71" s="8">
        <v>15</v>
      </c>
      <c r="R71" s="6">
        <f t="shared" si="23"/>
        <v>57</v>
      </c>
      <c r="S71" s="8">
        <v>45</v>
      </c>
      <c r="T71" s="8">
        <v>6</v>
      </c>
      <c r="U71" s="8">
        <v>6</v>
      </c>
      <c r="V71" s="6">
        <f t="shared" si="24"/>
        <v>59</v>
      </c>
      <c r="W71" s="8">
        <v>26</v>
      </c>
      <c r="X71" s="8">
        <v>10</v>
      </c>
      <c r="Y71" s="8">
        <v>23</v>
      </c>
      <c r="Z71" s="6">
        <f t="shared" si="25"/>
        <v>57</v>
      </c>
      <c r="AA71" s="8">
        <v>46</v>
      </c>
      <c r="AB71" s="8">
        <v>8</v>
      </c>
      <c r="AC71" s="8">
        <v>3</v>
      </c>
      <c r="AD71" s="28">
        <f t="shared" si="30"/>
        <v>63</v>
      </c>
      <c r="AE71" s="20">
        <v>47</v>
      </c>
      <c r="AF71" s="20">
        <v>13</v>
      </c>
      <c r="AG71" s="20">
        <v>3</v>
      </c>
    </row>
    <row r="72" spans="1:34" ht="15" customHeight="1" x14ac:dyDescent="0.25">
      <c r="A72" s="7" t="s">
        <v>68</v>
      </c>
      <c r="B72" s="6">
        <f t="shared" si="27"/>
        <v>0</v>
      </c>
      <c r="C72" s="9">
        <v>0</v>
      </c>
      <c r="D72" s="9">
        <v>0</v>
      </c>
      <c r="E72" s="9">
        <v>0</v>
      </c>
      <c r="F72" s="6">
        <f t="shared" si="28"/>
        <v>0</v>
      </c>
      <c r="G72" s="9">
        <v>0</v>
      </c>
      <c r="H72" s="9">
        <v>0</v>
      </c>
      <c r="I72" s="9">
        <v>0</v>
      </c>
      <c r="J72" s="6">
        <f t="shared" si="29"/>
        <v>6</v>
      </c>
      <c r="K72" s="8">
        <v>1</v>
      </c>
      <c r="L72" s="8">
        <v>5</v>
      </c>
      <c r="M72" s="8">
        <v>0</v>
      </c>
      <c r="N72" s="6">
        <f t="shared" si="5"/>
        <v>14</v>
      </c>
      <c r="O72" s="8">
        <v>1</v>
      </c>
      <c r="P72" s="8">
        <v>9</v>
      </c>
      <c r="Q72" s="8">
        <v>4</v>
      </c>
      <c r="R72" s="6">
        <f t="shared" si="23"/>
        <v>14</v>
      </c>
      <c r="S72" s="8">
        <v>5</v>
      </c>
      <c r="T72" s="8">
        <v>4</v>
      </c>
      <c r="U72" s="8">
        <v>5</v>
      </c>
      <c r="V72" s="6">
        <f t="shared" si="24"/>
        <v>14</v>
      </c>
      <c r="W72" s="8">
        <v>5</v>
      </c>
      <c r="X72" s="8">
        <v>6</v>
      </c>
      <c r="Y72" s="8">
        <v>3</v>
      </c>
      <c r="Z72" s="6">
        <f t="shared" si="25"/>
        <v>12</v>
      </c>
      <c r="AA72" s="8">
        <v>3</v>
      </c>
      <c r="AB72" s="8">
        <v>4</v>
      </c>
      <c r="AC72" s="8">
        <v>5</v>
      </c>
      <c r="AD72" s="28">
        <f t="shared" si="30"/>
        <v>10</v>
      </c>
      <c r="AE72" s="20">
        <v>2</v>
      </c>
      <c r="AF72" s="20">
        <v>3</v>
      </c>
      <c r="AG72" s="20">
        <v>5</v>
      </c>
    </row>
    <row r="73" spans="1:34" ht="15" customHeight="1" x14ac:dyDescent="0.25">
      <c r="A73" s="7" t="s">
        <v>69</v>
      </c>
      <c r="B73" s="6">
        <f t="shared" si="27"/>
        <v>36</v>
      </c>
      <c r="C73" s="9">
        <v>33</v>
      </c>
      <c r="D73" s="9">
        <v>1</v>
      </c>
      <c r="E73" s="9">
        <v>2</v>
      </c>
      <c r="F73" s="6">
        <f t="shared" si="28"/>
        <v>21</v>
      </c>
      <c r="G73" s="9">
        <v>17</v>
      </c>
      <c r="H73" s="9">
        <v>2</v>
      </c>
      <c r="I73" s="9">
        <v>2</v>
      </c>
      <c r="J73" s="6">
        <f t="shared" si="29"/>
        <v>21</v>
      </c>
      <c r="K73" s="8">
        <v>17</v>
      </c>
      <c r="L73" s="8">
        <v>2</v>
      </c>
      <c r="M73" s="8">
        <v>2</v>
      </c>
      <c r="N73" s="6">
        <f t="shared" si="5"/>
        <v>14</v>
      </c>
      <c r="O73" s="8">
        <v>12</v>
      </c>
      <c r="P73" s="8">
        <v>1</v>
      </c>
      <c r="Q73" s="8">
        <v>1</v>
      </c>
      <c r="R73" s="6">
        <f t="shared" si="23"/>
        <v>16</v>
      </c>
      <c r="S73" s="8">
        <v>13</v>
      </c>
      <c r="T73" s="8">
        <v>1</v>
      </c>
      <c r="U73" s="8">
        <v>2</v>
      </c>
      <c r="V73" s="6">
        <f t="shared" si="24"/>
        <v>14</v>
      </c>
      <c r="W73" s="8">
        <v>12</v>
      </c>
      <c r="X73" s="8">
        <v>0</v>
      </c>
      <c r="Y73" s="8">
        <v>2</v>
      </c>
      <c r="Z73" s="6">
        <f t="shared" si="25"/>
        <v>6</v>
      </c>
      <c r="AA73" s="8">
        <v>4</v>
      </c>
      <c r="AB73" s="8">
        <v>1</v>
      </c>
      <c r="AC73" s="8">
        <v>1</v>
      </c>
      <c r="AD73" s="28">
        <f t="shared" si="30"/>
        <v>38</v>
      </c>
      <c r="AE73" s="20">
        <v>19</v>
      </c>
      <c r="AF73" s="20">
        <v>15</v>
      </c>
      <c r="AG73" s="20">
        <v>4</v>
      </c>
    </row>
    <row r="74" spans="1:34" ht="15" customHeight="1" x14ac:dyDescent="0.25">
      <c r="A74" s="7" t="s">
        <v>119</v>
      </c>
      <c r="B74" s="22" t="s">
        <v>111</v>
      </c>
      <c r="C74" s="16" t="s">
        <v>111</v>
      </c>
      <c r="D74" s="16" t="s">
        <v>111</v>
      </c>
      <c r="E74" s="16" t="s">
        <v>111</v>
      </c>
      <c r="F74" s="22" t="s">
        <v>111</v>
      </c>
      <c r="G74" s="16" t="s">
        <v>111</v>
      </c>
      <c r="H74" s="16" t="s">
        <v>111</v>
      </c>
      <c r="I74" s="16" t="s">
        <v>111</v>
      </c>
      <c r="J74" s="22" t="s">
        <v>111</v>
      </c>
      <c r="K74" s="21" t="s">
        <v>111</v>
      </c>
      <c r="L74" s="21" t="s">
        <v>111</v>
      </c>
      <c r="M74" s="21" t="s">
        <v>111</v>
      </c>
      <c r="N74" s="22" t="s">
        <v>111</v>
      </c>
      <c r="O74" s="21" t="s">
        <v>111</v>
      </c>
      <c r="P74" s="21" t="s">
        <v>111</v>
      </c>
      <c r="Q74" s="21" t="s">
        <v>111</v>
      </c>
      <c r="R74" s="22" t="s">
        <v>111</v>
      </c>
      <c r="S74" s="21" t="s">
        <v>111</v>
      </c>
      <c r="T74" s="21" t="s">
        <v>111</v>
      </c>
      <c r="U74" s="21" t="s">
        <v>111</v>
      </c>
      <c r="V74" s="22" t="s">
        <v>111</v>
      </c>
      <c r="W74" s="21" t="s">
        <v>111</v>
      </c>
      <c r="X74" s="21" t="s">
        <v>111</v>
      </c>
      <c r="Y74" s="21" t="s">
        <v>111</v>
      </c>
      <c r="Z74" s="22" t="s">
        <v>111</v>
      </c>
      <c r="AA74" s="21" t="s">
        <v>111</v>
      </c>
      <c r="AB74" s="21" t="s">
        <v>111</v>
      </c>
      <c r="AC74" s="21" t="s">
        <v>111</v>
      </c>
      <c r="AD74" s="28">
        <f t="shared" si="30"/>
        <v>350</v>
      </c>
      <c r="AE74" s="20">
        <v>310</v>
      </c>
      <c r="AF74" s="20">
        <v>25</v>
      </c>
      <c r="AG74" s="20">
        <v>15</v>
      </c>
    </row>
    <row r="75" spans="1:34" s="1" customFormat="1" ht="15" customHeight="1" x14ac:dyDescent="0.25">
      <c r="A75" s="5" t="s">
        <v>123</v>
      </c>
      <c r="B75" s="22" t="s">
        <v>111</v>
      </c>
      <c r="C75" s="38" t="s">
        <v>111</v>
      </c>
      <c r="D75" s="38" t="s">
        <v>111</v>
      </c>
      <c r="E75" s="38" t="s">
        <v>111</v>
      </c>
      <c r="F75" s="22" t="s">
        <v>111</v>
      </c>
      <c r="G75" s="38" t="s">
        <v>111</v>
      </c>
      <c r="H75" s="38" t="s">
        <v>111</v>
      </c>
      <c r="I75" s="38" t="s">
        <v>111</v>
      </c>
      <c r="J75" s="22" t="s">
        <v>111</v>
      </c>
      <c r="K75" s="22" t="s">
        <v>111</v>
      </c>
      <c r="L75" s="22" t="s">
        <v>111</v>
      </c>
      <c r="M75" s="22" t="s">
        <v>111</v>
      </c>
      <c r="N75" s="22" t="s">
        <v>111</v>
      </c>
      <c r="O75" s="22" t="s">
        <v>111</v>
      </c>
      <c r="P75" s="22" t="s">
        <v>111</v>
      </c>
      <c r="Q75" s="22" t="s">
        <v>111</v>
      </c>
      <c r="R75" s="22" t="s">
        <v>111</v>
      </c>
      <c r="S75" s="22" t="s">
        <v>111</v>
      </c>
      <c r="T75" s="22" t="s">
        <v>111</v>
      </c>
      <c r="U75" s="22" t="s">
        <v>111</v>
      </c>
      <c r="V75" s="22" t="s">
        <v>111</v>
      </c>
      <c r="W75" s="22" t="s">
        <v>111</v>
      </c>
      <c r="X75" s="22" t="s">
        <v>111</v>
      </c>
      <c r="Y75" s="22" t="s">
        <v>111</v>
      </c>
      <c r="Z75" s="22" t="s">
        <v>111</v>
      </c>
      <c r="AA75" s="22" t="s">
        <v>111</v>
      </c>
      <c r="AB75" s="22" t="s">
        <v>111</v>
      </c>
      <c r="AC75" s="22" t="s">
        <v>111</v>
      </c>
      <c r="AD75" s="28">
        <f>SUM(AE75:AG75)</f>
        <v>77</v>
      </c>
      <c r="AE75" s="39">
        <f>SUM(AE76:AE76)</f>
        <v>69</v>
      </c>
      <c r="AF75" s="39">
        <f>SUM(AF76:AF76)</f>
        <v>5</v>
      </c>
      <c r="AG75" s="39">
        <f>SUM(AG76:AG76)</f>
        <v>3</v>
      </c>
      <c r="AH75" s="29"/>
    </row>
    <row r="76" spans="1:34" ht="15" customHeight="1" x14ac:dyDescent="0.25">
      <c r="A76" s="7" t="s">
        <v>124</v>
      </c>
      <c r="B76" s="22" t="s">
        <v>111</v>
      </c>
      <c r="C76" s="16" t="s">
        <v>111</v>
      </c>
      <c r="D76" s="16" t="s">
        <v>111</v>
      </c>
      <c r="E76" s="16" t="s">
        <v>111</v>
      </c>
      <c r="F76" s="22" t="s">
        <v>111</v>
      </c>
      <c r="G76" s="16" t="s">
        <v>111</v>
      </c>
      <c r="H76" s="16" t="s">
        <v>111</v>
      </c>
      <c r="I76" s="16" t="s">
        <v>111</v>
      </c>
      <c r="J76" s="22" t="s">
        <v>111</v>
      </c>
      <c r="K76" s="21" t="s">
        <v>111</v>
      </c>
      <c r="L76" s="21" t="s">
        <v>111</v>
      </c>
      <c r="M76" s="21" t="s">
        <v>111</v>
      </c>
      <c r="N76" s="22" t="s">
        <v>111</v>
      </c>
      <c r="O76" s="21" t="s">
        <v>111</v>
      </c>
      <c r="P76" s="21" t="s">
        <v>111</v>
      </c>
      <c r="Q76" s="21" t="s">
        <v>111</v>
      </c>
      <c r="R76" s="22" t="s">
        <v>111</v>
      </c>
      <c r="S76" s="21" t="s">
        <v>111</v>
      </c>
      <c r="T76" s="21" t="s">
        <v>111</v>
      </c>
      <c r="U76" s="21" t="s">
        <v>111</v>
      </c>
      <c r="V76" s="22" t="s">
        <v>111</v>
      </c>
      <c r="W76" s="21" t="s">
        <v>111</v>
      </c>
      <c r="X76" s="21" t="s">
        <v>111</v>
      </c>
      <c r="Y76" s="21" t="s">
        <v>111</v>
      </c>
      <c r="Z76" s="22" t="s">
        <v>111</v>
      </c>
      <c r="AA76" s="21" t="s">
        <v>111</v>
      </c>
      <c r="AB76" s="21" t="s">
        <v>111</v>
      </c>
      <c r="AC76" s="21" t="s">
        <v>111</v>
      </c>
      <c r="AD76" s="28">
        <f t="shared" ref="AD76" si="32">SUM(AE76:AG76)</f>
        <v>77</v>
      </c>
      <c r="AE76" s="20">
        <v>69</v>
      </c>
      <c r="AF76" s="20">
        <v>5</v>
      </c>
      <c r="AG76" s="20">
        <v>3</v>
      </c>
    </row>
    <row r="77" spans="1:34" s="1" customFormat="1" ht="13.5" customHeight="1" x14ac:dyDescent="0.2">
      <c r="A77" s="5" t="s">
        <v>70</v>
      </c>
      <c r="B77" s="6">
        <f t="shared" si="27"/>
        <v>2138</v>
      </c>
      <c r="C77" s="10">
        <f>C78+C79+C80</f>
        <v>1977</v>
      </c>
      <c r="D77" s="10">
        <f>D78+D79+D80</f>
        <v>85</v>
      </c>
      <c r="E77" s="10">
        <f>E78+E79+E80</f>
        <v>76</v>
      </c>
      <c r="F77" s="6">
        <f t="shared" si="28"/>
        <v>1967</v>
      </c>
      <c r="G77" s="10">
        <f>G78+G79+G80</f>
        <v>1806</v>
      </c>
      <c r="H77" s="10">
        <f>H78+H79+H80</f>
        <v>74</v>
      </c>
      <c r="I77" s="10">
        <f>I78+I79+I80</f>
        <v>87</v>
      </c>
      <c r="J77" s="6">
        <f t="shared" si="29"/>
        <v>1970</v>
      </c>
      <c r="K77" s="6">
        <f>SUM(K78:K80)</f>
        <v>1840</v>
      </c>
      <c r="L77" s="6">
        <f>SUM(L78:L80)</f>
        <v>42</v>
      </c>
      <c r="M77" s="6">
        <f>SUM(M78:M80)</f>
        <v>88</v>
      </c>
      <c r="N77" s="6">
        <f t="shared" si="5"/>
        <v>2106</v>
      </c>
      <c r="O77" s="6">
        <f>O78+O79+O80</f>
        <v>1979</v>
      </c>
      <c r="P77" s="6">
        <f>P78+P79+P80</f>
        <v>43</v>
      </c>
      <c r="Q77" s="6">
        <f>Q78+Q79+Q80</f>
        <v>84</v>
      </c>
      <c r="R77" s="6">
        <f t="shared" si="23"/>
        <v>2197</v>
      </c>
      <c r="S77" s="6">
        <f>S78+S79+S80</f>
        <v>2004</v>
      </c>
      <c r="T77" s="6">
        <f>T78+T79+T80</f>
        <v>95</v>
      </c>
      <c r="U77" s="6">
        <f>U78+U79+U80</f>
        <v>98</v>
      </c>
      <c r="V77" s="6">
        <f t="shared" si="24"/>
        <v>2218</v>
      </c>
      <c r="W77" s="6">
        <f>W78+W79+W80</f>
        <v>2103</v>
      </c>
      <c r="X77" s="6">
        <f>X78+X79+X80</f>
        <v>29</v>
      </c>
      <c r="Y77" s="6">
        <f>Y78+Y79+Y80</f>
        <v>86</v>
      </c>
      <c r="Z77" s="6">
        <f t="shared" si="25"/>
        <v>1971</v>
      </c>
      <c r="AA77" s="6">
        <f>AA78+AA79+AA80</f>
        <v>1846</v>
      </c>
      <c r="AB77" s="6">
        <f>AB78+AB79+AB80</f>
        <v>33</v>
      </c>
      <c r="AC77" s="6">
        <f>AC78+AC79+AC80</f>
        <v>92</v>
      </c>
      <c r="AD77" s="28">
        <f t="shared" si="30"/>
        <v>1927</v>
      </c>
      <c r="AE77" s="28">
        <f>SUM(AE78:AE81)</f>
        <v>1723</v>
      </c>
      <c r="AF77" s="28">
        <f t="shared" ref="AF77:AG77" si="33">SUM(AF78:AF81)</f>
        <v>51</v>
      </c>
      <c r="AG77" s="28">
        <f t="shared" si="33"/>
        <v>153</v>
      </c>
      <c r="AH77" s="29"/>
    </row>
    <row r="78" spans="1:34" ht="15.75" customHeight="1" x14ac:dyDescent="0.25">
      <c r="A78" s="7" t="s">
        <v>71</v>
      </c>
      <c r="B78" s="6">
        <f t="shared" si="27"/>
        <v>1352</v>
      </c>
      <c r="C78" s="9">
        <v>1319</v>
      </c>
      <c r="D78" s="9">
        <v>27</v>
      </c>
      <c r="E78" s="9">
        <v>6</v>
      </c>
      <c r="F78" s="6">
        <f t="shared" si="28"/>
        <v>1130</v>
      </c>
      <c r="G78" s="9">
        <v>1103</v>
      </c>
      <c r="H78" s="9">
        <v>17</v>
      </c>
      <c r="I78" s="9">
        <v>10</v>
      </c>
      <c r="J78" s="6">
        <f t="shared" si="29"/>
        <v>1146</v>
      </c>
      <c r="K78" s="8">
        <v>1128</v>
      </c>
      <c r="L78" s="8">
        <v>6</v>
      </c>
      <c r="M78" s="8">
        <v>12</v>
      </c>
      <c r="N78" s="6">
        <f t="shared" si="5"/>
        <v>1254</v>
      </c>
      <c r="O78" s="8">
        <v>1239</v>
      </c>
      <c r="P78" s="8">
        <v>3</v>
      </c>
      <c r="Q78" s="8">
        <v>12</v>
      </c>
      <c r="R78" s="6">
        <f t="shared" si="23"/>
        <v>1211</v>
      </c>
      <c r="S78" s="8">
        <v>1160</v>
      </c>
      <c r="T78" s="8">
        <v>30</v>
      </c>
      <c r="U78" s="8">
        <v>21</v>
      </c>
      <c r="V78" s="6">
        <f t="shared" si="24"/>
        <v>1131</v>
      </c>
      <c r="W78" s="8">
        <v>1100</v>
      </c>
      <c r="X78" s="8">
        <v>14</v>
      </c>
      <c r="Y78" s="8">
        <v>17</v>
      </c>
      <c r="Z78" s="6">
        <f t="shared" si="25"/>
        <v>1053</v>
      </c>
      <c r="AA78" s="8">
        <v>1014</v>
      </c>
      <c r="AB78" s="8">
        <v>18</v>
      </c>
      <c r="AC78" s="8">
        <v>21</v>
      </c>
      <c r="AD78" s="28">
        <f t="shared" si="30"/>
        <v>1018</v>
      </c>
      <c r="AE78" s="20">
        <v>919</v>
      </c>
      <c r="AF78" s="20">
        <v>31</v>
      </c>
      <c r="AG78" s="20">
        <v>68</v>
      </c>
    </row>
    <row r="79" spans="1:34" ht="15.75" customHeight="1" x14ac:dyDescent="0.25">
      <c r="A79" s="7" t="s">
        <v>72</v>
      </c>
      <c r="B79" s="6">
        <f t="shared" si="27"/>
        <v>234</v>
      </c>
      <c r="C79" s="9">
        <v>143</v>
      </c>
      <c r="D79" s="9">
        <v>33</v>
      </c>
      <c r="E79" s="9">
        <v>58</v>
      </c>
      <c r="F79" s="6">
        <f t="shared" si="28"/>
        <v>225</v>
      </c>
      <c r="G79" s="9">
        <v>135</v>
      </c>
      <c r="H79" s="9">
        <v>31</v>
      </c>
      <c r="I79" s="9">
        <v>59</v>
      </c>
      <c r="J79" s="6">
        <f t="shared" si="29"/>
        <v>191</v>
      </c>
      <c r="K79" s="8">
        <v>109</v>
      </c>
      <c r="L79" s="8">
        <v>19</v>
      </c>
      <c r="M79" s="8">
        <v>63</v>
      </c>
      <c r="N79" s="6">
        <f t="shared" si="5"/>
        <v>187</v>
      </c>
      <c r="O79" s="8">
        <v>113</v>
      </c>
      <c r="P79" s="8">
        <v>14</v>
      </c>
      <c r="Q79" s="8">
        <v>60</v>
      </c>
      <c r="R79" s="6">
        <f t="shared" si="23"/>
        <v>189</v>
      </c>
      <c r="S79" s="8">
        <v>120</v>
      </c>
      <c r="T79" s="8">
        <v>9</v>
      </c>
      <c r="U79" s="8">
        <v>60</v>
      </c>
      <c r="V79" s="6">
        <f t="shared" si="24"/>
        <v>175</v>
      </c>
      <c r="W79" s="8">
        <v>111</v>
      </c>
      <c r="X79" s="8">
        <v>8</v>
      </c>
      <c r="Y79" s="8">
        <v>56</v>
      </c>
      <c r="Z79" s="6">
        <f t="shared" si="25"/>
        <v>145</v>
      </c>
      <c r="AA79" s="8">
        <v>81</v>
      </c>
      <c r="AB79" s="8">
        <v>8</v>
      </c>
      <c r="AC79" s="8">
        <v>56</v>
      </c>
      <c r="AD79" s="28">
        <f t="shared" si="30"/>
        <v>157</v>
      </c>
      <c r="AE79" s="20">
        <v>110</v>
      </c>
      <c r="AF79" s="20">
        <v>10</v>
      </c>
      <c r="AG79" s="20">
        <v>37</v>
      </c>
    </row>
    <row r="80" spans="1:34" ht="15" customHeight="1" x14ac:dyDescent="0.25">
      <c r="A80" s="7" t="s">
        <v>73</v>
      </c>
      <c r="B80" s="6">
        <f t="shared" si="27"/>
        <v>552</v>
      </c>
      <c r="C80" s="9">
        <v>515</v>
      </c>
      <c r="D80" s="9">
        <v>25</v>
      </c>
      <c r="E80" s="9">
        <v>12</v>
      </c>
      <c r="F80" s="6">
        <f t="shared" si="28"/>
        <v>612</v>
      </c>
      <c r="G80" s="9">
        <v>568</v>
      </c>
      <c r="H80" s="9">
        <v>26</v>
      </c>
      <c r="I80" s="9">
        <v>18</v>
      </c>
      <c r="J80" s="6">
        <f t="shared" si="29"/>
        <v>633</v>
      </c>
      <c r="K80" s="8">
        <v>603</v>
      </c>
      <c r="L80" s="8">
        <v>17</v>
      </c>
      <c r="M80" s="8">
        <v>13</v>
      </c>
      <c r="N80" s="6">
        <f t="shared" si="5"/>
        <v>665</v>
      </c>
      <c r="O80" s="8">
        <v>627</v>
      </c>
      <c r="P80" s="8">
        <v>26</v>
      </c>
      <c r="Q80" s="8">
        <v>12</v>
      </c>
      <c r="R80" s="6">
        <f t="shared" si="23"/>
        <v>797</v>
      </c>
      <c r="S80" s="8">
        <v>724</v>
      </c>
      <c r="T80" s="8">
        <v>56</v>
      </c>
      <c r="U80" s="8">
        <v>17</v>
      </c>
      <c r="V80" s="6">
        <f t="shared" si="24"/>
        <v>912</v>
      </c>
      <c r="W80" s="8">
        <v>892</v>
      </c>
      <c r="X80" s="8">
        <v>7</v>
      </c>
      <c r="Y80" s="8">
        <v>13</v>
      </c>
      <c r="Z80" s="6">
        <f t="shared" si="25"/>
        <v>773</v>
      </c>
      <c r="AA80" s="8">
        <v>751</v>
      </c>
      <c r="AB80" s="8">
        <v>7</v>
      </c>
      <c r="AC80" s="8">
        <v>15</v>
      </c>
      <c r="AD80" s="28">
        <f t="shared" si="30"/>
        <v>743</v>
      </c>
      <c r="AE80" s="20">
        <v>686</v>
      </c>
      <c r="AF80" s="20">
        <v>10</v>
      </c>
      <c r="AG80" s="20">
        <v>47</v>
      </c>
    </row>
    <row r="81" spans="1:34" ht="15" customHeight="1" x14ac:dyDescent="0.25">
      <c r="A81" s="7" t="s">
        <v>120</v>
      </c>
      <c r="B81" s="22" t="s">
        <v>111</v>
      </c>
      <c r="C81" s="16" t="s">
        <v>111</v>
      </c>
      <c r="D81" s="16" t="s">
        <v>111</v>
      </c>
      <c r="E81" s="16" t="s">
        <v>111</v>
      </c>
      <c r="F81" s="22" t="s">
        <v>111</v>
      </c>
      <c r="G81" s="16" t="s">
        <v>111</v>
      </c>
      <c r="H81" s="16" t="s">
        <v>111</v>
      </c>
      <c r="I81" s="16" t="s">
        <v>111</v>
      </c>
      <c r="J81" s="22" t="s">
        <v>111</v>
      </c>
      <c r="K81" s="21" t="s">
        <v>111</v>
      </c>
      <c r="L81" s="21" t="s">
        <v>111</v>
      </c>
      <c r="M81" s="21" t="s">
        <v>111</v>
      </c>
      <c r="N81" s="22" t="s">
        <v>111</v>
      </c>
      <c r="O81" s="21" t="s">
        <v>111</v>
      </c>
      <c r="P81" s="21" t="s">
        <v>111</v>
      </c>
      <c r="Q81" s="21" t="s">
        <v>111</v>
      </c>
      <c r="R81" s="22" t="s">
        <v>111</v>
      </c>
      <c r="S81" s="21" t="s">
        <v>111</v>
      </c>
      <c r="T81" s="21" t="s">
        <v>111</v>
      </c>
      <c r="U81" s="21" t="s">
        <v>111</v>
      </c>
      <c r="V81" s="22" t="s">
        <v>111</v>
      </c>
      <c r="W81" s="21" t="s">
        <v>111</v>
      </c>
      <c r="X81" s="21" t="s">
        <v>111</v>
      </c>
      <c r="Y81" s="21" t="s">
        <v>111</v>
      </c>
      <c r="Z81" s="22" t="s">
        <v>111</v>
      </c>
      <c r="AA81" s="21" t="s">
        <v>111</v>
      </c>
      <c r="AB81" s="21" t="s">
        <v>111</v>
      </c>
      <c r="AC81" s="21" t="s">
        <v>111</v>
      </c>
      <c r="AD81" s="28">
        <f t="shared" si="30"/>
        <v>9</v>
      </c>
      <c r="AE81" s="20">
        <v>8</v>
      </c>
      <c r="AF81" s="20">
        <v>0</v>
      </c>
      <c r="AG81" s="20">
        <v>1</v>
      </c>
    </row>
    <row r="82" spans="1:34" s="1" customFormat="1" ht="13.5" customHeight="1" x14ac:dyDescent="0.2">
      <c r="A82" s="5" t="s">
        <v>74</v>
      </c>
      <c r="B82" s="6">
        <f t="shared" si="27"/>
        <v>8662</v>
      </c>
      <c r="C82" s="10">
        <f>C83+C84+C85</f>
        <v>7227</v>
      </c>
      <c r="D82" s="10">
        <f>D83+D84+D85</f>
        <v>786</v>
      </c>
      <c r="E82" s="10">
        <f>E83+E84+E85</f>
        <v>649</v>
      </c>
      <c r="F82" s="6">
        <f t="shared" si="28"/>
        <v>8168</v>
      </c>
      <c r="G82" s="10">
        <f>G83+G84+G85</f>
        <v>7090</v>
      </c>
      <c r="H82" s="10">
        <f>H83+H84+H85</f>
        <v>509</v>
      </c>
      <c r="I82" s="10">
        <f>I83+I84+I85</f>
        <v>569</v>
      </c>
      <c r="J82" s="6">
        <f t="shared" si="29"/>
        <v>8584</v>
      </c>
      <c r="K82" s="6">
        <f>SUM(K83:K85)</f>
        <v>7420</v>
      </c>
      <c r="L82" s="6">
        <f>SUM(L83:L85)</f>
        <v>604</v>
      </c>
      <c r="M82" s="6">
        <f>SUM(M83:M85)</f>
        <v>560</v>
      </c>
      <c r="N82" s="6">
        <f t="shared" ref="N82:N115" si="34">O82+P82+Q82</f>
        <v>9674</v>
      </c>
      <c r="O82" s="6">
        <f>O83+O84+O85</f>
        <v>8195</v>
      </c>
      <c r="P82" s="6">
        <f>P83+P84+P85</f>
        <v>948</v>
      </c>
      <c r="Q82" s="6">
        <f>Q83+Q84+Q85</f>
        <v>531</v>
      </c>
      <c r="R82" s="6">
        <f t="shared" si="23"/>
        <v>9739</v>
      </c>
      <c r="S82" s="6">
        <f>S83+S84+S85</f>
        <v>8362</v>
      </c>
      <c r="T82" s="6">
        <f>T83+T84+T85</f>
        <v>739</v>
      </c>
      <c r="U82" s="6">
        <f>U83+U84+U85</f>
        <v>638</v>
      </c>
      <c r="V82" s="6">
        <f t="shared" si="24"/>
        <v>9663</v>
      </c>
      <c r="W82" s="6">
        <f>W83+W84+W85</f>
        <v>7937</v>
      </c>
      <c r="X82" s="6">
        <f>X83+X84+X85</f>
        <v>1082</v>
      </c>
      <c r="Y82" s="6">
        <f>Y83+Y84+Y85</f>
        <v>644</v>
      </c>
      <c r="Z82" s="6">
        <f t="shared" si="25"/>
        <v>8538</v>
      </c>
      <c r="AA82" s="6">
        <f>AA83+AA84+AA85</f>
        <v>7084</v>
      </c>
      <c r="AB82" s="6">
        <f>AB83+AB84+AB85</f>
        <v>858</v>
      </c>
      <c r="AC82" s="6">
        <f>AC83+AC84+AC85</f>
        <v>596</v>
      </c>
      <c r="AD82" s="28">
        <f t="shared" si="30"/>
        <v>9251</v>
      </c>
      <c r="AE82" s="28">
        <f>SUM(AE83:AE86)</f>
        <v>7713</v>
      </c>
      <c r="AF82" s="28">
        <f t="shared" ref="AF82:AG82" si="35">SUM(AF83:AF86)</f>
        <v>806</v>
      </c>
      <c r="AG82" s="28">
        <f t="shared" si="35"/>
        <v>732</v>
      </c>
      <c r="AH82" s="29"/>
    </row>
    <row r="83" spans="1:34" ht="15" customHeight="1" x14ac:dyDescent="0.25">
      <c r="A83" s="7" t="s">
        <v>75</v>
      </c>
      <c r="B83" s="6">
        <f t="shared" si="27"/>
        <v>105</v>
      </c>
      <c r="C83" s="9">
        <v>100</v>
      </c>
      <c r="D83" s="9">
        <v>3</v>
      </c>
      <c r="E83" s="9">
        <v>2</v>
      </c>
      <c r="F83" s="6">
        <f t="shared" si="28"/>
        <v>112</v>
      </c>
      <c r="G83" s="9">
        <v>97</v>
      </c>
      <c r="H83" s="9">
        <v>4</v>
      </c>
      <c r="I83" s="9">
        <v>11</v>
      </c>
      <c r="J83" s="6">
        <f t="shared" si="29"/>
        <v>100</v>
      </c>
      <c r="K83" s="8">
        <v>93</v>
      </c>
      <c r="L83" s="8">
        <v>5</v>
      </c>
      <c r="M83" s="8">
        <v>2</v>
      </c>
      <c r="N83" s="6">
        <f t="shared" si="34"/>
        <v>94</v>
      </c>
      <c r="O83" s="8">
        <v>82</v>
      </c>
      <c r="P83" s="8">
        <v>7</v>
      </c>
      <c r="Q83" s="8">
        <v>5</v>
      </c>
      <c r="R83" s="6">
        <f t="shared" si="23"/>
        <v>95</v>
      </c>
      <c r="S83" s="8">
        <v>88</v>
      </c>
      <c r="T83" s="8">
        <v>3</v>
      </c>
      <c r="U83" s="8">
        <v>4</v>
      </c>
      <c r="V83" s="6">
        <f t="shared" si="24"/>
        <v>100</v>
      </c>
      <c r="W83" s="8">
        <v>91</v>
      </c>
      <c r="X83" s="8">
        <v>4</v>
      </c>
      <c r="Y83" s="8">
        <v>5</v>
      </c>
      <c r="Z83" s="6">
        <f t="shared" si="25"/>
        <v>100</v>
      </c>
      <c r="AA83" s="8">
        <v>94</v>
      </c>
      <c r="AB83" s="8">
        <v>3</v>
      </c>
      <c r="AC83" s="8">
        <v>3</v>
      </c>
      <c r="AD83" s="28">
        <f t="shared" si="30"/>
        <v>178</v>
      </c>
      <c r="AE83" s="20">
        <v>162</v>
      </c>
      <c r="AF83" s="20">
        <v>3</v>
      </c>
      <c r="AG83" s="20">
        <v>13</v>
      </c>
    </row>
    <row r="84" spans="1:34" ht="15" customHeight="1" x14ac:dyDescent="0.25">
      <c r="A84" s="7" t="s">
        <v>76</v>
      </c>
      <c r="B84" s="6">
        <f t="shared" si="27"/>
        <v>5123</v>
      </c>
      <c r="C84" s="9">
        <v>4487</v>
      </c>
      <c r="D84" s="9">
        <v>271</v>
      </c>
      <c r="E84" s="9">
        <v>365</v>
      </c>
      <c r="F84" s="6">
        <f t="shared" si="28"/>
        <v>5181</v>
      </c>
      <c r="G84" s="9">
        <v>4525</v>
      </c>
      <c r="H84" s="9">
        <v>296</v>
      </c>
      <c r="I84" s="9">
        <v>360</v>
      </c>
      <c r="J84" s="6">
        <f t="shared" si="29"/>
        <v>5229</v>
      </c>
      <c r="K84" s="8">
        <v>4491</v>
      </c>
      <c r="L84" s="8">
        <v>369</v>
      </c>
      <c r="M84" s="8">
        <v>369</v>
      </c>
      <c r="N84" s="6">
        <f t="shared" si="34"/>
        <v>6230</v>
      </c>
      <c r="O84" s="8">
        <v>5165</v>
      </c>
      <c r="P84" s="8">
        <v>717</v>
      </c>
      <c r="Q84" s="8">
        <v>348</v>
      </c>
      <c r="R84" s="6">
        <f t="shared" si="23"/>
        <v>6417</v>
      </c>
      <c r="S84" s="8">
        <v>5557</v>
      </c>
      <c r="T84" s="8">
        <v>442</v>
      </c>
      <c r="U84" s="8">
        <v>418</v>
      </c>
      <c r="V84" s="6">
        <f t="shared" si="24"/>
        <v>6225</v>
      </c>
      <c r="W84" s="8">
        <v>5107</v>
      </c>
      <c r="X84" s="8">
        <v>645</v>
      </c>
      <c r="Y84" s="8">
        <v>473</v>
      </c>
      <c r="Z84" s="6">
        <f t="shared" si="25"/>
        <v>4819</v>
      </c>
      <c r="AA84" s="8">
        <v>3974</v>
      </c>
      <c r="AB84" s="8">
        <v>446</v>
      </c>
      <c r="AC84" s="8">
        <v>399</v>
      </c>
      <c r="AD84" s="28">
        <f t="shared" si="30"/>
        <v>4954</v>
      </c>
      <c r="AE84" s="20">
        <v>4025</v>
      </c>
      <c r="AF84" s="20">
        <v>448</v>
      </c>
      <c r="AG84" s="20">
        <v>481</v>
      </c>
    </row>
    <row r="85" spans="1:34" ht="15" customHeight="1" x14ac:dyDescent="0.25">
      <c r="A85" s="7" t="s">
        <v>77</v>
      </c>
      <c r="B85" s="6">
        <f t="shared" si="27"/>
        <v>3434</v>
      </c>
      <c r="C85" s="9">
        <v>2640</v>
      </c>
      <c r="D85" s="9">
        <v>512</v>
      </c>
      <c r="E85" s="9">
        <v>282</v>
      </c>
      <c r="F85" s="6">
        <f t="shared" si="28"/>
        <v>2875</v>
      </c>
      <c r="G85" s="9">
        <v>2468</v>
      </c>
      <c r="H85" s="9">
        <v>209</v>
      </c>
      <c r="I85" s="9">
        <v>198</v>
      </c>
      <c r="J85" s="6">
        <f t="shared" si="29"/>
        <v>3255</v>
      </c>
      <c r="K85" s="8">
        <v>2836</v>
      </c>
      <c r="L85" s="8">
        <v>230</v>
      </c>
      <c r="M85" s="8">
        <v>189</v>
      </c>
      <c r="N85" s="6">
        <f t="shared" si="34"/>
        <v>3350</v>
      </c>
      <c r="O85" s="8">
        <v>2948</v>
      </c>
      <c r="P85" s="8">
        <v>224</v>
      </c>
      <c r="Q85" s="8">
        <v>178</v>
      </c>
      <c r="R85" s="6">
        <f t="shared" si="23"/>
        <v>3227</v>
      </c>
      <c r="S85" s="8">
        <v>2717</v>
      </c>
      <c r="T85" s="8">
        <v>294</v>
      </c>
      <c r="U85" s="8">
        <v>216</v>
      </c>
      <c r="V85" s="6">
        <f t="shared" si="24"/>
        <v>3338</v>
      </c>
      <c r="W85" s="8">
        <v>2739</v>
      </c>
      <c r="X85" s="8">
        <v>433</v>
      </c>
      <c r="Y85" s="8">
        <v>166</v>
      </c>
      <c r="Z85" s="6">
        <f t="shared" si="25"/>
        <v>3619</v>
      </c>
      <c r="AA85" s="8">
        <v>3016</v>
      </c>
      <c r="AB85" s="8">
        <v>409</v>
      </c>
      <c r="AC85" s="8">
        <v>194</v>
      </c>
      <c r="AD85" s="28">
        <f t="shared" si="30"/>
        <v>4074</v>
      </c>
      <c r="AE85" s="20">
        <v>3500</v>
      </c>
      <c r="AF85" s="20">
        <v>355</v>
      </c>
      <c r="AG85" s="20">
        <v>219</v>
      </c>
    </row>
    <row r="86" spans="1:34" ht="15" customHeight="1" x14ac:dyDescent="0.25">
      <c r="A86" s="7" t="s">
        <v>121</v>
      </c>
      <c r="B86" s="16" t="s">
        <v>111</v>
      </c>
      <c r="C86" s="16" t="s">
        <v>111</v>
      </c>
      <c r="D86" s="16" t="s">
        <v>111</v>
      </c>
      <c r="E86" s="16" t="s">
        <v>111</v>
      </c>
      <c r="F86" s="16" t="s">
        <v>111</v>
      </c>
      <c r="G86" s="16" t="s">
        <v>111</v>
      </c>
      <c r="H86" s="16" t="s">
        <v>111</v>
      </c>
      <c r="I86" s="16" t="s">
        <v>111</v>
      </c>
      <c r="J86" s="16" t="s">
        <v>111</v>
      </c>
      <c r="K86" s="16" t="s">
        <v>111</v>
      </c>
      <c r="L86" s="16" t="s">
        <v>111</v>
      </c>
      <c r="M86" s="16" t="s">
        <v>111</v>
      </c>
      <c r="N86" s="16" t="s">
        <v>111</v>
      </c>
      <c r="O86" s="16" t="s">
        <v>111</v>
      </c>
      <c r="P86" s="16" t="s">
        <v>111</v>
      </c>
      <c r="Q86" s="16" t="s">
        <v>111</v>
      </c>
      <c r="R86" s="16" t="s">
        <v>111</v>
      </c>
      <c r="S86" s="16" t="s">
        <v>111</v>
      </c>
      <c r="T86" s="16" t="s">
        <v>111</v>
      </c>
      <c r="U86" s="16" t="s">
        <v>111</v>
      </c>
      <c r="V86" s="16" t="s">
        <v>111</v>
      </c>
      <c r="W86" s="16" t="s">
        <v>111</v>
      </c>
      <c r="X86" s="16" t="s">
        <v>111</v>
      </c>
      <c r="Y86" s="16" t="s">
        <v>111</v>
      </c>
      <c r="Z86" s="16" t="s">
        <v>111</v>
      </c>
      <c r="AA86" s="16" t="s">
        <v>111</v>
      </c>
      <c r="AB86" s="16" t="s">
        <v>111</v>
      </c>
      <c r="AC86" s="16" t="s">
        <v>111</v>
      </c>
      <c r="AD86" s="28">
        <f t="shared" si="30"/>
        <v>45</v>
      </c>
      <c r="AE86" s="20">
        <v>26</v>
      </c>
      <c r="AF86" s="20">
        <v>0</v>
      </c>
      <c r="AG86" s="20">
        <v>19</v>
      </c>
    </row>
    <row r="87" spans="1:34" s="1" customFormat="1" ht="18" customHeight="1" x14ac:dyDescent="0.2">
      <c r="A87" s="5" t="s">
        <v>78</v>
      </c>
      <c r="B87" s="6">
        <f t="shared" si="27"/>
        <v>12332</v>
      </c>
      <c r="C87" s="10">
        <f>C88+C89+C90+C91</f>
        <v>9958</v>
      </c>
      <c r="D87" s="10">
        <f>D88+D89+D90+D91</f>
        <v>1399</v>
      </c>
      <c r="E87" s="10">
        <f>E88+E89+E90+E91</f>
        <v>975</v>
      </c>
      <c r="F87" s="6">
        <f t="shared" si="28"/>
        <v>14423</v>
      </c>
      <c r="G87" s="10">
        <f>G88+G89+G90+G91</f>
        <v>11515</v>
      </c>
      <c r="H87" s="10">
        <f>H88+H89+H90+H91</f>
        <v>1744</v>
      </c>
      <c r="I87" s="10">
        <f>I88+I89+I90+I91</f>
        <v>1164</v>
      </c>
      <c r="J87" s="6">
        <f t="shared" si="29"/>
        <v>11472</v>
      </c>
      <c r="K87" s="6">
        <f>SUM(K88:K91)</f>
        <v>9326</v>
      </c>
      <c r="L87" s="6">
        <f>SUM(L88:L91)</f>
        <v>1171</v>
      </c>
      <c r="M87" s="6">
        <f>SUM(M88:M91)</f>
        <v>975</v>
      </c>
      <c r="N87" s="6">
        <f t="shared" si="34"/>
        <v>10017</v>
      </c>
      <c r="O87" s="6">
        <f>O88+O89+O90+O91</f>
        <v>8174</v>
      </c>
      <c r="P87" s="6">
        <f>P88+P89+P90+P91</f>
        <v>1042</v>
      </c>
      <c r="Q87" s="6">
        <f>Q88+Q89+Q90+Q91</f>
        <v>801</v>
      </c>
      <c r="R87" s="6">
        <f t="shared" si="23"/>
        <v>11193</v>
      </c>
      <c r="S87" s="6">
        <f>S88+S89+S90+S91</f>
        <v>8851</v>
      </c>
      <c r="T87" s="6">
        <f>T88+T89+T90+T91</f>
        <v>1580</v>
      </c>
      <c r="U87" s="6">
        <f>U88+U89+U90+U91</f>
        <v>762</v>
      </c>
      <c r="V87" s="6">
        <f t="shared" si="24"/>
        <v>11441</v>
      </c>
      <c r="W87" s="6">
        <f>W88+W89+W90+W91</f>
        <v>8798</v>
      </c>
      <c r="X87" s="6">
        <f>X88+X89+X90+X91</f>
        <v>1780</v>
      </c>
      <c r="Y87" s="6">
        <f>Y88+Y89+Y90+Y91</f>
        <v>863</v>
      </c>
      <c r="Z87" s="6">
        <f t="shared" si="25"/>
        <v>10015</v>
      </c>
      <c r="AA87" s="6">
        <f>AA89+AA91+AA93</f>
        <v>7486</v>
      </c>
      <c r="AB87" s="6">
        <f t="shared" ref="AB87:AC87" si="36">AB89+AB91+AB93</f>
        <v>1664</v>
      </c>
      <c r="AC87" s="6">
        <f t="shared" si="36"/>
        <v>865</v>
      </c>
      <c r="AD87" s="28">
        <f t="shared" si="30"/>
        <v>9469</v>
      </c>
      <c r="AE87" s="28">
        <f>SUM(AE88:AE93)</f>
        <v>7355</v>
      </c>
      <c r="AF87" s="28">
        <f t="shared" ref="AF87:AG87" si="37">SUM(AF88:AF93)</f>
        <v>1200</v>
      </c>
      <c r="AG87" s="28">
        <f t="shared" si="37"/>
        <v>914</v>
      </c>
      <c r="AH87" s="29"/>
    </row>
    <row r="88" spans="1:34" ht="15" customHeight="1" x14ac:dyDescent="0.2">
      <c r="A88" s="7" t="s">
        <v>79</v>
      </c>
      <c r="B88" s="6">
        <f t="shared" si="27"/>
        <v>655</v>
      </c>
      <c r="C88" s="9">
        <v>537</v>
      </c>
      <c r="D88" s="9">
        <v>43</v>
      </c>
      <c r="E88" s="9">
        <v>75</v>
      </c>
      <c r="F88" s="6">
        <f t="shared" si="28"/>
        <v>3112</v>
      </c>
      <c r="G88" s="9">
        <v>2217</v>
      </c>
      <c r="H88" s="9">
        <v>573</v>
      </c>
      <c r="I88" s="9">
        <v>322</v>
      </c>
      <c r="J88" s="6">
        <f t="shared" si="29"/>
        <v>1491</v>
      </c>
      <c r="K88" s="8">
        <v>1325</v>
      </c>
      <c r="L88" s="8">
        <v>55</v>
      </c>
      <c r="M88" s="8">
        <v>111</v>
      </c>
      <c r="N88" s="6">
        <f t="shared" si="34"/>
        <v>1933</v>
      </c>
      <c r="O88" s="8">
        <v>1708</v>
      </c>
      <c r="P88" s="8">
        <v>77</v>
      </c>
      <c r="Q88" s="8">
        <v>148</v>
      </c>
      <c r="R88" s="6">
        <f t="shared" si="23"/>
        <v>2291</v>
      </c>
      <c r="S88" s="8">
        <v>1782</v>
      </c>
      <c r="T88" s="8">
        <v>415</v>
      </c>
      <c r="U88" s="8">
        <v>94</v>
      </c>
      <c r="V88" s="6">
        <f t="shared" si="24"/>
        <v>2247</v>
      </c>
      <c r="W88" s="8">
        <v>1720</v>
      </c>
      <c r="X88" s="8">
        <v>388</v>
      </c>
      <c r="Y88" s="8">
        <v>139</v>
      </c>
      <c r="Z88" s="6">
        <v>0</v>
      </c>
      <c r="AA88" s="25" t="s">
        <v>111</v>
      </c>
      <c r="AB88" s="25" t="s">
        <v>111</v>
      </c>
      <c r="AC88" s="25" t="s">
        <v>111</v>
      </c>
      <c r="AD88" s="28">
        <v>0</v>
      </c>
      <c r="AE88" s="25" t="s">
        <v>111</v>
      </c>
      <c r="AF88" s="25" t="s">
        <v>111</v>
      </c>
      <c r="AG88" s="25" t="s">
        <v>111</v>
      </c>
    </row>
    <row r="89" spans="1:34" ht="15" customHeight="1" x14ac:dyDescent="0.25">
      <c r="A89" s="7" t="s">
        <v>80</v>
      </c>
      <c r="B89" s="6">
        <f t="shared" si="27"/>
        <v>353</v>
      </c>
      <c r="C89" s="9">
        <v>321</v>
      </c>
      <c r="D89" s="9">
        <v>16</v>
      </c>
      <c r="E89" s="9">
        <v>16</v>
      </c>
      <c r="F89" s="6">
        <f t="shared" si="28"/>
        <v>65</v>
      </c>
      <c r="G89" s="9">
        <v>54</v>
      </c>
      <c r="H89" s="9">
        <v>6</v>
      </c>
      <c r="I89" s="9">
        <v>5</v>
      </c>
      <c r="J89" s="6">
        <f t="shared" si="29"/>
        <v>46</v>
      </c>
      <c r="K89" s="8">
        <v>36</v>
      </c>
      <c r="L89" s="8">
        <v>5</v>
      </c>
      <c r="M89" s="8">
        <v>5</v>
      </c>
      <c r="N89" s="6">
        <f t="shared" si="34"/>
        <v>65</v>
      </c>
      <c r="O89" s="8">
        <v>54</v>
      </c>
      <c r="P89" s="8">
        <v>8</v>
      </c>
      <c r="Q89" s="8">
        <v>3</v>
      </c>
      <c r="R89" s="6">
        <f t="shared" si="23"/>
        <v>43</v>
      </c>
      <c r="S89" s="8">
        <v>27</v>
      </c>
      <c r="T89" s="8">
        <v>12</v>
      </c>
      <c r="U89" s="8">
        <v>4</v>
      </c>
      <c r="V89" s="6">
        <f t="shared" si="24"/>
        <v>87</v>
      </c>
      <c r="W89" s="8">
        <v>73</v>
      </c>
      <c r="X89" s="8">
        <v>10</v>
      </c>
      <c r="Y89" s="8">
        <v>4</v>
      </c>
      <c r="Z89" s="6">
        <f t="shared" si="25"/>
        <v>132</v>
      </c>
      <c r="AA89" s="25">
        <v>66</v>
      </c>
      <c r="AB89" s="25">
        <v>63</v>
      </c>
      <c r="AC89" s="25">
        <v>3</v>
      </c>
      <c r="AD89" s="28">
        <f t="shared" ref="AD89" si="38">AE89+AF89+AG89</f>
        <v>104</v>
      </c>
      <c r="AE89" s="20">
        <v>93</v>
      </c>
      <c r="AF89" s="20">
        <v>8</v>
      </c>
      <c r="AG89" s="20">
        <v>3</v>
      </c>
    </row>
    <row r="90" spans="1:34" ht="15" customHeight="1" x14ac:dyDescent="0.2">
      <c r="A90" s="7" t="s">
        <v>81</v>
      </c>
      <c r="B90" s="6">
        <f t="shared" si="27"/>
        <v>180</v>
      </c>
      <c r="C90" s="9">
        <v>151</v>
      </c>
      <c r="D90" s="9">
        <v>20</v>
      </c>
      <c r="E90" s="9">
        <v>9</v>
      </c>
      <c r="F90" s="6">
        <f t="shared" si="28"/>
        <v>170</v>
      </c>
      <c r="G90" s="9">
        <v>148</v>
      </c>
      <c r="H90" s="9">
        <v>12</v>
      </c>
      <c r="I90" s="9">
        <v>10</v>
      </c>
      <c r="J90" s="6">
        <f t="shared" si="29"/>
        <v>95</v>
      </c>
      <c r="K90" s="8">
        <v>85</v>
      </c>
      <c r="L90" s="8">
        <v>6</v>
      </c>
      <c r="M90" s="8">
        <v>4</v>
      </c>
      <c r="N90" s="6">
        <f t="shared" si="34"/>
        <v>56</v>
      </c>
      <c r="O90" s="8">
        <v>50</v>
      </c>
      <c r="P90" s="8">
        <v>3</v>
      </c>
      <c r="Q90" s="8">
        <v>3</v>
      </c>
      <c r="R90" s="6">
        <f t="shared" si="23"/>
        <v>0</v>
      </c>
      <c r="S90" s="8">
        <v>0</v>
      </c>
      <c r="T90" s="8">
        <v>0</v>
      </c>
      <c r="U90" s="8">
        <v>0</v>
      </c>
      <c r="V90" s="6">
        <f t="shared" si="24"/>
        <v>0</v>
      </c>
      <c r="W90" s="8">
        <v>0</v>
      </c>
      <c r="X90" s="8">
        <v>0</v>
      </c>
      <c r="Y90" s="8">
        <v>0</v>
      </c>
      <c r="Z90" s="6">
        <v>0</v>
      </c>
      <c r="AA90" s="25" t="s">
        <v>111</v>
      </c>
      <c r="AB90" s="25" t="s">
        <v>111</v>
      </c>
      <c r="AC90" s="25" t="s">
        <v>111</v>
      </c>
      <c r="AD90" s="28">
        <v>0</v>
      </c>
      <c r="AE90" s="25" t="s">
        <v>111</v>
      </c>
      <c r="AF90" s="25" t="s">
        <v>111</v>
      </c>
      <c r="AG90" s="25" t="s">
        <v>111</v>
      </c>
    </row>
    <row r="91" spans="1:34" ht="15" customHeight="1" x14ac:dyDescent="0.25">
      <c r="A91" s="7" t="s">
        <v>82</v>
      </c>
      <c r="B91" s="6">
        <f t="shared" si="27"/>
        <v>11144</v>
      </c>
      <c r="C91" s="9">
        <v>8949</v>
      </c>
      <c r="D91" s="9">
        <v>1320</v>
      </c>
      <c r="E91" s="9">
        <v>875</v>
      </c>
      <c r="F91" s="6">
        <f t="shared" si="28"/>
        <v>11076</v>
      </c>
      <c r="G91" s="9">
        <v>9096</v>
      </c>
      <c r="H91" s="9">
        <v>1153</v>
      </c>
      <c r="I91" s="9">
        <v>827</v>
      </c>
      <c r="J91" s="6">
        <f t="shared" si="29"/>
        <v>9840</v>
      </c>
      <c r="K91" s="8">
        <v>7880</v>
      </c>
      <c r="L91" s="8">
        <v>1105</v>
      </c>
      <c r="M91" s="8">
        <v>855</v>
      </c>
      <c r="N91" s="6">
        <f t="shared" si="34"/>
        <v>7963</v>
      </c>
      <c r="O91" s="8">
        <v>6362</v>
      </c>
      <c r="P91" s="8">
        <v>954</v>
      </c>
      <c r="Q91" s="8">
        <v>647</v>
      </c>
      <c r="R91" s="6">
        <f t="shared" si="23"/>
        <v>8859</v>
      </c>
      <c r="S91" s="8">
        <v>7042</v>
      </c>
      <c r="T91" s="8">
        <v>1153</v>
      </c>
      <c r="U91" s="8">
        <v>664</v>
      </c>
      <c r="V91" s="6">
        <f t="shared" si="24"/>
        <v>9107</v>
      </c>
      <c r="W91" s="8">
        <v>7005</v>
      </c>
      <c r="X91" s="8">
        <v>1382</v>
      </c>
      <c r="Y91" s="8">
        <v>720</v>
      </c>
      <c r="Z91" s="6">
        <f t="shared" si="25"/>
        <v>7653</v>
      </c>
      <c r="AA91" s="8">
        <v>5801</v>
      </c>
      <c r="AB91" s="8">
        <v>1109</v>
      </c>
      <c r="AC91" s="8">
        <v>743</v>
      </c>
      <c r="AD91" s="28">
        <f t="shared" ref="AD91:AD115" si="39">AE91+AF91+AG91</f>
        <v>7521</v>
      </c>
      <c r="AE91" s="20">
        <v>5878</v>
      </c>
      <c r="AF91" s="20">
        <v>886</v>
      </c>
      <c r="AG91" s="20">
        <v>757</v>
      </c>
    </row>
    <row r="92" spans="1:34" ht="15" customHeight="1" x14ac:dyDescent="0.25">
      <c r="A92" s="7" t="s">
        <v>122</v>
      </c>
      <c r="B92" s="16" t="s">
        <v>111</v>
      </c>
      <c r="C92" s="16" t="s">
        <v>111</v>
      </c>
      <c r="D92" s="16" t="s">
        <v>111</v>
      </c>
      <c r="E92" s="16" t="s">
        <v>111</v>
      </c>
      <c r="F92" s="16" t="s">
        <v>111</v>
      </c>
      <c r="G92" s="16" t="s">
        <v>111</v>
      </c>
      <c r="H92" s="16" t="s">
        <v>111</v>
      </c>
      <c r="I92" s="16" t="s">
        <v>111</v>
      </c>
      <c r="J92" s="16" t="s">
        <v>111</v>
      </c>
      <c r="K92" s="16" t="s">
        <v>111</v>
      </c>
      <c r="L92" s="16" t="s">
        <v>111</v>
      </c>
      <c r="M92" s="16" t="s">
        <v>111</v>
      </c>
      <c r="N92" s="16" t="s">
        <v>111</v>
      </c>
      <c r="O92" s="16" t="s">
        <v>111</v>
      </c>
      <c r="P92" s="16" t="s">
        <v>111</v>
      </c>
      <c r="Q92" s="16" t="s">
        <v>111</v>
      </c>
      <c r="R92" s="16" t="s">
        <v>111</v>
      </c>
      <c r="S92" s="16" t="s">
        <v>111</v>
      </c>
      <c r="T92" s="16" t="s">
        <v>111</v>
      </c>
      <c r="U92" s="16" t="s">
        <v>111</v>
      </c>
      <c r="V92" s="16" t="s">
        <v>111</v>
      </c>
      <c r="W92" s="16" t="s">
        <v>111</v>
      </c>
      <c r="X92" s="16" t="s">
        <v>111</v>
      </c>
      <c r="Y92" s="16" t="s">
        <v>111</v>
      </c>
      <c r="Z92" s="16" t="s">
        <v>111</v>
      </c>
      <c r="AA92" s="16" t="s">
        <v>111</v>
      </c>
      <c r="AB92" s="16" t="s">
        <v>111</v>
      </c>
      <c r="AC92" s="16" t="s">
        <v>111</v>
      </c>
      <c r="AD92" s="28">
        <f t="shared" si="39"/>
        <v>56</v>
      </c>
      <c r="AE92" s="20">
        <v>38</v>
      </c>
      <c r="AF92" s="20">
        <v>6</v>
      </c>
      <c r="AG92" s="20">
        <v>12</v>
      </c>
    </row>
    <row r="93" spans="1:34" ht="15" customHeight="1" x14ac:dyDescent="0.25">
      <c r="A93" s="7" t="s">
        <v>113</v>
      </c>
      <c r="B93" s="22" t="s">
        <v>111</v>
      </c>
      <c r="C93" s="24" t="s">
        <v>111</v>
      </c>
      <c r="D93" s="24" t="s">
        <v>111</v>
      </c>
      <c r="E93" s="24" t="s">
        <v>111</v>
      </c>
      <c r="F93" s="16" t="s">
        <v>111</v>
      </c>
      <c r="G93" s="16" t="s">
        <v>111</v>
      </c>
      <c r="H93" s="16" t="s">
        <v>111</v>
      </c>
      <c r="I93" s="16" t="s">
        <v>111</v>
      </c>
      <c r="J93" s="16" t="s">
        <v>111</v>
      </c>
      <c r="K93" s="16" t="s">
        <v>111</v>
      </c>
      <c r="L93" s="16" t="s">
        <v>111</v>
      </c>
      <c r="M93" s="16" t="s">
        <v>111</v>
      </c>
      <c r="N93" s="16" t="s">
        <v>111</v>
      </c>
      <c r="O93" s="16" t="s">
        <v>111</v>
      </c>
      <c r="P93" s="16" t="s">
        <v>111</v>
      </c>
      <c r="Q93" s="16" t="s">
        <v>111</v>
      </c>
      <c r="R93" s="16" t="s">
        <v>111</v>
      </c>
      <c r="S93" s="16" t="s">
        <v>111</v>
      </c>
      <c r="T93" s="16" t="s">
        <v>111</v>
      </c>
      <c r="U93" s="16" t="s">
        <v>111</v>
      </c>
      <c r="V93" s="16" t="s">
        <v>111</v>
      </c>
      <c r="W93" s="16" t="s">
        <v>111</v>
      </c>
      <c r="X93" s="16" t="s">
        <v>111</v>
      </c>
      <c r="Y93" s="16" t="s">
        <v>111</v>
      </c>
      <c r="Z93" s="6">
        <f t="shared" si="25"/>
        <v>2230</v>
      </c>
      <c r="AA93" s="8">
        <v>1619</v>
      </c>
      <c r="AB93" s="8">
        <v>492</v>
      </c>
      <c r="AC93" s="8">
        <v>119</v>
      </c>
      <c r="AD93" s="28">
        <f t="shared" si="39"/>
        <v>1788</v>
      </c>
      <c r="AE93" s="20">
        <v>1346</v>
      </c>
      <c r="AF93" s="20">
        <v>300</v>
      </c>
      <c r="AG93" s="20">
        <v>142</v>
      </c>
    </row>
    <row r="94" spans="1:34" s="1" customFormat="1" ht="13.5" customHeight="1" x14ac:dyDescent="0.2">
      <c r="A94" s="5" t="s">
        <v>83</v>
      </c>
      <c r="B94" s="6">
        <f t="shared" si="27"/>
        <v>29513</v>
      </c>
      <c r="C94" s="10">
        <f>C95+C96+C97+C99+C100+C101+C103+C104+C105+C106+C107+C108+C110+C112+C113+C114+C115</f>
        <v>21550</v>
      </c>
      <c r="D94" s="10">
        <f>D95+D96+D97+D99+D100+D101+D103+D104+D105+D106+D107+D108+D110+D112+D113+D114+D115</f>
        <v>5427</v>
      </c>
      <c r="E94" s="10">
        <f>E95+E96+E97+E99+E100+E101+E103+E104+E105+E106+E107+E108+E110+E112+E113+E114+E115</f>
        <v>2536</v>
      </c>
      <c r="F94" s="6">
        <f t="shared" si="28"/>
        <v>29981</v>
      </c>
      <c r="G94" s="10">
        <f>G95+G96+G97+G99+G100+G101+G103+G104+G105+G106+G107+G108+G110+G112+G113+G114+G115</f>
        <v>21536</v>
      </c>
      <c r="H94" s="10">
        <f>H95+H96+H97+H99+H100+H101+H103+H104+H105+H106+H107+H108+H110+H112+H113+H114+H115</f>
        <v>5839</v>
      </c>
      <c r="I94" s="10">
        <f>I95+I96+I97+I99+I100+I101+I103+I104+I105+I106+I107+I108+I110+I112+I113+I114+I115</f>
        <v>2606</v>
      </c>
      <c r="J94" s="6">
        <f t="shared" si="29"/>
        <v>34821</v>
      </c>
      <c r="K94" s="6">
        <f>SUM(K95:K115)</f>
        <v>25225</v>
      </c>
      <c r="L94" s="6">
        <f>SUM(L95:L115)</f>
        <v>6841</v>
      </c>
      <c r="M94" s="6">
        <f>SUM(M95:M115)</f>
        <v>2755</v>
      </c>
      <c r="N94" s="6">
        <f t="shared" si="34"/>
        <v>33980</v>
      </c>
      <c r="O94" s="6">
        <f>SUM(O95:O115)</f>
        <v>23914</v>
      </c>
      <c r="P94" s="6">
        <f>SUM(P95:P115)</f>
        <v>7148</v>
      </c>
      <c r="Q94" s="6">
        <f>SUM(Q95:Q115)</f>
        <v>2918</v>
      </c>
      <c r="R94" s="6">
        <f t="shared" si="23"/>
        <v>36569</v>
      </c>
      <c r="S94" s="6">
        <f>SUM(S95:S115)</f>
        <v>26421</v>
      </c>
      <c r="T94" s="6">
        <f>SUM(T95:T115)</f>
        <v>5571</v>
      </c>
      <c r="U94" s="6">
        <f>SUM(U95:U115)</f>
        <v>4577</v>
      </c>
      <c r="V94" s="6">
        <f t="shared" si="24"/>
        <v>39311</v>
      </c>
      <c r="W94" s="6">
        <f>SUM(W95:W115)</f>
        <v>28473</v>
      </c>
      <c r="X94" s="6">
        <f>SUM(X95:X115)</f>
        <v>5603</v>
      </c>
      <c r="Y94" s="6">
        <f>SUM(Y95:Y115)</f>
        <v>5235</v>
      </c>
      <c r="Z94" s="6">
        <f t="shared" si="25"/>
        <v>41007</v>
      </c>
      <c r="AA94" s="6">
        <f>SUM(AA95:AA115)</f>
        <v>29086</v>
      </c>
      <c r="AB94" s="6">
        <f>SUM(AB95:AB115)</f>
        <v>6031</v>
      </c>
      <c r="AC94" s="6">
        <f>SUM(AC95:AC115)</f>
        <v>5890</v>
      </c>
      <c r="AD94" s="28">
        <f>AE94+AF94+AG94</f>
        <v>41797</v>
      </c>
      <c r="AE94" s="28">
        <f>SUM(AE95:AE115)</f>
        <v>30414</v>
      </c>
      <c r="AF94" s="28">
        <f t="shared" ref="AF94:AG94" si="40">SUM(AF95:AF115)</f>
        <v>5814</v>
      </c>
      <c r="AG94" s="28">
        <f t="shared" si="40"/>
        <v>5569</v>
      </c>
      <c r="AH94" s="29"/>
    </row>
    <row r="95" spans="1:34" ht="15" customHeight="1" x14ac:dyDescent="0.25">
      <c r="A95" s="7" t="s">
        <v>84</v>
      </c>
      <c r="B95" s="6">
        <f t="shared" si="27"/>
        <v>78</v>
      </c>
      <c r="C95" s="9">
        <v>42</v>
      </c>
      <c r="D95" s="9">
        <v>16</v>
      </c>
      <c r="E95" s="9">
        <v>20</v>
      </c>
      <c r="F95" s="6">
        <f t="shared" si="28"/>
        <v>88</v>
      </c>
      <c r="G95" s="9">
        <v>63</v>
      </c>
      <c r="H95" s="9">
        <v>18</v>
      </c>
      <c r="I95" s="9">
        <v>7</v>
      </c>
      <c r="J95" s="6">
        <f t="shared" si="29"/>
        <v>125</v>
      </c>
      <c r="K95" s="8">
        <v>85</v>
      </c>
      <c r="L95" s="8">
        <v>19</v>
      </c>
      <c r="M95" s="8">
        <v>21</v>
      </c>
      <c r="N95" s="6">
        <f t="shared" si="34"/>
        <v>103</v>
      </c>
      <c r="O95" s="8">
        <v>27</v>
      </c>
      <c r="P95" s="8">
        <v>55</v>
      </c>
      <c r="Q95" s="8">
        <v>21</v>
      </c>
      <c r="R95" s="6">
        <f t="shared" si="23"/>
        <v>112</v>
      </c>
      <c r="S95" s="8">
        <v>69</v>
      </c>
      <c r="T95" s="8">
        <v>22</v>
      </c>
      <c r="U95" s="8">
        <v>21</v>
      </c>
      <c r="V95" s="6">
        <f t="shared" si="24"/>
        <v>154</v>
      </c>
      <c r="W95" s="8">
        <v>68</v>
      </c>
      <c r="X95" s="8">
        <v>63</v>
      </c>
      <c r="Y95" s="8">
        <v>23</v>
      </c>
      <c r="Z95" s="6">
        <f t="shared" si="25"/>
        <v>132</v>
      </c>
      <c r="AA95" s="8">
        <v>74</v>
      </c>
      <c r="AB95" s="8">
        <v>33</v>
      </c>
      <c r="AC95" s="8">
        <v>25</v>
      </c>
      <c r="AD95" s="28">
        <f t="shared" si="39"/>
        <v>160</v>
      </c>
      <c r="AE95" s="20">
        <v>107</v>
      </c>
      <c r="AF95" s="20">
        <v>26</v>
      </c>
      <c r="AG95" s="20">
        <v>27</v>
      </c>
    </row>
    <row r="96" spans="1:34" ht="15" customHeight="1" x14ac:dyDescent="0.25">
      <c r="A96" s="7" t="s">
        <v>85</v>
      </c>
      <c r="B96" s="6">
        <f t="shared" si="27"/>
        <v>1140</v>
      </c>
      <c r="C96" s="9">
        <v>501</v>
      </c>
      <c r="D96" s="9">
        <v>407</v>
      </c>
      <c r="E96" s="9">
        <v>232</v>
      </c>
      <c r="F96" s="6">
        <f t="shared" si="28"/>
        <v>1862</v>
      </c>
      <c r="G96" s="9">
        <v>1082</v>
      </c>
      <c r="H96" s="9">
        <v>191</v>
      </c>
      <c r="I96" s="9">
        <v>589</v>
      </c>
      <c r="J96" s="6">
        <f t="shared" si="29"/>
        <v>1899</v>
      </c>
      <c r="K96" s="8">
        <v>1056</v>
      </c>
      <c r="L96" s="8">
        <v>719</v>
      </c>
      <c r="M96" s="8">
        <v>124</v>
      </c>
      <c r="N96" s="6">
        <f t="shared" si="34"/>
        <v>1184</v>
      </c>
      <c r="O96" s="8">
        <v>677</v>
      </c>
      <c r="P96" s="8">
        <v>321</v>
      </c>
      <c r="Q96" s="8">
        <v>186</v>
      </c>
      <c r="R96" s="6">
        <f t="shared" si="23"/>
        <v>1072</v>
      </c>
      <c r="S96" s="8">
        <v>591</v>
      </c>
      <c r="T96" s="8">
        <v>269</v>
      </c>
      <c r="U96" s="8">
        <v>212</v>
      </c>
      <c r="V96" s="6">
        <f t="shared" si="24"/>
        <v>1470</v>
      </c>
      <c r="W96" s="8">
        <v>978</v>
      </c>
      <c r="X96" s="8">
        <v>282</v>
      </c>
      <c r="Y96" s="8">
        <v>210</v>
      </c>
      <c r="Z96" s="6">
        <f t="shared" si="25"/>
        <v>1488</v>
      </c>
      <c r="AA96" s="8">
        <v>641</v>
      </c>
      <c r="AB96" s="8">
        <v>229</v>
      </c>
      <c r="AC96" s="8">
        <v>618</v>
      </c>
      <c r="AD96" s="28">
        <f t="shared" si="39"/>
        <v>1521</v>
      </c>
      <c r="AE96" s="20">
        <v>1169</v>
      </c>
      <c r="AF96" s="20">
        <v>137</v>
      </c>
      <c r="AG96" s="20">
        <v>215</v>
      </c>
    </row>
    <row r="97" spans="1:33" ht="15" customHeight="1" x14ac:dyDescent="0.25">
      <c r="A97" s="7" t="s">
        <v>86</v>
      </c>
      <c r="B97" s="6">
        <f t="shared" si="27"/>
        <v>1415</v>
      </c>
      <c r="C97" s="9">
        <v>892</v>
      </c>
      <c r="D97" s="9">
        <v>239</v>
      </c>
      <c r="E97" s="9">
        <v>284</v>
      </c>
      <c r="F97" s="6">
        <f t="shared" si="28"/>
        <v>0</v>
      </c>
      <c r="G97" s="9">
        <v>0</v>
      </c>
      <c r="H97" s="9">
        <v>0</v>
      </c>
      <c r="I97" s="9">
        <v>0</v>
      </c>
      <c r="J97" s="6">
        <f t="shared" si="29"/>
        <v>1624</v>
      </c>
      <c r="K97" s="8">
        <v>669</v>
      </c>
      <c r="L97" s="8">
        <v>704</v>
      </c>
      <c r="M97" s="8">
        <v>251</v>
      </c>
      <c r="N97" s="6">
        <f t="shared" si="34"/>
        <v>1098</v>
      </c>
      <c r="O97" s="8">
        <v>458</v>
      </c>
      <c r="P97" s="8">
        <v>487</v>
      </c>
      <c r="Q97" s="8">
        <v>153</v>
      </c>
      <c r="R97" s="6">
        <f t="shared" si="23"/>
        <v>378</v>
      </c>
      <c r="S97" s="8">
        <v>134</v>
      </c>
      <c r="T97" s="8">
        <v>162</v>
      </c>
      <c r="U97" s="8">
        <v>82</v>
      </c>
      <c r="V97" s="6">
        <f t="shared" si="24"/>
        <v>441</v>
      </c>
      <c r="W97" s="8">
        <v>198</v>
      </c>
      <c r="X97" s="8">
        <v>113</v>
      </c>
      <c r="Y97" s="8">
        <v>130</v>
      </c>
      <c r="Z97" s="6">
        <f t="shared" si="25"/>
        <v>721</v>
      </c>
      <c r="AA97" s="8">
        <v>393</v>
      </c>
      <c r="AB97" s="8">
        <v>209</v>
      </c>
      <c r="AC97" s="8">
        <v>119</v>
      </c>
      <c r="AD97" s="28">
        <f t="shared" si="39"/>
        <v>1106</v>
      </c>
      <c r="AE97" s="20">
        <v>609</v>
      </c>
      <c r="AF97" s="20">
        <v>265</v>
      </c>
      <c r="AG97" s="20">
        <v>232</v>
      </c>
    </row>
    <row r="98" spans="1:33" ht="15" customHeight="1" x14ac:dyDescent="0.25">
      <c r="A98" s="7" t="s">
        <v>87</v>
      </c>
      <c r="B98" s="22" t="s">
        <v>111</v>
      </c>
      <c r="C98" s="16" t="s">
        <v>111</v>
      </c>
      <c r="D98" s="16" t="s">
        <v>111</v>
      </c>
      <c r="E98" s="16" t="s">
        <v>111</v>
      </c>
      <c r="F98" s="22" t="s">
        <v>111</v>
      </c>
      <c r="G98" s="16" t="s">
        <v>111</v>
      </c>
      <c r="H98" s="16" t="s">
        <v>111</v>
      </c>
      <c r="I98" s="16" t="s">
        <v>111</v>
      </c>
      <c r="J98" s="22" t="s">
        <v>111</v>
      </c>
      <c r="K98" s="21" t="s">
        <v>111</v>
      </c>
      <c r="L98" s="21" t="s">
        <v>111</v>
      </c>
      <c r="M98" s="21" t="s">
        <v>111</v>
      </c>
      <c r="N98" s="22" t="s">
        <v>111</v>
      </c>
      <c r="O98" s="21" t="s">
        <v>111</v>
      </c>
      <c r="P98" s="21" t="s">
        <v>111</v>
      </c>
      <c r="Q98" s="21" t="s">
        <v>111</v>
      </c>
      <c r="R98" s="22" t="s">
        <v>111</v>
      </c>
      <c r="S98" s="21" t="s">
        <v>111</v>
      </c>
      <c r="T98" s="21" t="s">
        <v>111</v>
      </c>
      <c r="U98" s="21" t="s">
        <v>111</v>
      </c>
      <c r="V98" s="6">
        <f t="shared" si="24"/>
        <v>236</v>
      </c>
      <c r="W98" s="8">
        <v>146</v>
      </c>
      <c r="X98" s="8">
        <v>67</v>
      </c>
      <c r="Y98" s="8">
        <v>23</v>
      </c>
      <c r="Z98" s="6">
        <f t="shared" si="25"/>
        <v>375</v>
      </c>
      <c r="AA98" s="8">
        <v>269</v>
      </c>
      <c r="AB98" s="8">
        <v>56</v>
      </c>
      <c r="AC98" s="8">
        <v>50</v>
      </c>
      <c r="AD98" s="28">
        <f t="shared" si="39"/>
        <v>259</v>
      </c>
      <c r="AE98" s="20">
        <v>123</v>
      </c>
      <c r="AF98" s="20">
        <v>67</v>
      </c>
      <c r="AG98" s="20">
        <v>69</v>
      </c>
    </row>
    <row r="99" spans="1:33" ht="15" customHeight="1" x14ac:dyDescent="0.25">
      <c r="A99" s="7" t="s">
        <v>88</v>
      </c>
      <c r="B99" s="6">
        <f t="shared" si="27"/>
        <v>112</v>
      </c>
      <c r="C99" s="9">
        <v>70</v>
      </c>
      <c r="D99" s="9">
        <v>18</v>
      </c>
      <c r="E99" s="9">
        <v>24</v>
      </c>
      <c r="F99" s="6">
        <f t="shared" si="28"/>
        <v>0</v>
      </c>
      <c r="G99" s="9">
        <v>0</v>
      </c>
      <c r="H99" s="9">
        <v>0</v>
      </c>
      <c r="I99" s="9">
        <v>0</v>
      </c>
      <c r="J99" s="6">
        <f t="shared" si="29"/>
        <v>181</v>
      </c>
      <c r="K99" s="8">
        <v>120</v>
      </c>
      <c r="L99" s="8">
        <v>36</v>
      </c>
      <c r="M99" s="8">
        <v>25</v>
      </c>
      <c r="N99" s="6">
        <f t="shared" si="34"/>
        <v>400</v>
      </c>
      <c r="O99" s="8">
        <v>350</v>
      </c>
      <c r="P99" s="8">
        <v>20</v>
      </c>
      <c r="Q99" s="8">
        <v>30</v>
      </c>
      <c r="R99" s="6">
        <f t="shared" si="23"/>
        <v>371</v>
      </c>
      <c r="S99" s="8">
        <v>310</v>
      </c>
      <c r="T99" s="8">
        <v>21</v>
      </c>
      <c r="U99" s="8">
        <v>40</v>
      </c>
      <c r="V99" s="6">
        <f t="shared" si="24"/>
        <v>417</v>
      </c>
      <c r="W99" s="8">
        <v>306</v>
      </c>
      <c r="X99" s="8">
        <v>55</v>
      </c>
      <c r="Y99" s="8">
        <v>56</v>
      </c>
      <c r="Z99" s="6">
        <f t="shared" si="25"/>
        <v>618</v>
      </c>
      <c r="AA99" s="8">
        <v>474</v>
      </c>
      <c r="AB99" s="8">
        <v>46</v>
      </c>
      <c r="AC99" s="8">
        <v>98</v>
      </c>
      <c r="AD99" s="28">
        <f t="shared" si="39"/>
        <v>758</v>
      </c>
      <c r="AE99" s="20">
        <v>626</v>
      </c>
      <c r="AF99" s="20">
        <v>18</v>
      </c>
      <c r="AG99" s="20">
        <v>114</v>
      </c>
    </row>
    <row r="100" spans="1:33" ht="15" customHeight="1" x14ac:dyDescent="0.25">
      <c r="A100" s="7" t="s">
        <v>89</v>
      </c>
      <c r="B100" s="6">
        <f t="shared" si="27"/>
        <v>13</v>
      </c>
      <c r="C100" s="9">
        <v>10</v>
      </c>
      <c r="D100" s="9">
        <v>0</v>
      </c>
      <c r="E100" s="9">
        <v>3</v>
      </c>
      <c r="F100" s="6">
        <f t="shared" si="28"/>
        <v>156</v>
      </c>
      <c r="G100" s="9">
        <v>90</v>
      </c>
      <c r="H100" s="9">
        <v>36</v>
      </c>
      <c r="I100" s="9">
        <v>30</v>
      </c>
      <c r="J100" s="6">
        <f t="shared" si="29"/>
        <v>9</v>
      </c>
      <c r="K100" s="8">
        <v>4</v>
      </c>
      <c r="L100" s="8">
        <v>0</v>
      </c>
      <c r="M100" s="8">
        <v>5</v>
      </c>
      <c r="N100" s="6">
        <f t="shared" si="34"/>
        <v>15</v>
      </c>
      <c r="O100" s="8">
        <v>10</v>
      </c>
      <c r="P100" s="8">
        <v>0</v>
      </c>
      <c r="Q100" s="8">
        <v>5</v>
      </c>
      <c r="R100" s="6">
        <f t="shared" si="23"/>
        <v>39</v>
      </c>
      <c r="S100" s="8">
        <v>18</v>
      </c>
      <c r="T100" s="8">
        <v>11</v>
      </c>
      <c r="U100" s="8">
        <v>10</v>
      </c>
      <c r="V100" s="6">
        <f t="shared" si="24"/>
        <v>26</v>
      </c>
      <c r="W100" s="8">
        <v>7</v>
      </c>
      <c r="X100" s="8">
        <v>13</v>
      </c>
      <c r="Y100" s="8">
        <v>6</v>
      </c>
      <c r="Z100" s="6">
        <f t="shared" si="25"/>
        <v>22</v>
      </c>
      <c r="AA100" s="8">
        <v>5</v>
      </c>
      <c r="AB100" s="8">
        <v>11</v>
      </c>
      <c r="AC100" s="8">
        <v>6</v>
      </c>
      <c r="AD100" s="28">
        <f t="shared" si="39"/>
        <v>22</v>
      </c>
      <c r="AE100" s="20">
        <v>11</v>
      </c>
      <c r="AF100" s="20">
        <v>7</v>
      </c>
      <c r="AG100" s="20">
        <v>4</v>
      </c>
    </row>
    <row r="101" spans="1:33" ht="15" customHeight="1" x14ac:dyDescent="0.25">
      <c r="A101" s="7" t="s">
        <v>90</v>
      </c>
      <c r="B101" s="6">
        <f t="shared" si="27"/>
        <v>538</v>
      </c>
      <c r="C101" s="9">
        <v>386</v>
      </c>
      <c r="D101" s="9">
        <v>107</v>
      </c>
      <c r="E101" s="9">
        <v>45</v>
      </c>
      <c r="F101" s="6">
        <f t="shared" si="28"/>
        <v>644</v>
      </c>
      <c r="G101" s="9">
        <v>463</v>
      </c>
      <c r="H101" s="9">
        <v>106</v>
      </c>
      <c r="I101" s="9">
        <v>75</v>
      </c>
      <c r="J101" s="6">
        <f t="shared" si="29"/>
        <v>724</v>
      </c>
      <c r="K101" s="8">
        <v>511</v>
      </c>
      <c r="L101" s="8">
        <v>116</v>
      </c>
      <c r="M101" s="8">
        <v>97</v>
      </c>
      <c r="N101" s="6">
        <f t="shared" si="34"/>
        <v>890</v>
      </c>
      <c r="O101" s="8">
        <v>655</v>
      </c>
      <c r="P101" s="8">
        <v>157</v>
      </c>
      <c r="Q101" s="8">
        <v>78</v>
      </c>
      <c r="R101" s="6">
        <f t="shared" si="23"/>
        <v>107</v>
      </c>
      <c r="S101" s="8">
        <v>89</v>
      </c>
      <c r="T101" s="8">
        <v>6</v>
      </c>
      <c r="U101" s="8">
        <v>12</v>
      </c>
      <c r="V101" s="6">
        <f t="shared" si="24"/>
        <v>174</v>
      </c>
      <c r="W101" s="8">
        <v>101</v>
      </c>
      <c r="X101" s="8">
        <v>61</v>
      </c>
      <c r="Y101" s="8">
        <v>12</v>
      </c>
      <c r="Z101" s="6">
        <f t="shared" si="25"/>
        <v>140</v>
      </c>
      <c r="AA101" s="8">
        <v>107</v>
      </c>
      <c r="AB101" s="8">
        <v>17</v>
      </c>
      <c r="AC101" s="8">
        <v>16</v>
      </c>
      <c r="AD101" s="28">
        <f t="shared" si="39"/>
        <v>178</v>
      </c>
      <c r="AE101" s="20">
        <v>143</v>
      </c>
      <c r="AF101" s="20">
        <v>18</v>
      </c>
      <c r="AG101" s="20">
        <v>17</v>
      </c>
    </row>
    <row r="102" spans="1:33" ht="15" customHeight="1" x14ac:dyDescent="0.25">
      <c r="A102" s="7" t="s">
        <v>91</v>
      </c>
      <c r="B102" s="6">
        <v>0</v>
      </c>
      <c r="C102" s="9">
        <v>0</v>
      </c>
      <c r="D102" s="9">
        <v>0</v>
      </c>
      <c r="E102" s="9">
        <v>0</v>
      </c>
      <c r="F102" s="6">
        <v>0</v>
      </c>
      <c r="G102" s="9">
        <v>0</v>
      </c>
      <c r="H102" s="9">
        <v>0</v>
      </c>
      <c r="I102" s="9">
        <v>0</v>
      </c>
      <c r="J102" s="6">
        <v>0</v>
      </c>
      <c r="K102" s="8">
        <v>0</v>
      </c>
      <c r="L102" s="8">
        <v>0</v>
      </c>
      <c r="M102" s="8">
        <v>0</v>
      </c>
      <c r="N102" s="6">
        <f t="shared" si="34"/>
        <v>0</v>
      </c>
      <c r="O102" s="8">
        <v>0</v>
      </c>
      <c r="P102" s="8">
        <v>0</v>
      </c>
      <c r="Q102" s="8">
        <v>0</v>
      </c>
      <c r="R102" s="6">
        <f t="shared" si="23"/>
        <v>1067</v>
      </c>
      <c r="S102" s="8">
        <v>680</v>
      </c>
      <c r="T102" s="8">
        <v>174</v>
      </c>
      <c r="U102" s="8">
        <v>213</v>
      </c>
      <c r="V102" s="6">
        <f t="shared" si="24"/>
        <v>1151</v>
      </c>
      <c r="W102" s="8">
        <v>916</v>
      </c>
      <c r="X102" s="8">
        <v>154</v>
      </c>
      <c r="Y102" s="8">
        <v>81</v>
      </c>
      <c r="Z102" s="6">
        <f t="shared" si="25"/>
        <v>1213</v>
      </c>
      <c r="AA102" s="8">
        <v>841</v>
      </c>
      <c r="AB102" s="8">
        <v>292</v>
      </c>
      <c r="AC102" s="8">
        <v>80</v>
      </c>
      <c r="AD102" s="28">
        <f t="shared" si="39"/>
        <v>1297</v>
      </c>
      <c r="AE102" s="20">
        <v>1023</v>
      </c>
      <c r="AF102" s="20">
        <v>162</v>
      </c>
      <c r="AG102" s="20">
        <v>112</v>
      </c>
    </row>
    <row r="103" spans="1:33" ht="14.25" customHeight="1" x14ac:dyDescent="0.25">
      <c r="A103" s="7" t="s">
        <v>92</v>
      </c>
      <c r="B103" s="6">
        <f t="shared" ref="B103:B108" si="41">C103+D103+E103</f>
        <v>204</v>
      </c>
      <c r="C103" s="9">
        <v>118</v>
      </c>
      <c r="D103" s="9">
        <v>18</v>
      </c>
      <c r="E103" s="9">
        <v>68</v>
      </c>
      <c r="F103" s="6">
        <f t="shared" ref="F103:F115" si="42">G103+H103+I103</f>
        <v>206</v>
      </c>
      <c r="G103" s="9">
        <v>95</v>
      </c>
      <c r="H103" s="9">
        <v>22</v>
      </c>
      <c r="I103" s="9">
        <v>89</v>
      </c>
      <c r="J103" s="6">
        <f t="shared" ref="J103:J115" si="43">K103+L103+M103</f>
        <v>185</v>
      </c>
      <c r="K103" s="8">
        <v>124</v>
      </c>
      <c r="L103" s="8">
        <v>19</v>
      </c>
      <c r="M103" s="8">
        <v>42</v>
      </c>
      <c r="N103" s="6">
        <f t="shared" si="34"/>
        <v>179</v>
      </c>
      <c r="O103" s="8">
        <v>95</v>
      </c>
      <c r="P103" s="8">
        <v>40</v>
      </c>
      <c r="Q103" s="8">
        <v>44</v>
      </c>
      <c r="R103" s="6">
        <f t="shared" si="23"/>
        <v>177</v>
      </c>
      <c r="S103" s="8">
        <v>84</v>
      </c>
      <c r="T103" s="8">
        <v>61</v>
      </c>
      <c r="U103" s="8">
        <v>32</v>
      </c>
      <c r="V103" s="6">
        <f t="shared" si="24"/>
        <v>149</v>
      </c>
      <c r="W103" s="8">
        <v>94</v>
      </c>
      <c r="X103" s="8">
        <v>5</v>
      </c>
      <c r="Y103" s="8">
        <v>50</v>
      </c>
      <c r="Z103" s="6">
        <f t="shared" si="25"/>
        <v>151</v>
      </c>
      <c r="AA103" s="8">
        <v>78</v>
      </c>
      <c r="AB103" s="8">
        <v>35</v>
      </c>
      <c r="AC103" s="8">
        <v>38</v>
      </c>
      <c r="AD103" s="28">
        <f t="shared" si="39"/>
        <v>169</v>
      </c>
      <c r="AE103" s="20">
        <v>123</v>
      </c>
      <c r="AF103" s="20">
        <v>10</v>
      </c>
      <c r="AG103" s="20">
        <v>36</v>
      </c>
    </row>
    <row r="104" spans="1:33" ht="14.25" customHeight="1" x14ac:dyDescent="0.25">
      <c r="A104" s="7" t="s">
        <v>93</v>
      </c>
      <c r="B104" s="6">
        <f t="shared" si="41"/>
        <v>27</v>
      </c>
      <c r="C104" s="9">
        <v>22</v>
      </c>
      <c r="D104" s="9">
        <v>2</v>
      </c>
      <c r="E104" s="9">
        <v>3</v>
      </c>
      <c r="F104" s="6">
        <f t="shared" si="42"/>
        <v>32</v>
      </c>
      <c r="G104" s="9">
        <v>29</v>
      </c>
      <c r="H104" s="9">
        <v>1</v>
      </c>
      <c r="I104" s="9">
        <v>2</v>
      </c>
      <c r="J104" s="6">
        <f t="shared" si="43"/>
        <v>224</v>
      </c>
      <c r="K104" s="8">
        <v>207</v>
      </c>
      <c r="L104" s="8">
        <v>6</v>
      </c>
      <c r="M104" s="8">
        <v>11</v>
      </c>
      <c r="N104" s="6">
        <f t="shared" si="34"/>
        <v>536</v>
      </c>
      <c r="O104" s="8">
        <v>518</v>
      </c>
      <c r="P104" s="8">
        <v>6</v>
      </c>
      <c r="Q104" s="8">
        <v>12</v>
      </c>
      <c r="R104" s="6">
        <f t="shared" si="23"/>
        <v>39</v>
      </c>
      <c r="S104" s="8">
        <v>30</v>
      </c>
      <c r="T104" s="8">
        <v>1</v>
      </c>
      <c r="U104" s="8">
        <v>8</v>
      </c>
      <c r="V104" s="6">
        <f t="shared" si="24"/>
        <v>48</v>
      </c>
      <c r="W104" s="8">
        <v>39</v>
      </c>
      <c r="X104" s="8">
        <v>1</v>
      </c>
      <c r="Y104" s="8">
        <v>8</v>
      </c>
      <c r="Z104" s="6">
        <f t="shared" si="25"/>
        <v>51</v>
      </c>
      <c r="AA104" s="8">
        <v>40</v>
      </c>
      <c r="AB104" s="8">
        <v>2</v>
      </c>
      <c r="AC104" s="8">
        <v>9</v>
      </c>
      <c r="AD104" s="28">
        <f t="shared" si="39"/>
        <v>41</v>
      </c>
      <c r="AE104" s="20">
        <v>25</v>
      </c>
      <c r="AF104" s="20">
        <v>4</v>
      </c>
      <c r="AG104" s="20">
        <v>12</v>
      </c>
    </row>
    <row r="105" spans="1:33" ht="15" customHeight="1" x14ac:dyDescent="0.25">
      <c r="A105" s="7" t="s">
        <v>94</v>
      </c>
      <c r="B105" s="6">
        <f t="shared" si="41"/>
        <v>13003</v>
      </c>
      <c r="C105" s="9">
        <v>11224</v>
      </c>
      <c r="D105" s="9">
        <v>908</v>
      </c>
      <c r="E105" s="9">
        <v>871</v>
      </c>
      <c r="F105" s="6">
        <f t="shared" si="42"/>
        <v>13330</v>
      </c>
      <c r="G105" s="9">
        <v>10920</v>
      </c>
      <c r="H105" s="9">
        <v>1534</v>
      </c>
      <c r="I105" s="9">
        <v>876</v>
      </c>
      <c r="J105" s="6">
        <f t="shared" si="43"/>
        <v>15052</v>
      </c>
      <c r="K105" s="8">
        <v>12587</v>
      </c>
      <c r="L105" s="8">
        <v>1301</v>
      </c>
      <c r="M105" s="8">
        <v>1164</v>
      </c>
      <c r="N105" s="6">
        <f t="shared" si="34"/>
        <v>15152</v>
      </c>
      <c r="O105" s="8">
        <v>11991</v>
      </c>
      <c r="P105" s="8">
        <v>1889</v>
      </c>
      <c r="Q105" s="8">
        <v>1272</v>
      </c>
      <c r="R105" s="6">
        <f t="shared" si="23"/>
        <v>18681</v>
      </c>
      <c r="S105" s="8">
        <v>14339</v>
      </c>
      <c r="T105" s="8">
        <v>1719</v>
      </c>
      <c r="U105" s="8">
        <v>2623</v>
      </c>
      <c r="V105" s="6">
        <f t="shared" si="24"/>
        <v>20192</v>
      </c>
      <c r="W105" s="8">
        <v>15282</v>
      </c>
      <c r="X105" s="8">
        <v>1611</v>
      </c>
      <c r="Y105" s="8">
        <v>3299</v>
      </c>
      <c r="Z105" s="6">
        <f t="shared" si="25"/>
        <v>20006</v>
      </c>
      <c r="AA105" s="8">
        <v>15004</v>
      </c>
      <c r="AB105" s="8">
        <v>1586</v>
      </c>
      <c r="AC105" s="8">
        <v>3416</v>
      </c>
      <c r="AD105" s="28">
        <f>AE105+AF105+AG105</f>
        <v>20573</v>
      </c>
      <c r="AE105" s="20">
        <v>15696</v>
      </c>
      <c r="AF105" s="20">
        <v>1551</v>
      </c>
      <c r="AG105" s="20">
        <v>3326</v>
      </c>
    </row>
    <row r="106" spans="1:33" ht="13.5" customHeight="1" x14ac:dyDescent="0.25">
      <c r="A106" s="7" t="s">
        <v>95</v>
      </c>
      <c r="B106" s="6">
        <f t="shared" si="41"/>
        <v>967</v>
      </c>
      <c r="C106" s="9">
        <v>797</v>
      </c>
      <c r="D106" s="9">
        <v>94</v>
      </c>
      <c r="E106" s="9">
        <v>76</v>
      </c>
      <c r="F106" s="6">
        <f t="shared" si="42"/>
        <v>983</v>
      </c>
      <c r="G106" s="9">
        <v>796</v>
      </c>
      <c r="H106" s="9">
        <v>109</v>
      </c>
      <c r="I106" s="9">
        <v>78</v>
      </c>
      <c r="J106" s="6">
        <f t="shared" si="43"/>
        <v>814</v>
      </c>
      <c r="K106" s="8">
        <v>666</v>
      </c>
      <c r="L106" s="8">
        <v>84</v>
      </c>
      <c r="M106" s="8">
        <v>64</v>
      </c>
      <c r="N106" s="6">
        <f t="shared" si="34"/>
        <v>870</v>
      </c>
      <c r="O106" s="8">
        <v>704</v>
      </c>
      <c r="P106" s="8">
        <v>87</v>
      </c>
      <c r="Q106" s="8">
        <v>79</v>
      </c>
      <c r="R106" s="6">
        <f t="shared" si="23"/>
        <v>1095</v>
      </c>
      <c r="S106" s="8">
        <v>897</v>
      </c>
      <c r="T106" s="8">
        <v>108</v>
      </c>
      <c r="U106" s="8">
        <v>90</v>
      </c>
      <c r="V106" s="6">
        <f t="shared" si="24"/>
        <v>1399</v>
      </c>
      <c r="W106" s="8">
        <v>1162</v>
      </c>
      <c r="X106" s="8">
        <v>141</v>
      </c>
      <c r="Y106" s="8">
        <v>96</v>
      </c>
      <c r="Z106" s="6">
        <f t="shared" si="25"/>
        <v>1356</v>
      </c>
      <c r="AA106" s="8">
        <v>1075</v>
      </c>
      <c r="AB106" s="8">
        <v>171</v>
      </c>
      <c r="AC106" s="8">
        <v>110</v>
      </c>
      <c r="AD106" s="28">
        <f t="shared" si="39"/>
        <v>1256</v>
      </c>
      <c r="AE106" s="20">
        <v>1004</v>
      </c>
      <c r="AF106" s="20">
        <v>140</v>
      </c>
      <c r="AG106" s="20">
        <v>112</v>
      </c>
    </row>
    <row r="107" spans="1:33" ht="13.5" customHeight="1" x14ac:dyDescent="0.25">
      <c r="A107" s="7" t="s">
        <v>96</v>
      </c>
      <c r="B107" s="6">
        <f t="shared" si="41"/>
        <v>144</v>
      </c>
      <c r="C107" s="9">
        <v>81</v>
      </c>
      <c r="D107" s="9">
        <v>44</v>
      </c>
      <c r="E107" s="9">
        <v>19</v>
      </c>
      <c r="F107" s="6">
        <f t="shared" si="42"/>
        <v>154</v>
      </c>
      <c r="G107" s="9">
        <v>76</v>
      </c>
      <c r="H107" s="9">
        <v>60</v>
      </c>
      <c r="I107" s="9">
        <v>18</v>
      </c>
      <c r="J107" s="6">
        <f t="shared" si="43"/>
        <v>178</v>
      </c>
      <c r="K107" s="8">
        <v>88</v>
      </c>
      <c r="L107" s="8">
        <v>67</v>
      </c>
      <c r="M107" s="8">
        <v>23</v>
      </c>
      <c r="N107" s="6">
        <f t="shared" si="34"/>
        <v>194</v>
      </c>
      <c r="O107" s="8">
        <v>133</v>
      </c>
      <c r="P107" s="8">
        <v>26</v>
      </c>
      <c r="Q107" s="8">
        <v>35</v>
      </c>
      <c r="R107" s="6">
        <f t="shared" si="23"/>
        <v>220</v>
      </c>
      <c r="S107" s="8">
        <v>130</v>
      </c>
      <c r="T107" s="8">
        <v>37</v>
      </c>
      <c r="U107" s="8">
        <v>53</v>
      </c>
      <c r="V107" s="6">
        <f t="shared" si="24"/>
        <v>329</v>
      </c>
      <c r="W107" s="8">
        <v>211</v>
      </c>
      <c r="X107" s="8">
        <v>40</v>
      </c>
      <c r="Y107" s="8">
        <v>78</v>
      </c>
      <c r="Z107" s="6">
        <f t="shared" si="25"/>
        <v>507</v>
      </c>
      <c r="AA107" s="8">
        <v>290</v>
      </c>
      <c r="AB107" s="8">
        <v>107</v>
      </c>
      <c r="AC107" s="8">
        <v>110</v>
      </c>
      <c r="AD107" s="28">
        <f t="shared" si="39"/>
        <v>477</v>
      </c>
      <c r="AE107" s="20">
        <v>287</v>
      </c>
      <c r="AF107" s="20">
        <v>67</v>
      </c>
      <c r="AG107" s="20">
        <v>123</v>
      </c>
    </row>
    <row r="108" spans="1:33" ht="13.5" customHeight="1" x14ac:dyDescent="0.25">
      <c r="A108" s="7" t="s">
        <v>97</v>
      </c>
      <c r="B108" s="6">
        <f t="shared" si="41"/>
        <v>72</v>
      </c>
      <c r="C108" s="9">
        <v>0</v>
      </c>
      <c r="D108" s="9">
        <v>59</v>
      </c>
      <c r="E108" s="9">
        <v>13</v>
      </c>
      <c r="F108" s="6">
        <f t="shared" si="42"/>
        <v>6</v>
      </c>
      <c r="G108" s="9">
        <v>0</v>
      </c>
      <c r="H108" s="9">
        <v>0</v>
      </c>
      <c r="I108" s="9">
        <v>6</v>
      </c>
      <c r="J108" s="6">
        <f t="shared" si="43"/>
        <v>43</v>
      </c>
      <c r="K108" s="8">
        <v>0</v>
      </c>
      <c r="L108" s="8">
        <v>37</v>
      </c>
      <c r="M108" s="8">
        <v>6</v>
      </c>
      <c r="N108" s="6">
        <f t="shared" si="34"/>
        <v>11</v>
      </c>
      <c r="O108" s="8">
        <v>0</v>
      </c>
      <c r="P108" s="8">
        <v>6</v>
      </c>
      <c r="Q108" s="8">
        <v>5</v>
      </c>
      <c r="R108" s="6">
        <f t="shared" si="23"/>
        <v>121</v>
      </c>
      <c r="S108" s="8">
        <v>9</v>
      </c>
      <c r="T108" s="8">
        <v>95</v>
      </c>
      <c r="U108" s="8">
        <v>17</v>
      </c>
      <c r="V108" s="6">
        <f t="shared" si="24"/>
        <v>12</v>
      </c>
      <c r="W108" s="8">
        <v>0</v>
      </c>
      <c r="X108" s="8">
        <v>8</v>
      </c>
      <c r="Y108" s="8">
        <v>4</v>
      </c>
      <c r="Z108" s="6">
        <f t="shared" si="25"/>
        <v>443</v>
      </c>
      <c r="AA108" s="8">
        <v>1</v>
      </c>
      <c r="AB108" s="8">
        <v>337</v>
      </c>
      <c r="AC108" s="8">
        <v>105</v>
      </c>
      <c r="AD108" s="28">
        <f t="shared" si="39"/>
        <v>100</v>
      </c>
      <c r="AE108" s="20">
        <v>6</v>
      </c>
      <c r="AF108" s="20">
        <v>45</v>
      </c>
      <c r="AG108" s="20">
        <v>49</v>
      </c>
    </row>
    <row r="109" spans="1:33" ht="13.5" customHeight="1" x14ac:dyDescent="0.25">
      <c r="A109" s="7" t="s">
        <v>98</v>
      </c>
      <c r="B109" s="6">
        <v>0</v>
      </c>
      <c r="C109" s="9">
        <v>0</v>
      </c>
      <c r="D109" s="9">
        <v>0</v>
      </c>
      <c r="E109" s="9">
        <v>0</v>
      </c>
      <c r="F109" s="6">
        <f t="shared" si="42"/>
        <v>0</v>
      </c>
      <c r="G109" s="9">
        <v>0</v>
      </c>
      <c r="H109" s="9">
        <v>0</v>
      </c>
      <c r="I109" s="9">
        <v>0</v>
      </c>
      <c r="J109" s="6">
        <f t="shared" si="43"/>
        <v>0</v>
      </c>
      <c r="K109" s="8">
        <v>0</v>
      </c>
      <c r="L109" s="8">
        <v>0</v>
      </c>
      <c r="M109" s="8">
        <v>0</v>
      </c>
      <c r="N109" s="6">
        <f t="shared" si="34"/>
        <v>0</v>
      </c>
      <c r="O109" s="8">
        <v>0</v>
      </c>
      <c r="P109" s="8">
        <v>0</v>
      </c>
      <c r="Q109" s="8">
        <v>0</v>
      </c>
      <c r="R109" s="6">
        <f t="shared" si="23"/>
        <v>42</v>
      </c>
      <c r="S109" s="8">
        <v>21</v>
      </c>
      <c r="T109" s="8">
        <v>12</v>
      </c>
      <c r="U109" s="8">
        <v>9</v>
      </c>
      <c r="V109" s="6">
        <f t="shared" si="24"/>
        <v>30</v>
      </c>
      <c r="W109" s="8">
        <v>18</v>
      </c>
      <c r="X109" s="8">
        <v>3</v>
      </c>
      <c r="Y109" s="8">
        <v>9</v>
      </c>
      <c r="Z109" s="6">
        <f t="shared" si="25"/>
        <v>42</v>
      </c>
      <c r="AA109" s="8">
        <v>21</v>
      </c>
      <c r="AB109" s="8">
        <v>12</v>
      </c>
      <c r="AC109" s="8">
        <v>9</v>
      </c>
      <c r="AD109" s="28">
        <f t="shared" si="39"/>
        <v>34</v>
      </c>
      <c r="AE109" s="20">
        <v>28</v>
      </c>
      <c r="AF109" s="20">
        <v>4</v>
      </c>
      <c r="AG109" s="20">
        <v>2</v>
      </c>
    </row>
    <row r="110" spans="1:33" ht="13.5" customHeight="1" x14ac:dyDescent="0.25">
      <c r="A110" s="7" t="s">
        <v>99</v>
      </c>
      <c r="B110" s="6">
        <f>C110+D110+E110</f>
        <v>408</v>
      </c>
      <c r="C110" s="9">
        <v>162</v>
      </c>
      <c r="D110" s="9">
        <v>150</v>
      </c>
      <c r="E110" s="9">
        <v>96</v>
      </c>
      <c r="F110" s="6">
        <f t="shared" si="42"/>
        <v>415</v>
      </c>
      <c r="G110" s="9">
        <v>205</v>
      </c>
      <c r="H110" s="9">
        <v>130</v>
      </c>
      <c r="I110" s="9">
        <v>80</v>
      </c>
      <c r="J110" s="6">
        <f t="shared" si="43"/>
        <v>409</v>
      </c>
      <c r="K110" s="8">
        <v>212</v>
      </c>
      <c r="L110" s="8">
        <v>121</v>
      </c>
      <c r="M110" s="8">
        <v>76</v>
      </c>
      <c r="N110" s="6">
        <f t="shared" si="34"/>
        <v>439</v>
      </c>
      <c r="O110" s="8">
        <v>221</v>
      </c>
      <c r="P110" s="8">
        <v>128</v>
      </c>
      <c r="Q110" s="8">
        <v>90</v>
      </c>
      <c r="R110" s="6">
        <f t="shared" si="23"/>
        <v>429</v>
      </c>
      <c r="S110" s="8">
        <v>202</v>
      </c>
      <c r="T110" s="8">
        <v>139</v>
      </c>
      <c r="U110" s="8">
        <v>88</v>
      </c>
      <c r="V110" s="6">
        <f t="shared" si="24"/>
        <v>494</v>
      </c>
      <c r="W110" s="8">
        <v>253</v>
      </c>
      <c r="X110" s="8">
        <v>153</v>
      </c>
      <c r="Y110" s="8">
        <v>88</v>
      </c>
      <c r="Z110" s="6">
        <f t="shared" si="25"/>
        <v>485</v>
      </c>
      <c r="AA110" s="8">
        <v>236</v>
      </c>
      <c r="AB110" s="8">
        <v>157</v>
      </c>
      <c r="AC110" s="8">
        <v>92</v>
      </c>
      <c r="AD110" s="28">
        <f>AE110+AF110+AG110</f>
        <v>487</v>
      </c>
      <c r="AE110" s="20">
        <v>217</v>
      </c>
      <c r="AF110" s="20">
        <v>167</v>
      </c>
      <c r="AG110" s="20">
        <v>103</v>
      </c>
    </row>
    <row r="111" spans="1:33" ht="13.5" customHeight="1" x14ac:dyDescent="0.25">
      <c r="A111" s="7" t="s">
        <v>112</v>
      </c>
      <c r="B111" s="22" t="s">
        <v>111</v>
      </c>
      <c r="C111" s="21" t="s">
        <v>111</v>
      </c>
      <c r="D111" s="21" t="s">
        <v>111</v>
      </c>
      <c r="E111" s="21" t="s">
        <v>111</v>
      </c>
      <c r="F111" s="21" t="s">
        <v>111</v>
      </c>
      <c r="G111" s="21" t="s">
        <v>111</v>
      </c>
      <c r="H111" s="21" t="s">
        <v>111</v>
      </c>
      <c r="I111" s="21" t="s">
        <v>111</v>
      </c>
      <c r="J111" s="21" t="s">
        <v>111</v>
      </c>
      <c r="K111" s="21" t="s">
        <v>111</v>
      </c>
      <c r="L111" s="21" t="s">
        <v>111</v>
      </c>
      <c r="M111" s="21" t="s">
        <v>111</v>
      </c>
      <c r="N111" s="21" t="s">
        <v>111</v>
      </c>
      <c r="O111" s="21" t="s">
        <v>111</v>
      </c>
      <c r="P111" s="21" t="s">
        <v>111</v>
      </c>
      <c r="Q111" s="21" t="s">
        <v>111</v>
      </c>
      <c r="R111" s="21" t="s">
        <v>111</v>
      </c>
      <c r="S111" s="21" t="s">
        <v>111</v>
      </c>
      <c r="T111" s="21" t="s">
        <v>111</v>
      </c>
      <c r="U111" s="21" t="s">
        <v>111</v>
      </c>
      <c r="V111" s="21" t="s">
        <v>111</v>
      </c>
      <c r="W111" s="21" t="s">
        <v>111</v>
      </c>
      <c r="X111" s="21" t="s">
        <v>111</v>
      </c>
      <c r="Y111" s="21" t="s">
        <v>111</v>
      </c>
      <c r="Z111" s="6">
        <f t="shared" si="25"/>
        <v>16</v>
      </c>
      <c r="AA111" s="8">
        <v>10</v>
      </c>
      <c r="AB111" s="8">
        <v>0</v>
      </c>
      <c r="AC111" s="8">
        <v>6</v>
      </c>
      <c r="AD111" s="28">
        <f>AE111+AF111+AG111</f>
        <v>14</v>
      </c>
      <c r="AE111" s="20">
        <v>8</v>
      </c>
      <c r="AF111" s="20">
        <v>1</v>
      </c>
      <c r="AG111" s="20">
        <v>5</v>
      </c>
    </row>
    <row r="112" spans="1:33" ht="13.5" customHeight="1" x14ac:dyDescent="0.25">
      <c r="A112" s="7" t="s">
        <v>100</v>
      </c>
      <c r="B112" s="6">
        <f>C112+D112+E112</f>
        <v>11072</v>
      </c>
      <c r="C112" s="9">
        <v>6973</v>
      </c>
      <c r="D112" s="9">
        <v>3337</v>
      </c>
      <c r="E112" s="9">
        <v>762</v>
      </c>
      <c r="F112" s="6">
        <f t="shared" si="42"/>
        <v>11579</v>
      </c>
      <c r="G112" s="9">
        <v>7292</v>
      </c>
      <c r="H112" s="9">
        <v>3568</v>
      </c>
      <c r="I112" s="9">
        <v>719</v>
      </c>
      <c r="J112" s="6">
        <f t="shared" si="43"/>
        <v>12395</v>
      </c>
      <c r="K112" s="8">
        <v>8058</v>
      </c>
      <c r="L112" s="8">
        <v>3521</v>
      </c>
      <c r="M112" s="8">
        <v>816</v>
      </c>
      <c r="N112" s="6">
        <f t="shared" si="34"/>
        <v>12065</v>
      </c>
      <c r="O112" s="8">
        <v>7364</v>
      </c>
      <c r="P112" s="8">
        <v>3819</v>
      </c>
      <c r="Q112" s="8">
        <v>882</v>
      </c>
      <c r="R112" s="6">
        <f t="shared" si="23"/>
        <v>11912</v>
      </c>
      <c r="S112" s="8">
        <v>8160</v>
      </c>
      <c r="T112" s="8">
        <v>2712</v>
      </c>
      <c r="U112" s="8">
        <v>1040</v>
      </c>
      <c r="V112" s="6">
        <f t="shared" si="24"/>
        <v>11523</v>
      </c>
      <c r="W112" s="8">
        <v>7741</v>
      </c>
      <c r="X112" s="8">
        <v>2784</v>
      </c>
      <c r="Y112" s="8">
        <v>998</v>
      </c>
      <c r="Z112" s="6">
        <f t="shared" si="25"/>
        <v>12194</v>
      </c>
      <c r="AA112" s="8">
        <v>8584</v>
      </c>
      <c r="AB112" s="8">
        <v>2678</v>
      </c>
      <c r="AC112" s="8">
        <v>932</v>
      </c>
      <c r="AD112" s="28">
        <f t="shared" si="39"/>
        <v>12184</v>
      </c>
      <c r="AE112" s="20">
        <v>8189</v>
      </c>
      <c r="AF112" s="20">
        <v>3050</v>
      </c>
      <c r="AG112" s="20">
        <v>945</v>
      </c>
    </row>
    <row r="113" spans="1:34" ht="13.5" customHeight="1" x14ac:dyDescent="0.25">
      <c r="A113" s="7" t="s">
        <v>101</v>
      </c>
      <c r="B113" s="6">
        <f>C113+D113+E113</f>
        <v>299</v>
      </c>
      <c r="C113" s="9">
        <v>258</v>
      </c>
      <c r="D113" s="9">
        <v>25</v>
      </c>
      <c r="E113" s="9">
        <v>16</v>
      </c>
      <c r="F113" s="6">
        <f t="shared" si="42"/>
        <v>315</v>
      </c>
      <c r="G113" s="9">
        <v>258</v>
      </c>
      <c r="H113" s="9">
        <v>38</v>
      </c>
      <c r="I113" s="9">
        <v>19</v>
      </c>
      <c r="J113" s="6">
        <f t="shared" si="43"/>
        <v>661</v>
      </c>
      <c r="K113" s="8">
        <v>570</v>
      </c>
      <c r="L113" s="8">
        <v>68</v>
      </c>
      <c r="M113" s="8">
        <v>23</v>
      </c>
      <c r="N113" s="6">
        <f t="shared" si="34"/>
        <v>539</v>
      </c>
      <c r="O113" s="8">
        <v>496</v>
      </c>
      <c r="P113" s="8">
        <v>24</v>
      </c>
      <c r="Q113" s="8">
        <v>19</v>
      </c>
      <c r="R113" s="6">
        <f t="shared" si="23"/>
        <v>591</v>
      </c>
      <c r="S113" s="8">
        <v>557</v>
      </c>
      <c r="T113" s="8">
        <v>11</v>
      </c>
      <c r="U113" s="8">
        <v>23</v>
      </c>
      <c r="V113" s="6">
        <f t="shared" si="24"/>
        <v>454</v>
      </c>
      <c r="W113" s="8">
        <v>369</v>
      </c>
      <c r="X113" s="8">
        <v>44</v>
      </c>
      <c r="Y113" s="8">
        <v>41</v>
      </c>
      <c r="Z113" s="6">
        <f t="shared" si="25"/>
        <v>435</v>
      </c>
      <c r="AA113" s="8">
        <v>384</v>
      </c>
      <c r="AB113" s="8">
        <v>30</v>
      </c>
      <c r="AC113" s="8">
        <v>21</v>
      </c>
      <c r="AD113" s="28">
        <f t="shared" si="39"/>
        <v>439</v>
      </c>
      <c r="AE113" s="20">
        <v>388</v>
      </c>
      <c r="AF113" s="20">
        <v>31</v>
      </c>
      <c r="AG113" s="20">
        <v>20</v>
      </c>
    </row>
    <row r="114" spans="1:34" ht="13.5" customHeight="1" x14ac:dyDescent="0.25">
      <c r="A114" s="7" t="s">
        <v>102</v>
      </c>
      <c r="B114" s="6">
        <f>C114+D114+E114</f>
        <v>9</v>
      </c>
      <c r="C114" s="9">
        <v>6</v>
      </c>
      <c r="D114" s="9">
        <v>1</v>
      </c>
      <c r="E114" s="9">
        <v>2</v>
      </c>
      <c r="F114" s="6">
        <f t="shared" si="42"/>
        <v>11</v>
      </c>
      <c r="G114" s="9">
        <v>7</v>
      </c>
      <c r="H114" s="9">
        <v>1</v>
      </c>
      <c r="I114" s="9">
        <v>3</v>
      </c>
      <c r="J114" s="6">
        <f t="shared" si="43"/>
        <v>9</v>
      </c>
      <c r="K114" s="8">
        <v>5</v>
      </c>
      <c r="L114" s="8">
        <v>2</v>
      </c>
      <c r="M114" s="8">
        <v>2</v>
      </c>
      <c r="N114" s="6">
        <f t="shared" si="34"/>
        <v>10</v>
      </c>
      <c r="O114" s="8">
        <v>6</v>
      </c>
      <c r="P114" s="8">
        <v>2</v>
      </c>
      <c r="Q114" s="8">
        <v>2</v>
      </c>
      <c r="R114" s="6">
        <f t="shared" si="23"/>
        <v>7</v>
      </c>
      <c r="S114" s="8">
        <v>4</v>
      </c>
      <c r="T114" s="8">
        <v>1</v>
      </c>
      <c r="U114" s="8">
        <v>2</v>
      </c>
      <c r="V114" s="6">
        <f t="shared" si="24"/>
        <v>11</v>
      </c>
      <c r="W114" s="8">
        <v>6</v>
      </c>
      <c r="X114" s="8">
        <v>1</v>
      </c>
      <c r="Y114" s="8">
        <v>4</v>
      </c>
      <c r="Z114" s="6">
        <f t="shared" si="25"/>
        <v>38</v>
      </c>
      <c r="AA114" s="8">
        <v>27</v>
      </c>
      <c r="AB114" s="8">
        <v>3</v>
      </c>
      <c r="AC114" s="8">
        <v>8</v>
      </c>
      <c r="AD114" s="28">
        <f t="shared" si="39"/>
        <v>86</v>
      </c>
      <c r="AE114" s="20">
        <v>73</v>
      </c>
      <c r="AF114" s="20">
        <v>1</v>
      </c>
      <c r="AG114" s="20">
        <v>12</v>
      </c>
    </row>
    <row r="115" spans="1:34" ht="13.5" customHeight="1" x14ac:dyDescent="0.25">
      <c r="A115" s="7" t="s">
        <v>103</v>
      </c>
      <c r="B115" s="6">
        <f>C115+D115+E115</f>
        <v>12</v>
      </c>
      <c r="C115" s="9">
        <v>8</v>
      </c>
      <c r="D115" s="9">
        <v>2</v>
      </c>
      <c r="E115" s="9">
        <v>2</v>
      </c>
      <c r="F115" s="6">
        <f t="shared" si="42"/>
        <v>200</v>
      </c>
      <c r="G115" s="9">
        <v>160</v>
      </c>
      <c r="H115" s="9">
        <v>25</v>
      </c>
      <c r="I115" s="9">
        <v>15</v>
      </c>
      <c r="J115" s="6">
        <f t="shared" si="43"/>
        <v>289</v>
      </c>
      <c r="K115" s="8">
        <v>263</v>
      </c>
      <c r="L115" s="8">
        <v>21</v>
      </c>
      <c r="M115" s="8">
        <v>5</v>
      </c>
      <c r="N115" s="6">
        <f t="shared" si="34"/>
        <v>295</v>
      </c>
      <c r="O115" s="8">
        <v>209</v>
      </c>
      <c r="P115" s="8">
        <v>81</v>
      </c>
      <c r="Q115" s="8">
        <v>5</v>
      </c>
      <c r="R115" s="6">
        <f t="shared" si="23"/>
        <v>109</v>
      </c>
      <c r="S115" s="8">
        <v>97</v>
      </c>
      <c r="T115" s="8">
        <v>10</v>
      </c>
      <c r="U115" s="8">
        <v>2</v>
      </c>
      <c r="V115" s="6">
        <f t="shared" si="24"/>
        <v>601</v>
      </c>
      <c r="W115" s="8">
        <v>578</v>
      </c>
      <c r="X115" s="8">
        <v>4</v>
      </c>
      <c r="Y115" s="8">
        <v>19</v>
      </c>
      <c r="Z115" s="6">
        <f t="shared" si="25"/>
        <v>574</v>
      </c>
      <c r="AA115" s="8">
        <v>532</v>
      </c>
      <c r="AB115" s="8">
        <v>20</v>
      </c>
      <c r="AC115" s="8">
        <v>22</v>
      </c>
      <c r="AD115" s="28">
        <f t="shared" si="39"/>
        <v>636</v>
      </c>
      <c r="AE115" s="20">
        <v>559</v>
      </c>
      <c r="AF115" s="20">
        <v>43</v>
      </c>
      <c r="AG115" s="20">
        <v>34</v>
      </c>
    </row>
    <row r="116" spans="1:34" s="1" customFormat="1" ht="13.5" customHeight="1" x14ac:dyDescent="0.2">
      <c r="A116" s="5" t="s">
        <v>104</v>
      </c>
      <c r="B116" s="10">
        <f>B117+B118</f>
        <v>32493</v>
      </c>
      <c r="C116" s="10">
        <f t="shared" ref="C116:U116" si="44">C117+C118</f>
        <v>10351</v>
      </c>
      <c r="D116" s="10">
        <f t="shared" si="44"/>
        <v>15566</v>
      </c>
      <c r="E116" s="10">
        <f t="shared" si="44"/>
        <v>6576</v>
      </c>
      <c r="F116" s="10">
        <f>F117+F118</f>
        <v>34662</v>
      </c>
      <c r="G116" s="10">
        <f t="shared" si="44"/>
        <v>10612</v>
      </c>
      <c r="H116" s="10">
        <f t="shared" si="44"/>
        <v>16787</v>
      </c>
      <c r="I116" s="10">
        <f t="shared" si="44"/>
        <v>7263</v>
      </c>
      <c r="J116" s="6">
        <f>J117+J118</f>
        <v>35008</v>
      </c>
      <c r="K116" s="6">
        <f t="shared" si="44"/>
        <v>11972</v>
      </c>
      <c r="L116" s="6">
        <f t="shared" si="44"/>
        <v>15490</v>
      </c>
      <c r="M116" s="6">
        <f t="shared" si="44"/>
        <v>7546</v>
      </c>
      <c r="N116" s="6">
        <f>N117+N118</f>
        <v>34996</v>
      </c>
      <c r="O116" s="6">
        <f t="shared" si="44"/>
        <v>8293</v>
      </c>
      <c r="P116" s="6">
        <f t="shared" si="44"/>
        <v>19358</v>
      </c>
      <c r="Q116" s="6">
        <f t="shared" si="44"/>
        <v>7345</v>
      </c>
      <c r="R116" s="6">
        <f>R117+R118</f>
        <v>39063</v>
      </c>
      <c r="S116" s="6">
        <f t="shared" si="44"/>
        <v>8606</v>
      </c>
      <c r="T116" s="6">
        <f t="shared" si="44"/>
        <v>22757</v>
      </c>
      <c r="U116" s="6">
        <f t="shared" si="44"/>
        <v>7700</v>
      </c>
      <c r="V116" s="6">
        <f>V117+V118</f>
        <v>43994</v>
      </c>
      <c r="W116" s="6">
        <f t="shared" ref="W116:Y116" si="45">W117+W118</f>
        <v>8681</v>
      </c>
      <c r="X116" s="6">
        <f t="shared" si="45"/>
        <v>26345</v>
      </c>
      <c r="Y116" s="6">
        <f t="shared" si="45"/>
        <v>8968</v>
      </c>
      <c r="Z116" s="6">
        <f>Z117+Z118</f>
        <v>47714</v>
      </c>
      <c r="AA116" s="6">
        <f>AA118</f>
        <v>11271</v>
      </c>
      <c r="AB116" s="6">
        <f t="shared" ref="AB116:AC116" si="46">AB118</f>
        <v>26755</v>
      </c>
      <c r="AC116" s="6">
        <f t="shared" si="46"/>
        <v>4998</v>
      </c>
      <c r="AD116" s="28">
        <f>AD117+AD118</f>
        <v>51082</v>
      </c>
      <c r="AE116" s="28">
        <f>AE118</f>
        <v>11019</v>
      </c>
      <c r="AF116" s="28">
        <f t="shared" ref="AF116:AG116" si="47">AF118</f>
        <v>29939</v>
      </c>
      <c r="AG116" s="28">
        <f t="shared" si="47"/>
        <v>4970</v>
      </c>
      <c r="AH116" s="29"/>
    </row>
    <row r="117" spans="1:34" ht="13.5" customHeight="1" x14ac:dyDescent="0.2">
      <c r="A117" s="7" t="s">
        <v>105</v>
      </c>
      <c r="B117" s="6">
        <v>2628</v>
      </c>
      <c r="C117" s="9">
        <v>0</v>
      </c>
      <c r="D117" s="9">
        <v>0</v>
      </c>
      <c r="E117" s="9">
        <v>2628</v>
      </c>
      <c r="F117" s="6">
        <v>3603</v>
      </c>
      <c r="G117" s="9">
        <v>0</v>
      </c>
      <c r="H117" s="9">
        <v>0</v>
      </c>
      <c r="I117" s="9">
        <v>3603</v>
      </c>
      <c r="J117" s="6">
        <v>3844</v>
      </c>
      <c r="K117" s="8">
        <v>0</v>
      </c>
      <c r="L117" s="8">
        <v>0</v>
      </c>
      <c r="M117" s="8">
        <v>3844</v>
      </c>
      <c r="N117" s="6">
        <v>3779</v>
      </c>
      <c r="O117" s="8">
        <v>0</v>
      </c>
      <c r="P117" s="8">
        <v>0</v>
      </c>
      <c r="Q117" s="8">
        <v>3779</v>
      </c>
      <c r="R117" s="6">
        <v>3777</v>
      </c>
      <c r="S117" s="8">
        <v>0</v>
      </c>
      <c r="T117" s="8">
        <v>0</v>
      </c>
      <c r="U117" s="8">
        <v>3777</v>
      </c>
      <c r="V117" s="6">
        <f>W117+X117+Y117</f>
        <v>4592</v>
      </c>
      <c r="W117" s="8">
        <v>0</v>
      </c>
      <c r="X117" s="8">
        <v>0</v>
      </c>
      <c r="Y117" s="8">
        <v>4592</v>
      </c>
      <c r="Z117" s="6">
        <v>4690</v>
      </c>
      <c r="AA117" s="25" t="s">
        <v>115</v>
      </c>
      <c r="AB117" s="25" t="s">
        <v>115</v>
      </c>
      <c r="AC117" s="25" t="s">
        <v>115</v>
      </c>
      <c r="AD117" s="28">
        <v>5154</v>
      </c>
      <c r="AE117" s="25" t="s">
        <v>115</v>
      </c>
      <c r="AF117" s="25" t="s">
        <v>115</v>
      </c>
      <c r="AG117" s="25" t="s">
        <v>115</v>
      </c>
    </row>
    <row r="118" spans="1:34" ht="12.6" customHeight="1" x14ac:dyDescent="0.25">
      <c r="A118" s="11" t="s">
        <v>117</v>
      </c>
      <c r="B118" s="12">
        <f>C118+D118+E118</f>
        <v>29865</v>
      </c>
      <c r="C118" s="13">
        <v>10351</v>
      </c>
      <c r="D118" s="13">
        <v>15566</v>
      </c>
      <c r="E118" s="13">
        <v>3948</v>
      </c>
      <c r="F118" s="12">
        <f>G118+H118+I118</f>
        <v>31059</v>
      </c>
      <c r="G118" s="13">
        <v>10612</v>
      </c>
      <c r="H118" s="13">
        <v>16787</v>
      </c>
      <c r="I118" s="13">
        <v>3660</v>
      </c>
      <c r="J118" s="12">
        <f>K118+L118+M118</f>
        <v>31164</v>
      </c>
      <c r="K118" s="14">
        <v>11972</v>
      </c>
      <c r="L118" s="14">
        <v>15490</v>
      </c>
      <c r="M118" s="14">
        <v>3702</v>
      </c>
      <c r="N118" s="12">
        <f>O118+P118+Q118</f>
        <v>31217</v>
      </c>
      <c r="O118" s="14">
        <v>8293</v>
      </c>
      <c r="P118" s="14">
        <v>19358</v>
      </c>
      <c r="Q118" s="14">
        <v>3566</v>
      </c>
      <c r="R118" s="12">
        <f>S118+T118+U118</f>
        <v>35286</v>
      </c>
      <c r="S118" s="14">
        <v>8606</v>
      </c>
      <c r="T118" s="14">
        <v>22757</v>
      </c>
      <c r="U118" s="14">
        <v>3923</v>
      </c>
      <c r="V118" s="12">
        <f>W118+X118+Y118</f>
        <v>39402</v>
      </c>
      <c r="W118" s="14">
        <v>8681</v>
      </c>
      <c r="X118" s="14">
        <v>26345</v>
      </c>
      <c r="Y118" s="14">
        <v>4376</v>
      </c>
      <c r="Z118" s="12">
        <f>AA118+AB118+AC118</f>
        <v>43024</v>
      </c>
      <c r="AA118" s="14">
        <v>11271</v>
      </c>
      <c r="AB118" s="14">
        <v>26755</v>
      </c>
      <c r="AC118" s="14">
        <v>4998</v>
      </c>
      <c r="AD118" s="30">
        <f>AE118+AF118+AG118</f>
        <v>45928</v>
      </c>
      <c r="AE118" s="37">
        <v>11019</v>
      </c>
      <c r="AF118" s="37">
        <v>29939</v>
      </c>
      <c r="AG118" s="37">
        <v>4970</v>
      </c>
      <c r="AH118" s="23"/>
    </row>
    <row r="119" spans="1:34" ht="3" customHeight="1" x14ac:dyDescent="0.2">
      <c r="A119" s="15"/>
      <c r="E119" s="6">
        <f t="shared" ref="E119" si="48">B119+C119+D119</f>
        <v>0</v>
      </c>
      <c r="I119" s="16"/>
      <c r="J119" s="8"/>
      <c r="K119" s="8"/>
      <c r="L119" s="8"/>
      <c r="M119" s="8"/>
      <c r="U119" s="8">
        <f>SUM(R57:R59)</f>
        <v>2996</v>
      </c>
      <c r="Y119" s="8">
        <f>SUM(V57:V59)</f>
        <v>3065</v>
      </c>
      <c r="AC119" s="8">
        <f>SUM(Z57:Z59)</f>
        <v>2715</v>
      </c>
      <c r="AG119" s="23">
        <f>SUM(AD57:AD59)</f>
        <v>1491</v>
      </c>
    </row>
    <row r="120" spans="1:34" ht="12.75" customHeight="1" x14ac:dyDescent="0.2">
      <c r="A120" s="17" t="s">
        <v>106</v>
      </c>
      <c r="J120" s="8"/>
      <c r="K120" s="8"/>
      <c r="L120" s="8"/>
      <c r="M120" s="8"/>
      <c r="U120" s="8"/>
      <c r="Y120" s="8"/>
      <c r="AC120" s="8"/>
      <c r="AG120" s="23"/>
    </row>
    <row r="121" spans="1:34" s="15" customFormat="1" ht="12.6" customHeight="1" x14ac:dyDescent="0.2">
      <c r="A121" s="18" t="s">
        <v>107</v>
      </c>
      <c r="J121" s="19"/>
      <c r="K121" s="19"/>
      <c r="L121" s="19"/>
      <c r="M121" s="19"/>
      <c r="AD121" s="31"/>
      <c r="AE121" s="31"/>
      <c r="AF121" s="31"/>
      <c r="AG121" s="31"/>
      <c r="AH121" s="31"/>
    </row>
    <row r="122" spans="1:34" ht="13.5" customHeight="1" x14ac:dyDescent="0.2">
      <c r="A122" s="18" t="s">
        <v>108</v>
      </c>
      <c r="J122" s="8"/>
      <c r="K122" s="8"/>
      <c r="L122" s="8"/>
      <c r="M122" s="8"/>
    </row>
    <row r="123" spans="1:34" ht="12.6" customHeight="1" x14ac:dyDescent="0.2">
      <c r="A123" s="18" t="s">
        <v>109</v>
      </c>
      <c r="J123" s="8"/>
      <c r="K123" s="8"/>
      <c r="L123" s="8"/>
      <c r="M123" s="8"/>
    </row>
    <row r="124" spans="1:34" ht="15" customHeight="1" x14ac:dyDescent="0.25">
      <c r="J124" s="8"/>
      <c r="K124" s="8"/>
      <c r="L124" s="8"/>
      <c r="M124" s="8"/>
      <c r="W124" s="20"/>
      <c r="X124" s="20"/>
      <c r="Y124" s="20"/>
      <c r="AA124" s="20"/>
      <c r="AB124" s="20"/>
      <c r="AC124" s="20"/>
      <c r="AE124" s="20"/>
      <c r="AF124" s="20"/>
      <c r="AG124" s="20"/>
    </row>
    <row r="125" spans="1:34" ht="15" customHeight="1" x14ac:dyDescent="0.2">
      <c r="J125" s="8"/>
      <c r="K125" s="8"/>
      <c r="L125" s="8"/>
      <c r="M125" s="8"/>
    </row>
    <row r="126" spans="1:34" ht="15" customHeight="1" x14ac:dyDescent="0.2">
      <c r="J126" s="8"/>
      <c r="K126" s="8"/>
      <c r="L126" s="8"/>
      <c r="M126" s="8"/>
    </row>
    <row r="127" spans="1:34" ht="15" customHeight="1" x14ac:dyDescent="0.2">
      <c r="J127" s="8"/>
      <c r="K127" s="8"/>
      <c r="L127" s="8"/>
      <c r="M127" s="8"/>
    </row>
    <row r="128" spans="1:34" ht="15" customHeight="1" x14ac:dyDescent="0.2">
      <c r="J128" s="8"/>
      <c r="K128" s="8"/>
      <c r="L128" s="8"/>
      <c r="M128" s="8"/>
    </row>
    <row r="129" spans="10:13" ht="15" customHeight="1" x14ac:dyDescent="0.2">
      <c r="J129" s="8"/>
      <c r="K129" s="8"/>
      <c r="L129" s="8"/>
      <c r="M129" s="8"/>
    </row>
    <row r="130" spans="10:13" ht="15" customHeight="1" x14ac:dyDescent="0.2">
      <c r="J130" s="8"/>
      <c r="K130" s="8"/>
      <c r="L130" s="8"/>
      <c r="M130" s="8"/>
    </row>
    <row r="131" spans="10:13" ht="15" customHeight="1" x14ac:dyDescent="0.2">
      <c r="J131" s="8"/>
      <c r="K131" s="8"/>
      <c r="L131" s="8"/>
      <c r="M131" s="8"/>
    </row>
    <row r="132" spans="10:13" ht="15" customHeight="1" x14ac:dyDescent="0.2">
      <c r="J132" s="8"/>
      <c r="K132" s="8"/>
      <c r="L132" s="8"/>
      <c r="M132" s="8"/>
    </row>
    <row r="133" spans="10:13" ht="15" customHeight="1" x14ac:dyDescent="0.2">
      <c r="J133" s="8"/>
      <c r="K133" s="8"/>
      <c r="L133" s="8"/>
      <c r="M133" s="8"/>
    </row>
    <row r="134" spans="10:13" ht="15" customHeight="1" x14ac:dyDescent="0.2">
      <c r="J134" s="8"/>
      <c r="K134" s="8"/>
      <c r="L134" s="8"/>
      <c r="M134" s="8"/>
    </row>
    <row r="135" spans="10:13" ht="15" customHeight="1" x14ac:dyDescent="0.2">
      <c r="J135" s="8"/>
      <c r="K135" s="8"/>
      <c r="L135" s="8"/>
      <c r="M135" s="8"/>
    </row>
    <row r="136" spans="10:13" ht="15" customHeight="1" x14ac:dyDescent="0.2">
      <c r="J136" s="8"/>
      <c r="K136" s="8"/>
      <c r="L136" s="8"/>
      <c r="M136" s="8"/>
    </row>
    <row r="137" spans="10:13" ht="15" customHeight="1" x14ac:dyDescent="0.2">
      <c r="J137" s="8"/>
      <c r="K137" s="8"/>
      <c r="L137" s="8"/>
      <c r="M137" s="8"/>
    </row>
    <row r="138" spans="10:13" ht="15" customHeight="1" x14ac:dyDescent="0.2">
      <c r="J138" s="8"/>
      <c r="K138" s="8"/>
      <c r="L138" s="8"/>
      <c r="M138" s="8"/>
    </row>
    <row r="139" spans="10:13" ht="15" customHeight="1" x14ac:dyDescent="0.2">
      <c r="J139" s="8"/>
      <c r="K139" s="8"/>
      <c r="L139" s="8"/>
      <c r="M139" s="8"/>
    </row>
    <row r="140" spans="10:13" ht="15" customHeight="1" x14ac:dyDescent="0.2">
      <c r="J140" s="8"/>
      <c r="K140" s="8"/>
      <c r="L140" s="8"/>
      <c r="M140" s="8"/>
    </row>
    <row r="141" spans="10:13" ht="15" customHeight="1" x14ac:dyDescent="0.2">
      <c r="J141" s="8"/>
      <c r="K141" s="8"/>
      <c r="L141" s="8"/>
      <c r="M141" s="8"/>
    </row>
    <row r="142" spans="10:13" ht="15" customHeight="1" x14ac:dyDescent="0.2">
      <c r="J142" s="8"/>
      <c r="K142" s="8"/>
      <c r="L142" s="8"/>
      <c r="M142" s="8"/>
    </row>
    <row r="143" spans="10:13" ht="15" customHeight="1" x14ac:dyDescent="0.2">
      <c r="J143" s="8"/>
      <c r="K143" s="8"/>
      <c r="L143" s="8"/>
      <c r="M143" s="8"/>
    </row>
    <row r="144" spans="10:13" ht="15" customHeight="1" x14ac:dyDescent="0.2">
      <c r="J144" s="8"/>
      <c r="K144" s="8"/>
      <c r="L144" s="8"/>
      <c r="M144" s="8"/>
    </row>
    <row r="145" spans="10:13" ht="15" customHeight="1" x14ac:dyDescent="0.2">
      <c r="J145" s="8"/>
      <c r="K145" s="8"/>
      <c r="L145" s="8"/>
      <c r="M145" s="8"/>
    </row>
    <row r="146" spans="10:13" ht="15" customHeight="1" x14ac:dyDescent="0.2">
      <c r="J146" s="8"/>
      <c r="K146" s="8"/>
      <c r="L146" s="8"/>
      <c r="M146" s="8"/>
    </row>
    <row r="147" spans="10:13" ht="15" customHeight="1" x14ac:dyDescent="0.2">
      <c r="J147" s="8"/>
      <c r="K147" s="8"/>
      <c r="L147" s="8"/>
      <c r="M147" s="8"/>
    </row>
    <row r="148" spans="10:13" ht="15" customHeight="1" x14ac:dyDescent="0.2">
      <c r="J148" s="8"/>
      <c r="K148" s="8"/>
      <c r="L148" s="8"/>
      <c r="M148" s="8"/>
    </row>
    <row r="149" spans="10:13" ht="15" customHeight="1" x14ac:dyDescent="0.2">
      <c r="J149" s="8"/>
      <c r="K149" s="8"/>
      <c r="L149" s="8"/>
      <c r="M149" s="8"/>
    </row>
    <row r="150" spans="10:13" ht="15" customHeight="1" x14ac:dyDescent="0.2">
      <c r="J150" s="8"/>
      <c r="K150" s="8"/>
      <c r="L150" s="8"/>
      <c r="M150" s="8"/>
    </row>
    <row r="151" spans="10:13" ht="15" customHeight="1" x14ac:dyDescent="0.2">
      <c r="J151" s="8"/>
      <c r="K151" s="8"/>
      <c r="L151" s="8"/>
      <c r="M151" s="8"/>
    </row>
    <row r="152" spans="10:13" ht="15" customHeight="1" x14ac:dyDescent="0.2"/>
    <row r="153" spans="10:13" ht="15" customHeight="1" x14ac:dyDescent="0.2"/>
    <row r="154" spans="10:13" ht="15" customHeight="1" x14ac:dyDescent="0.2"/>
    <row r="155" spans="10:13" ht="15" customHeight="1" x14ac:dyDescent="0.2"/>
    <row r="156" spans="10:13" ht="15" customHeight="1" x14ac:dyDescent="0.2"/>
    <row r="157" spans="10:13" ht="15" customHeight="1" x14ac:dyDescent="0.2"/>
    <row r="158" spans="10:13" ht="15" customHeight="1" x14ac:dyDescent="0.2"/>
    <row r="159" spans="10:13" ht="15" customHeight="1" x14ac:dyDescent="0.2"/>
    <row r="160" spans="10:13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</sheetData>
  <mergeCells count="9">
    <mergeCell ref="AD4:AG4"/>
    <mergeCell ref="Z4:AC4"/>
    <mergeCell ref="V4:Y4"/>
    <mergeCell ref="A4:A5"/>
    <mergeCell ref="B4:E4"/>
    <mergeCell ref="F4:I4"/>
    <mergeCell ref="J4:M4"/>
    <mergeCell ref="N4:Q4"/>
    <mergeCell ref="R4:U4"/>
  </mergeCells>
  <pageMargins left="0.19685039370078741" right="0.19685039370078741" top="0.15748031496062992" bottom="0.15748031496062992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3.4.07</vt:lpstr>
      <vt:lpstr>'3.4.07'!Títulos_a_imprimir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2023-12-04T17:04:41Z</dcterms:created>
  <dcterms:modified xsi:type="dcterms:W3CDTF">2025-09-22T18:02:53Z</dcterms:modified>
</cp:coreProperties>
</file>