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royectos y Documentos\00-Proyectos y Documentos\PLANIFICACIÓN 2022\Evaluación físico-financiera\Informes\"/>
    </mc:Choice>
  </mc:AlternateContent>
  <xr:revisionPtr revIDLastSave="0" documentId="13_ncr:1_{9AC3FB4F-E8DF-4E7D-9FF6-5483F408B78D}" xr6:coauthVersionLast="47" xr6:coauthVersionMax="47" xr10:uidLastSave="{00000000-0000-0000-0000-000000000000}"/>
  <bookViews>
    <workbookView xWindow="-120" yWindow="-120" windowWidth="29040" windowHeight="15840" xr2:uid="{4338FEAE-DB8E-4C02-BE6D-DDC1311F061E}"/>
  </bookViews>
  <sheets>
    <sheet name="Hoja1" sheetId="1" r:id="rId1"/>
  </sheets>
  <externalReferences>
    <externalReference r:id="rId2"/>
  </externalReferences>
  <definedNames>
    <definedName name="_xlnm.Print_Area" localSheetId="0">Hoja1!$A$1:$J$53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30" i="1"/>
  <c r="I29" i="1"/>
  <c r="I30" i="1"/>
  <c r="I25" i="1" l="1"/>
  <c r="C16" i="1"/>
  <c r="C15" i="1"/>
  <c r="C14" i="1"/>
</calcChain>
</file>

<file path=xl/sharedStrings.xml><?xml version="1.0" encoding="utf-8"?>
<sst xmlns="http://schemas.openxmlformats.org/spreadsheetml/2006/main" count="81" uniqueCount="77">
  <si>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</si>
  <si>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</si>
  <si>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</si>
  <si>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</si>
  <si>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</si>
  <si>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</si>
  <si>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</si>
  <si>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</si>
  <si>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</si>
  <si>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</si>
  <si>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</si>
  <si>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</si>
  <si>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</si>
  <si>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</si>
  <si>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</si>
  <si>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</si>
  <si>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</si>
  <si>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</si>
  <si>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</si>
  <si>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</si>
  <si>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</si>
  <si>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</si>
  <si>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</si>
  <si>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</si>
  <si>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</si>
  <si>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</si>
  <si>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</si>
  <si>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</si>
  <si>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</si>
  <si>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</si>
  <si>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</si>
  <si>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</si>
  <si>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</si>
  <si>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</si>
  <si>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</si>
  <si>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</si>
  <si>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</si>
  <si>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</si>
  <si>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</si>
  <si>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</si>
  <si>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</si>
  <si>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</si>
  <si>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</si>
  <si>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</si>
  <si>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</si>
  <si>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</si>
  <si>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</si>
  <si>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</si>
  <si>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</si>
  <si>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1.1.1</t>
  </si>
  <si>
    <t>Programación Trimestral</t>
  </si>
  <si>
    <t>Ejecución Trimestral</t>
  </si>
  <si>
    <t>Informe de Evaluación trimestral de las Metas Físicas-Financieras</t>
  </si>
  <si>
    <t xml:space="preserve">0220- Ministerio de Economía, Planificación y Desarrollo </t>
  </si>
  <si>
    <t xml:space="preserve">01- Ministerio de Economía, Planificación y Desarrollo </t>
  </si>
  <si>
    <t xml:space="preserve">0009- Oficina Nacional de Estadística </t>
  </si>
  <si>
    <t xml:space="preserve">Satisfacer la demanda de estadísticas oficiales, mediante su producción, divulgación y la
coordinación de los servicios estadísticos, para la toma de decisiones públicas y privadas en
contribución a la mejora de la calidad de vida de la población y el desarrollo nacional. </t>
  </si>
  <si>
    <t>Ser reconocida como la entidad coordinadora del Sistema Estadístico Nacional, modelo en la
producción y divulgación de estadísticas oportunas, confiables, accesibles y de calidad.</t>
  </si>
  <si>
    <t>12-Generación de estadísticas nacionales</t>
  </si>
  <si>
    <t xml:space="preserve">Consiste en la recolección, procesamiento y producción de estadísticas oficiales de diferentes sectores de la vida nacional a fin de fortalecer la gestión y toma de decisiones en materia de desarrollo económico-social y la creación de políticas públicas.  </t>
  </si>
  <si>
    <t>Son los ciudadanos consultores de las estadísticas, el sector privado (empresas), sector público (ministerios), organismos internacionales y la academia.</t>
  </si>
  <si>
    <t>Aumentar en un 2% la cantidad de bases de datos, series e indicadores estadísticos producidos y disponibles para la toma de decisiones en materia de las políticas públicas actuales, que impulsen el desarrollo económico y social del país.</t>
  </si>
  <si>
    <t>5882-Sector público, privado, sociedad civil y organismos internacionales disponen de información estadística oficial</t>
  </si>
  <si>
    <t>Disponibilidad de información estadística oficial con oportunidad y de calidad proveniente de censos, encuestas y registros administrativos, de fácil acceso y comprensión para la toma de decisiones.</t>
  </si>
  <si>
    <t xml:space="preserve">No hubo desviación en la ejecución de metas con respecto a lo programado. Mientras que la desviación de un 94% en la ejecución financiera, se debe a la programación de fondos provenientes de inversión pública. En el primer trimestre se destinaron fondos para la etapa preparatoria del X Censo Nacional de Población y Vivienda, como son la adquisición de tabletas, alquiler de almacén (tipo nave), compra de vehículos, adquisición de licencias informáticas, prendas y accesorios de vestir (chalecos, gorras y mochilas), montos que por la parametrización de los umbrales de compras para el 2022 responden a procesos de licitación pública nacional para los cuales se debía contar con la respectiva apropiación, aunque su ejecución será en el segundo trimestre. Por otro lado, se realizó una programación de fondos para dos proyectos de Cooperación Internacional: Transversalización de la perspectiva de género en la producción de indicadores de género de la Agenda 2030, SNIP 14590 y Mejoramiento de la Generación de Estadísticas Vitales para la Protección Social, Acceso a la Ciudadanía y Rendición de Cuentas de R.D, SNIP 14589, para los cuales se necesitaban las aprobaciones de las respectivas agencias para liberación y ejecución de fondos, por lo que todos estos montos se reprogramaron para el segundo trimestre. Cabe destacar que los fondos de inversión pública no afectan la ejecución de metas programadas para el 2022. </t>
  </si>
  <si>
    <t>Encargada de Planificación y Desarrollo</t>
  </si>
  <si>
    <t xml:space="preserve"> Magnolia Jerez Marmolejos </t>
  </si>
  <si>
    <t>6799-Sistema Estadístico Nacional dispone de normas y estándares de calidad</t>
  </si>
  <si>
    <t>Armonizar y estandarizar la producción estadística del Sistema Estadístico Nacional (SEN), a través de políticas y normas técnicas aplicables a los procesos, procedimientos y métodos para el diseño, recolección, tratamiento, análisis, procesamiento, integración, compilación y difusión de estadísticas oficiales de calidad, comparables, oportunas y coherentes para la toma de decisión.</t>
  </si>
  <si>
    <t>No hubo programación física para este producto en este trimestre.</t>
  </si>
  <si>
    <t xml:space="preserve">No hubo programación física para este producto en este trimestre. La desviación de un 28.72% en la ejecución financiera, se debe a que el producto programático responde a los procesos de una nueva Dirección en la estructura organizacional, por lo cual, la mayor parte del personal está en el proceso de reclutamiento, selección y habilitación para el pago de nóminas. 
</t>
  </si>
  <si>
    <r>
      <t>5882-</t>
    </r>
    <r>
      <rPr>
        <i/>
        <sz val="11"/>
        <color theme="1"/>
        <rFont val="Calibri"/>
        <family val="2"/>
        <scheme val="minor"/>
      </rPr>
      <t>Sector público, privado, sociedad civil y organismos internacionales disponen de información estadística oficial</t>
    </r>
  </si>
  <si>
    <r>
      <t>6799-</t>
    </r>
    <r>
      <rPr>
        <sz val="11"/>
        <color theme="1"/>
        <rFont val="Calibri"/>
        <family val="2"/>
        <scheme val="minor"/>
      </rPr>
      <t>Sistema Estadístico Nacional dispone de normas y estándares de calidad</t>
    </r>
  </si>
  <si>
    <t>Número de bases de datos, series e indicadores producidos y disponibles a partir de censos, encuestas y registros administrativos</t>
  </si>
  <si>
    <t>Cantidad de normativas disponibles para operaciones estadísticas en sectores priorizados</t>
  </si>
  <si>
    <t xml:space="preserve">En el trimestre enero-marzo, se lograron los 111 indicadores que se programaron, todas las evidencias se encuentran archivadas y fueron entregadas al area correspondiente en la DIGEPRES, además, se subio a la plataforma de SIGEF. Este logro, corresponde al 100% de la ejecución con respecto a lo programado para el año.                
</t>
  </si>
  <si>
    <t xml:space="preserve">Modificar oportunamente la programación presupuestaria donde se encuentren planificados procesos de compras, que por la parametrización de los umbrales respondan a procesos de licitación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</si>
</sst>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dd/mm/yyyy;@"/>
    <numFmt numFmtId="165" formatCode="&quot;$&quot;#,##0.00"/>
    <numFmt numFmtId="166"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8" tint="0.79998168889431442"/>
        <bgColor indexed="64"/>
      </patternFill>
    </fill>
  </fills>
  <borders count="6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style="thin">
        <color theme="2" tint="-9.9978637043366805E-2"/>
      </bottom>
      <diagonal/>
    </border>
    <border>
      <left style="thin">
        <color theme="2" tint="-9.9978637043366805E-2"/>
      </left>
      <right/>
      <top style="thin">
        <color theme="0" tint="-0.34998626667073579"/>
      </top>
      <bottom/>
      <diagonal/>
    </border>
    <border>
      <left style="thin">
        <color theme="2" tint="-9.9978637043366805E-2"/>
      </left>
      <right/>
      <top style="thin">
        <color theme="0" tint="-0.34998626667073579"/>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0" tint="-0.34998626667073579"/>
      </right>
      <top style="thin">
        <color theme="0" tint="-0.34998626667073579"/>
      </top>
      <bottom/>
      <diagonal/>
    </border>
    <border>
      <left style="thin">
        <color theme="2" tint="-9.9978637043366805E-2"/>
      </left>
      <right/>
      <top style="thin">
        <color theme="2" tint="-9.9978637043366805E-2"/>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style="thin">
        <color theme="0" tint="-0.34998626667073579"/>
      </top>
      <bottom style="thin">
        <color theme="0" tint="-0.34998626667073579"/>
      </bottom>
      <diagonal/>
    </border>
    <border>
      <left/>
      <right/>
      <top style="thin">
        <color theme="2" tint="-9.9978637043366805E-2"/>
      </top>
      <bottom/>
      <diagonal/>
    </border>
    <border>
      <left style="thin">
        <color theme="2" tint="-9.9978637043366805E-2"/>
      </left>
      <right style="thin">
        <color theme="2" tint="-9.9978637043366805E-2"/>
      </right>
      <top style="thin">
        <color theme="0" tint="-0.34998626667073579"/>
      </top>
      <bottom style="thin">
        <color theme="2" tint="-9.9978637043366805E-2"/>
      </bottom>
      <diagonal/>
    </border>
    <border>
      <left/>
      <right style="thin">
        <color theme="2" tint="-9.9978637043366805E-2"/>
      </right>
      <top style="thin">
        <color theme="2" tint="-9.9978637043366805E-2"/>
      </top>
      <bottom/>
      <diagonal/>
    </border>
    <border>
      <left/>
      <right style="thin">
        <color theme="2" tint="-9.9978637043366805E-2"/>
      </right>
      <top/>
      <bottom/>
      <diagonal/>
    </border>
    <border>
      <left/>
      <right style="thin">
        <color theme="2" tint="-9.9978637043366805E-2"/>
      </right>
      <top style="thin">
        <color theme="0" tint="-0.34998626667073579"/>
      </top>
      <bottom style="thin">
        <color theme="2" tint="-9.9978637043366805E-2"/>
      </bottom>
      <diagonal/>
    </border>
    <border>
      <left style="thin">
        <color theme="2" tint="-9.9978637043366805E-2"/>
      </left>
      <right style="thin">
        <color theme="0" tint="-0.34998626667073579"/>
      </right>
      <top style="thin">
        <color theme="2" tint="-9.9978637043366805E-2"/>
      </top>
      <bottom/>
      <diagonal/>
    </border>
    <border>
      <left/>
      <right style="thin">
        <color indexed="64"/>
      </right>
      <top/>
      <bottom style="thin">
        <color theme="2" tint="-9.9978637043366805E-2"/>
      </bottom>
      <diagonal/>
    </border>
    <border>
      <left/>
      <right/>
      <top/>
      <bottom style="thin">
        <color theme="2" tint="-9.9978637043366805E-2"/>
      </bottom>
      <diagonal/>
    </border>
    <border>
      <left style="thin">
        <color indexed="64"/>
      </left>
      <right/>
      <top/>
      <bottom style="thin">
        <color theme="2" tint="-9.9978637043366805E-2"/>
      </bottom>
      <diagonal/>
    </border>
    <border>
      <left style="thin">
        <color theme="2" tint="-9.9978637043366805E-2"/>
      </left>
      <right/>
      <top/>
      <bottom style="thin">
        <color theme="2" tint="-9.9978637043366805E-2"/>
      </bottom>
      <diagonal/>
    </border>
    <border>
      <left style="thin">
        <color indexed="64"/>
      </left>
      <right style="thin">
        <color theme="2" tint="-9.9978637043366805E-2"/>
      </right>
      <top/>
      <bottom/>
      <diagonal/>
    </border>
    <border>
      <left style="thin">
        <color indexed="64"/>
      </left>
      <right style="thin">
        <color theme="2" tint="-9.9978637043366805E-2"/>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theme="2" tint="-9.9978637043366805E-2"/>
      </left>
      <right/>
      <top/>
      <bottom/>
      <diagonal/>
    </border>
    <border>
      <left style="thin">
        <color indexed="64"/>
      </left>
      <right/>
      <top style="thin">
        <color theme="2" tint="-9.9978637043366805E-2"/>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2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15" fillId="8" borderId="28" xfId="0" applyFont="1" applyFill="1" applyBorder="1" applyAlignment="1">
      <alignment horizontal="center" vertical="center" wrapText="1" readingOrder="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3" fillId="0" borderId="0" xfId="0" applyFont="1" applyAlignment="1" applyProtection="1">
      <alignment horizontal="center" vertical="center" wrapText="1"/>
      <protection locked="0"/>
    </xf>
    <xf numFmtId="166" fontId="16" fillId="7" borderId="23" xfId="0" applyNumberFormat="1" applyFont="1" applyFill="1" applyBorder="1" applyAlignment="1" applyProtection="1">
      <alignment horizontal="center" vertical="center" wrapText="1" readingOrder="1"/>
      <protection locked="0"/>
    </xf>
    <xf numFmtId="165" fontId="23" fillId="9" borderId="36" xfId="0" applyNumberFormat="1" applyFont="1" applyFill="1" applyBorder="1" applyAlignment="1" applyProtection="1">
      <alignment horizontal="right" vertical="center" wrapText="1"/>
      <protection locked="0"/>
    </xf>
    <xf numFmtId="0" fontId="23" fillId="0" borderId="37" xfId="0" applyFont="1" applyBorder="1" applyAlignment="1" applyProtection="1">
      <alignment horizontal="center" vertical="center" wrapText="1"/>
      <protection locked="0"/>
    </xf>
    <xf numFmtId="165" fontId="23" fillId="9" borderId="38" xfId="0" applyNumberFormat="1" applyFont="1" applyFill="1" applyBorder="1" applyAlignment="1" applyProtection="1">
      <alignment horizontal="right" vertical="center" wrapText="1"/>
      <protection locked="0"/>
    </xf>
    <xf numFmtId="165" fontId="23" fillId="9" borderId="39" xfId="0" applyNumberFormat="1" applyFont="1" applyFill="1" applyBorder="1" applyAlignment="1" applyProtection="1">
      <alignment horizontal="right" vertical="center" wrapText="1"/>
      <protection locked="0"/>
    </xf>
    <xf numFmtId="0" fontId="23" fillId="0" borderId="40" xfId="0" applyFont="1" applyBorder="1" applyAlignment="1" applyProtection="1">
      <alignment horizontal="center" vertical="center" wrapText="1"/>
      <protection locked="0"/>
    </xf>
    <xf numFmtId="165" fontId="23" fillId="9" borderId="41" xfId="0" applyNumberFormat="1" applyFont="1" applyFill="1" applyBorder="1" applyAlignment="1" applyProtection="1">
      <alignment horizontal="right" vertical="center" wrapText="1"/>
      <protection locked="0"/>
    </xf>
    <xf numFmtId="0" fontId="23" fillId="0" borderId="42" xfId="0" applyFont="1" applyBorder="1" applyAlignment="1" applyProtection="1">
      <alignment horizontal="center" vertical="center" wrapText="1"/>
      <protection locked="0"/>
    </xf>
    <xf numFmtId="166" fontId="16" fillId="7" borderId="35" xfId="0" applyNumberFormat="1" applyFont="1" applyFill="1" applyBorder="1" applyAlignment="1" applyProtection="1">
      <alignment horizontal="center" vertical="center" wrapText="1" readingOrder="1"/>
      <protection locked="0"/>
    </xf>
    <xf numFmtId="0" fontId="9" fillId="10" borderId="17" xfId="0" applyFont="1" applyFill="1" applyBorder="1" applyAlignment="1" applyProtection="1">
      <alignment vertical="center" wrapText="1"/>
      <protection locked="0"/>
    </xf>
    <xf numFmtId="165" fontId="23" fillId="9" borderId="43" xfId="0" applyNumberFormat="1" applyFont="1" applyFill="1" applyBorder="1" applyAlignment="1" applyProtection="1">
      <alignment horizontal="right" vertical="center" wrapText="1"/>
      <protection locked="0"/>
    </xf>
    <xf numFmtId="0" fontId="10" fillId="6" borderId="20" xfId="0" applyFont="1" applyFill="1" applyBorder="1" applyAlignment="1">
      <alignment horizontal="left" vertical="center" wrapText="1"/>
    </xf>
    <xf numFmtId="0" fontId="13" fillId="0" borderId="15"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3" fillId="10" borderId="0" xfId="0" applyFont="1" applyFill="1" applyAlignment="1" applyProtection="1">
      <alignment horizontal="left" vertical="top" wrapText="1"/>
      <protection locked="0"/>
    </xf>
    <xf numFmtId="0" fontId="23" fillId="10" borderId="18" xfId="0" applyFont="1" applyFill="1" applyBorder="1" applyAlignment="1" applyProtection="1">
      <alignment horizontal="left" vertical="top" wrapText="1"/>
      <protection locked="0"/>
    </xf>
    <xf numFmtId="0" fontId="21" fillId="0" borderId="18" xfId="0" applyFont="1" applyBorder="1" applyAlignment="1" applyProtection="1">
      <alignment horizontal="justify" vertical="top" wrapText="1"/>
      <protection locked="0"/>
    </xf>
    <xf numFmtId="0" fontId="21" fillId="0" borderId="0" xfId="0" applyFont="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4" xfId="0" applyFont="1" applyFill="1" applyBorder="1" applyAlignment="1">
      <alignment horizontal="center" vertical="center" wrapText="1" readingOrder="1"/>
    </xf>
    <xf numFmtId="44" fontId="11" fillId="0" borderId="25"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xf numFmtId="10" fontId="11" fillId="7" borderId="26" xfId="1" applyNumberFormat="1" applyFont="1" applyFill="1" applyBorder="1" applyAlignment="1" applyProtection="1">
      <alignment horizontal="center" vertical="center" wrapText="1" readingOrder="1"/>
    </xf>
    <xf numFmtId="10" fontId="11" fillId="7" borderId="27" xfId="1" applyNumberFormat="1" applyFont="1" applyFill="1" applyBorder="1" applyAlignment="1" applyProtection="1">
      <alignment horizontal="center" vertical="center" wrapText="1" readingOrder="1"/>
    </xf>
    <xf numFmtId="0" fontId="14" fillId="8" borderId="26" xfId="0" applyFont="1" applyFill="1" applyBorder="1" applyAlignment="1">
      <alignment horizontal="center" vertical="center" wrapText="1" readingOrder="1"/>
    </xf>
    <xf numFmtId="0" fontId="11" fillId="6" borderId="26" xfId="0" applyFont="1" applyFill="1" applyBorder="1" applyAlignment="1">
      <alignment vertical="top" wrapText="1"/>
    </xf>
    <xf numFmtId="0" fontId="11" fillId="6" borderId="27" xfId="0" applyFont="1" applyFill="1" applyBorder="1" applyAlignment="1">
      <alignment vertical="top" wrapText="1"/>
    </xf>
    <xf numFmtId="44" fontId="11" fillId="0" borderId="23" xfId="2" applyFont="1" applyFill="1" applyBorder="1" applyAlignment="1" applyProtection="1">
      <alignment horizontal="center" vertical="center" wrapText="1" readingOrder="1"/>
      <protection locked="0"/>
    </xf>
    <xf numFmtId="44" fontId="11" fillId="0" borderId="34" xfId="2" applyFont="1" applyFill="1" applyBorder="1" applyAlignment="1" applyProtection="1">
      <alignment horizontal="center" vertical="center" wrapText="1" readingOrder="1"/>
      <protection locked="0"/>
    </xf>
    <xf numFmtId="44" fontId="11" fillId="0" borderId="22" xfId="2"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20" xfId="0" quotePrefix="1" applyNumberFormat="1"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23" fillId="0" borderId="45" xfId="0" applyFont="1" applyBorder="1" applyAlignment="1" applyProtection="1">
      <alignment horizontal="center" vertical="center" wrapText="1"/>
      <protection locked="0"/>
    </xf>
    <xf numFmtId="0" fontId="21" fillId="0" borderId="46" xfId="0" applyFont="1" applyBorder="1" applyAlignment="1" applyProtection="1">
      <alignment horizontal="left" vertical="top" wrapText="1"/>
      <protection locked="0"/>
    </xf>
    <xf numFmtId="0" fontId="21" fillId="0" borderId="45" xfId="0" applyFont="1" applyBorder="1" applyAlignment="1" applyProtection="1">
      <alignment horizontal="left" vertical="top" wrapText="1"/>
      <protection locked="0"/>
    </xf>
    <xf numFmtId="0" fontId="23" fillId="0" borderId="47" xfId="0" applyFont="1" applyBorder="1" applyAlignment="1" applyProtection="1">
      <alignment horizontal="left" vertical="top" wrapText="1"/>
      <protection locked="0"/>
    </xf>
    <xf numFmtId="0" fontId="23" fillId="0" borderId="48" xfId="0" applyFont="1" applyBorder="1" applyAlignment="1" applyProtection="1">
      <alignment horizontal="left" vertical="top" wrapText="1"/>
      <protection locked="0"/>
    </xf>
    <xf numFmtId="0" fontId="23" fillId="0" borderId="39" xfId="0" applyFont="1" applyBorder="1" applyAlignment="1" applyProtection="1">
      <alignment horizontal="center" vertical="center" wrapText="1"/>
      <protection locked="0"/>
    </xf>
    <xf numFmtId="0" fontId="23" fillId="0" borderId="49" xfId="0" applyFont="1" applyBorder="1" applyAlignment="1" applyProtection="1">
      <alignment horizontal="center" vertical="center" wrapText="1"/>
      <protection locked="0"/>
    </xf>
    <xf numFmtId="0" fontId="21" fillId="0" borderId="51" xfId="0" applyFont="1" applyBorder="1" applyAlignment="1" applyProtection="1">
      <alignment horizontal="justify" vertical="top" wrapText="1"/>
      <protection locked="0"/>
    </xf>
    <xf numFmtId="0" fontId="21" fillId="0" borderId="50" xfId="0" applyFont="1" applyBorder="1" applyAlignment="1" applyProtection="1">
      <alignment horizontal="justify" vertical="top" wrapText="1"/>
      <protection locked="0"/>
    </xf>
    <xf numFmtId="0" fontId="9" fillId="0" borderId="52" xfId="0" applyFont="1" applyBorder="1" applyAlignment="1" applyProtection="1">
      <alignment vertical="center" wrapText="1"/>
      <protection locked="0"/>
    </xf>
    <xf numFmtId="0" fontId="21" fillId="0" borderId="53" xfId="0" applyFont="1" applyBorder="1" applyAlignment="1" applyProtection="1">
      <alignment horizontal="justify" vertical="top" wrapText="1"/>
      <protection locked="0"/>
    </xf>
    <xf numFmtId="0" fontId="9" fillId="10" borderId="54" xfId="0" applyFont="1" applyFill="1" applyBorder="1" applyAlignment="1" applyProtection="1">
      <alignment vertical="center" wrapText="1"/>
      <protection locked="0"/>
    </xf>
    <xf numFmtId="0" fontId="9" fillId="0" borderId="55" xfId="0" applyFont="1" applyBorder="1" applyAlignment="1" applyProtection="1">
      <alignment vertical="center" wrapText="1"/>
      <protection locked="0"/>
    </xf>
    <xf numFmtId="0" fontId="21" fillId="0" borderId="56" xfId="0" applyFont="1" applyBorder="1" applyAlignment="1" applyProtection="1">
      <alignment horizontal="justify" vertical="top" wrapText="1"/>
      <protection locked="0"/>
    </xf>
    <xf numFmtId="0" fontId="21" fillId="0" borderId="57" xfId="0" applyFont="1" applyBorder="1" applyAlignment="1" applyProtection="1">
      <alignment horizontal="justify" vertical="top" wrapText="1"/>
      <protection locked="0"/>
    </xf>
    <xf numFmtId="0" fontId="21" fillId="0" borderId="58" xfId="0" applyFont="1" applyBorder="1" applyAlignment="1" applyProtection="1">
      <alignment horizontal="justify" vertical="top" wrapText="1"/>
      <protection locked="0"/>
    </xf>
    <xf numFmtId="0" fontId="9" fillId="0" borderId="59" xfId="0" applyFont="1" applyBorder="1" applyAlignment="1" applyProtection="1">
      <alignment vertical="center" wrapText="1"/>
      <protection locked="0"/>
    </xf>
    <xf numFmtId="0" fontId="21" fillId="0" borderId="61" xfId="0" applyFont="1" applyBorder="1" applyAlignment="1" applyProtection="1">
      <alignment horizontal="justify" vertical="top" wrapText="1"/>
      <protection locked="0"/>
    </xf>
    <xf numFmtId="0" fontId="21" fillId="0" borderId="0" xfId="0" applyFont="1" applyBorder="1" applyAlignment="1" applyProtection="1">
      <alignment horizontal="justify" vertical="top" wrapText="1"/>
      <protection locked="0"/>
    </xf>
    <xf numFmtId="0" fontId="9" fillId="0" borderId="39" xfId="0" applyFont="1" applyBorder="1" applyAlignment="1" applyProtection="1">
      <alignment vertical="center" wrapText="1"/>
      <protection locked="0"/>
    </xf>
    <xf numFmtId="0" fontId="7" fillId="4" borderId="62" xfId="0" applyFont="1" applyFill="1" applyBorder="1" applyAlignment="1">
      <alignment horizontal="left" vertical="center"/>
    </xf>
    <xf numFmtId="0" fontId="7" fillId="4" borderId="44" xfId="0" applyFont="1" applyFill="1" applyBorder="1" applyAlignment="1">
      <alignment horizontal="left" vertical="center"/>
    </xf>
    <xf numFmtId="0" fontId="7" fillId="4" borderId="60" xfId="0" applyFont="1" applyFill="1" applyBorder="1" applyAlignment="1">
      <alignment horizontal="left" vertical="center"/>
    </xf>
    <xf numFmtId="0" fontId="21" fillId="0" borderId="6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9" fillId="0" borderId="54" xfId="0" applyFont="1" applyBorder="1" applyAlignment="1">
      <alignment vertical="center" wrapText="1"/>
    </xf>
    <xf numFmtId="0" fontId="9" fillId="0" borderId="55" xfId="0" applyFont="1" applyBorder="1" applyAlignment="1">
      <alignment vertical="center" wrapText="1"/>
    </xf>
    <xf numFmtId="0" fontId="21" fillId="0" borderId="53" xfId="0" applyFont="1" applyBorder="1" applyAlignment="1" applyProtection="1">
      <alignment horizontal="left" vertical="center" wrapText="1"/>
      <protection locked="0"/>
    </xf>
    <xf numFmtId="0" fontId="21" fillId="0" borderId="51" xfId="0" applyFont="1" applyBorder="1" applyAlignment="1" applyProtection="1">
      <alignment horizontal="left" vertical="center" wrapText="1"/>
      <protection locked="0"/>
    </xf>
    <xf numFmtId="0" fontId="21" fillId="0" borderId="50" xfId="0" applyFont="1" applyBorder="1" applyAlignment="1" applyProtection="1">
      <alignment horizontal="left" vertical="center" wrapText="1"/>
      <protection locked="0"/>
    </xf>
    <xf numFmtId="0" fontId="9" fillId="0" borderId="59" xfId="0" applyFont="1" applyBorder="1" applyAlignment="1">
      <alignment vertical="center" wrapText="1"/>
    </xf>
    <xf numFmtId="0" fontId="21" fillId="0" borderId="56" xfId="0" applyFont="1" applyBorder="1" applyAlignment="1" applyProtection="1">
      <alignment horizontal="left" vertical="center" wrapText="1"/>
      <protection locked="0"/>
    </xf>
    <xf numFmtId="0" fontId="21" fillId="0" borderId="57" xfId="0" applyFont="1" applyBorder="1" applyAlignment="1" applyProtection="1">
      <alignment horizontal="left" vertical="center" wrapText="1"/>
      <protection locked="0"/>
    </xf>
    <xf numFmtId="0" fontId="21" fillId="0" borderId="5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cellXfs>
  <cellStyles count="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i/>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left" vertical="top" textRotation="0" wrapText="1" indent="0" justifyLastLine="0" shrinkToFit="0" readingOrder="0"/>
      <border diagonalUp="0" diagonalDown="0" outline="0">
        <left/>
        <right style="thin">
          <color indexed="64"/>
        </right>
        <top/>
        <bottom/>
      </border>
      <protection locked="0" hidden="0"/>
    </dxf>
    <dxf>
      <font>
        <b/>
        <i/>
        <strike val="0"/>
        <condense val="0"/>
        <extend val="0"/>
        <outline val="0"/>
        <shadow val="0"/>
        <u val="none"/>
        <vertAlign val="baseline"/>
        <sz val="9"/>
        <color auto="1"/>
        <name val="Calibri"/>
        <scheme val="none"/>
      </font>
      <numFmt numFmtId="168" formatCode="[$-10409]#,##0.00;\-#,##0.00"/>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9" formatCode="[$-10409]#,##0;\-#,##0"/>
      <fill>
        <patternFill patternType="none">
          <fgColor indexed="64"/>
          <bgColor indexed="65"/>
        </patternFill>
      </fill>
      <alignment horizontal="left" vertical="top"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family val="2"/>
        <scheme val="none"/>
      </font>
      <numFmt numFmtId="168" formatCode="[$-10409]#,##0.00;\-#,##0.00"/>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family val="2"/>
        <scheme val="none"/>
      </font>
      <numFmt numFmtId="168" formatCode="[$-10409]#,##0.00;\-#,##0.00"/>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8" formatCode="[$-10409]#,##0.00;\-#,##0.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9" formatCode="[$-10409]#,##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28575</xdr:rowOff>
    </xdr:from>
    <xdr:ext cx="1322070" cy="752896"/>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8575"/>
          <a:ext cx="1322070" cy="7528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+Tabla1[[#This Row],[Física 
(E)]]/Tabla1[[#This Row],[Física
(A)]]*100%</calculatedColumnFormula>
    </tableColumn>
    <tableColumn id="8" xr3:uid="{CAB2F777-24BA-4EFC-82F9-153B93171D9B}"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52"/>
  <sheetViews>
    <sheetView showGridLines="0" tabSelected="1" view="pageBreakPreview" zoomScaleNormal="100" zoomScaleSheetLayoutView="100" workbookViewId="0">
      <selection activeCell="A43" sqref="A43:J43"/>
    </sheetView>
  </sheetViews>
  <sheetFormatPr baseColWidth="10" defaultRowHeight="15" x14ac:dyDescent="0.25"/>
  <cols>
    <col min="1" max="1" width="28.85546875" style="6" customWidth="1"/>
    <col min="2" max="2" width="34.5703125" style="6" customWidth="1"/>
    <col min="3" max="3" width="12.7109375" style="6" customWidth="1"/>
    <col min="4" max="4" width="17" style="6" bestFit="1" customWidth="1"/>
    <col min="5" max="5" width="12.7109375" style="6" customWidth="1"/>
    <col min="6" max="6" width="15.28515625" style="6" bestFit="1" customWidth="1"/>
    <col min="7" max="7" width="12.7109375" style="6" customWidth="1"/>
    <col min="8" max="8" width="14.28515625" style="6" bestFit="1" customWidth="1"/>
    <col min="9" max="10" width="12.7109375" style="6" customWidth="1"/>
    <col min="11" max="11" width="11.42578125" style="6"/>
  </cols>
  <sheetData>
    <row r="1" spans="1:11" ht="21.75" thickBot="1" x14ac:dyDescent="0.3">
      <c r="A1" s="13"/>
      <c r="B1" s="74" t="s">
        <v>52</v>
      </c>
      <c r="C1" s="75"/>
      <c r="D1" s="75"/>
      <c r="E1" s="75"/>
      <c r="F1" s="75"/>
      <c r="G1" s="75"/>
      <c r="H1" s="75"/>
      <c r="I1" s="75"/>
      <c r="J1" s="76"/>
      <c r="K1" s="1"/>
    </row>
    <row r="2" spans="1:11" ht="21.75" thickBot="1" x14ac:dyDescent="0.3">
      <c r="A2" s="14"/>
      <c r="B2" s="77" t="s">
        <v>0</v>
      </c>
      <c r="C2" s="78"/>
      <c r="D2" s="77" t="s">
        <v>1</v>
      </c>
      <c r="E2" s="79"/>
      <c r="F2" s="79"/>
      <c r="G2" s="78"/>
      <c r="H2" s="80"/>
      <c r="I2" s="2" t="s">
        <v>2</v>
      </c>
      <c r="J2" s="3" t="s">
        <v>3</v>
      </c>
      <c r="K2" s="1"/>
    </row>
    <row r="3" spans="1:11" ht="20.25" customHeight="1" thickBot="1" x14ac:dyDescent="0.3">
      <c r="A3" s="15"/>
      <c r="B3" s="81" t="s">
        <v>4</v>
      </c>
      <c r="C3" s="82"/>
      <c r="D3" s="81"/>
      <c r="E3" s="82"/>
      <c r="F3" s="82"/>
      <c r="G3" s="82"/>
      <c r="H3" s="83"/>
      <c r="I3" s="19"/>
      <c r="J3" s="20"/>
      <c r="K3" s="1"/>
    </row>
    <row r="4" spans="1:11" ht="9" customHeight="1" x14ac:dyDescent="0.25">
      <c r="A4" s="84"/>
      <c r="B4" s="85"/>
      <c r="C4" s="85"/>
      <c r="D4" s="86"/>
      <c r="E4" s="86"/>
      <c r="F4" s="86"/>
      <c r="G4" s="86"/>
      <c r="H4" s="86"/>
      <c r="I4" s="85"/>
      <c r="J4" s="87"/>
      <c r="K4" s="1"/>
    </row>
    <row r="5" spans="1:11" ht="3" customHeight="1" x14ac:dyDescent="0.25">
      <c r="A5" s="71"/>
      <c r="B5" s="72"/>
      <c r="C5" s="72"/>
      <c r="D5" s="72"/>
      <c r="E5" s="72"/>
      <c r="F5" s="72"/>
      <c r="G5" s="72"/>
      <c r="H5" s="72"/>
      <c r="I5" s="72"/>
      <c r="J5" s="73"/>
      <c r="K5" s="1"/>
    </row>
    <row r="6" spans="1:11" ht="15.75" x14ac:dyDescent="0.25">
      <c r="A6" s="36" t="s">
        <v>5</v>
      </c>
      <c r="B6" s="37"/>
      <c r="C6" s="37"/>
      <c r="D6" s="37"/>
      <c r="E6" s="37"/>
      <c r="F6" s="37"/>
      <c r="G6" s="37"/>
      <c r="H6" s="37"/>
      <c r="I6" s="37"/>
      <c r="J6" s="38"/>
      <c r="K6" s="1"/>
    </row>
    <row r="7" spans="1:11" ht="15.75" x14ac:dyDescent="0.25">
      <c r="A7" s="53" t="s">
        <v>6</v>
      </c>
      <c r="B7" s="54"/>
      <c r="C7" s="54"/>
      <c r="D7" s="54"/>
      <c r="E7" s="54"/>
      <c r="F7" s="54"/>
      <c r="G7" s="54"/>
      <c r="H7" s="54"/>
      <c r="I7" s="54"/>
      <c r="J7" s="55"/>
      <c r="K7" s="1"/>
    </row>
    <row r="8" spans="1:11" x14ac:dyDescent="0.25">
      <c r="A8" s="4" t="s">
        <v>7</v>
      </c>
      <c r="B8" s="88" t="s">
        <v>53</v>
      </c>
      <c r="C8" s="88"/>
      <c r="D8" s="88"/>
      <c r="E8" s="88"/>
      <c r="F8" s="88"/>
      <c r="G8" s="88"/>
      <c r="H8" s="88"/>
      <c r="I8" s="88"/>
      <c r="J8" s="88"/>
      <c r="K8" s="1"/>
    </row>
    <row r="9" spans="1:11" ht="15" customHeight="1" x14ac:dyDescent="0.25">
      <c r="A9" s="16" t="s">
        <v>36</v>
      </c>
      <c r="B9" s="88" t="s">
        <v>54</v>
      </c>
      <c r="C9" s="88"/>
      <c r="D9" s="88"/>
      <c r="E9" s="88"/>
      <c r="F9" s="88"/>
      <c r="G9" s="88"/>
      <c r="H9" s="88"/>
      <c r="I9" s="88"/>
      <c r="J9" s="88"/>
      <c r="K9" s="1"/>
    </row>
    <row r="10" spans="1:11" x14ac:dyDescent="0.25">
      <c r="A10" s="16" t="s">
        <v>37</v>
      </c>
      <c r="B10" s="88" t="s">
        <v>55</v>
      </c>
      <c r="C10" s="88"/>
      <c r="D10" s="88"/>
      <c r="E10" s="88"/>
      <c r="F10" s="88"/>
      <c r="G10" s="88"/>
      <c r="H10" s="88"/>
      <c r="I10" s="88"/>
      <c r="J10" s="88"/>
      <c r="K10" s="1"/>
    </row>
    <row r="11" spans="1:11" ht="51" customHeight="1" x14ac:dyDescent="0.25">
      <c r="A11" s="4" t="s">
        <v>8</v>
      </c>
      <c r="B11" s="89" t="s">
        <v>56</v>
      </c>
      <c r="C11" s="89"/>
      <c r="D11" s="89"/>
      <c r="E11" s="89"/>
      <c r="F11" s="89"/>
      <c r="G11" s="89"/>
      <c r="H11" s="89"/>
      <c r="I11" s="89"/>
      <c r="J11" s="89"/>
    </row>
    <row r="12" spans="1:11" ht="27.75" customHeight="1" x14ac:dyDescent="0.25">
      <c r="A12" s="4" t="s">
        <v>9</v>
      </c>
      <c r="B12" s="89" t="s">
        <v>57</v>
      </c>
      <c r="C12" s="89"/>
      <c r="D12" s="89"/>
      <c r="E12" s="89"/>
      <c r="F12" s="89"/>
      <c r="G12" s="89"/>
      <c r="H12" s="89"/>
      <c r="I12" s="89"/>
      <c r="J12" s="89"/>
    </row>
    <row r="13" spans="1:11" ht="15.75" x14ac:dyDescent="0.25">
      <c r="A13" s="36" t="s">
        <v>10</v>
      </c>
      <c r="B13" s="37"/>
      <c r="C13" s="37"/>
      <c r="D13" s="37"/>
      <c r="E13" s="37"/>
      <c r="F13" s="37"/>
      <c r="G13" s="37"/>
      <c r="H13" s="37"/>
      <c r="I13" s="37"/>
      <c r="J13" s="38"/>
    </row>
    <row r="14" spans="1:11" x14ac:dyDescent="0.25">
      <c r="A14" s="4" t="s">
        <v>11</v>
      </c>
      <c r="B14" s="17">
        <v>1</v>
      </c>
      <c r="C14" s="33" t="str">
        <f>IFERROR(VLOOKUP(B14,'[1]Validacion datos'!A2:B5,2,FALSE),"")</f>
        <v>DESARROLLO INSTITUCIONAL</v>
      </c>
      <c r="D14" s="33"/>
      <c r="E14" s="33"/>
      <c r="F14" s="33"/>
      <c r="G14" s="33"/>
      <c r="H14" s="33"/>
      <c r="I14" s="33"/>
      <c r="J14" s="33"/>
    </row>
    <row r="15" spans="1:11" x14ac:dyDescent="0.25">
      <c r="A15" s="4" t="s">
        <v>12</v>
      </c>
      <c r="B15" s="7">
        <v>1.1000000000000001</v>
      </c>
      <c r="C15" s="33" t="str">
        <f>IFERROR(VLOOKUP(B15,'[1]Validacion datos'!A8:B26,2,FALSE),"")</f>
        <v>Administración pública transparente, eficiente y orientada</v>
      </c>
      <c r="D15" s="33"/>
      <c r="E15" s="33"/>
      <c r="F15" s="33"/>
      <c r="G15" s="33"/>
      <c r="H15" s="33"/>
      <c r="I15" s="33"/>
      <c r="J15" s="33"/>
    </row>
    <row r="16" spans="1:11" ht="25.5" customHeight="1" x14ac:dyDescent="0.25">
      <c r="A16" s="4" t="s">
        <v>13</v>
      </c>
      <c r="B16" s="8" t="s">
        <v>49</v>
      </c>
      <c r="C16" s="33"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3"/>
      <c r="E16" s="33"/>
      <c r="F16" s="33"/>
      <c r="G16" s="33"/>
      <c r="H16" s="33"/>
      <c r="I16" s="33"/>
      <c r="J16" s="33"/>
    </row>
    <row r="17" spans="1:11" ht="15.75" x14ac:dyDescent="0.25">
      <c r="A17" s="36" t="s">
        <v>14</v>
      </c>
      <c r="B17" s="37"/>
      <c r="C17" s="37"/>
      <c r="D17" s="37"/>
      <c r="E17" s="37"/>
      <c r="F17" s="37"/>
      <c r="G17" s="37"/>
      <c r="H17" s="37"/>
      <c r="I17" s="37"/>
      <c r="J17" s="38"/>
    </row>
    <row r="18" spans="1:11" x14ac:dyDescent="0.25">
      <c r="A18" s="4" t="s">
        <v>15</v>
      </c>
      <c r="B18" s="118" t="s">
        <v>58</v>
      </c>
      <c r="C18" s="119"/>
      <c r="D18" s="119"/>
      <c r="E18" s="119"/>
      <c r="F18" s="119"/>
      <c r="G18" s="119"/>
      <c r="H18" s="119"/>
      <c r="I18" s="119"/>
      <c r="J18" s="120"/>
    </row>
    <row r="19" spans="1:11" ht="39.75" customHeight="1" x14ac:dyDescent="0.25">
      <c r="A19" s="117" t="s">
        <v>16</v>
      </c>
      <c r="B19" s="114" t="s">
        <v>59</v>
      </c>
      <c r="C19" s="115"/>
      <c r="D19" s="115"/>
      <c r="E19" s="115"/>
      <c r="F19" s="115"/>
      <c r="G19" s="115"/>
      <c r="H19" s="115"/>
      <c r="I19" s="115"/>
      <c r="J19" s="52"/>
    </row>
    <row r="20" spans="1:11" ht="34.5" customHeight="1" x14ac:dyDescent="0.25">
      <c r="A20" s="121" t="s">
        <v>17</v>
      </c>
      <c r="B20" s="122" t="s">
        <v>60</v>
      </c>
      <c r="C20" s="123"/>
      <c r="D20" s="123"/>
      <c r="E20" s="123"/>
      <c r="F20" s="123"/>
      <c r="G20" s="123"/>
      <c r="H20" s="123"/>
      <c r="I20" s="123"/>
      <c r="J20" s="124"/>
    </row>
    <row r="21" spans="1:11" ht="36.75" customHeight="1" x14ac:dyDescent="0.25">
      <c r="A21" s="116" t="s">
        <v>38</v>
      </c>
      <c r="B21" s="51" t="s">
        <v>61</v>
      </c>
      <c r="C21" s="51"/>
      <c r="D21" s="51"/>
      <c r="E21" s="51"/>
      <c r="F21" s="51"/>
      <c r="G21" s="51"/>
      <c r="H21" s="51"/>
      <c r="I21" s="51"/>
      <c r="J21" s="52"/>
      <c r="K21" s="1"/>
    </row>
    <row r="22" spans="1:11" ht="15.75" x14ac:dyDescent="0.25">
      <c r="A22" s="36" t="s">
        <v>18</v>
      </c>
      <c r="B22" s="37"/>
      <c r="C22" s="37"/>
      <c r="D22" s="37"/>
      <c r="E22" s="37"/>
      <c r="F22" s="37"/>
      <c r="G22" s="37"/>
      <c r="H22" s="37"/>
      <c r="I22" s="37"/>
      <c r="J22" s="38"/>
    </row>
    <row r="23" spans="1:11" ht="15.75" x14ac:dyDescent="0.25">
      <c r="A23" s="53" t="s">
        <v>19</v>
      </c>
      <c r="B23" s="54"/>
      <c r="C23" s="54"/>
      <c r="D23" s="54"/>
      <c r="E23" s="54"/>
      <c r="F23" s="54"/>
      <c r="G23" s="54"/>
      <c r="H23" s="54"/>
      <c r="I23" s="54"/>
      <c r="J23" s="55"/>
      <c r="K23" s="1"/>
    </row>
    <row r="24" spans="1:11" ht="15" customHeight="1" x14ac:dyDescent="0.25">
      <c r="A24" s="56" t="s">
        <v>20</v>
      </c>
      <c r="B24" s="57"/>
      <c r="C24" s="58" t="s">
        <v>21</v>
      </c>
      <c r="D24" s="60"/>
      <c r="E24" s="60"/>
      <c r="F24" s="60" t="s">
        <v>22</v>
      </c>
      <c r="G24" s="60"/>
      <c r="H24" s="57"/>
      <c r="I24" s="58" t="s">
        <v>23</v>
      </c>
      <c r="J24" s="59"/>
    </row>
    <row r="25" spans="1:11" x14ac:dyDescent="0.25">
      <c r="A25" s="61">
        <v>2691494249</v>
      </c>
      <c r="B25" s="62"/>
      <c r="C25" s="68">
        <v>2594277199</v>
      </c>
      <c r="D25" s="69"/>
      <c r="E25" s="70"/>
      <c r="F25" s="68">
        <v>117684924.03</v>
      </c>
      <c r="G25" s="69"/>
      <c r="H25" s="70"/>
      <c r="I25" s="63">
        <f>+IF(F25&gt;0,F25/C25,0)</f>
        <v>4.5363280406335638E-2</v>
      </c>
      <c r="J25" s="64"/>
    </row>
    <row r="26" spans="1:11" ht="15.75" x14ac:dyDescent="0.25">
      <c r="A26" s="53" t="s">
        <v>24</v>
      </c>
      <c r="B26" s="54"/>
      <c r="C26" s="54"/>
      <c r="D26" s="54"/>
      <c r="E26" s="54"/>
      <c r="F26" s="54"/>
      <c r="G26" s="54"/>
      <c r="H26" s="54"/>
      <c r="I26" s="54"/>
      <c r="J26" s="55"/>
      <c r="K26" s="1"/>
    </row>
    <row r="27" spans="1:11" x14ac:dyDescent="0.25">
      <c r="A27" s="5"/>
      <c r="B27"/>
      <c r="C27" s="65" t="s">
        <v>48</v>
      </c>
      <c r="D27" s="66"/>
      <c r="E27" s="65" t="s">
        <v>50</v>
      </c>
      <c r="F27" s="66"/>
      <c r="G27" s="65" t="s">
        <v>51</v>
      </c>
      <c r="H27" s="65"/>
      <c r="I27" s="65" t="s">
        <v>25</v>
      </c>
      <c r="J27" s="67"/>
    </row>
    <row r="28" spans="1:11" ht="38.25" x14ac:dyDescent="0.25">
      <c r="A28" s="9" t="s">
        <v>26</v>
      </c>
      <c r="B28" s="10" t="s">
        <v>27</v>
      </c>
      <c r="C28" s="10" t="s">
        <v>39</v>
      </c>
      <c r="D28" s="10" t="s">
        <v>40</v>
      </c>
      <c r="E28" s="10" t="s">
        <v>42</v>
      </c>
      <c r="F28" s="10" t="s">
        <v>43</v>
      </c>
      <c r="G28" s="10" t="s">
        <v>44</v>
      </c>
      <c r="H28" s="10" t="s">
        <v>45</v>
      </c>
      <c r="I28" s="10" t="s">
        <v>46</v>
      </c>
      <c r="J28" s="11" t="s">
        <v>47</v>
      </c>
    </row>
    <row r="29" spans="1:11" ht="60" x14ac:dyDescent="0.25">
      <c r="A29" s="95" t="s">
        <v>71</v>
      </c>
      <c r="B29" s="93" t="s">
        <v>73</v>
      </c>
      <c r="C29" s="91">
        <v>2478</v>
      </c>
      <c r="D29" s="32">
        <v>2348093833.8699999</v>
      </c>
      <c r="E29" s="91">
        <v>111</v>
      </c>
      <c r="F29" s="23">
        <v>841338717</v>
      </c>
      <c r="G29" s="24">
        <v>111</v>
      </c>
      <c r="H29" s="25">
        <v>54088096</v>
      </c>
      <c r="I29" s="27">
        <f>Tabla1[[#This Row],[Física 
(E)]]/Tabla1[[#This Row],[Física
(C)]]*100</f>
        <v>100</v>
      </c>
      <c r="J29" s="22">
        <f>Tabla1[[#This Row],[Financiera 
 (F)]]/Tabla1[[#This Row],[Financiera
(D)]]</f>
        <v>6.4288133788570193E-2</v>
      </c>
    </row>
    <row r="30" spans="1:11" ht="61.5" customHeight="1" x14ac:dyDescent="0.25">
      <c r="A30" s="94" t="s">
        <v>72</v>
      </c>
      <c r="B30" s="92" t="s">
        <v>74</v>
      </c>
      <c r="C30" s="21">
        <v>4</v>
      </c>
      <c r="D30" s="25">
        <v>60883369.399999999</v>
      </c>
      <c r="E30" s="29">
        <v>0</v>
      </c>
      <c r="F30" s="28">
        <v>14475704</v>
      </c>
      <c r="G30" s="96">
        <v>0</v>
      </c>
      <c r="H30" s="26">
        <v>10316867</v>
      </c>
      <c r="I30" s="97">
        <f>Tabla1[[#This Row],[Física 
(E)]]/Tabla1[[#This Row],[Física
(A)]]*100</f>
        <v>0</v>
      </c>
      <c r="J30" s="30">
        <f>Tabla1[[#This Row],[Financiera 
 (F)]]/Tabla1[[#This Row],[Financiera
(D)]]</f>
        <v>0.71270226304710294</v>
      </c>
    </row>
    <row r="31" spans="1:11" ht="15.75" x14ac:dyDescent="0.25">
      <c r="A31" s="36" t="s">
        <v>28</v>
      </c>
      <c r="B31" s="37"/>
      <c r="C31" s="37"/>
      <c r="D31" s="37"/>
      <c r="E31" s="37"/>
      <c r="F31" s="37"/>
      <c r="G31" s="37"/>
      <c r="H31" s="37"/>
      <c r="I31" s="37"/>
      <c r="J31" s="38"/>
    </row>
    <row r="32" spans="1:11" ht="15.75" x14ac:dyDescent="0.25">
      <c r="A32" s="53" t="s">
        <v>29</v>
      </c>
      <c r="B32" s="54"/>
      <c r="C32" s="54"/>
      <c r="D32" s="54"/>
      <c r="E32" s="54"/>
      <c r="F32" s="54"/>
      <c r="G32" s="54"/>
      <c r="H32" s="54"/>
      <c r="I32" s="54"/>
      <c r="J32" s="55"/>
      <c r="K32" s="1"/>
    </row>
    <row r="33" spans="1:11" ht="18.75" customHeight="1" x14ac:dyDescent="0.25">
      <c r="A33" s="102" t="s">
        <v>30</v>
      </c>
      <c r="B33" s="46" t="s">
        <v>62</v>
      </c>
      <c r="C33" s="46"/>
      <c r="D33" s="46"/>
      <c r="E33" s="46"/>
      <c r="F33" s="46"/>
      <c r="G33" s="46"/>
      <c r="H33" s="46"/>
      <c r="I33" s="46"/>
      <c r="J33" s="47"/>
    </row>
    <row r="34" spans="1:11" ht="33.75" customHeight="1" x14ac:dyDescent="0.25">
      <c r="A34" s="100" t="s">
        <v>31</v>
      </c>
      <c r="B34" s="101" t="s">
        <v>63</v>
      </c>
      <c r="C34" s="98"/>
      <c r="D34" s="98"/>
      <c r="E34" s="98"/>
      <c r="F34" s="98"/>
      <c r="G34" s="98"/>
      <c r="H34" s="98"/>
      <c r="I34" s="98"/>
      <c r="J34" s="99"/>
    </row>
    <row r="35" spans="1:11" ht="48.75" customHeight="1" x14ac:dyDescent="0.25">
      <c r="A35" s="107" t="s">
        <v>32</v>
      </c>
      <c r="B35" s="104" t="s">
        <v>75</v>
      </c>
      <c r="C35" s="105"/>
      <c r="D35" s="105"/>
      <c r="E35" s="105"/>
      <c r="F35" s="105"/>
      <c r="G35" s="105"/>
      <c r="H35" s="105"/>
      <c r="I35" s="105"/>
      <c r="J35" s="106"/>
    </row>
    <row r="36" spans="1:11" ht="143.25" customHeight="1" x14ac:dyDescent="0.25">
      <c r="A36" s="107" t="s">
        <v>33</v>
      </c>
      <c r="B36" s="104" t="s">
        <v>64</v>
      </c>
      <c r="C36" s="105"/>
      <c r="D36" s="105"/>
      <c r="E36" s="105"/>
      <c r="F36" s="105"/>
      <c r="G36" s="105"/>
      <c r="H36" s="105"/>
      <c r="I36" s="105"/>
      <c r="J36" s="106"/>
    </row>
    <row r="37" spans="1:11" x14ac:dyDescent="0.25">
      <c r="A37" s="31" t="s">
        <v>30</v>
      </c>
      <c r="B37" s="46" t="s">
        <v>67</v>
      </c>
      <c r="C37" s="46"/>
      <c r="D37" s="46"/>
      <c r="E37" s="46"/>
      <c r="F37" s="46"/>
      <c r="G37" s="46"/>
      <c r="H37" s="46"/>
      <c r="I37" s="46"/>
      <c r="J37" s="47"/>
    </row>
    <row r="38" spans="1:11" ht="45" customHeight="1" x14ac:dyDescent="0.25">
      <c r="A38" s="110" t="s">
        <v>31</v>
      </c>
      <c r="B38" s="104" t="s">
        <v>68</v>
      </c>
      <c r="C38" s="105"/>
      <c r="D38" s="105"/>
      <c r="E38" s="105"/>
      <c r="F38" s="105"/>
      <c r="G38" s="105"/>
      <c r="H38" s="105"/>
      <c r="I38" s="105"/>
      <c r="J38" s="106"/>
    </row>
    <row r="39" spans="1:11" x14ac:dyDescent="0.25">
      <c r="A39" s="103" t="s">
        <v>32</v>
      </c>
      <c r="B39" s="49" t="s">
        <v>69</v>
      </c>
      <c r="C39" s="49"/>
      <c r="D39" s="49"/>
      <c r="E39" s="49"/>
      <c r="F39" s="49"/>
      <c r="G39" s="49"/>
      <c r="H39" s="49"/>
      <c r="I39" s="49"/>
      <c r="J39" s="50"/>
    </row>
    <row r="40" spans="1:11" ht="56.25" customHeight="1" x14ac:dyDescent="0.25">
      <c r="A40" s="12" t="s">
        <v>33</v>
      </c>
      <c r="B40" s="108" t="s">
        <v>70</v>
      </c>
      <c r="C40" s="109"/>
      <c r="D40" s="109"/>
      <c r="E40" s="109"/>
      <c r="F40" s="109"/>
      <c r="G40" s="109"/>
      <c r="H40" s="109"/>
      <c r="I40" s="109"/>
      <c r="J40" s="48"/>
    </row>
    <row r="41" spans="1:11" ht="15.75" x14ac:dyDescent="0.25">
      <c r="A41" s="111" t="s">
        <v>34</v>
      </c>
      <c r="B41" s="112"/>
      <c r="C41" s="112"/>
      <c r="D41" s="112"/>
      <c r="E41" s="112"/>
      <c r="F41" s="112"/>
      <c r="G41" s="112"/>
      <c r="H41" s="112"/>
      <c r="I41" s="112"/>
      <c r="J41" s="113"/>
    </row>
    <row r="42" spans="1:11" ht="15.75" x14ac:dyDescent="0.25">
      <c r="A42" s="39" t="s">
        <v>35</v>
      </c>
      <c r="B42" s="40"/>
      <c r="C42" s="40"/>
      <c r="D42" s="40"/>
      <c r="E42" s="40"/>
      <c r="F42" s="40"/>
      <c r="G42" s="40"/>
      <c r="H42" s="40"/>
      <c r="I42" s="40"/>
      <c r="J42" s="41"/>
      <c r="K42" s="1"/>
    </row>
    <row r="43" spans="1:11" ht="27.75" customHeight="1" x14ac:dyDescent="0.25">
      <c r="A43" s="42" t="s">
        <v>76</v>
      </c>
      <c r="B43" s="43"/>
      <c r="C43" s="43"/>
      <c r="D43" s="43"/>
      <c r="E43" s="43"/>
      <c r="F43" s="43"/>
      <c r="G43" s="43"/>
      <c r="H43" s="43"/>
      <c r="I43" s="43"/>
      <c r="J43" s="44"/>
    </row>
    <row r="44" spans="1:11" x14ac:dyDescent="0.25">
      <c r="A44" s="18"/>
      <c r="B44" s="18"/>
      <c r="C44" s="18"/>
      <c r="D44" s="18"/>
      <c r="E44" s="18"/>
      <c r="F44" s="18"/>
      <c r="G44" s="18"/>
      <c r="H44" s="18"/>
      <c r="I44" s="18"/>
      <c r="J44" s="18"/>
    </row>
    <row r="45" spans="1:11" ht="30.75" customHeight="1" x14ac:dyDescent="0.25">
      <c r="A45" s="45" t="s">
        <v>41</v>
      </c>
      <c r="B45" s="45"/>
      <c r="C45" s="45"/>
      <c r="D45" s="45"/>
      <c r="E45" s="45"/>
      <c r="F45" s="45"/>
      <c r="G45" s="45"/>
      <c r="H45" s="45"/>
      <c r="I45" s="45"/>
      <c r="J45" s="45"/>
    </row>
    <row r="47" spans="1:11" x14ac:dyDescent="0.25">
      <c r="C47" s="125"/>
      <c r="D47" s="125"/>
      <c r="E47" s="125"/>
    </row>
    <row r="48" spans="1:11" x14ac:dyDescent="0.25">
      <c r="C48" s="90"/>
      <c r="D48" s="90"/>
      <c r="E48" s="90"/>
    </row>
    <row r="49" spans="3:5" x14ac:dyDescent="0.25">
      <c r="C49" s="90"/>
      <c r="D49" s="90"/>
      <c r="E49" s="90"/>
    </row>
    <row r="50" spans="3:5" ht="15.75" thickBot="1" x14ac:dyDescent="0.3">
      <c r="C50" s="90"/>
      <c r="D50" s="90"/>
      <c r="E50" s="90"/>
    </row>
    <row r="51" spans="3:5" x14ac:dyDescent="0.25">
      <c r="C51" s="34" t="s">
        <v>66</v>
      </c>
      <c r="D51" s="34"/>
      <c r="E51" s="34"/>
    </row>
    <row r="52" spans="3:5" x14ac:dyDescent="0.25">
      <c r="C52" s="35" t="s">
        <v>65</v>
      </c>
      <c r="D52" s="35"/>
      <c r="E52" s="35"/>
    </row>
  </sheetData>
  <mergeCells count="55">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3:J33"/>
    <mergeCell ref="B34:J34"/>
    <mergeCell ref="B35:J35"/>
    <mergeCell ref="B36:J36"/>
    <mergeCell ref="A25:B25"/>
    <mergeCell ref="I25:J25"/>
    <mergeCell ref="A26:J26"/>
    <mergeCell ref="C27:D27"/>
    <mergeCell ref="G27:H27"/>
    <mergeCell ref="I27:J27"/>
    <mergeCell ref="C25:E25"/>
    <mergeCell ref="F25:H25"/>
    <mergeCell ref="E27:F27"/>
    <mergeCell ref="B20:J20"/>
    <mergeCell ref="B21:J21"/>
    <mergeCell ref="A31:J31"/>
    <mergeCell ref="A32:J32"/>
    <mergeCell ref="A22:J22"/>
    <mergeCell ref="A23:J23"/>
    <mergeCell ref="A24:B24"/>
    <mergeCell ref="I24:J24"/>
    <mergeCell ref="C24:E24"/>
    <mergeCell ref="F24:H24"/>
    <mergeCell ref="C47:E47"/>
    <mergeCell ref="C15:J15"/>
    <mergeCell ref="C51:E51"/>
    <mergeCell ref="C52:E52"/>
    <mergeCell ref="A41:J41"/>
    <mergeCell ref="A42:J42"/>
    <mergeCell ref="A43:J43"/>
    <mergeCell ref="A45:J45"/>
    <mergeCell ref="B37:J37"/>
    <mergeCell ref="B38:J38"/>
    <mergeCell ref="B39:J39"/>
    <mergeCell ref="B40:J40"/>
    <mergeCell ref="C16:J16"/>
    <mergeCell ref="A17:J17"/>
    <mergeCell ref="B18:J18"/>
    <mergeCell ref="B19:J19"/>
  </mergeCells>
  <phoneticPr fontId="22" type="noConversion"/>
  <dataValidations xWindow="1233" yWindow="416" count="16">
    <dataValidation allowBlank="1" showInputMessage="1" showErrorMessage="1" prompt="Monto ejecutado en el trimestre" sqref="H28" xr:uid="{90E46E24-8E3F-4224-9F5D-F387CD76556E}"/>
    <dataValidation allowBlank="1" showInputMessage="1" showErrorMessage="1" prompt="Meta alcanzada en el trimestre" sqref="G28" xr:uid="{078E0B3D-C3D5-4323-9A6F-7DD5AA0A91C9}"/>
    <dataValidation allowBlank="1" showInputMessage="1" showErrorMessage="1" prompt="Monto presupuestado para el producto" sqref="F28 D28" xr:uid="{247AEBBA-5BB4-404D-982B-514E41C68A75}"/>
    <dataValidation allowBlank="1" showInputMessage="1" showErrorMessage="1" prompt="Meta anual del indicador" sqref="E28 C28" xr:uid="{F1CB8B99-164D-4F51-9E69-AECE57493A93}"/>
    <dataValidation allowBlank="1" showInputMessage="1" showErrorMessage="1" prompt="Nombre del indicador" sqref="B28" xr:uid="{3FF3C7F1-052B-4689-97E1-0EEC782A6AE3}"/>
    <dataValidation allowBlank="1" showInputMessage="1" showErrorMessage="1" prompt="Nombre de cada producto" sqref="A28" xr:uid="{2947E0C5-61A1-48DD-8DCD-04F9232477FC}"/>
    <dataValidation allowBlank="1" showInputMessage="1" showErrorMessage="1" prompt="¿En qué consiste el programa?" sqref="B19:J19" xr:uid="{2E94A1FA-9C8A-476F-9FA7-68E8C8A158E1}"/>
    <dataValidation allowBlank="1" showInputMessage="1" showErrorMessage="1" prompt="Presupuesto del programa" sqref="A25:C25 F25" xr:uid="{FB9FE385-D8B9-4122-AF05-C68B8CBDECAB}"/>
    <dataValidation allowBlank="1" showInputMessage="1" showErrorMessage="1" prompt="Oportunidades de mejora identificadas" sqref="A43:J44" xr:uid="{DA848EFB-3FC8-4206-B557-B09F4E34DBE3}"/>
    <dataValidation allowBlank="1" showInputMessage="1" showErrorMessage="1" prompt="De existir desvío, explicar razones." sqref="B36 C36:J37 B30:I30 I29" xr:uid="{3458344A-2CE9-4393-9E4E-745857776460}"/>
    <dataValidation allowBlank="1" showInputMessage="1" showErrorMessage="1" prompt="1. Describir lo plasmado en el presupuesto_x000a_2. Describir lo alcanzado en términos financieros y de producción " sqref="B35:J35 B39:J39" xr:uid="{695BAAAC-4DD0-4CCB-86ED-6A9EB7692876}"/>
    <dataValidation allowBlank="1" showInputMessage="1" showErrorMessage="1" prompt="¿En qué consiste el producto? su objetivo" sqref="B34:J34" xr:uid="{F298E9F5-7838-4E76-B016-86A5AE064148}"/>
    <dataValidation allowBlank="1" showInputMessage="1" showErrorMessage="1" prompt="Nombre del producto" sqref="B33:J33 A29:H29" xr:uid="{F3C8682F-AC73-4F0A-9462-876EC453EC55}"/>
    <dataValidation allowBlank="1" showInputMessage="1" showErrorMessage="1" prompt="¿A quién va dirigido el programa?, ¿qué característica tiene esta población que requiere ser beneficiada?" sqref="B20:J20" xr:uid="{51B810D5-9207-46B5-AE2F-3D36306347AE}"/>
    <dataValidation allowBlank="1" showInputMessage="1" prompt="Nombre del capítulo" sqref="B8:J10" xr:uid="{73C82012-D4C4-478F-B9D1-1EE61C45F876}"/>
    <dataValidation allowBlank="1" sqref="A8" xr:uid="{4E4D531B-D39C-42CD-8509-9C2E6575184D}"/>
  </dataValidations>
  <pageMargins left="0.7" right="0.7" top="0.75" bottom="0.75" header="0.3" footer="0.3"/>
  <pageSetup scale="52" fitToHeight="0" orientation="portrait" r:id="rId1"/>
  <ignoredErrors>
    <ignoredError sqref="I29:I30"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Sonia Luisana Cristo Santos</cp:lastModifiedBy>
  <cp:lastPrinted>2022-08-18T15:55:20Z</cp:lastPrinted>
  <dcterms:created xsi:type="dcterms:W3CDTF">2021-03-22T15:50:10Z</dcterms:created>
  <dcterms:modified xsi:type="dcterms:W3CDTF">2022-08-18T15:59:44Z</dcterms:modified>
</cp:coreProperties>
</file>