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server\perfiles\Kisoris.Sanchez\Desktop\cuadros a subir a nueva pagina web final con formato\Migración y remesas (corregido)\Indicadores migración interna\"/>
    </mc:Choice>
  </mc:AlternateContent>
  <bookViews>
    <workbookView xWindow="480" yWindow="345" windowWidth="19815" windowHeight="7665"/>
  </bookViews>
  <sheets>
    <sheet name="1997-2002" sheetId="1" r:id="rId1"/>
  </sheets>
  <definedNames>
    <definedName name="_xlnm.Print_Area" localSheetId="0">'1997-2002'!$A$1:$K$56</definedName>
  </definedNames>
  <calcPr calcId="152511"/>
</workbook>
</file>

<file path=xl/calcChain.xml><?xml version="1.0" encoding="utf-8"?>
<calcChain xmlns="http://schemas.openxmlformats.org/spreadsheetml/2006/main">
  <c r="F8" i="1" l="1"/>
  <c r="E8" i="1"/>
  <c r="G8" i="1" s="1"/>
  <c r="D8" i="1"/>
  <c r="C8" i="1"/>
  <c r="J8" i="1" s="1"/>
  <c r="B8" i="1"/>
  <c r="J40" i="1"/>
  <c r="I40" i="1"/>
  <c r="H40" i="1"/>
  <c r="G40" i="1"/>
  <c r="J39" i="1"/>
  <c r="I39" i="1"/>
  <c r="H39" i="1"/>
  <c r="G39" i="1"/>
  <c r="J38" i="1"/>
  <c r="I38" i="1"/>
  <c r="H38" i="1"/>
  <c r="G38" i="1"/>
  <c r="K38" i="1" s="1"/>
  <c r="J37" i="1"/>
  <c r="I37" i="1"/>
  <c r="H37" i="1"/>
  <c r="G37" i="1"/>
  <c r="K37" i="1" s="1"/>
  <c r="J36" i="1"/>
  <c r="I36" i="1"/>
  <c r="H36" i="1"/>
  <c r="G36" i="1"/>
  <c r="K36" i="1" s="1"/>
  <c r="J35" i="1"/>
  <c r="I35" i="1"/>
  <c r="H35" i="1"/>
  <c r="G35" i="1"/>
  <c r="K35" i="1" s="1"/>
  <c r="J34" i="1"/>
  <c r="I34" i="1"/>
  <c r="H34" i="1"/>
  <c r="G34" i="1"/>
  <c r="K34" i="1" s="1"/>
  <c r="J33" i="1"/>
  <c r="I33" i="1"/>
  <c r="H33" i="1"/>
  <c r="G33" i="1"/>
  <c r="K33" i="1" s="1"/>
  <c r="J32" i="1"/>
  <c r="I32" i="1"/>
  <c r="H32" i="1"/>
  <c r="G32" i="1"/>
  <c r="K32" i="1" s="1"/>
  <c r="J31" i="1"/>
  <c r="I31" i="1"/>
  <c r="H31" i="1"/>
  <c r="G31" i="1"/>
  <c r="K31" i="1" s="1"/>
  <c r="J30" i="1"/>
  <c r="I30" i="1"/>
  <c r="H30" i="1"/>
  <c r="G30" i="1"/>
  <c r="K30" i="1" s="1"/>
  <c r="J29" i="1"/>
  <c r="I29" i="1"/>
  <c r="H29" i="1"/>
  <c r="G29" i="1"/>
  <c r="K29" i="1" s="1"/>
  <c r="J28" i="1"/>
  <c r="I28" i="1"/>
  <c r="H28" i="1"/>
  <c r="G28" i="1"/>
  <c r="K28" i="1" s="1"/>
  <c r="J27" i="1"/>
  <c r="I27" i="1"/>
  <c r="H27" i="1"/>
  <c r="G27" i="1"/>
  <c r="K27" i="1" s="1"/>
  <c r="J26" i="1"/>
  <c r="I26" i="1"/>
  <c r="H26" i="1"/>
  <c r="G26" i="1"/>
  <c r="K26" i="1" s="1"/>
  <c r="J25" i="1"/>
  <c r="I25" i="1"/>
  <c r="H25" i="1"/>
  <c r="G25" i="1"/>
  <c r="K25" i="1" s="1"/>
  <c r="J24" i="1"/>
  <c r="I24" i="1"/>
  <c r="H24" i="1"/>
  <c r="G24" i="1"/>
  <c r="K24" i="1" s="1"/>
  <c r="J23" i="1"/>
  <c r="I23" i="1"/>
  <c r="H23" i="1"/>
  <c r="G23" i="1"/>
  <c r="K23" i="1" s="1"/>
  <c r="J22" i="1"/>
  <c r="I22" i="1"/>
  <c r="H22" i="1"/>
  <c r="G22" i="1"/>
  <c r="K22" i="1" s="1"/>
  <c r="J21" i="1"/>
  <c r="I21" i="1"/>
  <c r="H21" i="1"/>
  <c r="G21" i="1"/>
  <c r="K21" i="1" s="1"/>
  <c r="J20" i="1"/>
  <c r="I20" i="1"/>
  <c r="H20" i="1"/>
  <c r="G20" i="1"/>
  <c r="K20" i="1" s="1"/>
  <c r="J19" i="1"/>
  <c r="I19" i="1"/>
  <c r="H19" i="1"/>
  <c r="G19" i="1"/>
  <c r="K19" i="1" s="1"/>
  <c r="J18" i="1"/>
  <c r="I18" i="1"/>
  <c r="H18" i="1"/>
  <c r="G18" i="1"/>
  <c r="K18" i="1" s="1"/>
  <c r="J17" i="1"/>
  <c r="I17" i="1"/>
  <c r="H17" i="1"/>
  <c r="G17" i="1"/>
  <c r="K17" i="1" s="1"/>
  <c r="J16" i="1"/>
  <c r="I16" i="1"/>
  <c r="H16" i="1"/>
  <c r="G16" i="1"/>
  <c r="K16" i="1" s="1"/>
  <c r="J15" i="1"/>
  <c r="I15" i="1"/>
  <c r="H15" i="1"/>
  <c r="G15" i="1"/>
  <c r="K15" i="1" s="1"/>
  <c r="J14" i="1"/>
  <c r="I14" i="1"/>
  <c r="H14" i="1"/>
  <c r="G14" i="1"/>
  <c r="K14" i="1" s="1"/>
  <c r="J13" i="1"/>
  <c r="I13" i="1"/>
  <c r="H13" i="1"/>
  <c r="G13" i="1"/>
  <c r="K13" i="1" s="1"/>
  <c r="J12" i="1"/>
  <c r="I12" i="1"/>
  <c r="H12" i="1"/>
  <c r="G12" i="1"/>
  <c r="K12" i="1" s="1"/>
  <c r="J11" i="1"/>
  <c r="I11" i="1"/>
  <c r="H11" i="1"/>
  <c r="G11" i="1"/>
  <c r="K11" i="1" s="1"/>
  <c r="J10" i="1"/>
  <c r="I10" i="1"/>
  <c r="H10" i="1"/>
  <c r="G10" i="1"/>
  <c r="K10" i="1" s="1"/>
  <c r="J9" i="1"/>
  <c r="I9" i="1"/>
  <c r="H9" i="1"/>
  <c r="G9" i="1"/>
  <c r="K9" i="1" s="1"/>
  <c r="K39" i="1" l="1"/>
  <c r="K40" i="1"/>
  <c r="I8" i="1"/>
  <c r="H8" i="1"/>
</calcChain>
</file>

<file path=xl/sharedStrings.xml><?xml version="1.0" encoding="utf-8"?>
<sst xmlns="http://schemas.openxmlformats.org/spreadsheetml/2006/main" count="46" uniqueCount="46">
  <si>
    <t>Cuadro</t>
  </si>
  <si>
    <t>REPÚBLICA DOMINICANA: Cuadro derivado de  migración interna reciente, 1997,2002</t>
  </si>
  <si>
    <t>Provincia</t>
  </si>
  <si>
    <t>Población residente</t>
  </si>
  <si>
    <t>No migrantes</t>
  </si>
  <si>
    <t>Inmigrantes</t>
  </si>
  <si>
    <t>Emigrantes</t>
  </si>
  <si>
    <t>Saldo migratorio</t>
  </si>
  <si>
    <t>Migración Bruta</t>
  </si>
  <si>
    <t>Indice de eficacia</t>
  </si>
  <si>
    <t xml:space="preserve"> Total</t>
  </si>
  <si>
    <t xml:space="preserve"> Distrito Nacional</t>
  </si>
  <si>
    <t xml:space="preserve"> Santo Domingo</t>
  </si>
  <si>
    <t xml:space="preserve"> Azua</t>
  </si>
  <si>
    <t xml:space="preserve"> Baoruco</t>
  </si>
  <si>
    <t xml:space="preserve"> Barahona</t>
  </si>
  <si>
    <t xml:space="preserve"> Dajabón</t>
  </si>
  <si>
    <t xml:space="preserve"> Duarte</t>
  </si>
  <si>
    <t xml:space="preserve"> El Seibo</t>
  </si>
  <si>
    <t xml:space="preserve"> Elías Piña</t>
  </si>
  <si>
    <t xml:space="preserve"> Espaillat</t>
  </si>
  <si>
    <t xml:space="preserve"> Hato Mayor</t>
  </si>
  <si>
    <t xml:space="preserve"> Independencia</t>
  </si>
  <si>
    <t xml:space="preserve"> La Altagracia</t>
  </si>
  <si>
    <t xml:space="preserve"> La Romana</t>
  </si>
  <si>
    <t xml:space="preserve"> La Vega</t>
  </si>
  <si>
    <t xml:space="preserve"> María Trinidad Sánchez</t>
  </si>
  <si>
    <t xml:space="preserve"> Monseñor Nouel</t>
  </si>
  <si>
    <t xml:space="preserve"> Monte Cristi</t>
  </si>
  <si>
    <t xml:space="preserve"> Monte Plata</t>
  </si>
  <si>
    <t xml:space="preserve"> Pedernales</t>
  </si>
  <si>
    <t xml:space="preserve"> Peravia</t>
  </si>
  <si>
    <t xml:space="preserve"> Puerto Plata</t>
  </si>
  <si>
    <t xml:space="preserve"> Samaná</t>
  </si>
  <si>
    <t xml:space="preserve"> San Cristóbal</t>
  </si>
  <si>
    <t xml:space="preserve"> San José de Ocoa</t>
  </si>
  <si>
    <t xml:space="preserve"> San Juan</t>
  </si>
  <si>
    <t xml:space="preserve"> San Pedro de Macorís</t>
  </si>
  <si>
    <t xml:space="preserve"> Sánchez Ramírez</t>
  </si>
  <si>
    <t xml:space="preserve"> Santiago</t>
  </si>
  <si>
    <t xml:space="preserve"> Santiago Rodríguez</t>
  </si>
  <si>
    <t xml:space="preserve"> Valverde</t>
  </si>
  <si>
    <t>Fuente: VIII Censo de población y vivienda de República Dominicana - 2002</t>
  </si>
  <si>
    <t xml:space="preserve"> Hermanas Mirabal*</t>
  </si>
  <si>
    <t>Tasa de inmigración x 1000</t>
  </si>
  <si>
    <t>Tasa de emigración 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</si>
</sst>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sz val="9"/>
      <color rgb="FF000000"/>
      <name val="Franklin Gothic Demi"/>
      <family val="2"/>
    </font>
    <font>
      <sz val="7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 indent="2"/>
    </xf>
    <xf numFmtId="3" fontId="1" fillId="2" borderId="0" xfId="0" applyNumberFormat="1" applyFont="1" applyFill="1" applyBorder="1" applyAlignment="1">
      <alignment horizontal="right" vertical="center" indent="3"/>
    </xf>
    <xf numFmtId="3" fontId="1" fillId="2" borderId="0" xfId="0" applyNumberFormat="1" applyFont="1" applyFill="1" applyBorder="1" applyAlignment="1">
      <alignment horizontal="right" vertical="center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2" fontId="1" fillId="2" borderId="0" xfId="0" applyNumberFormat="1" applyFont="1" applyFill="1"/>
    <xf numFmtId="0" fontId="1" fillId="2" borderId="0" xfId="0" applyFont="1" applyFill="1"/>
    <xf numFmtId="3" fontId="2" fillId="2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1"/>
    </xf>
    <xf numFmtId="3" fontId="2" fillId="2" borderId="0" xfId="0" applyNumberFormat="1" applyFont="1" applyFill="1" applyAlignment="1">
      <alignment horizontal="right" vertical="center" wrapText="1" indent="1"/>
    </xf>
    <xf numFmtId="2" fontId="2" fillId="2" borderId="0" xfId="0" applyNumberFormat="1" applyFont="1" applyFill="1"/>
    <xf numFmtId="0" fontId="2" fillId="2" borderId="4" xfId="0" applyFont="1" applyFill="1" applyBorder="1"/>
    <xf numFmtId="3" fontId="2" fillId="2" borderId="4" xfId="0" applyNumberFormat="1" applyFont="1" applyFill="1" applyBorder="1" applyAlignment="1">
      <alignment horizontal="right" vertical="center" indent="2"/>
    </xf>
    <xf numFmtId="3" fontId="2" fillId="2" borderId="4" xfId="0" applyNumberFormat="1" applyFont="1" applyFill="1" applyBorder="1" applyAlignment="1">
      <alignment horizontal="right" vertical="center" indent="3"/>
    </xf>
    <xf numFmtId="3" fontId="2" fillId="2" borderId="4" xfId="0" applyNumberFormat="1" applyFont="1" applyFill="1" applyBorder="1" applyAlignment="1">
      <alignment horizontal="right" vertical="center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2" fontId="2" fillId="2" borderId="4" xfId="0" applyNumberFormat="1" applyFont="1" applyFill="1" applyBorder="1"/>
    <xf numFmtId="0" fontId="6" fillId="0" borderId="0" xfId="0" applyFont="1"/>
    <xf numFmtId="0" fontId="6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42"/>
  <sheetViews>
    <sheetView tabSelected="1" workbookViewId="0">
      <selection activeCell="J7" sqref="J7"/>
    </sheetView>
  </sheetViews>
  <sheetFormatPr baseColWidth="10" defaultColWidth="16.85546875" defaultRowHeight="12.75" x14ac:dyDescent="0.25"/>
  <cols>
    <col min="1" max="1" width="18.85546875" style="1" customWidth="1"/>
    <col min="2" max="2" width="12.5703125" style="1" customWidth="1"/>
    <col min="3" max="3" width="13.140625" style="1" customWidth="1"/>
    <col min="4" max="4" width="10.7109375" style="1" customWidth="1"/>
    <col min="5" max="5" width="11.42578125" style="1" customWidth="1"/>
    <col min="6" max="6" width="11.28515625" style="1" customWidth="1"/>
    <col min="7" max="7" width="11" style="1" customWidth="1"/>
    <col min="8" max="8" width="11.28515625" style="1" customWidth="1"/>
    <col min="9" max="9" width="10" style="1" customWidth="1"/>
    <col min="10" max="10" width="9.85546875" style="1" customWidth="1"/>
    <col min="11" max="11" width="11.28515625" style="1" customWidth="1"/>
    <col min="12" max="16384" width="16.85546875" style="1"/>
  </cols>
  <sheetData>
    <row r="2" spans="1:1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D4" s="2"/>
    </row>
    <row r="5" spans="1:11" s="3" customFormat="1" ht="16.5" customHeight="1" x14ac:dyDescent="0.25">
      <c r="A5" s="30" t="s">
        <v>2</v>
      </c>
      <c r="B5" s="32" t="s">
        <v>3</v>
      </c>
      <c r="C5" s="32"/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44</v>
      </c>
      <c r="J5" s="26" t="s">
        <v>45</v>
      </c>
      <c r="K5" s="26" t="s">
        <v>9</v>
      </c>
    </row>
    <row r="6" spans="1:11" s="3" customFormat="1" ht="21.75" customHeight="1" x14ac:dyDescent="0.25">
      <c r="A6" s="31"/>
      <c r="B6" s="4">
        <v>1997</v>
      </c>
      <c r="C6" s="4">
        <v>2002</v>
      </c>
      <c r="D6" s="27"/>
      <c r="E6" s="27"/>
      <c r="F6" s="27"/>
      <c r="G6" s="27"/>
      <c r="H6" s="27"/>
      <c r="I6" s="27"/>
      <c r="J6" s="27"/>
      <c r="K6" s="27"/>
    </row>
    <row r="7" spans="1:11" s="3" customFormat="1" ht="4.5" customHeight="1" x14ac:dyDescent="0.25">
      <c r="A7" s="5"/>
      <c r="D7" s="6"/>
      <c r="E7" s="6"/>
      <c r="F7" s="6"/>
      <c r="G7" s="6"/>
    </row>
    <row r="8" spans="1:11" s="12" customFormat="1" x14ac:dyDescent="0.25">
      <c r="A8" s="3" t="s">
        <v>10</v>
      </c>
      <c r="B8" s="7">
        <f>SUM(B9:B40)</f>
        <v>7050416</v>
      </c>
      <c r="C8" s="8">
        <f t="shared" ref="C8:F8" si="0">SUM(C9:C40)</f>
        <v>7050416</v>
      </c>
      <c r="D8" s="9">
        <f t="shared" si="0"/>
        <v>6673319</v>
      </c>
      <c r="E8" s="9">
        <f t="shared" si="0"/>
        <v>377097</v>
      </c>
      <c r="F8" s="9">
        <f t="shared" si="0"/>
        <v>377097</v>
      </c>
      <c r="G8" s="10">
        <f>E8-F8</f>
        <v>0</v>
      </c>
      <c r="H8" s="9">
        <f>F8+E8</f>
        <v>754194</v>
      </c>
      <c r="I8" s="11">
        <f t="shared" ref="I8" si="1">((E8/5)/((B8+C8)/2))*1000</f>
        <v>10.697156025970665</v>
      </c>
      <c r="J8" s="11">
        <f t="shared" ref="J8" si="2">((F8/5)/((B8+C8)/2))*1000</f>
        <v>10.697156025970665</v>
      </c>
      <c r="K8" s="11"/>
    </row>
    <row r="9" spans="1:11" x14ac:dyDescent="0.25">
      <c r="A9" s="1" t="s">
        <v>11</v>
      </c>
      <c r="B9" s="13">
        <v>721633</v>
      </c>
      <c r="C9" s="14">
        <v>742871</v>
      </c>
      <c r="D9" s="15">
        <v>701818</v>
      </c>
      <c r="E9" s="15">
        <v>41053</v>
      </c>
      <c r="F9" s="15">
        <v>19815</v>
      </c>
      <c r="G9" s="16">
        <f>E9-F9</f>
        <v>21238</v>
      </c>
      <c r="H9" s="15">
        <f>F9+E9</f>
        <v>60868</v>
      </c>
      <c r="I9" s="17">
        <f t="shared" ref="I9:I40" si="3">((E9/5)/((B9+C9)/2))*1000</f>
        <v>11.212806520159727</v>
      </c>
      <c r="J9" s="17">
        <f t="shared" ref="J9:J40" si="4">((F9/5)/((B9+C9)/2))*1000</f>
        <v>5.4120712541584046</v>
      </c>
      <c r="K9" s="17">
        <f>(G9/H9)*100</f>
        <v>34.891897220214233</v>
      </c>
    </row>
    <row r="10" spans="1:11" x14ac:dyDescent="0.25">
      <c r="A10" s="1" t="s">
        <v>13</v>
      </c>
      <c r="B10" s="13">
        <v>180220</v>
      </c>
      <c r="C10" s="14">
        <v>173837</v>
      </c>
      <c r="D10" s="15">
        <v>168614</v>
      </c>
      <c r="E10" s="15">
        <v>5223</v>
      </c>
      <c r="F10" s="15">
        <v>11606</v>
      </c>
      <c r="G10" s="16">
        <f t="shared" ref="G10:G40" si="5">E10-F10</f>
        <v>-6383</v>
      </c>
      <c r="H10" s="15">
        <f>F10+E10</f>
        <v>16829</v>
      </c>
      <c r="I10" s="17">
        <f t="shared" si="3"/>
        <v>5.9007447953295644</v>
      </c>
      <c r="J10" s="17">
        <f t="shared" si="4"/>
        <v>13.112013037448772</v>
      </c>
      <c r="K10" s="17">
        <f>(G10/H10)*100</f>
        <v>-37.928575672945506</v>
      </c>
    </row>
    <row r="11" spans="1:11" x14ac:dyDescent="0.25">
      <c r="A11" s="1" t="s">
        <v>14</v>
      </c>
      <c r="B11" s="13">
        <v>81269</v>
      </c>
      <c r="C11" s="14">
        <v>76093</v>
      </c>
      <c r="D11" s="15">
        <v>74386</v>
      </c>
      <c r="E11" s="15">
        <v>1707</v>
      </c>
      <c r="F11" s="15">
        <v>6883</v>
      </c>
      <c r="G11" s="16">
        <f t="shared" si="5"/>
        <v>-5176</v>
      </c>
      <c r="H11" s="15">
        <f t="shared" ref="H11:H40" si="6">F11+E11</f>
        <v>8590</v>
      </c>
      <c r="I11" s="17">
        <f t="shared" si="3"/>
        <v>4.3390399206924162</v>
      </c>
      <c r="J11" s="17">
        <f t="shared" si="4"/>
        <v>17.49596471829285</v>
      </c>
      <c r="K11" s="17">
        <f t="shared" ref="K11:K40" si="7">(G11/H11)*100</f>
        <v>-60.25611175785798</v>
      </c>
    </row>
    <row r="12" spans="1:11" x14ac:dyDescent="0.25">
      <c r="A12" s="1" t="s">
        <v>15</v>
      </c>
      <c r="B12" s="13">
        <v>151231</v>
      </c>
      <c r="C12" s="14">
        <v>141487</v>
      </c>
      <c r="D12" s="15">
        <v>137319</v>
      </c>
      <c r="E12" s="15">
        <v>4168</v>
      </c>
      <c r="F12" s="15">
        <v>13912</v>
      </c>
      <c r="G12" s="16">
        <f t="shared" si="5"/>
        <v>-9744</v>
      </c>
      <c r="H12" s="15">
        <f t="shared" si="6"/>
        <v>18080</v>
      </c>
      <c r="I12" s="17">
        <f t="shared" si="3"/>
        <v>5.6955841458331911</v>
      </c>
      <c r="J12" s="17">
        <f t="shared" si="4"/>
        <v>19.010788540506564</v>
      </c>
      <c r="K12" s="17">
        <f t="shared" si="7"/>
        <v>-53.89380530973451</v>
      </c>
    </row>
    <row r="13" spans="1:11" x14ac:dyDescent="0.25">
      <c r="A13" s="1" t="s">
        <v>16</v>
      </c>
      <c r="B13" s="13">
        <v>55001</v>
      </c>
      <c r="C13" s="14">
        <v>53110</v>
      </c>
      <c r="D13" s="15">
        <v>49838</v>
      </c>
      <c r="E13" s="15">
        <v>3272</v>
      </c>
      <c r="F13" s="15">
        <v>5163</v>
      </c>
      <c r="G13" s="16">
        <f t="shared" si="5"/>
        <v>-1891</v>
      </c>
      <c r="H13" s="15">
        <f t="shared" si="6"/>
        <v>8435</v>
      </c>
      <c r="I13" s="17">
        <f t="shared" si="3"/>
        <v>12.106076162462653</v>
      </c>
      <c r="J13" s="17">
        <f t="shared" si="4"/>
        <v>19.102589005744097</v>
      </c>
      <c r="K13" s="17">
        <f t="shared" si="7"/>
        <v>-22.41849436870184</v>
      </c>
    </row>
    <row r="14" spans="1:11" x14ac:dyDescent="0.25">
      <c r="A14" s="1" t="s">
        <v>17</v>
      </c>
      <c r="B14" s="13">
        <v>246069</v>
      </c>
      <c r="C14" s="14">
        <v>241156</v>
      </c>
      <c r="D14" s="15">
        <v>232016</v>
      </c>
      <c r="E14" s="15">
        <v>9140</v>
      </c>
      <c r="F14" s="15">
        <v>14053</v>
      </c>
      <c r="G14" s="16">
        <f t="shared" si="5"/>
        <v>-4913</v>
      </c>
      <c r="H14" s="15">
        <f t="shared" si="6"/>
        <v>23193</v>
      </c>
      <c r="I14" s="17">
        <f t="shared" si="3"/>
        <v>7.5037200472061159</v>
      </c>
      <c r="J14" s="17">
        <f t="shared" si="4"/>
        <v>11.537174816563189</v>
      </c>
      <c r="K14" s="17">
        <f t="shared" si="7"/>
        <v>-21.183115595222695</v>
      </c>
    </row>
    <row r="15" spans="1:11" x14ac:dyDescent="0.25">
      <c r="A15" s="1" t="s">
        <v>19</v>
      </c>
      <c r="B15" s="13">
        <v>55211</v>
      </c>
      <c r="C15" s="14">
        <v>51058</v>
      </c>
      <c r="D15" s="15">
        <v>49762</v>
      </c>
      <c r="E15" s="15">
        <v>1296</v>
      </c>
      <c r="F15" s="15">
        <v>5449</v>
      </c>
      <c r="G15" s="16">
        <f t="shared" si="5"/>
        <v>-4153</v>
      </c>
      <c r="H15" s="15">
        <f t="shared" si="6"/>
        <v>6745</v>
      </c>
      <c r="I15" s="17">
        <f t="shared" si="3"/>
        <v>4.8781864890043192</v>
      </c>
      <c r="J15" s="17">
        <f t="shared" si="4"/>
        <v>20.510214643969547</v>
      </c>
      <c r="K15" s="17">
        <f t="shared" si="7"/>
        <v>-61.571534469977763</v>
      </c>
    </row>
    <row r="16" spans="1:11" x14ac:dyDescent="0.25">
      <c r="A16" s="1" t="s">
        <v>18</v>
      </c>
      <c r="B16" s="13">
        <v>76171</v>
      </c>
      <c r="C16" s="14">
        <v>73768</v>
      </c>
      <c r="D16" s="15">
        <v>68727</v>
      </c>
      <c r="E16" s="15">
        <v>5041</v>
      </c>
      <c r="F16" s="15">
        <v>7444</v>
      </c>
      <c r="G16" s="16">
        <f t="shared" si="5"/>
        <v>-2403</v>
      </c>
      <c r="H16" s="15">
        <f t="shared" si="6"/>
        <v>12485</v>
      </c>
      <c r="I16" s="17">
        <f t="shared" si="3"/>
        <v>13.448135575133888</v>
      </c>
      <c r="J16" s="17">
        <f t="shared" si="4"/>
        <v>19.858742555305824</v>
      </c>
      <c r="K16" s="17">
        <f t="shared" si="7"/>
        <v>-19.247096515818981</v>
      </c>
    </row>
    <row r="17" spans="1:11" x14ac:dyDescent="0.25">
      <c r="A17" s="1" t="s">
        <v>20</v>
      </c>
      <c r="B17" s="13">
        <v>196425</v>
      </c>
      <c r="C17" s="14">
        <v>193858</v>
      </c>
      <c r="D17" s="15">
        <v>187323</v>
      </c>
      <c r="E17" s="15">
        <v>6535</v>
      </c>
      <c r="F17" s="15">
        <v>9102</v>
      </c>
      <c r="G17" s="16">
        <f t="shared" si="5"/>
        <v>-2567</v>
      </c>
      <c r="H17" s="15">
        <f t="shared" si="6"/>
        <v>15637</v>
      </c>
      <c r="I17" s="17">
        <f t="shared" si="3"/>
        <v>6.6977039737831268</v>
      </c>
      <c r="J17" s="17">
        <f t="shared" si="4"/>
        <v>9.3286153893456802</v>
      </c>
      <c r="K17" s="17">
        <f t="shared" si="7"/>
        <v>-16.416192364264244</v>
      </c>
    </row>
    <row r="18" spans="1:11" x14ac:dyDescent="0.25">
      <c r="A18" s="1" t="s">
        <v>22</v>
      </c>
      <c r="B18" s="13">
        <v>42821</v>
      </c>
      <c r="C18" s="14">
        <v>42082</v>
      </c>
      <c r="D18" s="15">
        <v>40562</v>
      </c>
      <c r="E18" s="15">
        <v>1520</v>
      </c>
      <c r="F18" s="15">
        <v>2259</v>
      </c>
      <c r="G18" s="16">
        <f t="shared" si="5"/>
        <v>-739</v>
      </c>
      <c r="H18" s="15">
        <f t="shared" si="6"/>
        <v>3779</v>
      </c>
      <c r="I18" s="17">
        <f t="shared" si="3"/>
        <v>7.1611132704380287</v>
      </c>
      <c r="J18" s="17">
        <f t="shared" si="4"/>
        <v>10.642733472315467</v>
      </c>
      <c r="K18" s="17">
        <f t="shared" si="7"/>
        <v>-19.555437946546704</v>
      </c>
    </row>
    <row r="19" spans="1:11" x14ac:dyDescent="0.25">
      <c r="A19" s="1" t="s">
        <v>23</v>
      </c>
      <c r="B19" s="13">
        <v>136525</v>
      </c>
      <c r="C19" s="14">
        <v>145769</v>
      </c>
      <c r="D19" s="15">
        <v>129327</v>
      </c>
      <c r="E19" s="15">
        <v>16442</v>
      </c>
      <c r="F19" s="15">
        <v>7198</v>
      </c>
      <c r="G19" s="16">
        <f t="shared" si="5"/>
        <v>9244</v>
      </c>
      <c r="H19" s="15">
        <f t="shared" si="6"/>
        <v>23640</v>
      </c>
      <c r="I19" s="17">
        <f t="shared" si="3"/>
        <v>23.297696727525206</v>
      </c>
      <c r="J19" s="17">
        <f t="shared" si="4"/>
        <v>10.199295769658582</v>
      </c>
      <c r="K19" s="17">
        <f t="shared" si="7"/>
        <v>39.103214890016922</v>
      </c>
    </row>
    <row r="20" spans="1:11" x14ac:dyDescent="0.25">
      <c r="A20" s="1" t="s">
        <v>24</v>
      </c>
      <c r="B20" s="13">
        <v>178340</v>
      </c>
      <c r="C20" s="14">
        <v>179050</v>
      </c>
      <c r="D20" s="15">
        <v>166790</v>
      </c>
      <c r="E20" s="15">
        <v>12260</v>
      </c>
      <c r="F20" s="15">
        <v>11550</v>
      </c>
      <c r="G20" s="16">
        <f t="shared" si="5"/>
        <v>710</v>
      </c>
      <c r="H20" s="15">
        <f t="shared" si="6"/>
        <v>23810</v>
      </c>
      <c r="I20" s="17">
        <f t="shared" si="3"/>
        <v>13.721704580430343</v>
      </c>
      <c r="J20" s="17">
        <f t="shared" si="4"/>
        <v>12.927054478301015</v>
      </c>
      <c r="K20" s="17">
        <f t="shared" si="7"/>
        <v>2.9819403611927759</v>
      </c>
    </row>
    <row r="21" spans="1:11" x14ac:dyDescent="0.25">
      <c r="A21" s="1" t="s">
        <v>25</v>
      </c>
      <c r="B21" s="13">
        <v>328229</v>
      </c>
      <c r="C21" s="14">
        <v>324823</v>
      </c>
      <c r="D21" s="15">
        <v>313608</v>
      </c>
      <c r="E21" s="15">
        <v>11215</v>
      </c>
      <c r="F21" s="15">
        <v>14621</v>
      </c>
      <c r="G21" s="16">
        <f t="shared" si="5"/>
        <v>-3406</v>
      </c>
      <c r="H21" s="15">
        <f t="shared" si="6"/>
        <v>25836</v>
      </c>
      <c r="I21" s="17">
        <f t="shared" si="3"/>
        <v>6.8692845286439672</v>
      </c>
      <c r="J21" s="17">
        <f t="shared" si="4"/>
        <v>8.955488996282071</v>
      </c>
      <c r="K21" s="17">
        <f t="shared" si="7"/>
        <v>-13.183155287196161</v>
      </c>
    </row>
    <row r="22" spans="1:11" x14ac:dyDescent="0.25">
      <c r="A22" s="1" t="s">
        <v>26</v>
      </c>
      <c r="B22" s="13">
        <v>120876</v>
      </c>
      <c r="C22" s="14">
        <v>116968</v>
      </c>
      <c r="D22" s="15">
        <v>110848</v>
      </c>
      <c r="E22" s="15">
        <v>6120</v>
      </c>
      <c r="F22" s="15">
        <v>10028</v>
      </c>
      <c r="G22" s="16">
        <f t="shared" si="5"/>
        <v>-3908</v>
      </c>
      <c r="H22" s="15">
        <f t="shared" si="6"/>
        <v>16148</v>
      </c>
      <c r="I22" s="17">
        <f t="shared" si="3"/>
        <v>10.292460604429793</v>
      </c>
      <c r="J22" s="17">
        <f t="shared" si="4"/>
        <v>16.864835774709473</v>
      </c>
      <c r="K22" s="17">
        <f t="shared" si="7"/>
        <v>-24.201139459995048</v>
      </c>
    </row>
    <row r="23" spans="1:11" x14ac:dyDescent="0.25">
      <c r="A23" s="1" t="s">
        <v>28</v>
      </c>
      <c r="B23" s="13">
        <v>93927</v>
      </c>
      <c r="C23" s="14">
        <v>93056</v>
      </c>
      <c r="D23" s="15">
        <v>87734</v>
      </c>
      <c r="E23" s="15">
        <v>5322</v>
      </c>
      <c r="F23" s="15">
        <v>6193</v>
      </c>
      <c r="G23" s="16">
        <f t="shared" si="5"/>
        <v>-871</v>
      </c>
      <c r="H23" s="15">
        <f t="shared" si="6"/>
        <v>11515</v>
      </c>
      <c r="I23" s="17">
        <f t="shared" si="3"/>
        <v>11.384992218543934</v>
      </c>
      <c r="J23" s="17">
        <f t="shared" si="4"/>
        <v>13.248263211094056</v>
      </c>
      <c r="K23" s="17">
        <f t="shared" si="7"/>
        <v>-7.5640468953538864</v>
      </c>
    </row>
    <row r="24" spans="1:11" x14ac:dyDescent="0.25">
      <c r="A24" s="1" t="s">
        <v>30</v>
      </c>
      <c r="B24" s="13">
        <v>17636</v>
      </c>
      <c r="C24" s="14">
        <v>16987</v>
      </c>
      <c r="D24" s="15">
        <v>16122</v>
      </c>
      <c r="E24" s="15">
        <v>865</v>
      </c>
      <c r="F24" s="15">
        <v>1514</v>
      </c>
      <c r="G24" s="16">
        <f t="shared" si="5"/>
        <v>-649</v>
      </c>
      <c r="H24" s="15">
        <f t="shared" si="6"/>
        <v>2379</v>
      </c>
      <c r="I24" s="17">
        <f t="shared" si="3"/>
        <v>9.9933570170118138</v>
      </c>
      <c r="J24" s="17">
        <f t="shared" si="4"/>
        <v>17.491263033243797</v>
      </c>
      <c r="K24" s="17">
        <f t="shared" si="7"/>
        <v>-27.280369903320722</v>
      </c>
    </row>
    <row r="25" spans="1:11" x14ac:dyDescent="0.25">
      <c r="A25" s="1" t="s">
        <v>31</v>
      </c>
      <c r="B25" s="13">
        <v>139587</v>
      </c>
      <c r="C25" s="14">
        <v>140132</v>
      </c>
      <c r="D25" s="15">
        <v>133300</v>
      </c>
      <c r="E25" s="15">
        <v>6832</v>
      </c>
      <c r="F25" s="15">
        <v>6287</v>
      </c>
      <c r="G25" s="16">
        <f t="shared" si="5"/>
        <v>545</v>
      </c>
      <c r="H25" s="15">
        <f t="shared" si="6"/>
        <v>13119</v>
      </c>
      <c r="I25" s="17">
        <f t="shared" si="3"/>
        <v>9.7698046968564896</v>
      </c>
      <c r="J25" s="17">
        <f t="shared" si="4"/>
        <v>8.990451131313927</v>
      </c>
      <c r="K25" s="17">
        <f t="shared" si="7"/>
        <v>4.1542800518332186</v>
      </c>
    </row>
    <row r="26" spans="1:11" x14ac:dyDescent="0.25">
      <c r="A26" s="1" t="s">
        <v>32</v>
      </c>
      <c r="B26" s="13">
        <v>256687</v>
      </c>
      <c r="C26" s="14">
        <v>252734</v>
      </c>
      <c r="D26" s="15">
        <v>240925</v>
      </c>
      <c r="E26" s="15">
        <v>11809</v>
      </c>
      <c r="F26" s="15">
        <v>15762</v>
      </c>
      <c r="G26" s="16">
        <f t="shared" si="5"/>
        <v>-3953</v>
      </c>
      <c r="H26" s="15">
        <f t="shared" si="6"/>
        <v>27571</v>
      </c>
      <c r="I26" s="17">
        <f t="shared" si="3"/>
        <v>9.2724877851521637</v>
      </c>
      <c r="J26" s="17">
        <f t="shared" si="4"/>
        <v>12.376403799607791</v>
      </c>
      <c r="K26" s="17">
        <f t="shared" si="7"/>
        <v>-14.337528562620145</v>
      </c>
    </row>
    <row r="27" spans="1:11" x14ac:dyDescent="0.25">
      <c r="A27" s="1" t="s">
        <v>43</v>
      </c>
      <c r="B27" s="13">
        <v>87073</v>
      </c>
      <c r="C27" s="14">
        <v>83926</v>
      </c>
      <c r="D27" s="15">
        <v>80748</v>
      </c>
      <c r="E27" s="15">
        <v>3178</v>
      </c>
      <c r="F27" s="15">
        <v>6325</v>
      </c>
      <c r="G27" s="16">
        <f t="shared" si="5"/>
        <v>-3147</v>
      </c>
      <c r="H27" s="15">
        <f t="shared" si="6"/>
        <v>9503</v>
      </c>
      <c r="I27" s="17">
        <f t="shared" si="3"/>
        <v>7.4339616021146329</v>
      </c>
      <c r="J27" s="17">
        <f t="shared" si="4"/>
        <v>14.795408160281641</v>
      </c>
      <c r="K27" s="17">
        <f t="shared" si="7"/>
        <v>-33.115858150057875</v>
      </c>
    </row>
    <row r="28" spans="1:11" x14ac:dyDescent="0.25">
      <c r="A28" s="1" t="s">
        <v>33</v>
      </c>
      <c r="B28" s="13">
        <v>78113</v>
      </c>
      <c r="C28" s="14">
        <v>76618</v>
      </c>
      <c r="D28" s="15">
        <v>72826</v>
      </c>
      <c r="E28" s="15">
        <v>3792</v>
      </c>
      <c r="F28" s="15">
        <v>5287</v>
      </c>
      <c r="G28" s="16">
        <f t="shared" si="5"/>
        <v>-1495</v>
      </c>
      <c r="H28" s="15">
        <f t="shared" si="6"/>
        <v>9079</v>
      </c>
      <c r="I28" s="17">
        <f t="shared" si="3"/>
        <v>9.8028190860267177</v>
      </c>
      <c r="J28" s="17">
        <f t="shared" si="4"/>
        <v>13.667590851219213</v>
      </c>
      <c r="K28" s="17">
        <f t="shared" si="7"/>
        <v>-16.466571208282851</v>
      </c>
    </row>
    <row r="29" spans="1:11" x14ac:dyDescent="0.25">
      <c r="A29" s="1" t="s">
        <v>34</v>
      </c>
      <c r="B29" s="13">
        <v>426458</v>
      </c>
      <c r="C29" s="14">
        <v>436640</v>
      </c>
      <c r="D29" s="15">
        <v>413156</v>
      </c>
      <c r="E29" s="15">
        <v>23484</v>
      </c>
      <c r="F29" s="15">
        <v>13302</v>
      </c>
      <c r="G29" s="16">
        <f t="shared" si="5"/>
        <v>10182</v>
      </c>
      <c r="H29" s="15">
        <f t="shared" si="6"/>
        <v>36786</v>
      </c>
      <c r="I29" s="17">
        <f t="shared" si="3"/>
        <v>10.883584482874483</v>
      </c>
      <c r="J29" s="17">
        <f t="shared" si="4"/>
        <v>6.1647692382556798</v>
      </c>
      <c r="K29" s="17">
        <f t="shared" si="7"/>
        <v>27.679008318381992</v>
      </c>
    </row>
    <row r="30" spans="1:11" x14ac:dyDescent="0.25">
      <c r="A30" s="1" t="s">
        <v>36</v>
      </c>
      <c r="B30" s="13">
        <v>222592</v>
      </c>
      <c r="C30" s="14">
        <v>203802</v>
      </c>
      <c r="D30" s="15">
        <v>199096</v>
      </c>
      <c r="E30" s="15">
        <v>4706</v>
      </c>
      <c r="F30" s="15">
        <v>23496</v>
      </c>
      <c r="G30" s="16">
        <f t="shared" si="5"/>
        <v>-18790</v>
      </c>
      <c r="H30" s="15">
        <f t="shared" si="6"/>
        <v>28202</v>
      </c>
      <c r="I30" s="17">
        <f t="shared" si="3"/>
        <v>4.4146962668330225</v>
      </c>
      <c r="J30" s="17">
        <f t="shared" si="4"/>
        <v>22.041585951021823</v>
      </c>
      <c r="K30" s="17">
        <f t="shared" si="7"/>
        <v>-66.626480391461598</v>
      </c>
    </row>
    <row r="31" spans="1:11" x14ac:dyDescent="0.25">
      <c r="A31" s="1" t="s">
        <v>37</v>
      </c>
      <c r="B31" s="13">
        <v>248083</v>
      </c>
      <c r="C31" s="14">
        <v>247856</v>
      </c>
      <c r="D31" s="15">
        <v>235106</v>
      </c>
      <c r="E31" s="15">
        <v>12750</v>
      </c>
      <c r="F31" s="15">
        <v>12977</v>
      </c>
      <c r="G31" s="16">
        <f t="shared" si="5"/>
        <v>-227</v>
      </c>
      <c r="H31" s="15">
        <f t="shared" si="6"/>
        <v>25727</v>
      </c>
      <c r="I31" s="17">
        <f t="shared" si="3"/>
        <v>10.283522771953807</v>
      </c>
      <c r="J31" s="17">
        <f t="shared" si="4"/>
        <v>10.466609804834869</v>
      </c>
      <c r="K31" s="17">
        <f t="shared" si="7"/>
        <v>-0.88234150892058916</v>
      </c>
    </row>
    <row r="32" spans="1:11" x14ac:dyDescent="0.25">
      <c r="A32" s="1" t="s">
        <v>38</v>
      </c>
      <c r="B32" s="13">
        <v>135144</v>
      </c>
      <c r="C32" s="14">
        <v>129845</v>
      </c>
      <c r="D32" s="15">
        <v>124879</v>
      </c>
      <c r="E32" s="15">
        <v>4966</v>
      </c>
      <c r="F32" s="15">
        <v>10265</v>
      </c>
      <c r="G32" s="16">
        <f t="shared" si="5"/>
        <v>-5299</v>
      </c>
      <c r="H32" s="15">
        <f t="shared" si="6"/>
        <v>15231</v>
      </c>
      <c r="I32" s="17">
        <f t="shared" si="3"/>
        <v>7.4961602179713118</v>
      </c>
      <c r="J32" s="17">
        <f t="shared" si="4"/>
        <v>15.494982810607233</v>
      </c>
      <c r="K32" s="17">
        <f t="shared" si="7"/>
        <v>-34.790887006762524</v>
      </c>
    </row>
    <row r="33" spans="1:11" x14ac:dyDescent="0.25">
      <c r="A33" s="1" t="s">
        <v>39</v>
      </c>
      <c r="B33" s="13">
        <v>741455</v>
      </c>
      <c r="C33" s="14">
        <v>755603</v>
      </c>
      <c r="D33" s="15">
        <v>717573</v>
      </c>
      <c r="E33" s="15">
        <v>38030</v>
      </c>
      <c r="F33" s="15">
        <v>23882</v>
      </c>
      <c r="G33" s="16">
        <f t="shared" si="5"/>
        <v>14148</v>
      </c>
      <c r="H33" s="15">
        <f t="shared" si="6"/>
        <v>61912</v>
      </c>
      <c r="I33" s="17">
        <f t="shared" si="3"/>
        <v>10.161262957079819</v>
      </c>
      <c r="J33" s="17">
        <f t="shared" si="4"/>
        <v>6.3810486968440765</v>
      </c>
      <c r="K33" s="17">
        <f t="shared" si="7"/>
        <v>22.851789636903995</v>
      </c>
    </row>
    <row r="34" spans="1:11" x14ac:dyDescent="0.25">
      <c r="A34" s="1" t="s">
        <v>40</v>
      </c>
      <c r="B34" s="13">
        <v>53778</v>
      </c>
      <c r="C34" s="14">
        <v>51706</v>
      </c>
      <c r="D34" s="15">
        <v>48545</v>
      </c>
      <c r="E34" s="15">
        <v>3161</v>
      </c>
      <c r="F34" s="15">
        <v>5233</v>
      </c>
      <c r="G34" s="16">
        <f t="shared" si="5"/>
        <v>-2072</v>
      </c>
      <c r="H34" s="15">
        <f t="shared" si="6"/>
        <v>8394</v>
      </c>
      <c r="I34" s="17">
        <f t="shared" si="3"/>
        <v>11.986652004095408</v>
      </c>
      <c r="J34" s="17">
        <f t="shared" si="4"/>
        <v>19.843767775207613</v>
      </c>
      <c r="K34" s="17">
        <f t="shared" si="7"/>
        <v>-24.684298308315462</v>
      </c>
    </row>
    <row r="35" spans="1:11" x14ac:dyDescent="0.25">
      <c r="A35" s="1" t="s">
        <v>41</v>
      </c>
      <c r="B35" s="13">
        <v>131261</v>
      </c>
      <c r="C35" s="14">
        <v>131782</v>
      </c>
      <c r="D35" s="15">
        <v>123910</v>
      </c>
      <c r="E35" s="15">
        <v>7872</v>
      </c>
      <c r="F35" s="15">
        <v>7351</v>
      </c>
      <c r="G35" s="16">
        <f t="shared" si="5"/>
        <v>521</v>
      </c>
      <c r="H35" s="15">
        <f t="shared" si="6"/>
        <v>15223</v>
      </c>
      <c r="I35" s="17">
        <f t="shared" si="3"/>
        <v>11.970666392947162</v>
      </c>
      <c r="J35" s="17">
        <f t="shared" si="4"/>
        <v>11.178400489653782</v>
      </c>
      <c r="K35" s="17">
        <f t="shared" si="7"/>
        <v>3.42245286737174</v>
      </c>
    </row>
    <row r="36" spans="1:11" x14ac:dyDescent="0.25">
      <c r="A36" s="1" t="s">
        <v>27</v>
      </c>
      <c r="B36" s="13">
        <v>142887</v>
      </c>
      <c r="C36" s="14">
        <v>141609</v>
      </c>
      <c r="D36" s="15">
        <v>134963</v>
      </c>
      <c r="E36" s="15">
        <v>6646</v>
      </c>
      <c r="F36" s="15">
        <v>7924</v>
      </c>
      <c r="G36" s="16">
        <f t="shared" si="5"/>
        <v>-1278</v>
      </c>
      <c r="H36" s="15">
        <f t="shared" si="6"/>
        <v>14570</v>
      </c>
      <c r="I36" s="17">
        <f t="shared" si="3"/>
        <v>9.3442438558011371</v>
      </c>
      <c r="J36" s="17">
        <f t="shared" si="4"/>
        <v>11.14110567459648</v>
      </c>
      <c r="K36" s="17">
        <f t="shared" si="7"/>
        <v>-8.7714481811942342</v>
      </c>
    </row>
    <row r="37" spans="1:11" x14ac:dyDescent="0.25">
      <c r="A37" s="1" t="s">
        <v>29</v>
      </c>
      <c r="B37" s="13">
        <v>157725</v>
      </c>
      <c r="C37" s="14">
        <v>152095</v>
      </c>
      <c r="D37" s="15">
        <v>145599</v>
      </c>
      <c r="E37" s="15">
        <v>6496</v>
      </c>
      <c r="F37" s="15">
        <v>12126</v>
      </c>
      <c r="G37" s="16">
        <f t="shared" si="5"/>
        <v>-5630</v>
      </c>
      <c r="H37" s="15">
        <f t="shared" si="6"/>
        <v>18622</v>
      </c>
      <c r="I37" s="17">
        <f t="shared" si="3"/>
        <v>8.3868052417532759</v>
      </c>
      <c r="J37" s="17">
        <f t="shared" si="4"/>
        <v>15.655541927570845</v>
      </c>
      <c r="K37" s="17">
        <f t="shared" si="7"/>
        <v>-30.233057673719255</v>
      </c>
    </row>
    <row r="38" spans="1:11" x14ac:dyDescent="0.25">
      <c r="A38" s="1" t="s">
        <v>21</v>
      </c>
      <c r="B38" s="13">
        <v>76929</v>
      </c>
      <c r="C38" s="14">
        <v>73977</v>
      </c>
      <c r="D38" s="15">
        <v>69230</v>
      </c>
      <c r="E38" s="15">
        <v>4747</v>
      </c>
      <c r="F38" s="15">
        <v>7699</v>
      </c>
      <c r="G38" s="16">
        <f t="shared" si="5"/>
        <v>-2952</v>
      </c>
      <c r="H38" s="15">
        <f t="shared" si="6"/>
        <v>12446</v>
      </c>
      <c r="I38" s="17">
        <f t="shared" si="3"/>
        <v>12.582667355837408</v>
      </c>
      <c r="J38" s="17">
        <f t="shared" si="4"/>
        <v>20.40740593482035</v>
      </c>
      <c r="K38" s="17">
        <f t="shared" si="7"/>
        <v>-23.718463763458139</v>
      </c>
    </row>
    <row r="39" spans="1:11" x14ac:dyDescent="0.25">
      <c r="A39" s="1" t="s">
        <v>35</v>
      </c>
      <c r="B39" s="13">
        <v>58664</v>
      </c>
      <c r="C39" s="14">
        <v>53017</v>
      </c>
      <c r="D39" s="15">
        <v>51292</v>
      </c>
      <c r="E39" s="15">
        <v>1725</v>
      </c>
      <c r="F39" s="15">
        <v>7372</v>
      </c>
      <c r="G39" s="16">
        <f t="shared" si="5"/>
        <v>-5647</v>
      </c>
      <c r="H39" s="15">
        <f t="shared" si="6"/>
        <v>9097</v>
      </c>
      <c r="I39" s="17">
        <f t="shared" si="3"/>
        <v>6.1783114406210551</v>
      </c>
      <c r="J39" s="17">
        <f t="shared" si="4"/>
        <v>26.403775037830965</v>
      </c>
      <c r="K39" s="17">
        <f t="shared" si="7"/>
        <v>-62.075409475651313</v>
      </c>
    </row>
    <row r="40" spans="1:11" ht="13.5" thickBot="1" x14ac:dyDescent="0.3">
      <c r="A40" s="18" t="s">
        <v>12</v>
      </c>
      <c r="B40" s="19">
        <v>1412396</v>
      </c>
      <c r="C40" s="20">
        <v>1453101</v>
      </c>
      <c r="D40" s="21">
        <v>1347377</v>
      </c>
      <c r="E40" s="21">
        <v>105724</v>
      </c>
      <c r="F40" s="21">
        <v>65019</v>
      </c>
      <c r="G40" s="22">
        <f t="shared" si="5"/>
        <v>40705</v>
      </c>
      <c r="H40" s="21">
        <f t="shared" si="6"/>
        <v>170743</v>
      </c>
      <c r="I40" s="23">
        <f t="shared" si="3"/>
        <v>14.758207738483062</v>
      </c>
      <c r="J40" s="23">
        <f t="shared" si="4"/>
        <v>9.0761218734481304</v>
      </c>
      <c r="K40" s="23">
        <f t="shared" si="7"/>
        <v>23.839923159368173</v>
      </c>
    </row>
    <row r="41" spans="1:11" ht="4.5" customHeight="1" x14ac:dyDescent="0.25"/>
    <row r="42" spans="1:11" x14ac:dyDescent="0.25">
      <c r="A42" s="24" t="s">
        <v>42</v>
      </c>
      <c r="B42" s="25"/>
      <c r="C42" s="25"/>
      <c r="D42" s="25"/>
      <c r="E42" s="25"/>
      <c r="F42" s="25"/>
      <c r="G42" s="25"/>
    </row>
  </sheetData>
  <mergeCells count="12">
    <mergeCell ref="J5:J6"/>
    <mergeCell ref="K5:K6"/>
    <mergeCell ref="A2:K2"/>
    <mergeCell ref="A3:K3"/>
    <mergeCell ref="A5:A6"/>
    <mergeCell ref="B5:C5"/>
    <mergeCell ref="D5:D6"/>
    <mergeCell ref="E5:E6"/>
    <mergeCell ref="F5:F6"/>
    <mergeCell ref="G5:G6"/>
    <mergeCell ref="H5:H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1997-2002</vt:lpstr>
      <vt:lpstr>'1997-2002'!Área_de_impresión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kisoris.sanchez</cp:lastModifiedBy>
  <dcterms:created xsi:type="dcterms:W3CDTF">2015-10-02T18:14:42Z</dcterms:created>
  <dcterms:modified xsi:type="dcterms:W3CDTF">2019-04-11T13:29:58Z</dcterms:modified>
</cp:coreProperties>
</file>