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FEBRERO 2022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Hoja1!$A$1:$J$50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E29" i="1" l="1"/>
  <c r="J25" i="1"/>
  <c r="B29" i="1" l="1"/>
  <c r="G26" i="1" l="1"/>
  <c r="G25" i="1"/>
  <c r="H12" i="1" l="1"/>
  <c r="G12" i="1"/>
  <c r="F12" i="1"/>
  <c r="E12" i="1"/>
  <c r="D12" i="1"/>
  <c r="I12" i="1"/>
  <c r="J11" i="1" l="1"/>
  <c r="J12" i="1" s="1"/>
  <c r="E25" i="1"/>
  <c r="E26" i="1"/>
  <c r="G21" i="1"/>
  <c r="E21" i="1"/>
  <c r="G16" i="1"/>
  <c r="G17" i="1"/>
  <c r="G15" i="1"/>
  <c r="E16" i="1"/>
  <c r="E17" i="1"/>
  <c r="E15" i="1"/>
  <c r="E27" i="1" l="1"/>
  <c r="G18" i="1"/>
  <c r="D27" i="1" l="1"/>
  <c r="F27" i="1"/>
  <c r="G27" i="1"/>
  <c r="H27" i="1"/>
  <c r="D22" i="1"/>
  <c r="E22" i="1"/>
  <c r="F22" i="1"/>
  <c r="G22" i="1"/>
  <c r="H22" i="1"/>
  <c r="D18" i="1"/>
  <c r="E18" i="1"/>
  <c r="F18" i="1"/>
  <c r="H18" i="1"/>
  <c r="I26" i="1"/>
  <c r="J26" i="1" s="1"/>
  <c r="I21" i="1"/>
  <c r="J21" i="1" s="1"/>
  <c r="I17" i="1"/>
  <c r="J17" i="1" s="1"/>
  <c r="I16" i="1"/>
  <c r="J16" i="1" s="1"/>
  <c r="I15" i="1"/>
  <c r="G29" i="1" l="1"/>
  <c r="D29" i="1"/>
  <c r="F29" i="1"/>
  <c r="H29" i="1"/>
  <c r="J27" i="1"/>
  <c r="I18" i="1"/>
  <c r="J22" i="1"/>
  <c r="I22" i="1"/>
  <c r="I29" i="1" s="1"/>
  <c r="J15" i="1"/>
  <c r="J18" i="1" s="1"/>
  <c r="J29" i="1" l="1"/>
</calcChain>
</file>

<file path=xl/sharedStrings.xml><?xml version="1.0" encoding="utf-8"?>
<sst xmlns="http://schemas.openxmlformats.org/spreadsheetml/2006/main" count="45" uniqueCount="36">
  <si>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</si>
  <si>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</si>
  <si>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</si>
  <si>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</si>
  <si>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</si>
  <si>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</si>
  <si>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</si>
  <si>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</si>
  <si>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</si>
  <si>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</si>
  <si>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</si>
  <si>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</si>
  <si>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</si>
  <si>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LUCINDA VASQUEZ SORIANO</t>
  </si>
  <si>
    <t>ROSA DIAZ MONTES</t>
  </si>
  <si>
    <t>AUXILIAR III</t>
  </si>
  <si>
    <t>GLORIA BINET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</si>
  <si>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</si>
  <si>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</si>
  <si>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</si>
  <si>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</si>
  <si>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</si>
  <si>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</si>
  <si>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</si>
  <si>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</si>
  <si>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</si>
  <si>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</si>
  <si>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</si>
  <si>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</si>
  <si>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</si>
  <si>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</si>
  <si>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</si>
  <si>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</si>
  <si>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</si>
  <si>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</si>
  <si>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Febrero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</si>
</sst>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43" fontId="4" fillId="4" borderId="0" xfId="1" applyFont="1" applyFill="1" applyAlignment="1">
      <alignment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88305</xdr:colOff>
      <xdr:row>36</xdr:row>
      <xdr:rowOff>145714</xdr:rowOff>
    </xdr:from>
    <xdr:to>
      <xdr:col>8</xdr:col>
      <xdr:colOff>897332</xdr:colOff>
      <xdr:row>54</xdr:row>
      <xdr:rowOff>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1730" y="7791810"/>
          <a:ext cx="8298547" cy="33801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showGridLines="0" tabSelected="1" topLeftCell="A13" zoomScale="73" zoomScaleNormal="73" zoomScaleSheetLayoutView="70" zoomScalePageLayoutView="40" workbookViewId="0">
      <selection activeCell="C25" sqref="C25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10" width="20.42578125" customWidth="1"/>
  </cols>
  <sheetData>
    <row r="1" spans="1:10" s="10" customFormat="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</row>
    <row r="2" spans="1:10" s="11" customFormat="1" ht="26.25" x14ac:dyDescent="0.4">
      <c r="A2" s="30" t="s">
        <v>24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s="11" customFormat="1" ht="26.25" x14ac:dyDescent="0.4">
      <c r="A3" s="30" t="s">
        <v>0</v>
      </c>
      <c r="B3" s="31"/>
      <c r="C3" s="31"/>
      <c r="D3" s="31"/>
      <c r="E3" s="31"/>
      <c r="F3" s="31"/>
      <c r="G3" s="31"/>
      <c r="H3" s="31"/>
      <c r="I3" s="31"/>
      <c r="J3" s="31"/>
    </row>
    <row r="4" spans="1:10" s="11" customFormat="1" ht="20.25" x14ac:dyDescent="0.3">
      <c r="A4" s="26" t="s">
        <v>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s="11" customFormat="1" ht="20.25" x14ac:dyDescent="0.3">
      <c r="A5" s="26" t="s">
        <v>20</v>
      </c>
      <c r="B5" s="27"/>
      <c r="C5" s="27"/>
      <c r="D5" s="27"/>
      <c r="E5" s="27"/>
      <c r="F5" s="27"/>
      <c r="G5" s="27"/>
      <c r="H5" s="27"/>
      <c r="I5" s="27"/>
      <c r="J5" s="27"/>
    </row>
    <row r="6" spans="1:10" s="11" customFormat="1" ht="21" thickBot="1" x14ac:dyDescent="0.35">
      <c r="A6" s="26" t="s">
        <v>35</v>
      </c>
      <c r="B6" s="27"/>
      <c r="C6" s="27"/>
      <c r="D6" s="27"/>
      <c r="E6" s="27"/>
      <c r="F6" s="27"/>
      <c r="G6" s="27"/>
      <c r="H6" s="27"/>
      <c r="I6" s="27"/>
      <c r="J6" s="27"/>
    </row>
    <row r="7" spans="1:10" s="11" customFormat="1" x14ac:dyDescent="0.25">
      <c r="A7" s="20" t="s">
        <v>25</v>
      </c>
      <c r="B7" s="22" t="s">
        <v>2</v>
      </c>
      <c r="C7" s="22" t="s">
        <v>34</v>
      </c>
      <c r="D7" s="16" t="s">
        <v>3</v>
      </c>
      <c r="E7" s="24" t="s">
        <v>4</v>
      </c>
      <c r="F7" s="16" t="s">
        <v>5</v>
      </c>
      <c r="G7" s="24" t="s">
        <v>6</v>
      </c>
      <c r="H7" s="16" t="s">
        <v>7</v>
      </c>
      <c r="I7" s="16" t="s">
        <v>8</v>
      </c>
      <c r="J7" s="18" t="s">
        <v>9</v>
      </c>
    </row>
    <row r="8" spans="1:10" s="12" customFormat="1" ht="15.75" thickBot="1" x14ac:dyDescent="0.3">
      <c r="A8" s="21"/>
      <c r="B8" s="23"/>
      <c r="C8" s="23"/>
      <c r="D8" s="17"/>
      <c r="E8" s="25"/>
      <c r="F8" s="17"/>
      <c r="G8" s="25"/>
      <c r="H8" s="17"/>
      <c r="I8" s="17"/>
      <c r="J8" s="19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15" t="s">
        <v>29</v>
      </c>
      <c r="B10" s="15"/>
      <c r="C10" s="15"/>
      <c r="D10" s="15"/>
      <c r="E10" s="15"/>
      <c r="F10" s="15"/>
      <c r="G10" s="15"/>
      <c r="H10" s="15"/>
      <c r="I10" s="15"/>
      <c r="J10" s="15"/>
    </row>
    <row r="11" spans="1:10" x14ac:dyDescent="0.25">
      <c r="A11" t="s">
        <v>26</v>
      </c>
      <c r="B11" t="s">
        <v>27</v>
      </c>
      <c r="C11" s="14" t="s">
        <v>32</v>
      </c>
      <c r="D11" s="1">
        <v>165000</v>
      </c>
      <c r="E11" s="1">
        <v>4735.5</v>
      </c>
      <c r="F11" s="1">
        <v>27463.39</v>
      </c>
      <c r="G11" s="1">
        <v>4742.3999999999996</v>
      </c>
      <c r="H11" s="1">
        <v>25</v>
      </c>
      <c r="I11" s="1">
        <v>37117.339999999997</v>
      </c>
      <c r="J11" s="1">
        <f>D11-I11</f>
        <v>127882.66</v>
      </c>
    </row>
    <row r="12" spans="1:10" x14ac:dyDescent="0.25">
      <c r="A12" s="2" t="s">
        <v>19</v>
      </c>
      <c r="B12" s="2">
        <v>1</v>
      </c>
      <c r="C12" s="2"/>
      <c r="D12" s="3">
        <f t="shared" ref="D12:J12" si="0">SUM(D11)</f>
        <v>165000</v>
      </c>
      <c r="E12" s="3">
        <f t="shared" si="0"/>
        <v>4735.5</v>
      </c>
      <c r="F12" s="3">
        <f t="shared" si="0"/>
        <v>27463.39</v>
      </c>
      <c r="G12" s="3">
        <f t="shared" si="0"/>
        <v>4742.3999999999996</v>
      </c>
      <c r="H12" s="3">
        <f t="shared" si="0"/>
        <v>25</v>
      </c>
      <c r="I12" s="3">
        <f t="shared" si="0"/>
        <v>37117.339999999997</v>
      </c>
      <c r="J12" s="3">
        <f t="shared" si="0"/>
        <v>127882.66</v>
      </c>
    </row>
    <row r="14" spans="1:10" x14ac:dyDescent="0.25">
      <c r="A14" s="15" t="s">
        <v>31</v>
      </c>
      <c r="B14" s="15"/>
      <c r="C14" s="15"/>
      <c r="D14" s="15"/>
      <c r="E14" s="15"/>
      <c r="F14" s="15"/>
      <c r="G14" s="15"/>
      <c r="H14" s="15"/>
      <c r="I14" s="15"/>
      <c r="J14" s="15"/>
    </row>
    <row r="15" spans="1:10" x14ac:dyDescent="0.25">
      <c r="A15" t="s">
        <v>11</v>
      </c>
      <c r="B15" t="s">
        <v>12</v>
      </c>
      <c r="C15" s="14" t="s">
        <v>32</v>
      </c>
      <c r="D15" s="1">
        <v>10000</v>
      </c>
      <c r="E15" s="1">
        <f>D15*0.0287</f>
        <v>287</v>
      </c>
      <c r="F15" s="1">
        <v>0</v>
      </c>
      <c r="G15" s="1">
        <f>D15*0.0304</f>
        <v>304</v>
      </c>
      <c r="H15" s="1">
        <v>25</v>
      </c>
      <c r="I15" s="1">
        <f t="shared" ref="I15:I17" si="1">SUM(E15:H15)</f>
        <v>616</v>
      </c>
      <c r="J15" s="1">
        <f t="shared" ref="J15:J17" si="2">+D15-I15</f>
        <v>9384</v>
      </c>
    </row>
    <row r="16" spans="1:10" x14ac:dyDescent="0.25">
      <c r="A16" t="s">
        <v>13</v>
      </c>
      <c r="B16" t="s">
        <v>12</v>
      </c>
      <c r="C16" s="14" t="s">
        <v>32</v>
      </c>
      <c r="D16" s="1">
        <v>10000</v>
      </c>
      <c r="E16" s="1">
        <f t="shared" ref="E16:E17" si="3">D16*0.0287</f>
        <v>287</v>
      </c>
      <c r="F16" s="1">
        <v>0</v>
      </c>
      <c r="G16" s="1">
        <f t="shared" ref="G16:G17" si="4">D16*0.0304</f>
        <v>304</v>
      </c>
      <c r="H16" s="1">
        <v>25</v>
      </c>
      <c r="I16" s="1">
        <f t="shared" si="1"/>
        <v>616</v>
      </c>
      <c r="J16" s="1">
        <f t="shared" si="2"/>
        <v>9384</v>
      </c>
    </row>
    <row r="17" spans="1:10" x14ac:dyDescent="0.25">
      <c r="A17" t="s">
        <v>14</v>
      </c>
      <c r="B17" t="s">
        <v>15</v>
      </c>
      <c r="C17" s="14" t="s">
        <v>32</v>
      </c>
      <c r="D17" s="1">
        <v>10000</v>
      </c>
      <c r="E17" s="1">
        <f t="shared" si="3"/>
        <v>287</v>
      </c>
      <c r="F17" s="1">
        <v>0</v>
      </c>
      <c r="G17" s="1">
        <f t="shared" si="4"/>
        <v>304</v>
      </c>
      <c r="H17" s="1">
        <v>25</v>
      </c>
      <c r="I17" s="1">
        <f t="shared" si="1"/>
        <v>616</v>
      </c>
      <c r="J17" s="1">
        <f t="shared" si="2"/>
        <v>9384</v>
      </c>
    </row>
    <row r="18" spans="1:10" x14ac:dyDescent="0.25">
      <c r="A18" s="2" t="s">
        <v>19</v>
      </c>
      <c r="B18" s="2">
        <v>3</v>
      </c>
      <c r="C18" s="2"/>
      <c r="D18" s="3">
        <f t="shared" ref="D18:J18" si="5">SUM(D15:D17)</f>
        <v>30000</v>
      </c>
      <c r="E18" s="3">
        <f t="shared" si="5"/>
        <v>861</v>
      </c>
      <c r="F18" s="3">
        <f t="shared" si="5"/>
        <v>0</v>
      </c>
      <c r="G18" s="3">
        <f t="shared" si="5"/>
        <v>912</v>
      </c>
      <c r="H18" s="3">
        <f t="shared" si="5"/>
        <v>75</v>
      </c>
      <c r="I18" s="3">
        <f t="shared" si="5"/>
        <v>1848</v>
      </c>
      <c r="J18" s="3">
        <f t="shared" si="5"/>
        <v>28152</v>
      </c>
    </row>
    <row r="19" spans="1:10" x14ac:dyDescent="0.25">
      <c r="D19" s="1"/>
      <c r="E19" s="1"/>
      <c r="F19" s="1"/>
      <c r="G19" s="1"/>
      <c r="H19" s="1"/>
      <c r="I19" s="1"/>
      <c r="J19" s="1"/>
    </row>
    <row r="20" spans="1:10" x14ac:dyDescent="0.25">
      <c r="A20" s="15" t="s">
        <v>28</v>
      </c>
      <c r="B20" s="15"/>
      <c r="C20" s="15"/>
      <c r="D20" s="15"/>
      <c r="E20" s="15"/>
      <c r="F20" s="15"/>
      <c r="G20" s="15"/>
      <c r="H20" s="15"/>
      <c r="I20" s="15"/>
      <c r="J20" s="15"/>
    </row>
    <row r="21" spans="1:10" x14ac:dyDescent="0.25">
      <c r="A21" t="s">
        <v>16</v>
      </c>
      <c r="B21" t="s">
        <v>10</v>
      </c>
      <c r="C21" s="14" t="s">
        <v>32</v>
      </c>
      <c r="D21" s="1">
        <v>10000</v>
      </c>
      <c r="E21" s="1">
        <f>D21*0.0287</f>
        <v>287</v>
      </c>
      <c r="F21" s="1">
        <v>0</v>
      </c>
      <c r="G21" s="1">
        <f>D21*0.0304</f>
        <v>304</v>
      </c>
      <c r="H21" s="1">
        <v>25</v>
      </c>
      <c r="I21" s="1">
        <f>SUM(E21:H21)</f>
        <v>616</v>
      </c>
      <c r="J21" s="1">
        <f>SUM(D21-I21)</f>
        <v>9384</v>
      </c>
    </row>
    <row r="22" spans="1:10" x14ac:dyDescent="0.25">
      <c r="A22" s="2" t="s">
        <v>19</v>
      </c>
      <c r="B22" s="2">
        <v>1</v>
      </c>
      <c r="C22" s="2"/>
      <c r="D22" s="3">
        <f t="shared" ref="D22:J22" si="6">SUM(D21:D21)</f>
        <v>10000</v>
      </c>
      <c r="E22" s="3">
        <f t="shared" si="6"/>
        <v>287</v>
      </c>
      <c r="F22" s="3">
        <f t="shared" si="6"/>
        <v>0</v>
      </c>
      <c r="G22" s="3">
        <f t="shared" si="6"/>
        <v>304</v>
      </c>
      <c r="H22" s="3">
        <f t="shared" si="6"/>
        <v>25</v>
      </c>
      <c r="I22" s="3">
        <f t="shared" si="6"/>
        <v>616</v>
      </c>
      <c r="J22" s="3">
        <f t="shared" si="6"/>
        <v>9384</v>
      </c>
    </row>
    <row r="23" spans="1:10" x14ac:dyDescent="0.25">
      <c r="D23" s="1"/>
      <c r="E23" s="1"/>
      <c r="F23" s="1"/>
      <c r="G23" s="1"/>
      <c r="H23" s="1"/>
      <c r="I23" s="1"/>
      <c r="J23" s="1"/>
    </row>
    <row r="24" spans="1:10" x14ac:dyDescent="0.25">
      <c r="A24" s="15" t="s">
        <v>30</v>
      </c>
      <c r="B24" s="15"/>
      <c r="C24" s="15"/>
      <c r="D24" s="15"/>
      <c r="E24" s="15"/>
      <c r="F24" s="15"/>
      <c r="G24" s="15"/>
      <c r="H24" s="15"/>
      <c r="I24" s="15"/>
      <c r="J24" s="15"/>
    </row>
    <row r="25" spans="1:10" x14ac:dyDescent="0.25">
      <c r="A25" t="s">
        <v>22</v>
      </c>
      <c r="B25" t="s">
        <v>23</v>
      </c>
      <c r="C25" s="14" t="s">
        <v>33</v>
      </c>
      <c r="D25" s="1">
        <v>19250</v>
      </c>
      <c r="E25" s="1">
        <f t="shared" ref="E25:E26" si="7">D25*0.0287</f>
        <v>552.47500000000002</v>
      </c>
      <c r="F25" s="1">
        <v>0</v>
      </c>
      <c r="G25" s="1">
        <f t="shared" ref="G25:G26" si="8">D25*0.0304</f>
        <v>585.20000000000005</v>
      </c>
      <c r="H25" s="1">
        <v>1215.1199999999999</v>
      </c>
      <c r="I25" s="1">
        <v>1162.68</v>
      </c>
      <c r="J25" s="1">
        <f>+D25-I25</f>
        <v>18087.32</v>
      </c>
    </row>
    <row r="26" spans="1:10" x14ac:dyDescent="0.25">
      <c r="A26" t="s">
        <v>17</v>
      </c>
      <c r="B26" t="s">
        <v>18</v>
      </c>
      <c r="C26" s="14" t="s">
        <v>33</v>
      </c>
      <c r="D26" s="1">
        <v>10000</v>
      </c>
      <c r="E26" s="1">
        <f t="shared" si="7"/>
        <v>287</v>
      </c>
      <c r="F26" s="1">
        <v>0</v>
      </c>
      <c r="G26" s="1">
        <f t="shared" si="8"/>
        <v>304</v>
      </c>
      <c r="H26" s="1">
        <v>25</v>
      </c>
      <c r="I26" s="1">
        <f t="shared" ref="I26" si="9">SUM(E26:H26)</f>
        <v>616</v>
      </c>
      <c r="J26" s="1">
        <f t="shared" ref="J26" si="10">SUM(D26-I26)</f>
        <v>9384</v>
      </c>
    </row>
    <row r="27" spans="1:10" x14ac:dyDescent="0.25">
      <c r="A27" s="2" t="s">
        <v>19</v>
      </c>
      <c r="B27" s="2">
        <v>2</v>
      </c>
      <c r="C27" s="2"/>
      <c r="D27" s="3">
        <f>SUM(D25:D26)</f>
        <v>29250</v>
      </c>
      <c r="E27" s="3">
        <f>SUM(E25:E26)</f>
        <v>839.47500000000002</v>
      </c>
      <c r="F27" s="3">
        <f>SUM(F25:F26)</f>
        <v>0</v>
      </c>
      <c r="G27" s="3">
        <f>SUM(G25:G26)</f>
        <v>889.2</v>
      </c>
      <c r="H27" s="3">
        <f>SUM(H25:H26)</f>
        <v>1240.1199999999999</v>
      </c>
      <c r="I27" s="3">
        <v>2863.34</v>
      </c>
      <c r="J27" s="3">
        <f>SUM(J25:J26)</f>
        <v>27471.32</v>
      </c>
    </row>
    <row r="28" spans="1:10" x14ac:dyDescent="0.25">
      <c r="D28" s="1"/>
      <c r="E28" s="1"/>
      <c r="F28" s="1"/>
      <c r="G28" s="1"/>
      <c r="H28" s="1"/>
      <c r="I28" s="1"/>
      <c r="J28" s="1"/>
    </row>
    <row r="29" spans="1:10" ht="15.75" x14ac:dyDescent="0.25">
      <c r="A29" s="5" t="s">
        <v>21</v>
      </c>
      <c r="B29" s="5">
        <f>B27+B22+B18+B12</f>
        <v>7</v>
      </c>
      <c r="C29" s="5"/>
      <c r="D29" s="32">
        <f>+D27+D22+D18+D12</f>
        <v>234250</v>
      </c>
      <c r="E29" s="32">
        <f>+E27+E22+E18+E12</f>
        <v>6722.9750000000004</v>
      </c>
      <c r="F29" s="6">
        <f>+F27+F22+F18+F12</f>
        <v>27463.39</v>
      </c>
      <c r="G29" s="32">
        <f>+G27+G22+G18+G12</f>
        <v>6847.5999999999995</v>
      </c>
      <c r="H29" s="6" t="e">
        <f>+H27+H22+H18+H12+#REF!+#REF!</f>
        <v>#REF!</v>
      </c>
      <c r="I29" s="13">
        <f>+I27+I22+I18+I12</f>
        <v>42444.679999999993</v>
      </c>
      <c r="J29" s="6">
        <f>+J27+J22+J18+J12</f>
        <v>192889.98</v>
      </c>
    </row>
    <row r="33" spans="1:10" s="4" customFormat="1" ht="24.95" customHeight="1" x14ac:dyDescent="0.25">
      <c r="A33"/>
      <c r="B33"/>
      <c r="C33"/>
      <c r="D33"/>
      <c r="E33"/>
      <c r="F33"/>
      <c r="G33"/>
      <c r="H33"/>
      <c r="I33"/>
      <c r="J33"/>
    </row>
  </sheetData>
  <mergeCells count="20">
    <mergeCell ref="A6:J6"/>
    <mergeCell ref="A1:J1"/>
    <mergeCell ref="A2:J2"/>
    <mergeCell ref="A3:J3"/>
    <mergeCell ref="A4:J4"/>
    <mergeCell ref="A5:J5"/>
    <mergeCell ref="A14:J14"/>
    <mergeCell ref="A20:J20"/>
    <mergeCell ref="A24:J24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18" max="8" man="1"/>
    <brk id="54" max="9" man="1"/>
    <brk id="55" max="16383" man="1"/>
  </rowBreaks>
  <ignoredErrors>
    <ignoredError sqref="I17 I26:J26 I15 I16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2021-08-30T18:15:33Z</cp:lastPrinted>
  <dcterms:created xsi:type="dcterms:W3CDTF">2016-11-10T20:16:03Z</dcterms:created>
  <dcterms:modified xsi:type="dcterms:W3CDTF">2022-03-01T13:56:42Z</dcterms:modified>
</cp:coreProperties>
</file>