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2. Mensuales\"/>
    </mc:Choice>
  </mc:AlternateContent>
  <xr:revisionPtr revIDLastSave="0" documentId="13_ncr:1_{DB38870D-4A29-43B9-A332-F0BD34FB2DBA}" xr6:coauthVersionLast="47" xr6:coauthVersionMax="47" xr10:uidLastSave="{00000000-0000-0000-0000-000000000000}"/>
  <bookViews>
    <workbookView xWindow="-120" yWindow="-120" windowWidth="20730" windowHeight="11040" firstSheet="4" activeTab="8" xr2:uid="{00000000-000D-0000-FFFF-FFFF00000000}"/>
  </bookViews>
  <sheets>
    <sheet name="2017" sheetId="7" r:id="rId1"/>
    <sheet name="2018" sheetId="5" r:id="rId2"/>
    <sheet name="2019" sheetId="4" r:id="rId3"/>
    <sheet name="2020" sheetId="3" r:id="rId4"/>
    <sheet name="2021" sheetId="2" r:id="rId5"/>
    <sheet name="2022" sheetId="6" r:id="rId6"/>
    <sheet name="2023" sheetId="8" r:id="rId7"/>
    <sheet name="2024" sheetId="9" r:id="rId8"/>
    <sheet name="2025" sheetId="10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___f" localSheetId="1">#REF!</definedName>
    <definedName name="____f" localSheetId="2">#REF!</definedName>
    <definedName name="____f" localSheetId="3">#REF!</definedName>
    <definedName name="____f">#REF!</definedName>
    <definedName name="__aaa98" localSheetId="1">'[1]344.13'!#REF!</definedName>
    <definedName name="__aaa98" localSheetId="2">'[1]344.13'!#REF!</definedName>
    <definedName name="__aaa98" localSheetId="3">'[1]344.13'!#REF!</definedName>
    <definedName name="__aaa98">'[1]344.13'!#REF!</definedName>
    <definedName name="__aaa99" localSheetId="1">'[1]344.13'!#REF!</definedName>
    <definedName name="__aaa99" localSheetId="2">'[1]344.13'!#REF!</definedName>
    <definedName name="__aaa99" localSheetId="3">'[1]344.13'!#REF!</definedName>
    <definedName name="__aaa99">'[1]344.13'!#REF!</definedName>
    <definedName name="__dga11" localSheetId="1">#REF!</definedName>
    <definedName name="__dga11" localSheetId="2">#REF!</definedName>
    <definedName name="__dga11" localSheetId="3">#REF!</definedName>
    <definedName name="__dga11">#REF!</definedName>
    <definedName name="__dga12" localSheetId="1">#REF!</definedName>
    <definedName name="__dga12" localSheetId="2">#REF!</definedName>
    <definedName name="__dga12" localSheetId="3">#REF!</definedName>
    <definedName name="__dga12">#REF!</definedName>
    <definedName name="__r" localSheetId="1">'[1]333.02'!#REF!</definedName>
    <definedName name="__r" localSheetId="2">'[1]333.02'!#REF!</definedName>
    <definedName name="__r" localSheetId="3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d" localSheetId="1">#REF!</definedName>
    <definedName name="asd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 localSheetId="1">#REF!</definedName>
    <definedName name="ccentral">#REF!</definedName>
    <definedName name="ccentral2" localSheetId="1">#REF!</definedName>
    <definedName name="ccentral2">#REF!</definedName>
    <definedName name="ccuu" localSheetId="1">#REF!</definedName>
    <definedName name="ccuu">#REF!</definedName>
    <definedName name="ccuu_10">#REF!</definedName>
    <definedName name="ccuu_11">#REF!</definedName>
    <definedName name="cerw">'[5]6'!$I$13</definedName>
    <definedName name="cibao" localSheetId="1">#REF!</definedName>
    <definedName name="cibao">#REF!</definedName>
    <definedName name="cibao2" localSheetId="1">#REF!</definedName>
    <definedName name="cibao2">#REF!</definedName>
    <definedName name="coccident" localSheetId="1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1">#REF!</definedName>
    <definedName name="dga11_10">#REF!</definedName>
    <definedName name="dga11_11" localSheetId="1">#REF!</definedName>
    <definedName name="dga11_11">#REF!</definedName>
    <definedName name="dga12_10" localSheetId="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 localSheetId="1">#REF!</definedName>
    <definedName name="dsd">#REF!</definedName>
    <definedName name="dsd_10" localSheetId="1">#REF!</definedName>
    <definedName name="dsd_10">#REF!</definedName>
    <definedName name="dsd_11" localSheetId="1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 localSheetId="1">#REF!</definedName>
    <definedName name="fg">#REF!</definedName>
    <definedName name="fg_10" localSheetId="1">#REF!</definedName>
    <definedName name="fg_10">#REF!</definedName>
    <definedName name="fg_11" localSheetId="1">#REF!</definedName>
    <definedName name="fg_11">#REF!</definedName>
    <definedName name="fge">'[5]10'!$F$12</definedName>
    <definedName name="fgf" localSheetId="1">#REF!</definedName>
    <definedName name="fgf">#REF!</definedName>
    <definedName name="fgf_10" localSheetId="1">#REF!</definedName>
    <definedName name="fgf_10">#REF!</definedName>
    <definedName name="fgf_11" localSheetId="1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1">#REF!</definedName>
    <definedName name="gf">#REF!</definedName>
    <definedName name="gf_10" localSheetId="1">#REF!</definedName>
    <definedName name="gf_10">#REF!</definedName>
    <definedName name="gf_11" localSheetId="1">#REF!</definedName>
    <definedName name="gf_11">#REF!</definedName>
    <definedName name="gfdgdgdgdg" localSheetId="1">'[1]333.10'!#REF!</definedName>
    <definedName name="gfdgdgdgdg">'[1]333.10'!#REF!</definedName>
    <definedName name="gfdgdgdgdg_10" localSheetId="1">'[1]333.10'!#REF!</definedName>
    <definedName name="gfdgdgdgdg_10">'[1]333.10'!#REF!</definedName>
    <definedName name="gfdgdgdgdg_11" localSheetId="1">'[1]333.10'!#REF!</definedName>
    <definedName name="gfdgdgdgdg_11">'[1]333.10'!#REF!</definedName>
    <definedName name="gg" localSheetId="1">#REF!</definedName>
    <definedName name="gg">#REF!</definedName>
    <definedName name="gg_10" localSheetId="1">#REF!</definedName>
    <definedName name="gg_10">#REF!</definedName>
    <definedName name="gg_11" localSheetId="1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 localSheetId="1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1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 localSheetId="1">#REF!</definedName>
    <definedName name="monto337021">#REF!</definedName>
    <definedName name="monto337021_10" localSheetId="1">#REF!</definedName>
    <definedName name="monto337021_10">#REF!</definedName>
    <definedName name="monto337021_11" localSheetId="1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 localSheetId="3">#REF!</definedName>
    <definedName name="n_10">#REF!</definedName>
    <definedName name="n_11" localSheetId="1">#REF!</definedName>
    <definedName name="n_11" localSheetId="3">#REF!</definedName>
    <definedName name="n_11">#REF!</definedName>
    <definedName name="nb" localSheetId="1">'[1]333.10'!#REF!</definedName>
    <definedName name="nb" localSheetId="3">'[1]333.10'!#REF!</definedName>
    <definedName name="nb">'[1]333.10'!#REF!</definedName>
    <definedName name="nb_10" localSheetId="1">'[1]333.10'!#REF!</definedName>
    <definedName name="nb_10" localSheetId="3">'[1]333.10'!#REF!</definedName>
    <definedName name="nb_10">'[1]333.10'!#REF!</definedName>
    <definedName name="nb_11" localSheetId="1">'[1]333.10'!#REF!</definedName>
    <definedName name="nb_11" localSheetId="3">'[1]333.10'!#REF!</definedName>
    <definedName name="nb_11">'[1]333.10'!#REF!</definedName>
    <definedName name="nmbnvmvbh">'[3]2.03'!$J$13</definedName>
    <definedName name="nn" localSheetId="1">#REF!</definedName>
    <definedName name="nn">#REF!</definedName>
    <definedName name="nn_10" localSheetId="1">#REF!</definedName>
    <definedName name="nn_10" localSheetId="3">#REF!</definedName>
    <definedName name="nn_10">#REF!</definedName>
    <definedName name="nn_11" localSheetId="1">#REF!</definedName>
    <definedName name="nn_11" localSheetId="3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 localSheetId="1">#REF!</definedName>
    <definedName name="pablo">#REF!</definedName>
    <definedName name="pablo1" localSheetId="1">#REF!</definedName>
    <definedName name="pablo1">#REF!</definedName>
    <definedName name="Pedernales" localSheetId="1">'[1]343-05'!#REF!</definedName>
    <definedName name="Pedernales">'[1]343-05'!#REF!</definedName>
    <definedName name="Pedernales2" localSheetId="1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 localSheetId="1">#REF!</definedName>
    <definedName name="py">#REF!</definedName>
    <definedName name="q" localSheetId="1">#REF!</definedName>
    <definedName name="q">#REF!</definedName>
    <definedName name="q_10" localSheetId="1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 localSheetId="1">#REF!</definedName>
    <definedName name="res">#REF!</definedName>
    <definedName name="res_10" localSheetId="1">#REF!</definedName>
    <definedName name="res_10">#REF!</definedName>
    <definedName name="res_11" localSheetId="1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 localSheetId="1">#REF!</definedName>
    <definedName name="sd">#REF!</definedName>
    <definedName name="sd_10" localSheetId="1">#REF!</definedName>
    <definedName name="sd_10">#REF!</definedName>
    <definedName name="sd_11" localSheetId="1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 localSheetId="1">#REF!</definedName>
    <definedName name="v">#REF!</definedName>
    <definedName name="v_10" localSheetId="1">#REF!</definedName>
    <definedName name="v_10">#REF!</definedName>
    <definedName name="v_11" localSheetId="1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 localSheetId="1">#REF!</definedName>
    <definedName name="VBV">#REF!</definedName>
    <definedName name="VBV_10" localSheetId="1">#REF!</definedName>
    <definedName name="VBV_10">#REF!</definedName>
    <definedName name="VBV_11" localSheetId="1">#REF!</definedName>
    <definedName name="VBV_11">#REF!</definedName>
    <definedName name="vd">'[4]8.03'!$C$9</definedName>
    <definedName name="vfc" localSheetId="1">#REF!</definedName>
    <definedName name="vfc">#REF!</definedName>
    <definedName name="vfc_10" localSheetId="1">#REF!</definedName>
    <definedName name="vfc_10">#REF!</definedName>
    <definedName name="vfc_11" localSheetId="1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 localSheetId="1">#REF!</definedName>
    <definedName name="vv">#REF!</definedName>
    <definedName name="vv_10" localSheetId="1">#REF!</definedName>
    <definedName name="vv_10">#REF!</definedName>
    <definedName name="vv_11" localSheetId="1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 localSheetId="1">#REF!</definedName>
    <definedName name="w">#REF!</definedName>
    <definedName name="w_10" localSheetId="1">#REF!</definedName>
    <definedName name="w_10">#REF!</definedName>
    <definedName name="w_11" localSheetId="1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 localSheetId="1">#REF!</definedName>
    <definedName name="yu">#REF!</definedName>
    <definedName name="yu_10" localSheetId="1">#REF!</definedName>
    <definedName name="yu_10">#REF!</definedName>
    <definedName name="yu_11" localSheetId="1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10" l="1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7" i="10"/>
  <c r="D8" i="10"/>
  <c r="D7" i="10" s="1"/>
  <c r="E8" i="10"/>
  <c r="E7" i="10" s="1"/>
  <c r="F8" i="10"/>
  <c r="F7" i="10" s="1"/>
  <c r="G8" i="10"/>
  <c r="G7" i="10" s="1"/>
  <c r="H8" i="10"/>
  <c r="H7" i="10" s="1"/>
  <c r="C8" i="10"/>
  <c r="C7" i="10" s="1"/>
  <c r="B42" i="9" l="1"/>
  <c r="B43" i="9"/>
  <c r="B41" i="9"/>
  <c r="B10" i="9" l="1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D8" i="9"/>
  <c r="D7" i="9" s="1"/>
  <c r="E8" i="9"/>
  <c r="E7" i="9" s="1"/>
  <c r="F8" i="9"/>
  <c r="F7" i="9" s="1"/>
  <c r="G8" i="9"/>
  <c r="G7" i="9" s="1"/>
  <c r="H8" i="9"/>
  <c r="H7" i="9" s="1"/>
  <c r="I8" i="9"/>
  <c r="I7" i="9" s="1"/>
  <c r="J8" i="9"/>
  <c r="J7" i="9" s="1"/>
  <c r="K8" i="9"/>
  <c r="K7" i="9" s="1"/>
  <c r="L8" i="9"/>
  <c r="L7" i="9" s="1"/>
  <c r="M8" i="9"/>
  <c r="M7" i="9" s="1"/>
  <c r="N8" i="9"/>
  <c r="N7" i="9" s="1"/>
  <c r="C8" i="9"/>
  <c r="B8" i="9" l="1"/>
  <c r="C7" i="9"/>
  <c r="B7" i="9" s="1"/>
  <c r="B8" i="8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N7" i="8"/>
  <c r="N6" i="8" s="1"/>
  <c r="M7" i="8" l="1"/>
  <c r="M6" i="8" s="1"/>
  <c r="D7" i="8"/>
  <c r="D6" i="8" s="1"/>
  <c r="E7" i="8" l="1"/>
  <c r="E6" i="8" s="1"/>
  <c r="F7" i="8"/>
  <c r="F6" i="8" s="1"/>
  <c r="G7" i="8"/>
  <c r="G6" i="8" s="1"/>
  <c r="H7" i="8"/>
  <c r="H6" i="8" s="1"/>
  <c r="I7" i="8"/>
  <c r="I6" i="8" s="1"/>
  <c r="J7" i="8"/>
  <c r="J6" i="8" s="1"/>
  <c r="K7" i="8"/>
  <c r="K6" i="8" s="1"/>
  <c r="L7" i="8"/>
  <c r="L6" i="8" s="1"/>
  <c r="C7" i="8"/>
  <c r="B7" i="8" l="1"/>
  <c r="C6" i="8"/>
  <c r="B6" i="8" s="1"/>
  <c r="B8" i="3"/>
  <c r="B7" i="3" s="1"/>
  <c r="B10" i="6" l="1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B76" i="6"/>
  <c r="B77" i="6"/>
  <c r="B78" i="6"/>
  <c r="B79" i="6"/>
  <c r="B80" i="6"/>
  <c r="B81" i="6"/>
  <c r="B82" i="6"/>
  <c r="B83" i="6"/>
  <c r="B84" i="6"/>
  <c r="B85" i="6"/>
  <c r="B86" i="6"/>
  <c r="B87" i="6"/>
  <c r="B88" i="6"/>
  <c r="B89" i="6"/>
  <c r="B90" i="6"/>
  <c r="B91" i="6"/>
  <c r="B92" i="6"/>
  <c r="B93" i="6"/>
  <c r="B94" i="6"/>
  <c r="B95" i="6"/>
  <c r="B96" i="6"/>
  <c r="B97" i="6"/>
  <c r="B98" i="6"/>
  <c r="B99" i="6"/>
  <c r="B100" i="6"/>
  <c r="B101" i="6"/>
  <c r="B102" i="6"/>
  <c r="B103" i="6"/>
  <c r="B104" i="6"/>
  <c r="B105" i="6"/>
  <c r="B106" i="6"/>
  <c r="B107" i="6"/>
  <c r="B108" i="6"/>
  <c r="B109" i="6"/>
  <c r="B111" i="6"/>
  <c r="B112" i="6"/>
  <c r="B113" i="6"/>
  <c r="B114" i="6"/>
  <c r="D8" i="6"/>
  <c r="D7" i="6" s="1"/>
  <c r="E8" i="6"/>
  <c r="E7" i="6" s="1"/>
  <c r="F8" i="6"/>
  <c r="F7" i="6" s="1"/>
  <c r="G8" i="6"/>
  <c r="G7" i="6" s="1"/>
  <c r="H8" i="6"/>
  <c r="H7" i="6" s="1"/>
  <c r="I8" i="6"/>
  <c r="I7" i="6" s="1"/>
  <c r="J8" i="6"/>
  <c r="J7" i="6" s="1"/>
  <c r="K8" i="6"/>
  <c r="K7" i="6" s="1"/>
  <c r="L8" i="6"/>
  <c r="L7" i="6" s="1"/>
  <c r="M8" i="6"/>
  <c r="M7" i="6" s="1"/>
  <c r="N8" i="6"/>
  <c r="N7" i="6" s="1"/>
  <c r="C8" i="6"/>
  <c r="B8" i="6" l="1"/>
  <c r="C7" i="6"/>
  <c r="B7" i="6" s="1"/>
  <c r="N115" i="7" l="1"/>
  <c r="M114" i="7"/>
  <c r="L114" i="7"/>
  <c r="N114" i="7" s="1"/>
  <c r="M113" i="7"/>
  <c r="M112" i="7"/>
  <c r="N110" i="7"/>
  <c r="M109" i="7"/>
  <c r="M108" i="7" s="1"/>
  <c r="L109" i="7"/>
  <c r="K109" i="7"/>
  <c r="K108" i="7" s="1"/>
  <c r="J109" i="7"/>
  <c r="J108" i="7" s="1"/>
  <c r="I109" i="7"/>
  <c r="I108" i="7" s="1"/>
  <c r="H109" i="7"/>
  <c r="H108" i="7" s="1"/>
  <c r="G109" i="7"/>
  <c r="G108" i="7" s="1"/>
  <c r="F109" i="7"/>
  <c r="F108" i="7" s="1"/>
  <c r="E109" i="7"/>
  <c r="E108" i="7" s="1"/>
  <c r="D109" i="7"/>
  <c r="D108" i="7" s="1"/>
  <c r="C109" i="7"/>
  <c r="C108" i="7" s="1"/>
  <c r="B109" i="7"/>
  <c r="B108" i="7" s="1"/>
  <c r="L108" i="7"/>
  <c r="N107" i="7"/>
  <c r="N106" i="7"/>
  <c r="N105" i="7"/>
  <c r="N104" i="7"/>
  <c r="N103" i="7"/>
  <c r="N102" i="7"/>
  <c r="N101" i="7"/>
  <c r="N100" i="7"/>
  <c r="N99" i="7"/>
  <c r="M98" i="7"/>
  <c r="L98" i="7"/>
  <c r="K98" i="7"/>
  <c r="J98" i="7"/>
  <c r="I98" i="7"/>
  <c r="H98" i="7"/>
  <c r="G98" i="7"/>
  <c r="F98" i="7"/>
  <c r="E98" i="7"/>
  <c r="D98" i="7"/>
  <c r="C98" i="7"/>
  <c r="B98" i="7"/>
  <c r="N97" i="7"/>
  <c r="N96" i="7"/>
  <c r="N95" i="7"/>
  <c r="N94" i="7"/>
  <c r="N93" i="7"/>
  <c r="N92" i="7"/>
  <c r="N91" i="7"/>
  <c r="N90" i="7"/>
  <c r="N89" i="7"/>
  <c r="N88" i="7"/>
  <c r="N87" i="7"/>
  <c r="M86" i="7"/>
  <c r="L86" i="7"/>
  <c r="K86" i="7"/>
  <c r="J86" i="7"/>
  <c r="I86" i="7"/>
  <c r="H86" i="7"/>
  <c r="G86" i="7"/>
  <c r="F86" i="7"/>
  <c r="E86" i="7"/>
  <c r="D86" i="7"/>
  <c r="C86" i="7"/>
  <c r="B86" i="7"/>
  <c r="N85" i="7"/>
  <c r="N84" i="7"/>
  <c r="N83" i="7"/>
  <c r="N82" i="7"/>
  <c r="N81" i="7"/>
  <c r="M80" i="7"/>
  <c r="L80" i="7"/>
  <c r="K80" i="7"/>
  <c r="J80" i="7"/>
  <c r="I80" i="7"/>
  <c r="H80" i="7"/>
  <c r="G80" i="7"/>
  <c r="F80" i="7"/>
  <c r="E80" i="7"/>
  <c r="D80" i="7"/>
  <c r="C80" i="7"/>
  <c r="B80" i="7"/>
  <c r="N79" i="7"/>
  <c r="N78" i="7"/>
  <c r="N77" i="7"/>
  <c r="N76" i="7"/>
  <c r="M75" i="7"/>
  <c r="L75" i="7"/>
  <c r="K75" i="7"/>
  <c r="J75" i="7"/>
  <c r="I75" i="7"/>
  <c r="H75" i="7"/>
  <c r="G75" i="7"/>
  <c r="F75" i="7"/>
  <c r="E75" i="7"/>
  <c r="D75" i="7"/>
  <c r="C75" i="7"/>
  <c r="B75" i="7"/>
  <c r="N74" i="7"/>
  <c r="N73" i="7"/>
  <c r="N72" i="7"/>
  <c r="N71" i="7"/>
  <c r="M70" i="7"/>
  <c r="L70" i="7"/>
  <c r="K70" i="7"/>
  <c r="J70" i="7"/>
  <c r="I70" i="7"/>
  <c r="H70" i="7"/>
  <c r="G70" i="7"/>
  <c r="F70" i="7"/>
  <c r="E70" i="7"/>
  <c r="D70" i="7"/>
  <c r="C70" i="7"/>
  <c r="B70" i="7"/>
  <c r="N68" i="7"/>
  <c r="N67" i="7"/>
  <c r="M66" i="7"/>
  <c r="L66" i="7"/>
  <c r="K66" i="7"/>
  <c r="J66" i="7"/>
  <c r="I66" i="7"/>
  <c r="H66" i="7"/>
  <c r="G66" i="7"/>
  <c r="F66" i="7"/>
  <c r="E66" i="7"/>
  <c r="D66" i="7"/>
  <c r="C66" i="7"/>
  <c r="C61" i="7" s="1"/>
  <c r="B66" i="7"/>
  <c r="N65" i="7"/>
  <c r="N64" i="7"/>
  <c r="N63" i="7"/>
  <c r="M62" i="7"/>
  <c r="M61" i="7" s="1"/>
  <c r="L62" i="7"/>
  <c r="K62" i="7"/>
  <c r="J62" i="7"/>
  <c r="I62" i="7"/>
  <c r="H62" i="7"/>
  <c r="G62" i="7"/>
  <c r="G61" i="7" s="1"/>
  <c r="F62" i="7"/>
  <c r="F61" i="7" s="1"/>
  <c r="E62" i="7"/>
  <c r="D62" i="7"/>
  <c r="C62" i="7"/>
  <c r="B62" i="7"/>
  <c r="N60" i="7"/>
  <c r="N59" i="7"/>
  <c r="M58" i="7"/>
  <c r="L58" i="7"/>
  <c r="K58" i="7"/>
  <c r="J58" i="7"/>
  <c r="I58" i="7"/>
  <c r="H58" i="7"/>
  <c r="G58" i="7"/>
  <c r="F58" i="7"/>
  <c r="E58" i="7"/>
  <c r="D58" i="7"/>
  <c r="C58" i="7"/>
  <c r="B58" i="7"/>
  <c r="N57" i="7"/>
  <c r="M56" i="7"/>
  <c r="L56" i="7"/>
  <c r="K56" i="7"/>
  <c r="J56" i="7"/>
  <c r="I56" i="7"/>
  <c r="H56" i="7"/>
  <c r="G56" i="7"/>
  <c r="F56" i="7"/>
  <c r="E56" i="7"/>
  <c r="D56" i="7"/>
  <c r="C56" i="7"/>
  <c r="B56" i="7"/>
  <c r="N55" i="7"/>
  <c r="M54" i="7"/>
  <c r="L54" i="7"/>
  <c r="K54" i="7"/>
  <c r="J54" i="7"/>
  <c r="I54" i="7"/>
  <c r="H54" i="7"/>
  <c r="G54" i="7"/>
  <c r="F54" i="7"/>
  <c r="E54" i="7"/>
  <c r="D54" i="7"/>
  <c r="C54" i="7"/>
  <c r="B54" i="7"/>
  <c r="N53" i="7"/>
  <c r="N52" i="7"/>
  <c r="N51" i="7"/>
  <c r="N50" i="7"/>
  <c r="N49" i="7"/>
  <c r="M48" i="7"/>
  <c r="L48" i="7"/>
  <c r="K48" i="7"/>
  <c r="J48" i="7"/>
  <c r="I48" i="7"/>
  <c r="H48" i="7"/>
  <c r="G48" i="7"/>
  <c r="F48" i="7"/>
  <c r="E48" i="7"/>
  <c r="D48" i="7"/>
  <c r="C48" i="7"/>
  <c r="B48" i="7"/>
  <c r="N47" i="7"/>
  <c r="N46" i="7"/>
  <c r="M45" i="7"/>
  <c r="L45" i="7"/>
  <c r="K45" i="7"/>
  <c r="J45" i="7"/>
  <c r="I45" i="7"/>
  <c r="H45" i="7"/>
  <c r="G45" i="7"/>
  <c r="F45" i="7"/>
  <c r="E45" i="7"/>
  <c r="D45" i="7"/>
  <c r="C45" i="7"/>
  <c r="B45" i="7"/>
  <c r="N44" i="7"/>
  <c r="M43" i="7"/>
  <c r="L43" i="7"/>
  <c r="K43" i="7"/>
  <c r="J43" i="7"/>
  <c r="I43" i="7"/>
  <c r="H43" i="7"/>
  <c r="G43" i="7"/>
  <c r="F43" i="7"/>
  <c r="E43" i="7"/>
  <c r="D43" i="7"/>
  <c r="C43" i="7"/>
  <c r="B43" i="7"/>
  <c r="N42" i="7"/>
  <c r="M41" i="7"/>
  <c r="L41" i="7"/>
  <c r="K41" i="7"/>
  <c r="J41" i="7"/>
  <c r="I41" i="7"/>
  <c r="H41" i="7"/>
  <c r="G41" i="7"/>
  <c r="F41" i="7"/>
  <c r="E41" i="7"/>
  <c r="D41" i="7"/>
  <c r="C41" i="7"/>
  <c r="B41" i="7"/>
  <c r="N40" i="7"/>
  <c r="N39" i="7"/>
  <c r="M38" i="7"/>
  <c r="L38" i="7"/>
  <c r="K38" i="7"/>
  <c r="J38" i="7"/>
  <c r="I38" i="7"/>
  <c r="H38" i="7"/>
  <c r="G38" i="7"/>
  <c r="F38" i="7"/>
  <c r="E38" i="7"/>
  <c r="D38" i="7"/>
  <c r="C38" i="7"/>
  <c r="B38" i="7"/>
  <c r="N37" i="7"/>
  <c r="N36" i="7"/>
  <c r="M35" i="7"/>
  <c r="L35" i="7"/>
  <c r="K35" i="7"/>
  <c r="J35" i="7"/>
  <c r="I35" i="7"/>
  <c r="H35" i="7"/>
  <c r="G35" i="7"/>
  <c r="F35" i="7"/>
  <c r="E35" i="7"/>
  <c r="D35" i="7"/>
  <c r="C35" i="7"/>
  <c r="B35" i="7"/>
  <c r="N32" i="7"/>
  <c r="N31" i="7"/>
  <c r="N30" i="7"/>
  <c r="N29" i="7"/>
  <c r="N28" i="7"/>
  <c r="N27" i="7"/>
  <c r="M26" i="7"/>
  <c r="L26" i="7"/>
  <c r="K26" i="7"/>
  <c r="J26" i="7"/>
  <c r="I26" i="7"/>
  <c r="H26" i="7"/>
  <c r="G26" i="7"/>
  <c r="F26" i="7"/>
  <c r="E26" i="7"/>
  <c r="D26" i="7"/>
  <c r="C26" i="7"/>
  <c r="B26" i="7"/>
  <c r="N25" i="7"/>
  <c r="N24" i="7"/>
  <c r="N23" i="7"/>
  <c r="M22" i="7"/>
  <c r="L22" i="7"/>
  <c r="K22" i="7"/>
  <c r="J22" i="7"/>
  <c r="I22" i="7"/>
  <c r="H22" i="7"/>
  <c r="G22" i="7"/>
  <c r="F22" i="7"/>
  <c r="E22" i="7"/>
  <c r="D22" i="7"/>
  <c r="C22" i="7"/>
  <c r="B22" i="7"/>
  <c r="N21" i="7"/>
  <c r="N20" i="7"/>
  <c r="N19" i="7"/>
  <c r="M18" i="7"/>
  <c r="L18" i="7"/>
  <c r="K18" i="7"/>
  <c r="J18" i="7"/>
  <c r="I18" i="7"/>
  <c r="H18" i="7"/>
  <c r="G18" i="7"/>
  <c r="F18" i="7"/>
  <c r="E18" i="7"/>
  <c r="D18" i="7"/>
  <c r="C18" i="7"/>
  <c r="B18" i="7"/>
  <c r="N17" i="7"/>
  <c r="N16" i="7"/>
  <c r="N15" i="7"/>
  <c r="N14" i="7"/>
  <c r="N13" i="7"/>
  <c r="M12" i="7"/>
  <c r="L12" i="7"/>
  <c r="K12" i="7"/>
  <c r="J12" i="7"/>
  <c r="I12" i="7"/>
  <c r="H12" i="7"/>
  <c r="G12" i="7"/>
  <c r="F12" i="7"/>
  <c r="E12" i="7"/>
  <c r="D12" i="7"/>
  <c r="C12" i="7"/>
  <c r="B12" i="7"/>
  <c r="N43" i="7" l="1"/>
  <c r="N70" i="7"/>
  <c r="J61" i="7"/>
  <c r="F69" i="7"/>
  <c r="C69" i="7"/>
  <c r="J69" i="7"/>
  <c r="K61" i="7"/>
  <c r="B69" i="7"/>
  <c r="N35" i="7"/>
  <c r="L61" i="7"/>
  <c r="E34" i="7"/>
  <c r="M11" i="7"/>
  <c r="G11" i="7"/>
  <c r="N48" i="7"/>
  <c r="I11" i="7"/>
  <c r="K11" i="7"/>
  <c r="N54" i="7"/>
  <c r="N22" i="7"/>
  <c r="C11" i="7"/>
  <c r="N41" i="7"/>
  <c r="M34" i="7"/>
  <c r="J11" i="7"/>
  <c r="N66" i="7"/>
  <c r="E11" i="7"/>
  <c r="B61" i="7"/>
  <c r="I34" i="7"/>
  <c r="H69" i="7"/>
  <c r="D34" i="7"/>
  <c r="D69" i="7"/>
  <c r="E69" i="7"/>
  <c r="N18" i="7"/>
  <c r="D11" i="7"/>
  <c r="B11" i="7"/>
  <c r="G34" i="7"/>
  <c r="D61" i="7"/>
  <c r="L69" i="7"/>
  <c r="N38" i="7"/>
  <c r="N45" i="7"/>
  <c r="E61" i="7"/>
  <c r="M69" i="7"/>
  <c r="G69" i="7"/>
  <c r="C34" i="7"/>
  <c r="C9" i="7" s="1"/>
  <c r="C7" i="7" s="1"/>
  <c r="L34" i="7"/>
  <c r="N58" i="7"/>
  <c r="H11" i="7"/>
  <c r="N98" i="7"/>
  <c r="N86" i="7"/>
  <c r="N80" i="7"/>
  <c r="K34" i="7"/>
  <c r="H61" i="7"/>
  <c r="K69" i="7"/>
  <c r="N62" i="7"/>
  <c r="F11" i="7"/>
  <c r="J34" i="7"/>
  <c r="N56" i="7"/>
  <c r="I61" i="7"/>
  <c r="H34" i="7"/>
  <c r="H9" i="7" s="1"/>
  <c r="H7" i="7" s="1"/>
  <c r="I69" i="7"/>
  <c r="F34" i="7"/>
  <c r="L11" i="7"/>
  <c r="N26" i="7"/>
  <c r="N75" i="7"/>
  <c r="N108" i="7"/>
  <c r="N109" i="7"/>
  <c r="B34" i="7"/>
  <c r="L113" i="7"/>
  <c r="N12" i="7"/>
  <c r="I9" i="7" l="1"/>
  <c r="I7" i="7" s="1"/>
  <c r="M9" i="7"/>
  <c r="M7" i="7" s="1"/>
  <c r="N11" i="7"/>
  <c r="E9" i="7"/>
  <c r="E7" i="7" s="1"/>
  <c r="G9" i="7"/>
  <c r="G7" i="7" s="1"/>
  <c r="J9" i="7"/>
  <c r="J7" i="7" s="1"/>
  <c r="K9" i="7"/>
  <c r="K7" i="7" s="1"/>
  <c r="L9" i="7"/>
  <c r="N61" i="7"/>
  <c r="D9" i="7"/>
  <c r="D7" i="7" s="1"/>
  <c r="N69" i="7"/>
  <c r="N34" i="7"/>
  <c r="F9" i="7"/>
  <c r="F7" i="7" s="1"/>
  <c r="N113" i="7"/>
  <c r="L112" i="7"/>
  <c r="N112" i="7" s="1"/>
  <c r="B9" i="7"/>
  <c r="B7" i="7" s="1"/>
  <c r="N9" i="7"/>
  <c r="L7" i="7" l="1"/>
  <c r="N7" i="7"/>
  <c r="N8" i="2" l="1"/>
  <c r="N7" i="2" s="1"/>
  <c r="M8" i="2"/>
  <c r="M7" i="2" s="1"/>
  <c r="L8" i="2"/>
  <c r="K8" i="2"/>
  <c r="K7" i="2" s="1"/>
  <c r="J8" i="2"/>
  <c r="J7" i="2" s="1"/>
  <c r="I8" i="2"/>
  <c r="I7" i="2" s="1"/>
  <c r="H8" i="2"/>
  <c r="H7" i="2" s="1"/>
  <c r="G8" i="2"/>
  <c r="G7" i="2" s="1"/>
  <c r="F8" i="2"/>
  <c r="F7" i="2" s="1"/>
  <c r="E8" i="2"/>
  <c r="E7" i="2" s="1"/>
  <c r="D8" i="2"/>
  <c r="C8" i="2"/>
  <c r="C7" i="2" s="1"/>
  <c r="B8" i="2"/>
  <c r="B7" i="2" s="1"/>
  <c r="L7" i="2"/>
  <c r="D7" i="2"/>
  <c r="N115" i="5" l="1"/>
  <c r="M114" i="5"/>
  <c r="L114" i="5"/>
  <c r="L113" i="5" s="1"/>
  <c r="L112" i="5" s="1"/>
  <c r="K114" i="5"/>
  <c r="J114" i="5"/>
  <c r="J113" i="5" s="1"/>
  <c r="J112" i="5" s="1"/>
  <c r="I114" i="5"/>
  <c r="H114" i="5"/>
  <c r="H113" i="5" s="1"/>
  <c r="H112" i="5" s="1"/>
  <c r="G114" i="5"/>
  <c r="G113" i="5" s="1"/>
  <c r="G112" i="5" s="1"/>
  <c r="F114" i="5"/>
  <c r="F113" i="5" s="1"/>
  <c r="F112" i="5" s="1"/>
  <c r="E114" i="5"/>
  <c r="E113" i="5" s="1"/>
  <c r="E112" i="5" s="1"/>
  <c r="D114" i="5"/>
  <c r="D113" i="5" s="1"/>
  <c r="D112" i="5" s="1"/>
  <c r="C114" i="5"/>
  <c r="B114" i="5"/>
  <c r="B113" i="5" s="1"/>
  <c r="M113" i="5"/>
  <c r="M112" i="5" s="1"/>
  <c r="K113" i="5"/>
  <c r="K112" i="5" s="1"/>
  <c r="I113" i="5"/>
  <c r="I112" i="5" s="1"/>
  <c r="C113" i="5"/>
  <c r="C112" i="5" s="1"/>
  <c r="N110" i="5"/>
  <c r="M109" i="5"/>
  <c r="M108" i="5" s="1"/>
  <c r="L109" i="5"/>
  <c r="L108" i="5" s="1"/>
  <c r="K109" i="5"/>
  <c r="J109" i="5"/>
  <c r="J108" i="5" s="1"/>
  <c r="I109" i="5"/>
  <c r="I108" i="5" s="1"/>
  <c r="H109" i="5"/>
  <c r="H108" i="5" s="1"/>
  <c r="G109" i="5"/>
  <c r="G108" i="5" s="1"/>
  <c r="F109" i="5"/>
  <c r="F108" i="5" s="1"/>
  <c r="E109" i="5"/>
  <c r="D109" i="5"/>
  <c r="D108" i="5" s="1"/>
  <c r="C109" i="5"/>
  <c r="C108" i="5" s="1"/>
  <c r="B109" i="5"/>
  <c r="B108" i="5" s="1"/>
  <c r="K108" i="5"/>
  <c r="E108" i="5"/>
  <c r="N107" i="5"/>
  <c r="N106" i="5"/>
  <c r="N105" i="5"/>
  <c r="N104" i="5"/>
  <c r="N103" i="5"/>
  <c r="N102" i="5"/>
  <c r="N101" i="5"/>
  <c r="N100" i="5"/>
  <c r="N99" i="5"/>
  <c r="N98" i="5"/>
  <c r="M97" i="5"/>
  <c r="L97" i="5"/>
  <c r="K97" i="5"/>
  <c r="J97" i="5"/>
  <c r="I97" i="5"/>
  <c r="H97" i="5"/>
  <c r="G97" i="5"/>
  <c r="F97" i="5"/>
  <c r="E97" i="5"/>
  <c r="D97" i="5"/>
  <c r="C97" i="5"/>
  <c r="B97" i="5"/>
  <c r="N96" i="5"/>
  <c r="N95" i="5"/>
  <c r="N94" i="5"/>
  <c r="N93" i="5"/>
  <c r="N92" i="5"/>
  <c r="N91" i="5"/>
  <c r="N90" i="5"/>
  <c r="N89" i="5"/>
  <c r="N88" i="5"/>
  <c r="N87" i="5"/>
  <c r="N86" i="5"/>
  <c r="M85" i="5"/>
  <c r="L85" i="5"/>
  <c r="K85" i="5"/>
  <c r="J85" i="5"/>
  <c r="I85" i="5"/>
  <c r="H85" i="5"/>
  <c r="G85" i="5"/>
  <c r="F85" i="5"/>
  <c r="E85" i="5"/>
  <c r="D85" i="5"/>
  <c r="C85" i="5"/>
  <c r="B85" i="5"/>
  <c r="N84" i="5"/>
  <c r="N83" i="5"/>
  <c r="N82" i="5"/>
  <c r="N81" i="5"/>
  <c r="N80" i="5"/>
  <c r="N79" i="5"/>
  <c r="N78" i="5"/>
  <c r="M77" i="5"/>
  <c r="L77" i="5"/>
  <c r="K77" i="5"/>
  <c r="J77" i="5"/>
  <c r="I77" i="5"/>
  <c r="H77" i="5"/>
  <c r="G77" i="5"/>
  <c r="F77" i="5"/>
  <c r="E77" i="5"/>
  <c r="D77" i="5"/>
  <c r="C77" i="5"/>
  <c r="B77" i="5"/>
  <c r="N76" i="5"/>
  <c r="N75" i="5"/>
  <c r="N74" i="5"/>
  <c r="N73" i="5"/>
  <c r="M72" i="5"/>
  <c r="L72" i="5"/>
  <c r="K72" i="5"/>
  <c r="J72" i="5"/>
  <c r="I72" i="5"/>
  <c r="H72" i="5"/>
  <c r="G72" i="5"/>
  <c r="F72" i="5"/>
  <c r="E72" i="5"/>
  <c r="D72" i="5"/>
  <c r="C72" i="5"/>
  <c r="B72" i="5"/>
  <c r="N71" i="5"/>
  <c r="N70" i="5"/>
  <c r="N69" i="5"/>
  <c r="N68" i="5"/>
  <c r="M67" i="5"/>
  <c r="L67" i="5"/>
  <c r="K67" i="5"/>
  <c r="J67" i="5"/>
  <c r="I67" i="5"/>
  <c r="H67" i="5"/>
  <c r="G67" i="5"/>
  <c r="F67" i="5"/>
  <c r="E67" i="5"/>
  <c r="D67" i="5"/>
  <c r="C67" i="5"/>
  <c r="B67" i="5"/>
  <c r="N65" i="5"/>
  <c r="N64" i="5"/>
  <c r="M63" i="5"/>
  <c r="L63" i="5"/>
  <c r="K63" i="5"/>
  <c r="J63" i="5"/>
  <c r="I63" i="5"/>
  <c r="H63" i="5"/>
  <c r="G63" i="5"/>
  <c r="F63" i="5"/>
  <c r="E63" i="5"/>
  <c r="D63" i="5"/>
  <c r="C63" i="5"/>
  <c r="B63" i="5"/>
  <c r="N62" i="5"/>
  <c r="N61" i="5"/>
  <c r="N60" i="5"/>
  <c r="M59" i="5"/>
  <c r="L59" i="5"/>
  <c r="K59" i="5"/>
  <c r="J59" i="5"/>
  <c r="I59" i="5"/>
  <c r="H59" i="5"/>
  <c r="G59" i="5"/>
  <c r="F59" i="5"/>
  <c r="E59" i="5"/>
  <c r="D59" i="5"/>
  <c r="C59" i="5"/>
  <c r="C58" i="5" s="1"/>
  <c r="B59" i="5"/>
  <c r="N57" i="5"/>
  <c r="N56" i="5"/>
  <c r="N55" i="5"/>
  <c r="M54" i="5"/>
  <c r="L54" i="5"/>
  <c r="K54" i="5"/>
  <c r="J54" i="5"/>
  <c r="I54" i="5"/>
  <c r="H54" i="5"/>
  <c r="G54" i="5"/>
  <c r="F54" i="5"/>
  <c r="E54" i="5"/>
  <c r="D54" i="5"/>
  <c r="C54" i="5"/>
  <c r="B54" i="5"/>
  <c r="N53" i="5"/>
  <c r="M52" i="5"/>
  <c r="L52" i="5"/>
  <c r="K52" i="5"/>
  <c r="J52" i="5"/>
  <c r="I52" i="5"/>
  <c r="H52" i="5"/>
  <c r="G52" i="5"/>
  <c r="F52" i="5"/>
  <c r="E52" i="5"/>
  <c r="D52" i="5"/>
  <c r="C52" i="5"/>
  <c r="B52" i="5"/>
  <c r="N51" i="5"/>
  <c r="M50" i="5"/>
  <c r="L50" i="5"/>
  <c r="K50" i="5"/>
  <c r="J50" i="5"/>
  <c r="I50" i="5"/>
  <c r="H50" i="5"/>
  <c r="G50" i="5"/>
  <c r="F50" i="5"/>
  <c r="E50" i="5"/>
  <c r="D50" i="5"/>
  <c r="C50" i="5"/>
  <c r="B50" i="5"/>
  <c r="N49" i="5"/>
  <c r="N48" i="5"/>
  <c r="N47" i="5"/>
  <c r="N46" i="5"/>
  <c r="M45" i="5"/>
  <c r="L45" i="5"/>
  <c r="K45" i="5"/>
  <c r="J45" i="5"/>
  <c r="I45" i="5"/>
  <c r="H45" i="5"/>
  <c r="G45" i="5"/>
  <c r="F45" i="5"/>
  <c r="E45" i="5"/>
  <c r="D45" i="5"/>
  <c r="C45" i="5"/>
  <c r="B45" i="5"/>
  <c r="N44" i="5"/>
  <c r="N43" i="5"/>
  <c r="M42" i="5"/>
  <c r="L42" i="5"/>
  <c r="K42" i="5"/>
  <c r="J42" i="5"/>
  <c r="I42" i="5"/>
  <c r="H42" i="5"/>
  <c r="G42" i="5"/>
  <c r="F42" i="5"/>
  <c r="E42" i="5"/>
  <c r="D42" i="5"/>
  <c r="C42" i="5"/>
  <c r="B42" i="5"/>
  <c r="N41" i="5"/>
  <c r="M40" i="5"/>
  <c r="L40" i="5"/>
  <c r="K40" i="5"/>
  <c r="J40" i="5"/>
  <c r="I40" i="5"/>
  <c r="H40" i="5"/>
  <c r="G40" i="5"/>
  <c r="F40" i="5"/>
  <c r="E40" i="5"/>
  <c r="D40" i="5"/>
  <c r="C40" i="5"/>
  <c r="B40" i="5"/>
  <c r="N39" i="5"/>
  <c r="M38" i="5"/>
  <c r="L38" i="5"/>
  <c r="K38" i="5"/>
  <c r="J38" i="5"/>
  <c r="I38" i="5"/>
  <c r="H38" i="5"/>
  <c r="G38" i="5"/>
  <c r="F38" i="5"/>
  <c r="E38" i="5"/>
  <c r="D38" i="5"/>
  <c r="C38" i="5"/>
  <c r="B38" i="5"/>
  <c r="N37" i="5"/>
  <c r="N36" i="5"/>
  <c r="M35" i="5"/>
  <c r="L35" i="5"/>
  <c r="K35" i="5"/>
  <c r="J35" i="5"/>
  <c r="I35" i="5"/>
  <c r="H35" i="5"/>
  <c r="G35" i="5"/>
  <c r="F35" i="5"/>
  <c r="E35" i="5"/>
  <c r="D35" i="5"/>
  <c r="C35" i="5"/>
  <c r="B35" i="5"/>
  <c r="N34" i="5"/>
  <c r="N33" i="5"/>
  <c r="M32" i="5"/>
  <c r="L32" i="5"/>
  <c r="K32" i="5"/>
  <c r="J32" i="5"/>
  <c r="I32" i="5"/>
  <c r="H32" i="5"/>
  <c r="G32" i="5"/>
  <c r="F32" i="5"/>
  <c r="E32" i="5"/>
  <c r="D32" i="5"/>
  <c r="C32" i="5"/>
  <c r="B32" i="5"/>
  <c r="N29" i="5"/>
  <c r="N28" i="5"/>
  <c r="N27" i="5"/>
  <c r="N26" i="5"/>
  <c r="N25" i="5"/>
  <c r="N24" i="5"/>
  <c r="M23" i="5"/>
  <c r="L23" i="5"/>
  <c r="K23" i="5"/>
  <c r="J23" i="5"/>
  <c r="I23" i="5"/>
  <c r="H23" i="5"/>
  <c r="G23" i="5"/>
  <c r="F23" i="5"/>
  <c r="E23" i="5"/>
  <c r="D23" i="5"/>
  <c r="C23" i="5"/>
  <c r="B23" i="5"/>
  <c r="N22" i="5"/>
  <c r="N21" i="5"/>
  <c r="N20" i="5"/>
  <c r="M19" i="5"/>
  <c r="L19" i="5"/>
  <c r="K19" i="5"/>
  <c r="J19" i="5"/>
  <c r="I19" i="5"/>
  <c r="H19" i="5"/>
  <c r="G19" i="5"/>
  <c r="F19" i="5"/>
  <c r="E19" i="5"/>
  <c r="D19" i="5"/>
  <c r="C19" i="5"/>
  <c r="B19" i="5"/>
  <c r="N18" i="5"/>
  <c r="N17" i="5"/>
  <c r="M16" i="5"/>
  <c r="L16" i="5"/>
  <c r="K16" i="5"/>
  <c r="J16" i="5"/>
  <c r="I16" i="5"/>
  <c r="H16" i="5"/>
  <c r="G16" i="5"/>
  <c r="F16" i="5"/>
  <c r="E16" i="5"/>
  <c r="D16" i="5"/>
  <c r="C16" i="5"/>
  <c r="B16" i="5"/>
  <c r="N15" i="5"/>
  <c r="N14" i="5"/>
  <c r="N13" i="5"/>
  <c r="N12" i="5"/>
  <c r="M11" i="5"/>
  <c r="L11" i="5"/>
  <c r="K11" i="5"/>
  <c r="J11" i="5"/>
  <c r="J10" i="5" s="1"/>
  <c r="I11" i="5"/>
  <c r="I10" i="5" s="1"/>
  <c r="H11" i="5"/>
  <c r="G11" i="5"/>
  <c r="F11" i="5"/>
  <c r="E11" i="5"/>
  <c r="D11" i="5"/>
  <c r="C11" i="5"/>
  <c r="B11" i="5"/>
  <c r="N9" i="4"/>
  <c r="N8" i="4" s="1"/>
  <c r="M9" i="4"/>
  <c r="M8" i="4" s="1"/>
  <c r="L9" i="4"/>
  <c r="L8" i="4" s="1"/>
  <c r="K9" i="4"/>
  <c r="K8" i="4" s="1"/>
  <c r="J9" i="4"/>
  <c r="I9" i="4"/>
  <c r="I8" i="4" s="1"/>
  <c r="H9" i="4"/>
  <c r="H8" i="4" s="1"/>
  <c r="G9" i="4"/>
  <c r="G8" i="4" s="1"/>
  <c r="F9" i="4"/>
  <c r="F8" i="4" s="1"/>
  <c r="E9" i="4"/>
  <c r="E8" i="4" s="1"/>
  <c r="D9" i="4"/>
  <c r="D8" i="4" s="1"/>
  <c r="C9" i="4"/>
  <c r="C8" i="4" s="1"/>
  <c r="B9" i="4"/>
  <c r="B8" i="4" s="1"/>
  <c r="J8" i="4"/>
  <c r="N120" i="3"/>
  <c r="N119" i="3"/>
  <c r="N118" i="3"/>
  <c r="N117" i="3"/>
  <c r="N115" i="3"/>
  <c r="N114" i="3"/>
  <c r="N113" i="3"/>
  <c r="N112" i="3"/>
  <c r="N111" i="3"/>
  <c r="N110" i="3"/>
  <c r="N109" i="3"/>
  <c r="N108" i="3"/>
  <c r="N107" i="3"/>
  <c r="N106" i="3"/>
  <c r="N105" i="3"/>
  <c r="N104" i="3"/>
  <c r="N103" i="3"/>
  <c r="N102" i="3"/>
  <c r="N101" i="3"/>
  <c r="N100" i="3"/>
  <c r="N99" i="3"/>
  <c r="N98" i="3"/>
  <c r="N97" i="3"/>
  <c r="N96" i="3"/>
  <c r="N95" i="3"/>
  <c r="N94" i="3"/>
  <c r="N93" i="3"/>
  <c r="N92" i="3"/>
  <c r="N91" i="3"/>
  <c r="N90" i="3"/>
  <c r="N89" i="3"/>
  <c r="N88" i="3"/>
  <c r="N87" i="3"/>
  <c r="N86" i="3"/>
  <c r="N85" i="3"/>
  <c r="N84" i="3"/>
  <c r="N83" i="3"/>
  <c r="N82" i="3"/>
  <c r="N81" i="3"/>
  <c r="N80" i="3"/>
  <c r="N79" i="3"/>
  <c r="N78" i="3"/>
  <c r="N77" i="3"/>
  <c r="N76" i="3"/>
  <c r="N75" i="3"/>
  <c r="N74" i="3"/>
  <c r="N73" i="3"/>
  <c r="N72" i="3"/>
  <c r="N71" i="3"/>
  <c r="N70" i="3"/>
  <c r="N69" i="3"/>
  <c r="N68" i="3"/>
  <c r="N67" i="3"/>
  <c r="N66" i="3"/>
  <c r="N65" i="3"/>
  <c r="N64" i="3"/>
  <c r="N63" i="3"/>
  <c r="N62" i="3"/>
  <c r="N61" i="3"/>
  <c r="N60" i="3"/>
  <c r="N59" i="3"/>
  <c r="N58" i="3"/>
  <c r="N57" i="3"/>
  <c r="N56" i="3"/>
  <c r="N55" i="3"/>
  <c r="N54" i="3"/>
  <c r="N53" i="3"/>
  <c r="N52" i="3"/>
  <c r="N51" i="3"/>
  <c r="N50" i="3"/>
  <c r="N49" i="3"/>
  <c r="N48" i="3"/>
  <c r="N47" i="3"/>
  <c r="N46" i="3"/>
  <c r="N45" i="3"/>
  <c r="N44" i="3"/>
  <c r="N43" i="3"/>
  <c r="N42" i="3"/>
  <c r="N41" i="3"/>
  <c r="N40" i="3"/>
  <c r="N39" i="3"/>
  <c r="N38" i="3"/>
  <c r="N37" i="3"/>
  <c r="N36" i="3"/>
  <c r="N35" i="3"/>
  <c r="N34" i="3"/>
  <c r="N33" i="3"/>
  <c r="N32" i="3"/>
  <c r="N31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M8" i="3"/>
  <c r="M7" i="3" s="1"/>
  <c r="L8" i="3"/>
  <c r="L7" i="3" s="1"/>
  <c r="K8" i="3"/>
  <c r="K7" i="3" s="1"/>
  <c r="J8" i="3"/>
  <c r="J7" i="3" s="1"/>
  <c r="I8" i="3"/>
  <c r="I7" i="3" s="1"/>
  <c r="H8" i="3"/>
  <c r="H7" i="3" s="1"/>
  <c r="G8" i="3"/>
  <c r="G7" i="3" s="1"/>
  <c r="F8" i="3"/>
  <c r="F7" i="3" s="1"/>
  <c r="E8" i="3"/>
  <c r="E7" i="3" s="1"/>
  <c r="D8" i="3"/>
  <c r="D7" i="3" s="1"/>
  <c r="C8" i="3"/>
  <c r="C7" i="3" s="1"/>
  <c r="L10" i="5" l="1"/>
  <c r="K58" i="5"/>
  <c r="K66" i="5"/>
  <c r="E58" i="5"/>
  <c r="M58" i="5"/>
  <c r="B10" i="5"/>
  <c r="G66" i="5"/>
  <c r="H66" i="5"/>
  <c r="L31" i="5"/>
  <c r="D10" i="5"/>
  <c r="D31" i="5"/>
  <c r="H10" i="5"/>
  <c r="F31" i="5"/>
  <c r="N38" i="5"/>
  <c r="J31" i="5"/>
  <c r="J8" i="5" s="1"/>
  <c r="J7" i="5" s="1"/>
  <c r="N45" i="5"/>
  <c r="N50" i="5"/>
  <c r="G58" i="5"/>
  <c r="E66" i="5"/>
  <c r="M66" i="5"/>
  <c r="K10" i="5"/>
  <c r="C66" i="5"/>
  <c r="F10" i="5"/>
  <c r="I66" i="5"/>
  <c r="C10" i="5"/>
  <c r="H31" i="5"/>
  <c r="I58" i="5"/>
  <c r="J66" i="5"/>
  <c r="G31" i="5"/>
  <c r="D58" i="5"/>
  <c r="L58" i="5"/>
  <c r="N54" i="5"/>
  <c r="N8" i="3"/>
  <c r="E10" i="5"/>
  <c r="N42" i="5"/>
  <c r="B66" i="5"/>
  <c r="N77" i="5"/>
  <c r="I31" i="5"/>
  <c r="F58" i="5"/>
  <c r="D8" i="5"/>
  <c r="D7" i="5" s="1"/>
  <c r="N72" i="5"/>
  <c r="G10" i="5"/>
  <c r="N23" i="5"/>
  <c r="N32" i="5"/>
  <c r="D66" i="5"/>
  <c r="L66" i="5"/>
  <c r="N97" i="5"/>
  <c r="M10" i="5"/>
  <c r="N35" i="5"/>
  <c r="N19" i="5"/>
  <c r="C31" i="5"/>
  <c r="K31" i="5"/>
  <c r="K8" i="5" s="1"/>
  <c r="K7" i="5" s="1"/>
  <c r="N40" i="5"/>
  <c r="N52" i="5"/>
  <c r="H58" i="5"/>
  <c r="N85" i="5"/>
  <c r="N63" i="5"/>
  <c r="N7" i="3"/>
  <c r="L8" i="5"/>
  <c r="L7" i="5" s="1"/>
  <c r="B31" i="5"/>
  <c r="B8" i="5" s="1"/>
  <c r="F66" i="5"/>
  <c r="N11" i="5"/>
  <c r="N16" i="5"/>
  <c r="E31" i="5"/>
  <c r="M31" i="5"/>
  <c r="B58" i="5"/>
  <c r="J58" i="5"/>
  <c r="N108" i="5"/>
  <c r="N113" i="5"/>
  <c r="B112" i="5"/>
  <c r="N112" i="5" s="1"/>
  <c r="N109" i="5"/>
  <c r="N114" i="5"/>
  <c r="N59" i="5"/>
  <c r="N67" i="5"/>
  <c r="F8" i="5" l="1"/>
  <c r="F7" i="5" s="1"/>
  <c r="I8" i="5"/>
  <c r="I7" i="5" s="1"/>
  <c r="N66" i="5"/>
  <c r="C8" i="5"/>
  <c r="C7" i="5" s="1"/>
  <c r="G8" i="5"/>
  <c r="G7" i="5" s="1"/>
  <c r="M8" i="5"/>
  <c r="M7" i="5" s="1"/>
  <c r="H8" i="5"/>
  <c r="H7" i="5" s="1"/>
  <c r="E8" i="5"/>
  <c r="E7" i="5" s="1"/>
  <c r="N10" i="5"/>
  <c r="N31" i="5"/>
  <c r="N58" i="5"/>
  <c r="N8" i="5"/>
  <c r="B7" i="5"/>
  <c r="N7" i="5" s="1"/>
</calcChain>
</file>

<file path=xl/sharedStrings.xml><?xml version="1.0" encoding="utf-8"?>
<sst xmlns="http://schemas.openxmlformats.org/spreadsheetml/2006/main" count="921" uniqueCount="243">
  <si>
    <t>Enero</t>
  </si>
  <si>
    <t>Febrero</t>
  </si>
  <si>
    <t>Total</t>
  </si>
  <si>
    <t>1.1 - Administración general</t>
  </si>
  <si>
    <t xml:space="preserve"> Órganos ejecutivos y legislativos</t>
  </si>
  <si>
    <t xml:space="preserve"> Gestión administrativa, financiera, fiscal, económica y planificación</t>
  </si>
  <si>
    <t xml:space="preserve"> Transferencias a instituciones públicas incluidos los gobiernos locales </t>
  </si>
  <si>
    <t xml:space="preserve"> Organos electorales y promoción de la participación ciudadana</t>
  </si>
  <si>
    <t>1.2 - Relaciones internacionales</t>
  </si>
  <si>
    <t>1.3 - Defensa nacional</t>
  </si>
  <si>
    <t>1.4 - Justicia, orden público y seguridad</t>
  </si>
  <si>
    <t>Servicios de seguridad interior</t>
  </si>
  <si>
    <t>Servicios de migraciones</t>
  </si>
  <si>
    <t xml:space="preserve"> Riego</t>
  </si>
  <si>
    <t xml:space="preserve"> Energía eléctrica</t>
  </si>
  <si>
    <t>2.5 - Minería, manufactura y construcción</t>
  </si>
  <si>
    <t xml:space="preserve">2.6 - Transporte </t>
  </si>
  <si>
    <t>Planificación, gestión y supervisión del transporte</t>
  </si>
  <si>
    <t xml:space="preserve">Comunicaciones </t>
  </si>
  <si>
    <t>2.8 - Banca y seguros</t>
  </si>
  <si>
    <t xml:space="preserve"> Operación  de la banca y del sector seguros</t>
  </si>
  <si>
    <t>2.9 - Otros servicios económicos</t>
  </si>
  <si>
    <t>Protección de la biodiversidad y el paisaje</t>
  </si>
  <si>
    <t>4.1 - Vivienda y servicios comunitarios</t>
  </si>
  <si>
    <t>Urbanización y servicios comunitarios</t>
  </si>
  <si>
    <t>4.2 - Salud</t>
  </si>
  <si>
    <t xml:space="preserve"> Servicios hospitalarios</t>
  </si>
  <si>
    <t xml:space="preserve"> Servicios de la salud pública y prevención de la salud</t>
  </si>
  <si>
    <t xml:space="preserve"> Investigación y desarrollo relacionada con la salud</t>
  </si>
  <si>
    <t xml:space="preserve"> Planificación, gestión y supervisión de la salud</t>
  </si>
  <si>
    <t>4.3 - Actividades deportivas, recreativas, culturales y religiosas</t>
  </si>
  <si>
    <t xml:space="preserve">Servicios culturales </t>
  </si>
  <si>
    <t>Planificación, gestión y supervisión de las actividades deportivas, recreativas, culturales y religiosas</t>
  </si>
  <si>
    <t>4.4 - Educación</t>
  </si>
  <si>
    <t>Educación superior</t>
  </si>
  <si>
    <t>Educación adultos</t>
  </si>
  <si>
    <t>4.5 - Protección social</t>
  </si>
  <si>
    <t xml:space="preserve">Edad avanzada, pensiones (por edad o incapacidad) </t>
  </si>
  <si>
    <t>5.1 - Intereses y comisiones de deuda pública</t>
  </si>
  <si>
    <t>Fuente: Dirección General de Presupuesto, Sistema de Información de la Gestión Financiera (SIGEF)</t>
  </si>
  <si>
    <t>Manufacturas</t>
  </si>
  <si>
    <t xml:space="preserve">Servicios recreativos y deportivos </t>
  </si>
  <si>
    <t>0 - N/A</t>
  </si>
  <si>
    <t>Aplicaciones financieras</t>
  </si>
  <si>
    <t>2- Servicios económicos</t>
  </si>
  <si>
    <t>3- Protección del medio ambiente</t>
  </si>
  <si>
    <t>4- Servicios sociales</t>
  </si>
  <si>
    <t>0.0 - N/A</t>
  </si>
  <si>
    <t>0.0.00 - N/A</t>
  </si>
  <si>
    <t>1- Servicios generales</t>
  </si>
  <si>
    <t>Proyectos de desarrollo de servicios integrados</t>
  </si>
  <si>
    <t>3.2 - Protección de la biodiversidad y ordenación de desechos</t>
  </si>
  <si>
    <t>5 - Intereses de la deuda pública</t>
  </si>
  <si>
    <t>Total gastos + aplicaciones financieras</t>
  </si>
  <si>
    <t>Total  gastos</t>
  </si>
  <si>
    <t>Relaciones internacionales desde oficinas en el país</t>
  </si>
  <si>
    <t>Relaciones internacionales desde oficinas en el exterior</t>
  </si>
  <si>
    <t>Defensa militar</t>
  </si>
  <si>
    <t>Defensa civil y gestión de riesgo de desastre.</t>
  </si>
  <si>
    <t>Investigación y desarrollo para la defensa militar y civil y  gestión de riesgo de desastre</t>
  </si>
  <si>
    <t>Servicios de protección contra Incendios</t>
  </si>
  <si>
    <t>Administración y servicios de justicia</t>
  </si>
  <si>
    <t>Prisiones</t>
  </si>
  <si>
    <t>Investigación y desarrollo relacionado con la justicia, orden público y seguridad</t>
  </si>
  <si>
    <t xml:space="preserve">2.1- Asuntos económicos y  laborales </t>
  </si>
  <si>
    <t>Asuntos económicos y regulación del comercio</t>
  </si>
  <si>
    <t>Asuntos laborales generales</t>
  </si>
  <si>
    <t>2.2- Agropecuaria, caza, pesca y silvicultura</t>
  </si>
  <si>
    <t>Agropecuaria</t>
  </si>
  <si>
    <t>Caza y pesca</t>
  </si>
  <si>
    <t>2.3- Riego</t>
  </si>
  <si>
    <t>2.4- Energía y combustible</t>
  </si>
  <si>
    <t xml:space="preserve">Extracción de recursos minerales </t>
  </si>
  <si>
    <t>Transporte por carretera</t>
  </si>
  <si>
    <t>Transporte por agua</t>
  </si>
  <si>
    <t xml:space="preserve">Transporte por ferrocarril </t>
  </si>
  <si>
    <t>2.7 - Comunicaciones</t>
  </si>
  <si>
    <t xml:space="preserve">Turismo </t>
  </si>
  <si>
    <t>3.1 - Protección del aire, agua y suelo</t>
  </si>
  <si>
    <t xml:space="preserve">Reducción de la contaminación </t>
  </si>
  <si>
    <t>Administración del agua</t>
  </si>
  <si>
    <t>Planificación, gestión y supervisión de la protección del medio ambiente</t>
  </si>
  <si>
    <t>Desarrollo comunitario</t>
  </si>
  <si>
    <t>Abastecimiento de agua potable</t>
  </si>
  <si>
    <t>Deportes de alto rendimiento</t>
  </si>
  <si>
    <t xml:space="preserve">Servicios religiosos y otros servicios comunitarios religiosos </t>
  </si>
  <si>
    <t>Educación inicial</t>
  </si>
  <si>
    <t>Educación básica</t>
  </si>
  <si>
    <t>Educación media</t>
  </si>
  <si>
    <t>Educación técnica</t>
  </si>
  <si>
    <t>Educación vocacional</t>
  </si>
  <si>
    <t>Enseñanza y capacitación para defensa y seguridad</t>
  </si>
  <si>
    <t>Enseñanza no atribuible a ningún nivel</t>
  </si>
  <si>
    <t>Investigación y desarrollo relacionada con la educación</t>
  </si>
  <si>
    <t>Planificación, gestión y supervisión de la educación</t>
  </si>
  <si>
    <t>Invalidez</t>
  </si>
  <si>
    <t>Familia e hijos</t>
  </si>
  <si>
    <t xml:space="preserve">Desempleo </t>
  </si>
  <si>
    <t xml:space="preserve">Vivienda social </t>
  </si>
  <si>
    <t>Equidad de género</t>
  </si>
  <si>
    <t xml:space="preserve">Juventud </t>
  </si>
  <si>
    <t>Asistencia social</t>
  </si>
  <si>
    <t xml:space="preserve">Planificación, gestión y supervisión de la protección social </t>
  </si>
  <si>
    <t>Intereses y comisiones de deuda pública</t>
  </si>
  <si>
    <t>Nota: Los intereses y comisiones de deuda pública incluyen las transferencias destinadas al pago de intereses de la deuda de la recapitalización del Banco Central de la República Dominicana</t>
  </si>
  <si>
    <t>Cuenta N/A se refiere a la parte de las aplicaciones financieras que no aplican para una clasificación funcional. Los pagos de intereses de la deuda se incluyen en la función 5</t>
  </si>
  <si>
    <t xml:space="preserve">Planificación, gestión y supervisión de vivienda y servicios comunitarios </t>
  </si>
  <si>
    <t xml:space="preserve">Servicios de radio, televisión y servicios editoriales </t>
  </si>
  <si>
    <t xml:space="preserve">Transporte aéreo </t>
  </si>
  <si>
    <t>Investigación y desarrollo relacionados con el esparcimiento, el deporte, la cultura y la religión</t>
  </si>
  <si>
    <t>Marzo</t>
  </si>
  <si>
    <t xml:space="preserve">Enfermedad </t>
  </si>
  <si>
    <t xml:space="preserve">      Hoteles y restaurantes</t>
  </si>
  <si>
    <t xml:space="preserve">        Comercio de distribución almacenamiento y depósito</t>
  </si>
  <si>
    <t>Abril</t>
  </si>
  <si>
    <t>Mayo</t>
  </si>
  <si>
    <t>Junio</t>
  </si>
  <si>
    <t>Julio</t>
  </si>
  <si>
    <t>Agosto</t>
  </si>
  <si>
    <t>Ordenación de desechos</t>
  </si>
  <si>
    <t xml:space="preserve">                        (en RD$)</t>
  </si>
  <si>
    <t>Septiembre</t>
  </si>
  <si>
    <t>Octubre</t>
  </si>
  <si>
    <t>Noviembre</t>
  </si>
  <si>
    <t>(en RD$)</t>
  </si>
  <si>
    <t>Diciembre</t>
  </si>
  <si>
    <t>Supervisión y regulación de la construcción</t>
  </si>
  <si>
    <t>Investigación y desarrollo relacionados con los servicios económicos</t>
  </si>
  <si>
    <t>Ordenación de aguas residuales, drenaje y alcantarillado</t>
  </si>
  <si>
    <t>Investigación y desarrollo relacionado con la protección social</t>
  </si>
  <si>
    <t>(en millones RD$)</t>
  </si>
  <si>
    <t>Hoteles y restaurantes</t>
  </si>
  <si>
    <t xml:space="preserve">Transferencias a instituciones públicas incluidos los gobiernos locales </t>
  </si>
  <si>
    <t>Cooperación al exterior</t>
  </si>
  <si>
    <t xml:space="preserve"> Hoteles y restaurantes</t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</si>
  <si>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central, por mes, según clasificación funcional, 2021*</t>
    </r>
  </si>
  <si>
    <t xml:space="preserve">  Órganos ejecutivos y legislativos</t>
  </si>
  <si>
    <t xml:space="preserve">  Gestión administrativa, financiera, fiscal, económica y planificación</t>
  </si>
  <si>
    <t xml:space="preserve">  Transferencias a instituciones públicas incluidos los gobiernos locales </t>
  </si>
  <si>
    <t xml:space="preserve">   1.3 - Defensa nacional</t>
  </si>
  <si>
    <t xml:space="preserve">   1.2 - Relaciones internacionales</t>
  </si>
  <si>
    <t xml:space="preserve">   1.4 - Justicia, orden público y seguridad</t>
  </si>
  <si>
    <t xml:space="preserve">   1.1 -  Administración general</t>
  </si>
  <si>
    <t xml:space="preserve">  Asuntos económicos y regulación del comercio</t>
  </si>
  <si>
    <t xml:space="preserve">  Asuntos laborales generales</t>
  </si>
  <si>
    <t xml:space="preserve">   2.2- Agropecuaria, caza, pesca y silvicultura</t>
  </si>
  <si>
    <t xml:space="preserve">  Agropecuaria</t>
  </si>
  <si>
    <t xml:space="preserve">  Caza y pesca</t>
  </si>
  <si>
    <t xml:space="preserve">   2.3- Riego</t>
  </si>
  <si>
    <t xml:space="preserve">              Riego</t>
  </si>
  <si>
    <t xml:space="preserve">   2.4- Energía y combustible</t>
  </si>
  <si>
    <t xml:space="preserve">  Energía eléctrica</t>
  </si>
  <si>
    <t xml:space="preserve">  Combustible</t>
  </si>
  <si>
    <t xml:space="preserve">   2.5 - Minería, manufactura y construcción</t>
  </si>
  <si>
    <t xml:space="preserve">  Extracción de recursos minerales </t>
  </si>
  <si>
    <t xml:space="preserve">  Manufacturas</t>
  </si>
  <si>
    <t xml:space="preserve">   2.6 - Transporte </t>
  </si>
  <si>
    <t xml:space="preserve"> Transporte por carretera</t>
  </si>
  <si>
    <t xml:space="preserve"> Transporte por agua</t>
  </si>
  <si>
    <t xml:space="preserve"> Transporte por ferrocarril </t>
  </si>
  <si>
    <t xml:space="preserve"> Transporte aéreo </t>
  </si>
  <si>
    <t xml:space="preserve"> Planificación, gestión y supervisión del transporte</t>
  </si>
  <si>
    <t xml:space="preserve">   2.7 - Comunicaciones</t>
  </si>
  <si>
    <t xml:space="preserve">            Comunicaciones </t>
  </si>
  <si>
    <t xml:space="preserve">   2.8 - Banca y seguros</t>
  </si>
  <si>
    <t xml:space="preserve">           Operación  de la banca y del sector seguros</t>
  </si>
  <si>
    <t xml:space="preserve">   2.9 - Otros servicios económicos</t>
  </si>
  <si>
    <t xml:space="preserve">   3.1 - Protección del aire, agua y suelo</t>
  </si>
  <si>
    <t xml:space="preserve">  Reducción de la contaminación </t>
  </si>
  <si>
    <t xml:space="preserve">  Administración del agua</t>
  </si>
  <si>
    <t xml:space="preserve">  3.2 - Protección de la biodiversidad y ordenación de desechos</t>
  </si>
  <si>
    <t xml:space="preserve">  Protección de la biodiversidad y el paisaje</t>
  </si>
  <si>
    <t xml:space="preserve">  Ordenación de desechos</t>
  </si>
  <si>
    <t xml:space="preserve">  Planificación, gestión y supervisión de la protección del medio ambiente</t>
  </si>
  <si>
    <t xml:space="preserve">  4.1 - Vivienda y servicios comunitarios</t>
  </si>
  <si>
    <t xml:space="preserve">     Urbanización y servicios comunitarios</t>
  </si>
  <si>
    <t xml:space="preserve">     Desarrollo comunitario</t>
  </si>
  <si>
    <t xml:space="preserve">     Abastecimiento de agua potable</t>
  </si>
  <si>
    <t xml:space="preserve">  4.2 - Salud</t>
  </si>
  <si>
    <t xml:space="preserve">    Servicios hospitalarios</t>
  </si>
  <si>
    <t xml:space="preserve">    Servicios de la salud pública y prevención de la salud</t>
  </si>
  <si>
    <t xml:space="preserve">    Investigación y desarrollo relacionada con la salud</t>
  </si>
  <si>
    <t xml:space="preserve">    Planificación, gestión y supervisión de la salud</t>
  </si>
  <si>
    <t xml:space="preserve">  4.3 - Actividades deportivas, recreativas, culturales y religiosas</t>
  </si>
  <si>
    <t xml:space="preserve"> Deportes de alto rendimiento</t>
  </si>
  <si>
    <t xml:space="preserve"> Servicios recreativos y deportivos </t>
  </si>
  <si>
    <t xml:space="preserve"> Servicios culturales </t>
  </si>
  <si>
    <t xml:space="preserve"> Servicios religiosos y otros servicios comunitarios religiosos </t>
  </si>
  <si>
    <t xml:space="preserve"> Planificación, gestión y supervisión de las actividades deportivas, recreativas, culturales y religiosas</t>
  </si>
  <si>
    <t xml:space="preserve"> 4.4 - Educación</t>
  </si>
  <si>
    <t xml:space="preserve"> Educación inicial</t>
  </si>
  <si>
    <t xml:space="preserve"> Educación básica</t>
  </si>
  <si>
    <t xml:space="preserve"> Educación media</t>
  </si>
  <si>
    <t xml:space="preserve"> Educación superior</t>
  </si>
  <si>
    <t xml:space="preserve"> Educación adultos</t>
  </si>
  <si>
    <t xml:space="preserve"> Educación técnica</t>
  </si>
  <si>
    <t xml:space="preserve"> Educación vocacional</t>
  </si>
  <si>
    <t xml:space="preserve"> Enseñanza y capacitación para defensa y seguridad</t>
  </si>
  <si>
    <t xml:space="preserve"> Enseñanza no atribuible a ningún nivel</t>
  </si>
  <si>
    <t xml:space="preserve"> Investigación y desarrollo relacionada con la educación</t>
  </si>
  <si>
    <t xml:space="preserve"> Planificación, gestión y supervisión de la educación</t>
  </si>
  <si>
    <t xml:space="preserve"> 4.5 - Protección social</t>
  </si>
  <si>
    <t xml:space="preserve"> Edad avanzada, pensiones (por edad o incapacidad) </t>
  </si>
  <si>
    <t xml:space="preserve"> Familia e hijos</t>
  </si>
  <si>
    <t xml:space="preserve"> Desempleo </t>
  </si>
  <si>
    <t xml:space="preserve"> Vivienda social </t>
  </si>
  <si>
    <t xml:space="preserve"> Equidad de género</t>
  </si>
  <si>
    <t xml:space="preserve"> Juventud </t>
  </si>
  <si>
    <t xml:space="preserve"> Asistencia social</t>
  </si>
  <si>
    <t xml:space="preserve">    Investigación y desarrollo relacionado con la protección social</t>
  </si>
  <si>
    <t xml:space="preserve"> Planificación, gestión y supervisión de la protección social </t>
  </si>
  <si>
    <t xml:space="preserve"> 5.1 - Intereses y comisiones de deuda pública</t>
  </si>
  <si>
    <t xml:space="preserve">                 Intereses y comisiones de deuda pública</t>
  </si>
  <si>
    <t>Investigación y desarrollo relacionado con la administración general</t>
  </si>
  <si>
    <t>Servicios de protección contra incendios</t>
  </si>
  <si>
    <t>Planificación, gestión y supervisión de vivienda y servicios comunitarios</t>
  </si>
  <si>
    <t xml:space="preserve">    Nota: Los intereses y comisiones de deuda pública incluyen las transferencias destinadas al pago de intereses de la deuda de la recapitalización del Banco Central de la República Dominicana</t>
  </si>
  <si>
    <t>Organos electorales y promoción de la participación ciudadana</t>
  </si>
  <si>
    <t xml:space="preserve">  Comercio de distribución almacenamiento y depósito</t>
  </si>
  <si>
    <t xml:space="preserve">               Hoteles y restaurantes</t>
  </si>
  <si>
    <t xml:space="preserve">               Turismo </t>
  </si>
  <si>
    <t xml:space="preserve"> Servicios de radio, televisión y servicios editoriales</t>
  </si>
  <si>
    <t xml:space="preserve">Total </t>
  </si>
  <si>
    <t xml:space="preserve">  3.3 - Cambio Climático</t>
  </si>
  <si>
    <t xml:space="preserve"> 4.6 - Equidad de género</t>
  </si>
  <si>
    <t>Investigación y desarrollo para la defensa militar y civil y  gestión de riesgo de desastre no climáticos</t>
  </si>
  <si>
    <t xml:space="preserve">                        (en millones RD$)</t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</si>
  <si>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 por mes, según clasificación funcional, 2022*</t>
    </r>
  </si>
  <si>
    <t xml:space="preserve">                        (En millones RD$)</t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</si>
  <si>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 por mes, según clasificación funcional, 2023*</t>
    </r>
  </si>
  <si>
    <t>*Cifras sujetas a rectificación</t>
  </si>
  <si>
    <t xml:space="preserve">             *: Cifras sujetas a rectificación</t>
  </si>
  <si>
    <t>1 - SERVICIOS  GENERALES</t>
  </si>
  <si>
    <t>1.1.02 - Gestión administrativa, financiera, fiscal, económica y planificación</t>
  </si>
  <si>
    <r>
      <rPr>
        <b/>
        <sz val="9"/>
        <rFont val="Franklin Gothic Book"/>
        <family val="2"/>
      </rPr>
      <t>Cuadro 12.7</t>
    </r>
    <r>
      <rPr>
        <sz val="9"/>
        <rFont val="Franklin Gothic Book"/>
        <family val="2"/>
      </rPr>
      <t xml:space="preserve"> REPÚBLICA DOMINICANA: Gastos del Gobierno central por mes, según clasificación funcional, 2017*</t>
    </r>
  </si>
  <si>
    <t>Clasificación funcional</t>
  </si>
  <si>
    <t xml:space="preserve">                         (en millones RD$)</t>
  </si>
  <si>
    <r>
      <rPr>
        <b/>
        <sz val="9"/>
        <rFont val="Roboto"/>
      </rPr>
      <t>Cuadro 12.7</t>
    </r>
    <r>
      <rPr>
        <sz val="9"/>
        <rFont val="Roboto"/>
      </rPr>
      <t xml:space="preserve">  REPÚBLICA DOMINICANA: Gastos del Gobierno central, por mes, según clasificación funcional,2018*</t>
    </r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</si>
  <si>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central, por mes, según clasificación funcional,2019*</t>
    </r>
  </si>
  <si>
    <r>
      <rPr>
        <b/>
        <sz val="9"/>
        <rFont val="Roboto"/>
      </rPr>
      <t>Cuadro 12.7</t>
    </r>
    <r>
      <rPr>
        <sz val="9"/>
        <rFont val="Roboto"/>
      </rPr>
      <t xml:space="preserve">  REPÚBLICA DOMINICANA: Gastos del Gobierno central, por mes, según clasificación funcional,2020*</t>
    </r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</si>
  <si>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central, por mes, según clasificación funcional, 2024*</t>
    </r>
  </si>
  <si>
    <t xml:space="preserve">2.1- Asuntos económicos, comerciales y laborales </t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</si>
  <si>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central, por mes, según clasificación funcional, enero-junio,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</si>
</sst>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8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_-* #,##0.0_-;\-* #,##0.0_-;_-* &quot;-&quot;??_-;_-@_-"/>
    <numFmt numFmtId="217" formatCode="#,##0.0_);\(#,##0.0\)"/>
    <numFmt numFmtId="218" formatCode="_(#,##0.0,,_);_(* \(#,##0.000000\);_(* &quot;-&quot;??_);_(@_)"/>
    <numFmt numFmtId="219" formatCode="0.0"/>
    <numFmt numFmtId="220" formatCode="_(* #,##0.0,,_);_(* \(#,##0.0,,\);_(* &quot;-&quot;??_);_(@_)"/>
  </numFmts>
  <fonts count="10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9"/>
      <name val="Roboto"/>
    </font>
    <font>
      <sz val="11"/>
      <color theme="1"/>
      <name val="Roboto"/>
    </font>
    <font>
      <sz val="10"/>
      <name val="Roboto"/>
    </font>
    <font>
      <sz val="9"/>
      <color indexed="8"/>
      <name val="Roboto"/>
    </font>
    <font>
      <b/>
      <sz val="9"/>
      <color indexed="8"/>
      <name val="Roboto"/>
    </font>
    <font>
      <sz val="7"/>
      <name val="Roboto"/>
    </font>
    <font>
      <b/>
      <sz val="9"/>
      <name val="Roboto"/>
    </font>
    <font>
      <b/>
      <sz val="11"/>
      <color theme="1"/>
      <name val="Roboto"/>
    </font>
    <font>
      <sz val="8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10"/>
      <name val="Franklin Gothic Demi"/>
      <family val="2"/>
    </font>
    <font>
      <sz val="11"/>
      <color rgb="FFFF0000"/>
      <name val="Roboto"/>
    </font>
    <font>
      <b/>
      <sz val="11"/>
      <color theme="1"/>
      <name val="Robot"/>
    </font>
    <font>
      <b/>
      <sz val="10"/>
      <name val="Roboto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sz val="9"/>
      <color theme="1"/>
      <name val="Roboto "/>
    </font>
    <font>
      <b/>
      <sz val="9"/>
      <color theme="1"/>
      <name val="Roboto "/>
    </font>
    <font>
      <sz val="9"/>
      <color theme="1"/>
      <name val="Roboto"/>
    </font>
    <font>
      <b/>
      <sz val="9"/>
      <color theme="1"/>
      <name val="Roboto"/>
    </font>
    <font>
      <b/>
      <sz val="9"/>
      <name val="Franklin Gothic Book"/>
      <family val="2"/>
    </font>
    <font>
      <sz val="9"/>
      <color theme="1"/>
      <name val="Roboto regular"/>
    </font>
    <font>
      <b/>
      <sz val="9"/>
      <color theme="1"/>
      <name val="Roboto regular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2521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1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6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7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30" fillId="38" borderId="14" applyNumberFormat="0" applyAlignment="0" applyProtection="0"/>
    <xf numFmtId="0" fontId="58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4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5" fillId="0" borderId="0" applyBorder="0">
      <alignment horizontal="center"/>
    </xf>
    <xf numFmtId="202" fontId="70" fillId="0" borderId="0">
      <protection locked="0"/>
    </xf>
    <xf numFmtId="0" fontId="63" fillId="73" borderId="12" applyNumberFormat="0" applyFont="0" applyBorder="0" applyAlignment="0" applyProtection="0">
      <protection hidden="1"/>
    </xf>
    <xf numFmtId="2" fontId="66" fillId="0" borderId="0">
      <protection locked="0"/>
    </xf>
    <xf numFmtId="2" fontId="67" fillId="0" borderId="0">
      <protection locked="0"/>
    </xf>
    <xf numFmtId="0" fontId="66" fillId="0" borderId="0">
      <protection locked="0"/>
    </xf>
    <xf numFmtId="0" fontId="66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6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8" fillId="0" borderId="0"/>
    <xf numFmtId="200" fontId="69" fillId="0" borderId="0">
      <protection locked="0"/>
    </xf>
    <xf numFmtId="200" fontId="69" fillId="0" borderId="0">
      <protection locked="0"/>
    </xf>
    <xf numFmtId="200" fontId="67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7" fillId="0" borderId="0">
      <protection locked="0"/>
    </xf>
    <xf numFmtId="0" fontId="66" fillId="0" borderId="0">
      <protection locked="0"/>
    </xf>
    <xf numFmtId="201" fontId="66" fillId="0" borderId="0">
      <protection locked="0"/>
    </xf>
    <xf numFmtId="2" fontId="18" fillId="0" borderId="0" applyFill="0" applyBorder="0" applyAlignment="0" applyProtection="0"/>
    <xf numFmtId="201" fontId="66" fillId="0" borderId="0">
      <protection locked="0"/>
    </xf>
    <xf numFmtId="202" fontId="70" fillId="0" borderId="0">
      <protection locked="0"/>
    </xf>
    <xf numFmtId="202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6" fillId="0" borderId="0">
      <protection locked="0"/>
    </xf>
    <xf numFmtId="0" fontId="63" fillId="73" borderId="12" applyNumberFormat="0" applyFont="0" applyBorder="0" applyAlignment="0" applyProtection="0">
      <protection hidden="1"/>
    </xf>
    <xf numFmtId="0" fontId="42" fillId="0" borderId="0"/>
    <xf numFmtId="207" fontId="66" fillId="0" borderId="0">
      <protection locked="0"/>
    </xf>
    <xf numFmtId="208" fontId="66" fillId="0" borderId="0">
      <protection locked="0"/>
    </xf>
    <xf numFmtId="0" fontId="75" fillId="0" borderId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6" fillId="0" borderId="0">
      <protection locked="0"/>
    </xf>
    <xf numFmtId="200" fontId="66" fillId="0" borderId="0">
      <protection locked="0"/>
    </xf>
    <xf numFmtId="210" fontId="18" fillId="0" borderId="0" applyFont="0" applyFill="0" applyBorder="0" applyAlignment="0" applyProtection="0"/>
    <xf numFmtId="209" fontId="66" fillId="0" borderId="0">
      <protection locked="0"/>
    </xf>
    <xf numFmtId="167" fontId="42" fillId="0" borderId="0" applyFont="0" applyFill="0" applyBorder="0" applyAlignment="0" applyProtection="0"/>
    <xf numFmtId="200" fontId="66" fillId="0" borderId="0">
      <protection locked="0"/>
    </xf>
    <xf numFmtId="211" fontId="66" fillId="0" borderId="0">
      <protection locked="0"/>
    </xf>
    <xf numFmtId="38" fontId="41" fillId="0" borderId="31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0" fillId="0" borderId="0">
      <protection locked="0"/>
    </xf>
    <xf numFmtId="2" fontId="70" fillId="0" borderId="0">
      <protection locked="0"/>
    </xf>
    <xf numFmtId="200" fontId="66" fillId="0" borderId="0">
      <protection locked="0"/>
    </xf>
    <xf numFmtId="211" fontId="66" fillId="0" borderId="0">
      <protection locked="0"/>
    </xf>
    <xf numFmtId="4" fontId="18" fillId="0" borderId="0" applyFont="0" applyFill="0" applyBorder="0" applyAlignment="0" applyProtection="0"/>
    <xf numFmtId="0" fontId="76" fillId="0" borderId="0" applyProtection="0"/>
    <xf numFmtId="214" fontId="76" fillId="0" borderId="0" applyProtection="0"/>
    <xf numFmtId="0" fontId="77" fillId="0" borderId="0" applyProtection="0"/>
    <xf numFmtId="0" fontId="78" fillId="0" borderId="0" applyProtection="0"/>
    <xf numFmtId="0" fontId="76" fillId="0" borderId="32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79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0" fillId="0" borderId="0">
      <protection locked="0"/>
    </xf>
    <xf numFmtId="202" fontId="70" fillId="0" borderId="0">
      <protection locked="0"/>
    </xf>
    <xf numFmtId="2" fontId="18" fillId="0" borderId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3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3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6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7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58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2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59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0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29" applyNumberFormat="0" applyFill="0" applyAlignment="0" applyProtection="0"/>
    <xf numFmtId="195" fontId="18" fillId="0" borderId="0">
      <protection locked="0"/>
    </xf>
    <xf numFmtId="0" fontId="57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2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4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0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8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9" fillId="0" borderId="0"/>
    <xf numFmtId="0" fontId="1" fillId="0" borderId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4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80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82" fillId="0" borderId="0"/>
    <xf numFmtId="0" fontId="81" fillId="0" borderId="0"/>
    <xf numFmtId="0" fontId="81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1" fillId="0" borderId="0"/>
    <xf numFmtId="0" fontId="81" fillId="0" borderId="0"/>
    <xf numFmtId="0" fontId="18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167" fontId="1" fillId="0" borderId="0" applyFont="0" applyFill="0" applyBorder="0" applyAlignment="0" applyProtection="0"/>
  </cellStyleXfs>
  <cellXfs count="117">
    <xf numFmtId="0" fontId="0" fillId="0" borderId="0" xfId="0"/>
    <xf numFmtId="0" fontId="84" fillId="58" borderId="0" xfId="0" applyFont="1" applyFill="1"/>
    <xf numFmtId="0" fontId="85" fillId="58" borderId="0" xfId="0" applyFont="1" applyFill="1"/>
    <xf numFmtId="0" fontId="84" fillId="58" borderId="0" xfId="0" applyFont="1" applyFill="1" applyAlignment="1">
      <alignment wrapText="1"/>
    </xf>
    <xf numFmtId="0" fontId="86" fillId="58" borderId="0" xfId="0" applyFont="1" applyFill="1"/>
    <xf numFmtId="0" fontId="84" fillId="58" borderId="0" xfId="3091" applyFont="1" applyFill="1" applyAlignment="1">
      <alignment horizontal="left" wrapText="1" indent="1"/>
    </xf>
    <xf numFmtId="0" fontId="84" fillId="58" borderId="33" xfId="3091" applyFont="1" applyFill="1" applyBorder="1" applyAlignment="1">
      <alignment horizontal="left" wrapText="1" indent="1"/>
    </xf>
    <xf numFmtId="0" fontId="86" fillId="58" borderId="0" xfId="3091" applyFont="1" applyFill="1"/>
    <xf numFmtId="0" fontId="90" fillId="57" borderId="26" xfId="3091" applyFont="1" applyFill="1" applyBorder="1" applyAlignment="1">
      <alignment vertical="center"/>
    </xf>
    <xf numFmtId="0" fontId="90" fillId="57" borderId="26" xfId="3091" applyFont="1" applyFill="1" applyBorder="1" applyAlignment="1">
      <alignment horizontal="center" vertical="center"/>
    </xf>
    <xf numFmtId="0" fontId="91" fillId="58" borderId="0" xfId="0" applyFont="1" applyFill="1"/>
    <xf numFmtId="0" fontId="90" fillId="58" borderId="0" xfId="3091" applyFont="1" applyFill="1" applyAlignment="1">
      <alignment horizontal="left" wrapText="1" indent="1"/>
    </xf>
    <xf numFmtId="0" fontId="93" fillId="58" borderId="0" xfId="0" applyFont="1" applyFill="1"/>
    <xf numFmtId="0" fontId="0" fillId="58" borderId="0" xfId="0" applyFill="1"/>
    <xf numFmtId="0" fontId="94" fillId="58" borderId="0" xfId="0" applyFont="1" applyFill="1" applyAlignment="1">
      <alignment wrapText="1"/>
    </xf>
    <xf numFmtId="0" fontId="95" fillId="58" borderId="0" xfId="0" applyFont="1" applyFill="1"/>
    <xf numFmtId="0" fontId="93" fillId="58" borderId="0" xfId="0" applyFont="1" applyFill="1" applyAlignment="1">
      <alignment wrapText="1"/>
    </xf>
    <xf numFmtId="0" fontId="0" fillId="58" borderId="0" xfId="0" applyFill="1" applyAlignment="1">
      <alignment horizontal="left" indent="2"/>
    </xf>
    <xf numFmtId="0" fontId="18" fillId="58" borderId="0" xfId="3091" applyFill="1"/>
    <xf numFmtId="0" fontId="93" fillId="58" borderId="0" xfId="3091" applyFont="1" applyFill="1"/>
    <xf numFmtId="0" fontId="94" fillId="58" borderId="0" xfId="3091" applyFont="1" applyFill="1" applyAlignment="1">
      <alignment wrapText="1"/>
    </xf>
    <xf numFmtId="0" fontId="95" fillId="58" borderId="0" xfId="3091" applyFont="1" applyFill="1"/>
    <xf numFmtId="0" fontId="93" fillId="58" borderId="0" xfId="3091" applyFont="1" applyFill="1" applyAlignment="1">
      <alignment wrapText="1"/>
    </xf>
    <xf numFmtId="0" fontId="18" fillId="58" borderId="0" xfId="3091" applyFill="1" applyAlignment="1">
      <alignment horizontal="left" indent="2"/>
    </xf>
    <xf numFmtId="39" fontId="87" fillId="57" borderId="0" xfId="0" applyNumberFormat="1" applyFont="1" applyFill="1" applyAlignment="1">
      <alignment horizontal="right" vertical="justify" indent="2"/>
    </xf>
    <xf numFmtId="0" fontId="85" fillId="58" borderId="0" xfId="0" applyFont="1" applyFill="1" applyAlignment="1">
      <alignment horizontal="left" indent="2"/>
    </xf>
    <xf numFmtId="0" fontId="90" fillId="57" borderId="0" xfId="3091" applyFont="1" applyFill="1" applyAlignment="1">
      <alignment vertical="center"/>
    </xf>
    <xf numFmtId="39" fontId="88" fillId="57" borderId="0" xfId="3091" applyNumberFormat="1" applyFont="1" applyFill="1" applyAlignment="1">
      <alignment horizontal="right" vertical="justify" indent="2"/>
    </xf>
    <xf numFmtId="39" fontId="87" fillId="57" borderId="0" xfId="3091" applyNumberFormat="1" applyFont="1" applyFill="1" applyAlignment="1">
      <alignment horizontal="right" vertical="justify" indent="2"/>
    </xf>
    <xf numFmtId="0" fontId="96" fillId="58" borderId="0" xfId="0" applyFont="1" applyFill="1"/>
    <xf numFmtId="0" fontId="90" fillId="57" borderId="0" xfId="3091" applyFont="1" applyFill="1" applyAlignment="1">
      <alignment horizontal="left" vertical="center"/>
    </xf>
    <xf numFmtId="0" fontId="84" fillId="58" borderId="0" xfId="3091" applyFont="1" applyFill="1" applyAlignment="1">
      <alignment wrapText="1"/>
    </xf>
    <xf numFmtId="2" fontId="89" fillId="57" borderId="0" xfId="3091" applyNumberFormat="1" applyFont="1" applyFill="1" applyAlignment="1">
      <alignment horizontal="left"/>
    </xf>
    <xf numFmtId="2" fontId="89" fillId="57" borderId="0" xfId="3091" applyNumberFormat="1" applyFont="1" applyFill="1"/>
    <xf numFmtId="2" fontId="89" fillId="57" borderId="0" xfId="3091" applyNumberFormat="1" applyFont="1" applyFill="1" applyAlignment="1">
      <alignment horizontal="left" indent="3"/>
    </xf>
    <xf numFmtId="0" fontId="84" fillId="57" borderId="0" xfId="3091" applyFont="1" applyFill="1" applyAlignment="1">
      <alignment vertical="center"/>
    </xf>
    <xf numFmtId="217" fontId="88" fillId="57" borderId="0" xfId="3091" applyNumberFormat="1" applyFont="1" applyFill="1" applyAlignment="1">
      <alignment vertical="justify"/>
    </xf>
    <xf numFmtId="217" fontId="87" fillId="57" borderId="0" xfId="3091" applyNumberFormat="1" applyFont="1" applyFill="1" applyAlignment="1">
      <alignment vertical="justify"/>
    </xf>
    <xf numFmtId="217" fontId="87" fillId="57" borderId="33" xfId="3091" applyNumberFormat="1" applyFont="1" applyFill="1" applyBorder="1" applyAlignment="1">
      <alignment vertical="justify"/>
    </xf>
    <xf numFmtId="0" fontId="97" fillId="58" borderId="0" xfId="0" applyFont="1" applyFill="1"/>
    <xf numFmtId="0" fontId="84" fillId="57" borderId="0" xfId="3091" applyFont="1" applyFill="1" applyAlignment="1">
      <alignment horizontal="left" vertical="center" indent="1"/>
    </xf>
    <xf numFmtId="0" fontId="90" fillId="57" borderId="0" xfId="3091" applyFont="1" applyFill="1" applyAlignment="1">
      <alignment horizontal="left" vertical="center" indent="1"/>
    </xf>
    <xf numFmtId="216" fontId="85" fillId="58" borderId="0" xfId="315" applyNumberFormat="1" applyFont="1" applyFill="1" applyAlignment="1">
      <alignment horizontal="right" vertical="center"/>
    </xf>
    <xf numFmtId="0" fontId="90" fillId="57" borderId="26" xfId="0" applyFont="1" applyFill="1" applyBorder="1" applyAlignment="1">
      <alignment horizontal="center" vertical="center"/>
    </xf>
    <xf numFmtId="0" fontId="84" fillId="57" borderId="33" xfId="3091" applyFont="1" applyFill="1" applyBorder="1" applyAlignment="1">
      <alignment horizontal="left" vertical="center" indent="2"/>
    </xf>
    <xf numFmtId="0" fontId="90" fillId="57" borderId="33" xfId="3091" applyFont="1" applyFill="1" applyBorder="1" applyAlignment="1">
      <alignment horizontal="left" vertical="center" indent="2"/>
    </xf>
    <xf numFmtId="0" fontId="85" fillId="58" borderId="0" xfId="0" applyFont="1" applyFill="1" applyAlignment="1">
      <alignment horizontal="left" indent="3"/>
    </xf>
    <xf numFmtId="217" fontId="88" fillId="57" borderId="33" xfId="3091" applyNumberFormat="1" applyFont="1" applyFill="1" applyBorder="1" applyAlignment="1">
      <alignment vertical="justify"/>
    </xf>
    <xf numFmtId="0" fontId="98" fillId="58" borderId="0" xfId="3091" applyFont="1" applyFill="1"/>
    <xf numFmtId="216" fontId="85" fillId="58" borderId="0" xfId="3573" applyNumberFormat="1" applyFont="1" applyFill="1" applyAlignment="1">
      <alignment horizontal="right" vertical="center"/>
    </xf>
    <xf numFmtId="0" fontId="86" fillId="58" borderId="0" xfId="3091" applyFont="1" applyFill="1" applyAlignment="1">
      <alignment horizontal="left" indent="3"/>
    </xf>
    <xf numFmtId="217" fontId="86" fillId="58" borderId="0" xfId="3091" applyNumberFormat="1" applyFont="1" applyFill="1"/>
    <xf numFmtId="0" fontId="84" fillId="58" borderId="0" xfId="3091" applyFont="1" applyFill="1" applyAlignment="1">
      <alignment horizontal="left" wrapText="1" indent="3"/>
    </xf>
    <xf numFmtId="0" fontId="84" fillId="58" borderId="0" xfId="3091" applyFont="1" applyFill="1" applyAlignment="1">
      <alignment horizontal="left" wrapText="1" indent="4"/>
    </xf>
    <xf numFmtId="0" fontId="84" fillId="58" borderId="0" xfId="3091" applyFont="1" applyFill="1" applyAlignment="1">
      <alignment horizontal="left" wrapText="1" indent="5"/>
    </xf>
    <xf numFmtId="0" fontId="84" fillId="58" borderId="0" xfId="3091" applyFont="1" applyFill="1" applyAlignment="1">
      <alignment horizontal="left" wrapText="1" indent="6"/>
    </xf>
    <xf numFmtId="0" fontId="90" fillId="58" borderId="0" xfId="3091" applyFont="1" applyFill="1" applyAlignment="1">
      <alignment horizontal="left" wrapText="1"/>
    </xf>
    <xf numFmtId="39" fontId="99" fillId="57" borderId="0" xfId="0" applyNumberFormat="1" applyFont="1" applyFill="1" applyAlignment="1">
      <alignment horizontal="right" vertical="justify" indent="2"/>
    </xf>
    <xf numFmtId="0" fontId="94" fillId="57" borderId="26" xfId="0" applyFont="1" applyFill="1" applyBorder="1" applyAlignment="1">
      <alignment vertical="center"/>
    </xf>
    <xf numFmtId="0" fontId="94" fillId="57" borderId="26" xfId="0" applyFont="1" applyFill="1" applyBorder="1" applyAlignment="1">
      <alignment horizontal="center" vertical="center"/>
    </xf>
    <xf numFmtId="0" fontId="94" fillId="57" borderId="0" xfId="0" applyFont="1" applyFill="1" applyAlignment="1">
      <alignment vertical="center"/>
    </xf>
    <xf numFmtId="0" fontId="94" fillId="57" borderId="0" xfId="0" applyFont="1" applyFill="1" applyAlignment="1">
      <alignment horizontal="center" vertical="center"/>
    </xf>
    <xf numFmtId="0" fontId="93" fillId="58" borderId="0" xfId="0" applyFont="1" applyFill="1" applyAlignment="1">
      <alignment horizontal="left" wrapText="1" indent="1"/>
    </xf>
    <xf numFmtId="39" fontId="100" fillId="57" borderId="0" xfId="0" applyNumberFormat="1" applyFont="1" applyFill="1" applyAlignment="1">
      <alignment horizontal="right" vertical="justify" indent="2"/>
    </xf>
    <xf numFmtId="39" fontId="100" fillId="57" borderId="0" xfId="0" applyNumberFormat="1" applyFont="1" applyFill="1" applyAlignment="1">
      <alignment horizontal="left" vertical="justify" indent="1"/>
    </xf>
    <xf numFmtId="0" fontId="94" fillId="57" borderId="0" xfId="0" applyFont="1" applyFill="1" applyAlignment="1">
      <alignment horizontal="left" vertical="center"/>
    </xf>
    <xf numFmtId="0" fontId="94" fillId="57" borderId="0" xfId="0" applyFont="1" applyFill="1" applyAlignment="1">
      <alignment horizontal="left" vertical="center" indent="1"/>
    </xf>
    <xf numFmtId="0" fontId="94" fillId="57" borderId="35" xfId="0" applyFont="1" applyFill="1" applyBorder="1" applyAlignment="1">
      <alignment horizontal="left" vertical="center" indent="2"/>
    </xf>
    <xf numFmtId="39" fontId="99" fillId="57" borderId="35" xfId="0" applyNumberFormat="1" applyFont="1" applyFill="1" applyBorder="1" applyAlignment="1">
      <alignment horizontal="right" vertical="justify" indent="2"/>
    </xf>
    <xf numFmtId="2" fontId="101" fillId="57" borderId="0" xfId="0" applyNumberFormat="1" applyFont="1" applyFill="1"/>
    <xf numFmtId="0" fontId="94" fillId="57" borderId="0" xfId="0" applyFont="1" applyFill="1" applyAlignment="1">
      <alignment horizontal="center" vertical="center" wrapText="1"/>
    </xf>
    <xf numFmtId="2" fontId="101" fillId="57" borderId="0" xfId="0" applyNumberFormat="1" applyFont="1" applyFill="1" applyAlignment="1">
      <alignment horizontal="left"/>
    </xf>
    <xf numFmtId="2" fontId="101" fillId="57" borderId="0" xfId="0" applyNumberFormat="1" applyFont="1" applyFill="1" applyAlignment="1">
      <alignment horizontal="left" indent="3"/>
    </xf>
    <xf numFmtId="0" fontId="84" fillId="58" borderId="0" xfId="3091" applyFont="1" applyFill="1" applyAlignment="1">
      <alignment horizontal="left" vertical="center" wrapText="1"/>
    </xf>
    <xf numFmtId="0" fontId="84" fillId="58" borderId="0" xfId="3091" applyFont="1" applyFill="1" applyAlignment="1">
      <alignment horizontal="left" wrapText="1"/>
    </xf>
    <xf numFmtId="0" fontId="90" fillId="57" borderId="26" xfId="3091" applyFont="1" applyFill="1" applyBorder="1" applyAlignment="1">
      <alignment horizontal="right" vertical="center"/>
    </xf>
    <xf numFmtId="0" fontId="84" fillId="57" borderId="0" xfId="3091" applyFont="1" applyFill="1" applyAlignment="1">
      <alignment horizontal="left" vertical="center"/>
    </xf>
    <xf numFmtId="218" fontId="102" fillId="58" borderId="0" xfId="12520" applyNumberFormat="1" applyFont="1" applyFill="1" applyAlignment="1">
      <alignment horizontal="right" vertical="center"/>
    </xf>
    <xf numFmtId="218" fontId="102" fillId="58" borderId="33" xfId="12520" applyNumberFormat="1" applyFont="1" applyFill="1" applyBorder="1" applyAlignment="1">
      <alignment horizontal="right" vertical="center"/>
    </xf>
    <xf numFmtId="218" fontId="103" fillId="58" borderId="34" xfId="12520" applyNumberFormat="1" applyFont="1" applyFill="1" applyBorder="1" applyAlignment="1">
      <alignment horizontal="right" vertical="center"/>
    </xf>
    <xf numFmtId="218" fontId="103" fillId="58" borderId="0" xfId="12520" applyNumberFormat="1" applyFont="1" applyFill="1" applyAlignment="1">
      <alignment horizontal="right" vertical="center"/>
    </xf>
    <xf numFmtId="218" fontId="103" fillId="58" borderId="0" xfId="12520" applyNumberFormat="1" applyFont="1" applyFill="1" applyBorder="1" applyAlignment="1">
      <alignment horizontal="right" vertical="center"/>
    </xf>
    <xf numFmtId="218" fontId="103" fillId="58" borderId="33" xfId="12520" applyNumberFormat="1" applyFont="1" applyFill="1" applyBorder="1" applyAlignment="1">
      <alignment horizontal="right" vertical="center"/>
    </xf>
    <xf numFmtId="218" fontId="102" fillId="58" borderId="0" xfId="12520" applyNumberFormat="1" applyFont="1" applyFill="1" applyAlignment="1">
      <alignment vertical="center"/>
    </xf>
    <xf numFmtId="218" fontId="103" fillId="58" borderId="0" xfId="12520" applyNumberFormat="1" applyFont="1" applyFill="1" applyBorder="1" applyAlignment="1">
      <alignment vertical="center"/>
    </xf>
    <xf numFmtId="217" fontId="85" fillId="58" borderId="0" xfId="0" applyNumberFormat="1" applyFont="1" applyFill="1"/>
    <xf numFmtId="0" fontId="104" fillId="58" borderId="0" xfId="3091" applyFont="1" applyFill="1" applyAlignment="1">
      <alignment horizontal="left" wrapText="1" indent="5"/>
    </xf>
    <xf numFmtId="218" fontId="102" fillId="58" borderId="0" xfId="12520" applyNumberFormat="1" applyFont="1" applyFill="1" applyBorder="1" applyAlignment="1">
      <alignment horizontal="right" vertical="center"/>
    </xf>
    <xf numFmtId="0" fontId="84" fillId="58" borderId="0" xfId="3091" applyFont="1" applyFill="1" applyAlignment="1">
      <alignment horizontal="left" vertical="center" wrapText="1" indent="1"/>
    </xf>
    <xf numFmtId="2" fontId="89" fillId="57" borderId="34" xfId="3091" applyNumberFormat="1" applyFont="1" applyFill="1" applyBorder="1" applyAlignment="1">
      <alignment horizontal="left"/>
    </xf>
    <xf numFmtId="218" fontId="105" fillId="58" borderId="0" xfId="12520" applyNumberFormat="1" applyFont="1" applyFill="1" applyBorder="1" applyAlignment="1">
      <alignment horizontal="right" vertical="center"/>
    </xf>
    <xf numFmtId="218" fontId="105" fillId="58" borderId="0" xfId="12520" applyNumberFormat="1" applyFont="1" applyFill="1" applyAlignment="1">
      <alignment horizontal="right" vertical="center"/>
    </xf>
    <xf numFmtId="218" fontId="104" fillId="58" borderId="0" xfId="12520" applyNumberFormat="1" applyFont="1" applyFill="1" applyAlignment="1">
      <alignment horizontal="right" vertical="center"/>
    </xf>
    <xf numFmtId="218" fontId="104" fillId="58" borderId="33" xfId="12520" applyNumberFormat="1" applyFont="1" applyFill="1" applyBorder="1" applyAlignment="1">
      <alignment horizontal="right" vertical="center"/>
    </xf>
    <xf numFmtId="0" fontId="84" fillId="58" borderId="0" xfId="3091" applyFont="1" applyFill="1" applyBorder="1" applyAlignment="1">
      <alignment horizontal="left" wrapText="1" indent="1"/>
    </xf>
    <xf numFmtId="0" fontId="84" fillId="57" borderId="0" xfId="3091" applyFont="1" applyFill="1" applyBorder="1" applyAlignment="1">
      <alignment vertical="center"/>
    </xf>
    <xf numFmtId="0" fontId="84" fillId="57" borderId="33" xfId="3091" applyFont="1" applyFill="1" applyBorder="1" applyAlignment="1">
      <alignment vertical="center"/>
    </xf>
    <xf numFmtId="0" fontId="90" fillId="57" borderId="0" xfId="3091" applyFont="1" applyFill="1" applyBorder="1" applyAlignment="1">
      <alignment vertical="center"/>
    </xf>
    <xf numFmtId="2" fontId="89" fillId="57" borderId="0" xfId="3091" applyNumberFormat="1" applyFont="1" applyFill="1" applyBorder="1" applyAlignment="1">
      <alignment horizontal="left"/>
    </xf>
    <xf numFmtId="0" fontId="84" fillId="58" borderId="0" xfId="3091" applyFont="1" applyFill="1" applyAlignment="1">
      <alignment horizontal="left" wrapText="1"/>
    </xf>
    <xf numFmtId="219" fontId="107" fillId="58" borderId="0" xfId="510" applyNumberFormat="1" applyFont="1" applyFill="1" applyBorder="1" applyAlignment="1">
      <alignment horizontal="right"/>
    </xf>
    <xf numFmtId="220" fontId="107" fillId="58" borderId="0" xfId="510" applyNumberFormat="1" applyFont="1" applyFill="1" applyBorder="1" applyAlignment="1">
      <alignment horizontal="right"/>
    </xf>
    <xf numFmtId="219" fontId="107" fillId="58" borderId="33" xfId="510" applyNumberFormat="1" applyFont="1" applyFill="1" applyBorder="1" applyAlignment="1">
      <alignment horizontal="right"/>
    </xf>
    <xf numFmtId="220" fontId="107" fillId="58" borderId="33" xfId="510" applyNumberFormat="1" applyFont="1" applyFill="1" applyBorder="1" applyAlignment="1">
      <alignment horizontal="right"/>
    </xf>
    <xf numFmtId="220" fontId="105" fillId="58" borderId="0" xfId="12520" applyNumberFormat="1" applyFont="1" applyFill="1" applyBorder="1" applyAlignment="1">
      <alignment horizontal="right" vertical="top" wrapText="1"/>
    </xf>
    <xf numFmtId="220" fontId="104" fillId="58" borderId="0" xfId="12520" applyNumberFormat="1" applyFont="1" applyFill="1" applyBorder="1" applyAlignment="1">
      <alignment horizontal="right" vertical="top" wrapText="1"/>
    </xf>
    <xf numFmtId="220" fontId="108" fillId="58" borderId="0" xfId="510" applyNumberFormat="1" applyFont="1" applyFill="1" applyBorder="1" applyAlignment="1">
      <alignment horizontal="right" vertical="top" wrapText="1"/>
    </xf>
    <xf numFmtId="220" fontId="107" fillId="58" borderId="0" xfId="510" applyNumberFormat="1" applyFont="1" applyFill="1" applyBorder="1" applyAlignment="1">
      <alignment horizontal="right" vertical="top" wrapText="1"/>
    </xf>
    <xf numFmtId="220" fontId="107" fillId="58" borderId="33" xfId="510" applyNumberFormat="1" applyFont="1" applyFill="1" applyBorder="1" applyAlignment="1">
      <alignment horizontal="right" vertical="top" wrapText="1"/>
    </xf>
    <xf numFmtId="0" fontId="93" fillId="58" borderId="0" xfId="0" applyFont="1" applyFill="1" applyAlignment="1">
      <alignment horizontal="left" wrapText="1"/>
    </xf>
    <xf numFmtId="0" fontId="84" fillId="58" borderId="0" xfId="3091" applyFont="1" applyFill="1" applyAlignment="1">
      <alignment horizontal="center" wrapText="1"/>
    </xf>
    <xf numFmtId="0" fontId="84" fillId="58" borderId="0" xfId="3091" applyFont="1" applyFill="1" applyAlignment="1">
      <alignment horizontal="left" wrapText="1"/>
    </xf>
    <xf numFmtId="0" fontId="84" fillId="58" borderId="0" xfId="0" applyFont="1" applyFill="1" applyAlignment="1">
      <alignment horizontal="center" vertical="center" wrapText="1"/>
    </xf>
    <xf numFmtId="0" fontId="84" fillId="58" borderId="0" xfId="0" applyFont="1" applyFill="1" applyAlignment="1">
      <alignment horizontal="left" vertical="center" wrapText="1"/>
    </xf>
    <xf numFmtId="0" fontId="84" fillId="58" borderId="0" xfId="0" applyFont="1" applyFill="1" applyAlignment="1">
      <alignment horizontal="center" vertical="center"/>
    </xf>
    <xf numFmtId="0" fontId="84" fillId="58" borderId="0" xfId="0" applyFont="1" applyFill="1" applyAlignment="1">
      <alignment horizontal="left" vertical="center"/>
    </xf>
    <xf numFmtId="220" fontId="105" fillId="58" borderId="33" xfId="12520" applyNumberFormat="1" applyFont="1" applyFill="1" applyBorder="1" applyAlignment="1">
      <alignment horizontal="right" vertical="top" wrapText="1"/>
    </xf>
  </cellXfs>
  <cellStyles count="12521">
    <cellStyle name="1 indent" xfId="2" xr:uid="{00000000-0005-0000-0000-000000000000}"/>
    <cellStyle name="1 indent 2" xfId="965" xr:uid="{00000000-0005-0000-0000-000001000000}"/>
    <cellStyle name="1 indent 2 2" xfId="3454" xr:uid="{00000000-0005-0000-0000-000002000000}"/>
    <cellStyle name="1 indent 3" xfId="4055" xr:uid="{00000000-0005-0000-0000-000003000000}"/>
    <cellStyle name="1 indent 4" xfId="4945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5" xr:uid="{00000000-0005-0000-0000-000007000000}"/>
    <cellStyle name="2 indents 3" xfId="4056" xr:uid="{00000000-0005-0000-0000-000008000000}"/>
    <cellStyle name="2 indents 4" xfId="4944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6" xr:uid="{00000000-0005-0000-0000-00000C000000}"/>
    <cellStyle name="20% - Accent1 4" xfId="4057" xr:uid="{00000000-0005-0000-0000-00000D000000}"/>
    <cellStyle name="20% - Accent1 5" xfId="4943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7" xr:uid="{00000000-0005-0000-0000-000011000000}"/>
    <cellStyle name="20% - Accent2 4" xfId="4058" xr:uid="{00000000-0005-0000-0000-000012000000}"/>
    <cellStyle name="20% - Accent2 5" xfId="4942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8" xr:uid="{00000000-0005-0000-0000-000016000000}"/>
    <cellStyle name="20% - Accent3 4" xfId="4059" xr:uid="{00000000-0005-0000-0000-000017000000}"/>
    <cellStyle name="20% - Accent3 5" xfId="4662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9" xr:uid="{00000000-0005-0000-0000-00001B000000}"/>
    <cellStyle name="20% - Accent4 4" xfId="4060" xr:uid="{00000000-0005-0000-0000-00001C000000}"/>
    <cellStyle name="20% - Accent4 5" xfId="4941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60" xr:uid="{00000000-0005-0000-0000-000020000000}"/>
    <cellStyle name="20% - Accent5 4" xfId="4061" xr:uid="{00000000-0005-0000-0000-000021000000}"/>
    <cellStyle name="20% - Accent5 5" xfId="4940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61" xr:uid="{00000000-0005-0000-0000-000025000000}"/>
    <cellStyle name="20% - Accent6 4" xfId="4062" xr:uid="{00000000-0005-0000-0000-000026000000}"/>
    <cellStyle name="20% - Accent6 5" xfId="4939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1" xr:uid="{00000000-0005-0000-0000-00002A000000}"/>
    <cellStyle name="20% - Colore 1 11" xfId="975" xr:uid="{00000000-0005-0000-0000-00002B000000}"/>
    <cellStyle name="20% - Colore 1 11 2" xfId="1942" xr:uid="{00000000-0005-0000-0000-00002C000000}"/>
    <cellStyle name="20% - Colore 1 12" xfId="976" xr:uid="{00000000-0005-0000-0000-00002D000000}"/>
    <cellStyle name="20% - Colore 1 12 2" xfId="1943" xr:uid="{00000000-0005-0000-0000-00002E000000}"/>
    <cellStyle name="20% - Colore 1 13" xfId="1944" xr:uid="{00000000-0005-0000-0000-00002F000000}"/>
    <cellStyle name="20% - Colore 1 14" xfId="3462" xr:uid="{00000000-0005-0000-0000-000030000000}"/>
    <cellStyle name="20% - Colore 1 15" xfId="4063" xr:uid="{00000000-0005-0000-0000-000031000000}"/>
    <cellStyle name="20% - Colore 1 16" xfId="4648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5" xr:uid="{00000000-0005-0000-0000-000035000000}"/>
    <cellStyle name="20% - Colore 1 2 3" xfId="1946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7" xr:uid="{00000000-0005-0000-0000-000039000000}"/>
    <cellStyle name="20% - Colore 1 3 3" xfId="1948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9" xr:uid="{00000000-0005-0000-0000-00003D000000}"/>
    <cellStyle name="20% - Colore 1 4 3" xfId="1950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1" xr:uid="{00000000-0005-0000-0000-000041000000}"/>
    <cellStyle name="20% - Colore 1 5 3" xfId="1952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3" xr:uid="{00000000-0005-0000-0000-000045000000}"/>
    <cellStyle name="20% - Colore 1 6 3" xfId="1954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5" xr:uid="{00000000-0005-0000-0000-000049000000}"/>
    <cellStyle name="20% - Colore 1 7 3" xfId="1956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7" xr:uid="{00000000-0005-0000-0000-00004D000000}"/>
    <cellStyle name="20% - Colore 1 8 3" xfId="1958" xr:uid="{00000000-0005-0000-0000-00004E000000}"/>
    <cellStyle name="20% - Colore 1 9" xfId="990" xr:uid="{00000000-0005-0000-0000-00004F000000}"/>
    <cellStyle name="20% - Colore 1 9 2" xfId="1959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60" xr:uid="{00000000-0005-0000-0000-000053000000}"/>
    <cellStyle name="20% - Colore 2 11" xfId="993" xr:uid="{00000000-0005-0000-0000-000054000000}"/>
    <cellStyle name="20% - Colore 2 11 2" xfId="1961" xr:uid="{00000000-0005-0000-0000-000055000000}"/>
    <cellStyle name="20% - Colore 2 12" xfId="994" xr:uid="{00000000-0005-0000-0000-000056000000}"/>
    <cellStyle name="20% - Colore 2 12 2" xfId="1962" xr:uid="{00000000-0005-0000-0000-000057000000}"/>
    <cellStyle name="20% - Colore 2 13" xfId="1963" xr:uid="{00000000-0005-0000-0000-000058000000}"/>
    <cellStyle name="20% - Colore 2 14" xfId="3463" xr:uid="{00000000-0005-0000-0000-000059000000}"/>
    <cellStyle name="20% - Colore 2 15" xfId="4064" xr:uid="{00000000-0005-0000-0000-00005A000000}"/>
    <cellStyle name="20% - Colore 2 16" xfId="4938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4" xr:uid="{00000000-0005-0000-0000-00005E000000}"/>
    <cellStyle name="20% - Colore 2 2 3" xfId="1965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6" xr:uid="{00000000-0005-0000-0000-000062000000}"/>
    <cellStyle name="20% - Colore 2 3 3" xfId="1967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8" xr:uid="{00000000-0005-0000-0000-000066000000}"/>
    <cellStyle name="20% - Colore 2 4 3" xfId="1969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70" xr:uid="{00000000-0005-0000-0000-00006A000000}"/>
    <cellStyle name="20% - Colore 2 5 3" xfId="1971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2" xr:uid="{00000000-0005-0000-0000-00006E000000}"/>
    <cellStyle name="20% - Colore 2 6 3" xfId="1973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4" xr:uid="{00000000-0005-0000-0000-000072000000}"/>
    <cellStyle name="20% - Colore 2 7 3" xfId="1975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6" xr:uid="{00000000-0005-0000-0000-000076000000}"/>
    <cellStyle name="20% - Colore 2 8 3" xfId="1977" xr:uid="{00000000-0005-0000-0000-000077000000}"/>
    <cellStyle name="20% - Colore 2 9" xfId="1008" xr:uid="{00000000-0005-0000-0000-000078000000}"/>
    <cellStyle name="20% - Colore 2 9 2" xfId="1978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9" xr:uid="{00000000-0005-0000-0000-00007C000000}"/>
    <cellStyle name="20% - Colore 3 11" xfId="1011" xr:uid="{00000000-0005-0000-0000-00007D000000}"/>
    <cellStyle name="20% - Colore 3 11 2" xfId="1980" xr:uid="{00000000-0005-0000-0000-00007E000000}"/>
    <cellStyle name="20% - Colore 3 12" xfId="1012" xr:uid="{00000000-0005-0000-0000-00007F000000}"/>
    <cellStyle name="20% - Colore 3 12 2" xfId="1981" xr:uid="{00000000-0005-0000-0000-000080000000}"/>
    <cellStyle name="20% - Colore 3 13" xfId="1982" xr:uid="{00000000-0005-0000-0000-000081000000}"/>
    <cellStyle name="20% - Colore 3 14" xfId="3464" xr:uid="{00000000-0005-0000-0000-000082000000}"/>
    <cellStyle name="20% - Colore 3 15" xfId="4065" xr:uid="{00000000-0005-0000-0000-000083000000}"/>
    <cellStyle name="20% - Colore 3 16" xfId="4612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3" xr:uid="{00000000-0005-0000-0000-000087000000}"/>
    <cellStyle name="20% - Colore 3 2 3" xfId="1984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5" xr:uid="{00000000-0005-0000-0000-00008B000000}"/>
    <cellStyle name="20% - Colore 3 3 3" xfId="1986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7" xr:uid="{00000000-0005-0000-0000-00008F000000}"/>
    <cellStyle name="20% - Colore 3 4 3" xfId="1988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9" xr:uid="{00000000-0005-0000-0000-000093000000}"/>
    <cellStyle name="20% - Colore 3 5 3" xfId="1990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1" xr:uid="{00000000-0005-0000-0000-000097000000}"/>
    <cellStyle name="20% - Colore 3 6 3" xfId="1992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3" xr:uid="{00000000-0005-0000-0000-00009B000000}"/>
    <cellStyle name="20% - Colore 3 7 3" xfId="1994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5" xr:uid="{00000000-0005-0000-0000-00009F000000}"/>
    <cellStyle name="20% - Colore 3 8 3" xfId="1996" xr:uid="{00000000-0005-0000-0000-0000A0000000}"/>
    <cellStyle name="20% - Colore 3 9" xfId="1026" xr:uid="{00000000-0005-0000-0000-0000A1000000}"/>
    <cellStyle name="20% - Colore 3 9 2" xfId="1997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8" xr:uid="{00000000-0005-0000-0000-0000A5000000}"/>
    <cellStyle name="20% - Colore 4 11" xfId="1029" xr:uid="{00000000-0005-0000-0000-0000A6000000}"/>
    <cellStyle name="20% - Colore 4 11 2" xfId="1999" xr:uid="{00000000-0005-0000-0000-0000A7000000}"/>
    <cellStyle name="20% - Colore 4 12" xfId="1030" xr:uid="{00000000-0005-0000-0000-0000A8000000}"/>
    <cellStyle name="20% - Colore 4 12 2" xfId="2000" xr:uid="{00000000-0005-0000-0000-0000A9000000}"/>
    <cellStyle name="20% - Colore 4 13" xfId="2001" xr:uid="{00000000-0005-0000-0000-0000AA000000}"/>
    <cellStyle name="20% - Colore 4 14" xfId="3465" xr:uid="{00000000-0005-0000-0000-0000AB000000}"/>
    <cellStyle name="20% - Colore 4 15" xfId="4066" xr:uid="{00000000-0005-0000-0000-0000AC000000}"/>
    <cellStyle name="20% - Colore 4 16" xfId="4609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2" xr:uid="{00000000-0005-0000-0000-0000B0000000}"/>
    <cellStyle name="20% - Colore 4 2 3" xfId="2003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4" xr:uid="{00000000-0005-0000-0000-0000B4000000}"/>
    <cellStyle name="20% - Colore 4 3 3" xfId="2005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6" xr:uid="{00000000-0005-0000-0000-0000B8000000}"/>
    <cellStyle name="20% - Colore 4 4 3" xfId="2007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8" xr:uid="{00000000-0005-0000-0000-0000BC000000}"/>
    <cellStyle name="20% - Colore 4 5 3" xfId="2009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10" xr:uid="{00000000-0005-0000-0000-0000C0000000}"/>
    <cellStyle name="20% - Colore 4 6 3" xfId="2011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2" xr:uid="{00000000-0005-0000-0000-0000C4000000}"/>
    <cellStyle name="20% - Colore 4 7 3" xfId="2013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4" xr:uid="{00000000-0005-0000-0000-0000C8000000}"/>
    <cellStyle name="20% - Colore 4 8 3" xfId="2015" xr:uid="{00000000-0005-0000-0000-0000C9000000}"/>
    <cellStyle name="20% - Colore 4 9" xfId="1044" xr:uid="{00000000-0005-0000-0000-0000CA000000}"/>
    <cellStyle name="20% - Colore 4 9 2" xfId="2016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7" xr:uid="{00000000-0005-0000-0000-0000CE000000}"/>
    <cellStyle name="20% - Colore 5 11" xfId="1047" xr:uid="{00000000-0005-0000-0000-0000CF000000}"/>
    <cellStyle name="20% - Colore 5 11 2" xfId="2018" xr:uid="{00000000-0005-0000-0000-0000D0000000}"/>
    <cellStyle name="20% - Colore 5 12" xfId="1048" xr:uid="{00000000-0005-0000-0000-0000D1000000}"/>
    <cellStyle name="20% - Colore 5 12 2" xfId="2019" xr:uid="{00000000-0005-0000-0000-0000D2000000}"/>
    <cellStyle name="20% - Colore 5 13" xfId="2020" xr:uid="{00000000-0005-0000-0000-0000D3000000}"/>
    <cellStyle name="20% - Colore 5 14" xfId="3466" xr:uid="{00000000-0005-0000-0000-0000D4000000}"/>
    <cellStyle name="20% - Colore 5 15" xfId="4067" xr:uid="{00000000-0005-0000-0000-0000D5000000}"/>
    <cellStyle name="20% - Colore 5 16" xfId="4849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1" xr:uid="{00000000-0005-0000-0000-0000D9000000}"/>
    <cellStyle name="20% - Colore 5 2 3" xfId="2022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3" xr:uid="{00000000-0005-0000-0000-0000DD000000}"/>
    <cellStyle name="20% - Colore 5 3 3" xfId="2024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5" xr:uid="{00000000-0005-0000-0000-0000E1000000}"/>
    <cellStyle name="20% - Colore 5 4 3" xfId="2026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7" xr:uid="{00000000-0005-0000-0000-0000E5000000}"/>
    <cellStyle name="20% - Colore 5 5 3" xfId="2028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9" xr:uid="{00000000-0005-0000-0000-0000E9000000}"/>
    <cellStyle name="20% - Colore 5 6 3" xfId="2030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1" xr:uid="{00000000-0005-0000-0000-0000ED000000}"/>
    <cellStyle name="20% - Colore 5 7 3" xfId="2032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3" xr:uid="{00000000-0005-0000-0000-0000F1000000}"/>
    <cellStyle name="20% - Colore 5 8 3" xfId="2034" xr:uid="{00000000-0005-0000-0000-0000F2000000}"/>
    <cellStyle name="20% - Colore 5 9" xfId="1062" xr:uid="{00000000-0005-0000-0000-0000F3000000}"/>
    <cellStyle name="20% - Colore 5 9 2" xfId="2035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6" xr:uid="{00000000-0005-0000-0000-0000F7000000}"/>
    <cellStyle name="20% - Colore 6 11" xfId="1065" xr:uid="{00000000-0005-0000-0000-0000F8000000}"/>
    <cellStyle name="20% - Colore 6 11 2" xfId="2037" xr:uid="{00000000-0005-0000-0000-0000F9000000}"/>
    <cellStyle name="20% - Colore 6 12" xfId="1066" xr:uid="{00000000-0005-0000-0000-0000FA000000}"/>
    <cellStyle name="20% - Colore 6 12 2" xfId="2038" xr:uid="{00000000-0005-0000-0000-0000FB000000}"/>
    <cellStyle name="20% - Colore 6 13" xfId="2039" xr:uid="{00000000-0005-0000-0000-0000FC000000}"/>
    <cellStyle name="20% - Colore 6 14" xfId="3467" xr:uid="{00000000-0005-0000-0000-0000FD000000}"/>
    <cellStyle name="20% - Colore 6 15" xfId="4068" xr:uid="{00000000-0005-0000-0000-0000FE000000}"/>
    <cellStyle name="20% - Colore 6 16" xfId="5374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40" xr:uid="{00000000-0005-0000-0000-000002010000}"/>
    <cellStyle name="20% - Colore 6 2 3" xfId="2041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2" xr:uid="{00000000-0005-0000-0000-000006010000}"/>
    <cellStyle name="20% - Colore 6 3 3" xfId="2043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4" xr:uid="{00000000-0005-0000-0000-00000A010000}"/>
    <cellStyle name="20% - Colore 6 4 3" xfId="2045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6" xr:uid="{00000000-0005-0000-0000-00000E010000}"/>
    <cellStyle name="20% - Colore 6 5 3" xfId="2047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8" xr:uid="{00000000-0005-0000-0000-000012010000}"/>
    <cellStyle name="20% - Colore 6 6 3" xfId="2049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50" xr:uid="{00000000-0005-0000-0000-000016010000}"/>
    <cellStyle name="20% - Colore 6 7 3" xfId="2051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2" xr:uid="{00000000-0005-0000-0000-00001A010000}"/>
    <cellStyle name="20% - Colore 6 8 3" xfId="2053" xr:uid="{00000000-0005-0000-0000-00001B010000}"/>
    <cellStyle name="20% - Colore 6 9" xfId="1080" xr:uid="{00000000-0005-0000-0000-00001C010000}"/>
    <cellStyle name="20% - Colore 6 9 2" xfId="2054" xr:uid="{00000000-0005-0000-0000-00001D010000}"/>
    <cellStyle name="20% - Énfasis1 2" xfId="16" xr:uid="{00000000-0005-0000-0000-00001E010000}"/>
    <cellStyle name="20% - Énfasis1 2 10" xfId="3242" xr:uid="{00000000-0005-0000-0000-00001F010000}"/>
    <cellStyle name="20% - Énfasis1 2 10 2" xfId="5361" xr:uid="{00000000-0005-0000-0000-000020010000}"/>
    <cellStyle name="20% - Énfasis1 2 10 3" xfId="5919" xr:uid="{00000000-0005-0000-0000-000021010000}"/>
    <cellStyle name="20% - Énfasis1 2 11" xfId="3393" xr:uid="{00000000-0005-0000-0000-000022010000}"/>
    <cellStyle name="20% - Énfasis1 2 11 2" xfId="5484" xr:uid="{00000000-0005-0000-0000-000023010000}"/>
    <cellStyle name="20% - Énfasis1 2 11 3" xfId="6034" xr:uid="{00000000-0005-0000-0000-000024010000}"/>
    <cellStyle name="20% - Énfasis1 2 12" xfId="3930" xr:uid="{00000000-0005-0000-0000-000025010000}"/>
    <cellStyle name="20% - Énfasis1 2 13" xfId="4070" xr:uid="{00000000-0005-0000-0000-000026010000}"/>
    <cellStyle name="20% - Énfasis1 2 14" xfId="5174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7" xr:uid="{00000000-0005-0000-0000-00002A010000}"/>
    <cellStyle name="20% - Énfasis1 2 3" xfId="2978" xr:uid="{00000000-0005-0000-0000-00002B010000}"/>
    <cellStyle name="20% - Énfasis1 2 3 2" xfId="5149" xr:uid="{00000000-0005-0000-0000-00002C010000}"/>
    <cellStyle name="20% - Énfasis1 2 3 3" xfId="5721" xr:uid="{00000000-0005-0000-0000-00002D010000}"/>
    <cellStyle name="20% - Énfasis1 2 4" xfId="2919" xr:uid="{00000000-0005-0000-0000-00002E010000}"/>
    <cellStyle name="20% - Énfasis1 2 4 2" xfId="5095" xr:uid="{00000000-0005-0000-0000-00002F010000}"/>
    <cellStyle name="20% - Énfasis1 2 4 3" xfId="5669" xr:uid="{00000000-0005-0000-0000-000030010000}"/>
    <cellStyle name="20% - Énfasis1 2 5" xfId="3049" xr:uid="{00000000-0005-0000-0000-000031010000}"/>
    <cellStyle name="20% - Énfasis1 2 5 2" xfId="5202" xr:uid="{00000000-0005-0000-0000-000032010000}"/>
    <cellStyle name="20% - Énfasis1 2 5 3" xfId="5768" xr:uid="{00000000-0005-0000-0000-000033010000}"/>
    <cellStyle name="20% - Énfasis1 2 6" xfId="3093" xr:uid="{00000000-0005-0000-0000-000034010000}"/>
    <cellStyle name="20% - Énfasis1 2 6 2" xfId="5240" xr:uid="{00000000-0005-0000-0000-000035010000}"/>
    <cellStyle name="20% - Énfasis1 2 6 3" xfId="5804" xr:uid="{00000000-0005-0000-0000-000036010000}"/>
    <cellStyle name="20% - Énfasis1 2 7" xfId="3278" xr:uid="{00000000-0005-0000-0000-000037010000}"/>
    <cellStyle name="20% - Énfasis1 2 7 2" xfId="5389" xr:uid="{00000000-0005-0000-0000-000038010000}"/>
    <cellStyle name="20% - Énfasis1 2 7 3" xfId="5944" xr:uid="{00000000-0005-0000-0000-000039010000}"/>
    <cellStyle name="20% - Énfasis1 2 8" xfId="3152" xr:uid="{00000000-0005-0000-0000-00003A010000}"/>
    <cellStyle name="20% - Énfasis1 2 8 2" xfId="5295" xr:uid="{00000000-0005-0000-0000-00003B010000}"/>
    <cellStyle name="20% - Énfasis1 2 8 3" xfId="5858" xr:uid="{00000000-0005-0000-0000-00003C010000}"/>
    <cellStyle name="20% - Énfasis1 2 9" xfId="3220" xr:uid="{00000000-0005-0000-0000-00003D010000}"/>
    <cellStyle name="20% - Énfasis1 2 9 2" xfId="5341" xr:uid="{00000000-0005-0000-0000-00003E010000}"/>
    <cellStyle name="20% - Énfasis1 2 9 3" xfId="5901" xr:uid="{00000000-0005-0000-0000-00003F010000}"/>
    <cellStyle name="20% - Énfasis1 3" xfId="844" xr:uid="{00000000-0005-0000-0000-000040010000}"/>
    <cellStyle name="20% - Énfasis1 3 10" xfId="3350" xr:uid="{00000000-0005-0000-0000-000041010000}"/>
    <cellStyle name="20% - Énfasis1 3 10 2" xfId="5449" xr:uid="{00000000-0005-0000-0000-000042010000}"/>
    <cellStyle name="20% - Énfasis1 3 10 3" xfId="6001" xr:uid="{00000000-0005-0000-0000-000043010000}"/>
    <cellStyle name="20% - Énfasis1 3 11" xfId="3394" xr:uid="{00000000-0005-0000-0000-000044010000}"/>
    <cellStyle name="20% - Énfasis1 3 11 2" xfId="5485" xr:uid="{00000000-0005-0000-0000-000045010000}"/>
    <cellStyle name="20% - Énfasis1 3 11 3" xfId="6035" xr:uid="{00000000-0005-0000-0000-000046010000}"/>
    <cellStyle name="20% - Énfasis1 3 12" xfId="3931" xr:uid="{00000000-0005-0000-0000-000047010000}"/>
    <cellStyle name="20% - Énfasis1 3 13" xfId="4071" xr:uid="{00000000-0005-0000-0000-000048010000}"/>
    <cellStyle name="20% - Énfasis1 3 14" xfId="5181" xr:uid="{00000000-0005-0000-0000-000049010000}"/>
    <cellStyle name="20% - Énfasis1 3 2" xfId="1083" xr:uid="{00000000-0005-0000-0000-00004A010000}"/>
    <cellStyle name="20% - Énfasis1 3 2 2" xfId="5041" xr:uid="{00000000-0005-0000-0000-00004B010000}"/>
    <cellStyle name="20% - Énfasis1 3 2 3" xfId="5608" xr:uid="{00000000-0005-0000-0000-00004C010000}"/>
    <cellStyle name="20% - Énfasis1 3 3" xfId="3066" xr:uid="{00000000-0005-0000-0000-00004D010000}"/>
    <cellStyle name="20% - Énfasis1 3 3 2" xfId="5215" xr:uid="{00000000-0005-0000-0000-00004E010000}"/>
    <cellStyle name="20% - Énfasis1 3 3 3" xfId="5781" xr:uid="{00000000-0005-0000-0000-00004F010000}"/>
    <cellStyle name="20% - Énfasis1 3 4" xfId="2920" xr:uid="{00000000-0005-0000-0000-000050010000}"/>
    <cellStyle name="20% - Énfasis1 3 4 2" xfId="5096" xr:uid="{00000000-0005-0000-0000-000051010000}"/>
    <cellStyle name="20% - Énfasis1 3 4 3" xfId="5670" xr:uid="{00000000-0005-0000-0000-000052010000}"/>
    <cellStyle name="20% - Énfasis1 3 5" xfId="2948" xr:uid="{00000000-0005-0000-0000-000053010000}"/>
    <cellStyle name="20% - Énfasis1 3 5 2" xfId="5120" xr:uid="{00000000-0005-0000-0000-000054010000}"/>
    <cellStyle name="20% - Énfasis1 3 5 3" xfId="5693" xr:uid="{00000000-0005-0000-0000-000055010000}"/>
    <cellStyle name="20% - Énfasis1 3 6" xfId="3094" xr:uid="{00000000-0005-0000-0000-000056010000}"/>
    <cellStyle name="20% - Énfasis1 3 6 2" xfId="5241" xr:uid="{00000000-0005-0000-0000-000057010000}"/>
    <cellStyle name="20% - Énfasis1 3 6 3" xfId="5805" xr:uid="{00000000-0005-0000-0000-000058010000}"/>
    <cellStyle name="20% - Énfasis1 3 7" xfId="3253" xr:uid="{00000000-0005-0000-0000-000059010000}"/>
    <cellStyle name="20% - Énfasis1 3 7 2" xfId="5372" xr:uid="{00000000-0005-0000-0000-00005A010000}"/>
    <cellStyle name="20% - Énfasis1 3 7 3" xfId="5930" xr:uid="{00000000-0005-0000-0000-00005B010000}"/>
    <cellStyle name="20% - Énfasis1 3 8" xfId="3153" xr:uid="{00000000-0005-0000-0000-00005C010000}"/>
    <cellStyle name="20% - Énfasis1 3 8 2" xfId="5296" xr:uid="{00000000-0005-0000-0000-00005D010000}"/>
    <cellStyle name="20% - Énfasis1 3 8 3" xfId="5859" xr:uid="{00000000-0005-0000-0000-00005E010000}"/>
    <cellStyle name="20% - Énfasis1 3 9" xfId="3383" xr:uid="{00000000-0005-0000-0000-00005F010000}"/>
    <cellStyle name="20% - Énfasis1 3 9 2" xfId="5477" xr:uid="{00000000-0005-0000-0000-000060010000}"/>
    <cellStyle name="20% - Énfasis1 3 9 3" xfId="6027" xr:uid="{00000000-0005-0000-0000-000061010000}"/>
    <cellStyle name="20% - Énfasis1 4" xfId="845" xr:uid="{00000000-0005-0000-0000-000062010000}"/>
    <cellStyle name="20% - Énfasis1 4 10" xfId="3087" xr:uid="{00000000-0005-0000-0000-000063010000}"/>
    <cellStyle name="20% - Énfasis1 4 10 2" xfId="5234" xr:uid="{00000000-0005-0000-0000-000064010000}"/>
    <cellStyle name="20% - Énfasis1 4 10 3" xfId="5799" xr:uid="{00000000-0005-0000-0000-000065010000}"/>
    <cellStyle name="20% - Énfasis1 4 11" xfId="3395" xr:uid="{00000000-0005-0000-0000-000066010000}"/>
    <cellStyle name="20% - Énfasis1 4 11 2" xfId="5486" xr:uid="{00000000-0005-0000-0000-000067010000}"/>
    <cellStyle name="20% - Énfasis1 4 11 3" xfId="6036" xr:uid="{00000000-0005-0000-0000-000068010000}"/>
    <cellStyle name="20% - Énfasis1 4 12" xfId="3932" xr:uid="{00000000-0005-0000-0000-000069010000}"/>
    <cellStyle name="20% - Énfasis1 4 13" xfId="4072" xr:uid="{00000000-0005-0000-0000-00006A010000}"/>
    <cellStyle name="20% - Énfasis1 4 14" xfId="5152" xr:uid="{00000000-0005-0000-0000-00006B010000}"/>
    <cellStyle name="20% - Énfasis1 4 2" xfId="1084" xr:uid="{00000000-0005-0000-0000-00006C010000}"/>
    <cellStyle name="20% - Énfasis1 4 2 2" xfId="5043" xr:uid="{00000000-0005-0000-0000-00006D010000}"/>
    <cellStyle name="20% - Énfasis1 4 2 3" xfId="5610" xr:uid="{00000000-0005-0000-0000-00006E010000}"/>
    <cellStyle name="20% - Énfasis1 4 3" xfId="2977" xr:uid="{00000000-0005-0000-0000-00006F010000}"/>
    <cellStyle name="20% - Énfasis1 4 3 2" xfId="5148" xr:uid="{00000000-0005-0000-0000-000070010000}"/>
    <cellStyle name="20% - Énfasis1 4 3 3" xfId="5720" xr:uid="{00000000-0005-0000-0000-000071010000}"/>
    <cellStyle name="20% - Énfasis1 4 4" xfId="3073" xr:uid="{00000000-0005-0000-0000-000072010000}"/>
    <cellStyle name="20% - Énfasis1 4 4 2" xfId="5221" xr:uid="{00000000-0005-0000-0000-000073010000}"/>
    <cellStyle name="20% - Énfasis1 4 4 3" xfId="5787" xr:uid="{00000000-0005-0000-0000-000074010000}"/>
    <cellStyle name="20% - Énfasis1 4 5" xfId="3079" xr:uid="{00000000-0005-0000-0000-000075010000}"/>
    <cellStyle name="20% - Énfasis1 4 5 2" xfId="5227" xr:uid="{00000000-0005-0000-0000-000076010000}"/>
    <cellStyle name="20% - Énfasis1 4 5 3" xfId="5793" xr:uid="{00000000-0005-0000-0000-000077010000}"/>
    <cellStyle name="20% - Énfasis1 4 6" xfId="3095" xr:uid="{00000000-0005-0000-0000-000078010000}"/>
    <cellStyle name="20% - Énfasis1 4 6 2" xfId="5242" xr:uid="{00000000-0005-0000-0000-000079010000}"/>
    <cellStyle name="20% - Énfasis1 4 6 3" xfId="5806" xr:uid="{00000000-0005-0000-0000-00007A010000}"/>
    <cellStyle name="20% - Énfasis1 4 7" xfId="3270" xr:uid="{00000000-0005-0000-0000-00007B010000}"/>
    <cellStyle name="20% - Énfasis1 4 7 2" xfId="5382" xr:uid="{00000000-0005-0000-0000-00007C010000}"/>
    <cellStyle name="20% - Énfasis1 4 7 3" xfId="5937" xr:uid="{00000000-0005-0000-0000-00007D010000}"/>
    <cellStyle name="20% - Énfasis1 4 8" xfId="3172" xr:uid="{00000000-0005-0000-0000-00007E010000}"/>
    <cellStyle name="20% - Énfasis1 4 8 2" xfId="5307" xr:uid="{00000000-0005-0000-0000-00007F010000}"/>
    <cellStyle name="20% - Énfasis1 4 8 3" xfId="5869" xr:uid="{00000000-0005-0000-0000-000080010000}"/>
    <cellStyle name="20% - Énfasis1 4 9" xfId="3335" xr:uid="{00000000-0005-0000-0000-000081010000}"/>
    <cellStyle name="20% - Énfasis1 4 9 2" xfId="5436" xr:uid="{00000000-0005-0000-0000-000082010000}"/>
    <cellStyle name="20% - Énfasis1 4 9 3" xfId="5990" xr:uid="{00000000-0005-0000-0000-000083010000}"/>
    <cellStyle name="20% - Énfasis1 5" xfId="1081" xr:uid="{00000000-0005-0000-0000-000084010000}"/>
    <cellStyle name="20% - Énfasis1 5 2" xfId="3468" xr:uid="{00000000-0005-0000-0000-000085010000}"/>
    <cellStyle name="20% - Énfasis1 6" xfId="4069" xr:uid="{00000000-0005-0000-0000-000086010000}"/>
    <cellStyle name="20% - Énfasis1 7" xfId="5086" xr:uid="{00000000-0005-0000-0000-000087010000}"/>
    <cellStyle name="20% - Énfasis2 2" xfId="17" xr:uid="{00000000-0005-0000-0000-000088010000}"/>
    <cellStyle name="20% - Énfasis2 2 10" xfId="3192" xr:uid="{00000000-0005-0000-0000-000089010000}"/>
    <cellStyle name="20% - Énfasis2 2 10 2" xfId="5324" xr:uid="{00000000-0005-0000-0000-00008A010000}"/>
    <cellStyle name="20% - Énfasis2 2 10 3" xfId="5885" xr:uid="{00000000-0005-0000-0000-00008B010000}"/>
    <cellStyle name="20% - Énfasis2 2 11" xfId="3396" xr:uid="{00000000-0005-0000-0000-00008C010000}"/>
    <cellStyle name="20% - Énfasis2 2 11 2" xfId="5487" xr:uid="{00000000-0005-0000-0000-00008D010000}"/>
    <cellStyle name="20% - Énfasis2 2 11 3" xfId="6037" xr:uid="{00000000-0005-0000-0000-00008E010000}"/>
    <cellStyle name="20% - Énfasis2 2 12" xfId="3933" xr:uid="{00000000-0005-0000-0000-00008F010000}"/>
    <cellStyle name="20% - Énfasis2 2 13" xfId="4074" xr:uid="{00000000-0005-0000-0000-000090010000}"/>
    <cellStyle name="20% - Énfasis2 2 14" xfId="5528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5" xr:uid="{00000000-0005-0000-0000-000094010000}"/>
    <cellStyle name="20% - Énfasis2 2 3" xfId="2994" xr:uid="{00000000-0005-0000-0000-000095010000}"/>
    <cellStyle name="20% - Énfasis2 2 3 2" xfId="5159" xr:uid="{00000000-0005-0000-0000-000096010000}"/>
    <cellStyle name="20% - Énfasis2 2 3 3" xfId="5729" xr:uid="{00000000-0005-0000-0000-000097010000}"/>
    <cellStyle name="20% - Énfasis2 2 4" xfId="3072" xr:uid="{00000000-0005-0000-0000-000098010000}"/>
    <cellStyle name="20% - Énfasis2 2 4 2" xfId="5220" xr:uid="{00000000-0005-0000-0000-000099010000}"/>
    <cellStyle name="20% - Énfasis2 2 4 3" xfId="5786" xr:uid="{00000000-0005-0000-0000-00009A010000}"/>
    <cellStyle name="20% - Énfasis2 2 5" xfId="3078" xr:uid="{00000000-0005-0000-0000-00009B010000}"/>
    <cellStyle name="20% - Énfasis2 2 5 2" xfId="5226" xr:uid="{00000000-0005-0000-0000-00009C010000}"/>
    <cellStyle name="20% - Énfasis2 2 5 3" xfId="5792" xr:uid="{00000000-0005-0000-0000-00009D010000}"/>
    <cellStyle name="20% - Énfasis2 2 6" xfId="3096" xr:uid="{00000000-0005-0000-0000-00009E010000}"/>
    <cellStyle name="20% - Énfasis2 2 6 2" xfId="5243" xr:uid="{00000000-0005-0000-0000-00009F010000}"/>
    <cellStyle name="20% - Énfasis2 2 6 3" xfId="5807" xr:uid="{00000000-0005-0000-0000-0000A0010000}"/>
    <cellStyle name="20% - Énfasis2 2 7" xfId="3252" xr:uid="{00000000-0005-0000-0000-0000A1010000}"/>
    <cellStyle name="20% - Énfasis2 2 7 2" xfId="5371" xr:uid="{00000000-0005-0000-0000-0000A2010000}"/>
    <cellStyle name="20% - Énfasis2 2 7 3" xfId="5929" xr:uid="{00000000-0005-0000-0000-0000A3010000}"/>
    <cellStyle name="20% - Énfasis2 2 8" xfId="3155" xr:uid="{00000000-0005-0000-0000-0000A4010000}"/>
    <cellStyle name="20% - Énfasis2 2 8 2" xfId="5298" xr:uid="{00000000-0005-0000-0000-0000A5010000}"/>
    <cellStyle name="20% - Énfasis2 2 8 3" xfId="5861" xr:uid="{00000000-0005-0000-0000-0000A6010000}"/>
    <cellStyle name="20% - Énfasis2 2 9" xfId="3298" xr:uid="{00000000-0005-0000-0000-0000A7010000}"/>
    <cellStyle name="20% - Énfasis2 2 9 2" xfId="5407" xr:uid="{00000000-0005-0000-0000-0000A8010000}"/>
    <cellStyle name="20% - Énfasis2 2 9 3" xfId="5961" xr:uid="{00000000-0005-0000-0000-0000A9010000}"/>
    <cellStyle name="20% - Énfasis2 3" xfId="847" xr:uid="{00000000-0005-0000-0000-0000AA010000}"/>
    <cellStyle name="20% - Énfasis2 3 10" xfId="3319" xr:uid="{00000000-0005-0000-0000-0000AB010000}"/>
    <cellStyle name="20% - Énfasis2 3 10 2" xfId="5425" xr:uid="{00000000-0005-0000-0000-0000AC010000}"/>
    <cellStyle name="20% - Énfasis2 3 10 3" xfId="5979" xr:uid="{00000000-0005-0000-0000-0000AD010000}"/>
    <cellStyle name="20% - Énfasis2 3 11" xfId="3397" xr:uid="{00000000-0005-0000-0000-0000AE010000}"/>
    <cellStyle name="20% - Énfasis2 3 11 2" xfId="5488" xr:uid="{00000000-0005-0000-0000-0000AF010000}"/>
    <cellStyle name="20% - Énfasis2 3 11 3" xfId="6038" xr:uid="{00000000-0005-0000-0000-0000B0010000}"/>
    <cellStyle name="20% - Énfasis2 3 12" xfId="3934" xr:uid="{00000000-0005-0000-0000-0000B1010000}"/>
    <cellStyle name="20% - Énfasis2 3 13" xfId="4075" xr:uid="{00000000-0005-0000-0000-0000B2010000}"/>
    <cellStyle name="20% - Énfasis2 3 14" xfId="5447" xr:uid="{00000000-0005-0000-0000-0000B3010000}"/>
    <cellStyle name="20% - Énfasis2 3 2" xfId="1087" xr:uid="{00000000-0005-0000-0000-0000B4010000}"/>
    <cellStyle name="20% - Énfasis2 3 2 2" xfId="5036" xr:uid="{00000000-0005-0000-0000-0000B5010000}"/>
    <cellStyle name="20% - Énfasis2 3 2 3" xfId="5604" xr:uid="{00000000-0005-0000-0000-0000B6010000}"/>
    <cellStyle name="20% - Énfasis2 3 3" xfId="3065" xr:uid="{00000000-0005-0000-0000-0000B7010000}"/>
    <cellStyle name="20% - Énfasis2 3 3 2" xfId="5214" xr:uid="{00000000-0005-0000-0000-0000B8010000}"/>
    <cellStyle name="20% - Énfasis2 3 3 3" xfId="5780" xr:uid="{00000000-0005-0000-0000-0000B9010000}"/>
    <cellStyle name="20% - Énfasis2 3 4" xfId="3021" xr:uid="{00000000-0005-0000-0000-0000BA010000}"/>
    <cellStyle name="20% - Énfasis2 3 4 2" xfId="5182" xr:uid="{00000000-0005-0000-0000-0000BB010000}"/>
    <cellStyle name="20% - Énfasis2 3 4 3" xfId="5750" xr:uid="{00000000-0005-0000-0000-0000BC010000}"/>
    <cellStyle name="20% - Énfasis2 3 5" xfId="2903" xr:uid="{00000000-0005-0000-0000-0000BD010000}"/>
    <cellStyle name="20% - Énfasis2 3 5 2" xfId="5073" xr:uid="{00000000-0005-0000-0000-0000BE010000}"/>
    <cellStyle name="20% - Énfasis2 3 5 3" xfId="5642" xr:uid="{00000000-0005-0000-0000-0000BF010000}"/>
    <cellStyle name="20% - Énfasis2 3 6" xfId="3097" xr:uid="{00000000-0005-0000-0000-0000C0010000}"/>
    <cellStyle name="20% - Énfasis2 3 6 2" xfId="5244" xr:uid="{00000000-0005-0000-0000-0000C1010000}"/>
    <cellStyle name="20% - Énfasis2 3 6 3" xfId="5808" xr:uid="{00000000-0005-0000-0000-0000C2010000}"/>
    <cellStyle name="20% - Énfasis2 3 7" xfId="3251" xr:uid="{00000000-0005-0000-0000-0000C3010000}"/>
    <cellStyle name="20% - Énfasis2 3 7 2" xfId="5370" xr:uid="{00000000-0005-0000-0000-0000C4010000}"/>
    <cellStyle name="20% - Énfasis2 3 7 3" xfId="5928" xr:uid="{00000000-0005-0000-0000-0000C5010000}"/>
    <cellStyle name="20% - Énfasis2 3 8" xfId="3151" xr:uid="{00000000-0005-0000-0000-0000C6010000}"/>
    <cellStyle name="20% - Énfasis2 3 8 2" xfId="5294" xr:uid="{00000000-0005-0000-0000-0000C7010000}"/>
    <cellStyle name="20% - Énfasis2 3 8 3" xfId="5857" xr:uid="{00000000-0005-0000-0000-0000C8010000}"/>
    <cellStyle name="20% - Énfasis2 3 9" xfId="3216" xr:uid="{00000000-0005-0000-0000-0000C9010000}"/>
    <cellStyle name="20% - Énfasis2 3 9 2" xfId="5340" xr:uid="{00000000-0005-0000-0000-0000CA010000}"/>
    <cellStyle name="20% - Énfasis2 3 9 3" xfId="5900" xr:uid="{00000000-0005-0000-0000-0000CB010000}"/>
    <cellStyle name="20% - Énfasis2 4" xfId="848" xr:uid="{00000000-0005-0000-0000-0000CC010000}"/>
    <cellStyle name="20% - Énfasis2 4 10" xfId="3243" xr:uid="{00000000-0005-0000-0000-0000CD010000}"/>
    <cellStyle name="20% - Énfasis2 4 10 2" xfId="5362" xr:uid="{00000000-0005-0000-0000-0000CE010000}"/>
    <cellStyle name="20% - Énfasis2 4 10 3" xfId="5920" xr:uid="{00000000-0005-0000-0000-0000CF010000}"/>
    <cellStyle name="20% - Énfasis2 4 11" xfId="3398" xr:uid="{00000000-0005-0000-0000-0000D0010000}"/>
    <cellStyle name="20% - Énfasis2 4 11 2" xfId="5489" xr:uid="{00000000-0005-0000-0000-0000D1010000}"/>
    <cellStyle name="20% - Énfasis2 4 11 3" xfId="6039" xr:uid="{00000000-0005-0000-0000-0000D2010000}"/>
    <cellStyle name="20% - Énfasis2 4 12" xfId="3935" xr:uid="{00000000-0005-0000-0000-0000D3010000}"/>
    <cellStyle name="20% - Énfasis2 4 13" xfId="4076" xr:uid="{00000000-0005-0000-0000-0000D4010000}"/>
    <cellStyle name="20% - Énfasis2 4 14" xfId="5323" xr:uid="{00000000-0005-0000-0000-0000D5010000}"/>
    <cellStyle name="20% - Énfasis2 4 2" xfId="1088" xr:uid="{00000000-0005-0000-0000-0000D6010000}"/>
    <cellStyle name="20% - Énfasis2 4 2 2" xfId="5035" xr:uid="{00000000-0005-0000-0000-0000D7010000}"/>
    <cellStyle name="20% - Énfasis2 4 2 3" xfId="5603" xr:uid="{00000000-0005-0000-0000-0000D8010000}"/>
    <cellStyle name="20% - Énfasis2 4 3" xfId="2976" xr:uid="{00000000-0005-0000-0000-0000D9010000}"/>
    <cellStyle name="20% - Énfasis2 4 3 2" xfId="5146" xr:uid="{00000000-0005-0000-0000-0000DA010000}"/>
    <cellStyle name="20% - Énfasis2 4 3 3" xfId="5719" xr:uid="{00000000-0005-0000-0000-0000DB010000}"/>
    <cellStyle name="20% - Énfasis2 4 4" xfId="3071" xr:uid="{00000000-0005-0000-0000-0000DC010000}"/>
    <cellStyle name="20% - Énfasis2 4 4 2" xfId="5219" xr:uid="{00000000-0005-0000-0000-0000DD010000}"/>
    <cellStyle name="20% - Énfasis2 4 4 3" xfId="5785" xr:uid="{00000000-0005-0000-0000-0000DE010000}"/>
    <cellStyle name="20% - Énfasis2 4 5" xfId="3077" xr:uid="{00000000-0005-0000-0000-0000DF010000}"/>
    <cellStyle name="20% - Énfasis2 4 5 2" xfId="5225" xr:uid="{00000000-0005-0000-0000-0000E0010000}"/>
    <cellStyle name="20% - Énfasis2 4 5 3" xfId="5791" xr:uid="{00000000-0005-0000-0000-0000E1010000}"/>
    <cellStyle name="20% - Énfasis2 4 6" xfId="3098" xr:uid="{00000000-0005-0000-0000-0000E2010000}"/>
    <cellStyle name="20% - Énfasis2 4 6 2" xfId="5245" xr:uid="{00000000-0005-0000-0000-0000E3010000}"/>
    <cellStyle name="20% - Énfasis2 4 6 3" xfId="5809" xr:uid="{00000000-0005-0000-0000-0000E4010000}"/>
    <cellStyle name="20% - Énfasis2 4 7" xfId="3250" xr:uid="{00000000-0005-0000-0000-0000E5010000}"/>
    <cellStyle name="20% - Énfasis2 4 7 2" xfId="5369" xr:uid="{00000000-0005-0000-0000-0000E6010000}"/>
    <cellStyle name="20% - Énfasis2 4 7 3" xfId="5927" xr:uid="{00000000-0005-0000-0000-0000E7010000}"/>
    <cellStyle name="20% - Énfasis2 4 8" xfId="3173" xr:uid="{00000000-0005-0000-0000-0000E8010000}"/>
    <cellStyle name="20% - Énfasis2 4 8 2" xfId="5308" xr:uid="{00000000-0005-0000-0000-0000E9010000}"/>
    <cellStyle name="20% - Énfasis2 4 8 3" xfId="5870" xr:uid="{00000000-0005-0000-0000-0000EA010000}"/>
    <cellStyle name="20% - Énfasis2 4 9" xfId="3215" xr:uid="{00000000-0005-0000-0000-0000EB010000}"/>
    <cellStyle name="20% - Énfasis2 4 9 2" xfId="5339" xr:uid="{00000000-0005-0000-0000-0000EC010000}"/>
    <cellStyle name="20% - Énfasis2 4 9 3" xfId="5899" xr:uid="{00000000-0005-0000-0000-0000ED010000}"/>
    <cellStyle name="20% - Énfasis2 5" xfId="1085" xr:uid="{00000000-0005-0000-0000-0000EE010000}"/>
    <cellStyle name="20% - Énfasis2 5 2" xfId="3469" xr:uid="{00000000-0005-0000-0000-0000EF010000}"/>
    <cellStyle name="20% - Énfasis2 6" xfId="4073" xr:uid="{00000000-0005-0000-0000-0000F0010000}"/>
    <cellStyle name="20% - Énfasis2 7" xfId="4848" xr:uid="{00000000-0005-0000-0000-0000F1010000}"/>
    <cellStyle name="20% - Énfasis3 2" xfId="18" xr:uid="{00000000-0005-0000-0000-0000F2010000}"/>
    <cellStyle name="20% - Énfasis3 2 10" xfId="3349" xr:uid="{00000000-0005-0000-0000-0000F3010000}"/>
    <cellStyle name="20% - Énfasis3 2 10 2" xfId="5448" xr:uid="{00000000-0005-0000-0000-0000F4010000}"/>
    <cellStyle name="20% - Énfasis3 2 10 3" xfId="6000" xr:uid="{00000000-0005-0000-0000-0000F5010000}"/>
    <cellStyle name="20% - Énfasis3 2 11" xfId="3399" xr:uid="{00000000-0005-0000-0000-0000F6010000}"/>
    <cellStyle name="20% - Énfasis3 2 11 2" xfId="5490" xr:uid="{00000000-0005-0000-0000-0000F7010000}"/>
    <cellStyle name="20% - Énfasis3 2 11 3" xfId="6040" xr:uid="{00000000-0005-0000-0000-0000F8010000}"/>
    <cellStyle name="20% - Énfasis3 2 12" xfId="3936" xr:uid="{00000000-0005-0000-0000-0000F9010000}"/>
    <cellStyle name="20% - Énfasis3 2 13" xfId="4078" xr:uid="{00000000-0005-0000-0000-0000FA010000}"/>
    <cellStyle name="20% - Énfasis3 2 14" xfId="4846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8" xr:uid="{00000000-0005-0000-0000-0000FE010000}"/>
    <cellStyle name="20% - Énfasis3 2 3" xfId="2975" xr:uid="{00000000-0005-0000-0000-0000FF010000}"/>
    <cellStyle name="20% - Énfasis3 2 3 2" xfId="5145" xr:uid="{00000000-0005-0000-0000-000000020000}"/>
    <cellStyle name="20% - Énfasis3 2 3 3" xfId="5718" xr:uid="{00000000-0005-0000-0000-000001020000}"/>
    <cellStyle name="20% - Énfasis3 2 4" xfId="2921" xr:uid="{00000000-0005-0000-0000-000002020000}"/>
    <cellStyle name="20% - Énfasis3 2 4 2" xfId="5097" xr:uid="{00000000-0005-0000-0000-000003020000}"/>
    <cellStyle name="20% - Énfasis3 2 4 3" xfId="5671" xr:uid="{00000000-0005-0000-0000-000004020000}"/>
    <cellStyle name="20% - Énfasis3 2 5" xfId="2902" xr:uid="{00000000-0005-0000-0000-000005020000}"/>
    <cellStyle name="20% - Énfasis3 2 5 2" xfId="5072" xr:uid="{00000000-0005-0000-0000-000006020000}"/>
    <cellStyle name="20% - Énfasis3 2 5 3" xfId="5641" xr:uid="{00000000-0005-0000-0000-000007020000}"/>
    <cellStyle name="20% - Énfasis3 2 6" xfId="3099" xr:uid="{00000000-0005-0000-0000-000008020000}"/>
    <cellStyle name="20% - Énfasis3 2 6 2" xfId="5246" xr:uid="{00000000-0005-0000-0000-000009020000}"/>
    <cellStyle name="20% - Énfasis3 2 6 3" xfId="5810" xr:uid="{00000000-0005-0000-0000-00000A020000}"/>
    <cellStyle name="20% - Énfasis3 2 7" xfId="3249" xr:uid="{00000000-0005-0000-0000-00000B020000}"/>
    <cellStyle name="20% - Énfasis3 2 7 2" xfId="5368" xr:uid="{00000000-0005-0000-0000-00000C020000}"/>
    <cellStyle name="20% - Énfasis3 2 7 3" xfId="5926" xr:uid="{00000000-0005-0000-0000-00000D020000}"/>
    <cellStyle name="20% - Énfasis3 2 8" xfId="3174" xr:uid="{00000000-0005-0000-0000-00000E020000}"/>
    <cellStyle name="20% - Énfasis3 2 8 2" xfId="5309" xr:uid="{00000000-0005-0000-0000-00000F020000}"/>
    <cellStyle name="20% - Énfasis3 2 8 3" xfId="5871" xr:uid="{00000000-0005-0000-0000-000010020000}"/>
    <cellStyle name="20% - Énfasis3 2 9" xfId="3334" xr:uid="{00000000-0005-0000-0000-000011020000}"/>
    <cellStyle name="20% - Énfasis3 2 9 2" xfId="5435" xr:uid="{00000000-0005-0000-0000-000012020000}"/>
    <cellStyle name="20% - Énfasis3 2 9 3" xfId="5989" xr:uid="{00000000-0005-0000-0000-000013020000}"/>
    <cellStyle name="20% - Énfasis3 3" xfId="850" xr:uid="{00000000-0005-0000-0000-000014020000}"/>
    <cellStyle name="20% - Énfasis3 3 10" xfId="3088" xr:uid="{00000000-0005-0000-0000-000015020000}"/>
    <cellStyle name="20% - Énfasis3 3 10 2" xfId="5235" xr:uid="{00000000-0005-0000-0000-000016020000}"/>
    <cellStyle name="20% - Énfasis3 3 10 3" xfId="5800" xr:uid="{00000000-0005-0000-0000-000017020000}"/>
    <cellStyle name="20% - Énfasis3 3 11" xfId="3400" xr:uid="{00000000-0005-0000-0000-000018020000}"/>
    <cellStyle name="20% - Énfasis3 3 11 2" xfId="5491" xr:uid="{00000000-0005-0000-0000-000019020000}"/>
    <cellStyle name="20% - Énfasis3 3 11 3" xfId="6041" xr:uid="{00000000-0005-0000-0000-00001A020000}"/>
    <cellStyle name="20% - Énfasis3 3 12" xfId="3937" xr:uid="{00000000-0005-0000-0000-00001B020000}"/>
    <cellStyle name="20% - Énfasis3 3 13" xfId="4079" xr:uid="{00000000-0005-0000-0000-00001C020000}"/>
    <cellStyle name="20% - Énfasis3 3 14" xfId="4603" xr:uid="{00000000-0005-0000-0000-00001D020000}"/>
    <cellStyle name="20% - Énfasis3 3 2" xfId="1091" xr:uid="{00000000-0005-0000-0000-00001E020000}"/>
    <cellStyle name="20% - Énfasis3 3 2 2" xfId="5044" xr:uid="{00000000-0005-0000-0000-00001F020000}"/>
    <cellStyle name="20% - Énfasis3 3 2 3" xfId="5611" xr:uid="{00000000-0005-0000-0000-000020020000}"/>
    <cellStyle name="20% - Énfasis3 3 3" xfId="2974" xr:uid="{00000000-0005-0000-0000-000021020000}"/>
    <cellStyle name="20% - Énfasis3 3 3 2" xfId="5144" xr:uid="{00000000-0005-0000-0000-000022020000}"/>
    <cellStyle name="20% - Énfasis3 3 3 3" xfId="5717" xr:uid="{00000000-0005-0000-0000-000023020000}"/>
    <cellStyle name="20% - Énfasis3 3 4" xfId="2915" xr:uid="{00000000-0005-0000-0000-000024020000}"/>
    <cellStyle name="20% - Énfasis3 3 4 2" xfId="5094" xr:uid="{00000000-0005-0000-0000-000025020000}"/>
    <cellStyle name="20% - Énfasis3 3 4 3" xfId="5668" xr:uid="{00000000-0005-0000-0000-000026020000}"/>
    <cellStyle name="20% - Énfasis3 3 5" xfId="2949" xr:uid="{00000000-0005-0000-0000-000027020000}"/>
    <cellStyle name="20% - Énfasis3 3 5 2" xfId="5121" xr:uid="{00000000-0005-0000-0000-000028020000}"/>
    <cellStyle name="20% - Énfasis3 3 5 3" xfId="5694" xr:uid="{00000000-0005-0000-0000-000029020000}"/>
    <cellStyle name="20% - Énfasis3 3 6" xfId="3100" xr:uid="{00000000-0005-0000-0000-00002A020000}"/>
    <cellStyle name="20% - Énfasis3 3 6 2" xfId="5247" xr:uid="{00000000-0005-0000-0000-00002B020000}"/>
    <cellStyle name="20% - Énfasis3 3 6 3" xfId="5811" xr:uid="{00000000-0005-0000-0000-00002C020000}"/>
    <cellStyle name="20% - Énfasis3 3 7" xfId="3276" xr:uid="{00000000-0005-0000-0000-00002D020000}"/>
    <cellStyle name="20% - Énfasis3 3 7 2" xfId="5387" xr:uid="{00000000-0005-0000-0000-00002E020000}"/>
    <cellStyle name="20% - Énfasis3 3 7 3" xfId="5942" xr:uid="{00000000-0005-0000-0000-00002F020000}"/>
    <cellStyle name="20% - Énfasis3 3 8" xfId="3175" xr:uid="{00000000-0005-0000-0000-000030020000}"/>
    <cellStyle name="20% - Énfasis3 3 8 2" xfId="5310" xr:uid="{00000000-0005-0000-0000-000031020000}"/>
    <cellStyle name="20% - Énfasis3 3 8 3" xfId="5872" xr:uid="{00000000-0005-0000-0000-000032020000}"/>
    <cellStyle name="20% - Énfasis3 3 9" xfId="3333" xr:uid="{00000000-0005-0000-0000-000033020000}"/>
    <cellStyle name="20% - Énfasis3 3 9 2" xfId="5434" xr:uid="{00000000-0005-0000-0000-000034020000}"/>
    <cellStyle name="20% - Énfasis3 3 9 3" xfId="5988" xr:uid="{00000000-0005-0000-0000-000035020000}"/>
    <cellStyle name="20% - Énfasis3 4" xfId="851" xr:uid="{00000000-0005-0000-0000-000036020000}"/>
    <cellStyle name="20% - Énfasis3 4 10" xfId="3131" xr:uid="{00000000-0005-0000-0000-000037020000}"/>
    <cellStyle name="20% - Énfasis3 4 10 2" xfId="5275" xr:uid="{00000000-0005-0000-0000-000038020000}"/>
    <cellStyle name="20% - Énfasis3 4 10 3" xfId="5839" xr:uid="{00000000-0005-0000-0000-000039020000}"/>
    <cellStyle name="20% - Énfasis3 4 11" xfId="3401" xr:uid="{00000000-0005-0000-0000-00003A020000}"/>
    <cellStyle name="20% - Énfasis3 4 11 2" xfId="5492" xr:uid="{00000000-0005-0000-0000-00003B020000}"/>
    <cellStyle name="20% - Énfasis3 4 11 3" xfId="6042" xr:uid="{00000000-0005-0000-0000-00003C020000}"/>
    <cellStyle name="20% - Énfasis3 4 12" xfId="3938" xr:uid="{00000000-0005-0000-0000-00003D020000}"/>
    <cellStyle name="20% - Énfasis3 4 13" xfId="4080" xr:uid="{00000000-0005-0000-0000-00003E020000}"/>
    <cellStyle name="20% - Énfasis3 4 14" xfId="4602" xr:uid="{00000000-0005-0000-0000-00003F020000}"/>
    <cellStyle name="20% - Énfasis3 4 2" xfId="1092" xr:uid="{00000000-0005-0000-0000-000040020000}"/>
    <cellStyle name="20% - Énfasis3 4 2 2" xfId="5045" xr:uid="{00000000-0005-0000-0000-000041020000}"/>
    <cellStyle name="20% - Énfasis3 4 2 3" xfId="5612" xr:uid="{00000000-0005-0000-0000-000042020000}"/>
    <cellStyle name="20% - Énfasis3 4 3" xfId="2973" xr:uid="{00000000-0005-0000-0000-000043020000}"/>
    <cellStyle name="20% - Énfasis3 4 3 2" xfId="5143" xr:uid="{00000000-0005-0000-0000-000044020000}"/>
    <cellStyle name="20% - Énfasis3 4 3 3" xfId="5716" xr:uid="{00000000-0005-0000-0000-000045020000}"/>
    <cellStyle name="20% - Énfasis3 4 4" xfId="3070" xr:uid="{00000000-0005-0000-0000-000046020000}"/>
    <cellStyle name="20% - Énfasis3 4 4 2" xfId="5218" xr:uid="{00000000-0005-0000-0000-000047020000}"/>
    <cellStyle name="20% - Énfasis3 4 4 3" xfId="5784" xr:uid="{00000000-0005-0000-0000-000048020000}"/>
    <cellStyle name="20% - Énfasis3 4 5" xfId="3076" xr:uid="{00000000-0005-0000-0000-000049020000}"/>
    <cellStyle name="20% - Énfasis3 4 5 2" xfId="5224" xr:uid="{00000000-0005-0000-0000-00004A020000}"/>
    <cellStyle name="20% - Énfasis3 4 5 3" xfId="5790" xr:uid="{00000000-0005-0000-0000-00004B020000}"/>
    <cellStyle name="20% - Énfasis3 4 6" xfId="3101" xr:uid="{00000000-0005-0000-0000-00004C020000}"/>
    <cellStyle name="20% - Énfasis3 4 6 2" xfId="5248" xr:uid="{00000000-0005-0000-0000-00004D020000}"/>
    <cellStyle name="20% - Énfasis3 4 6 3" xfId="5812" xr:uid="{00000000-0005-0000-0000-00004E020000}"/>
    <cellStyle name="20% - Énfasis3 4 7" xfId="3274" xr:uid="{00000000-0005-0000-0000-00004F020000}"/>
    <cellStyle name="20% - Énfasis3 4 7 2" xfId="5385" xr:uid="{00000000-0005-0000-0000-000050020000}"/>
    <cellStyle name="20% - Énfasis3 4 7 3" xfId="5940" xr:uid="{00000000-0005-0000-0000-000051020000}"/>
    <cellStyle name="20% - Énfasis3 4 8" xfId="3308" xr:uid="{00000000-0005-0000-0000-000052020000}"/>
    <cellStyle name="20% - Énfasis3 4 8 2" xfId="5415" xr:uid="{00000000-0005-0000-0000-000053020000}"/>
    <cellStyle name="20% - Énfasis3 4 8 3" xfId="5969" xr:uid="{00000000-0005-0000-0000-000054020000}"/>
    <cellStyle name="20% - Énfasis3 4 9" xfId="3214" xr:uid="{00000000-0005-0000-0000-000055020000}"/>
    <cellStyle name="20% - Énfasis3 4 9 2" xfId="5338" xr:uid="{00000000-0005-0000-0000-000056020000}"/>
    <cellStyle name="20% - Énfasis3 4 9 3" xfId="5898" xr:uid="{00000000-0005-0000-0000-000057020000}"/>
    <cellStyle name="20% - Énfasis3 5" xfId="1089" xr:uid="{00000000-0005-0000-0000-000058020000}"/>
    <cellStyle name="20% - Énfasis3 5 2" xfId="3470" xr:uid="{00000000-0005-0000-0000-000059020000}"/>
    <cellStyle name="20% - Énfasis3 6" xfId="4077" xr:uid="{00000000-0005-0000-0000-00005A020000}"/>
    <cellStyle name="20% - Énfasis3 7" xfId="4847" xr:uid="{00000000-0005-0000-0000-00005B020000}"/>
    <cellStyle name="20% - Énfasis4 2" xfId="19" xr:uid="{00000000-0005-0000-0000-00005C020000}"/>
    <cellStyle name="20% - Énfasis4 2 10" xfId="3316" xr:uid="{00000000-0005-0000-0000-00005D020000}"/>
    <cellStyle name="20% - Énfasis4 2 10 2" xfId="5422" xr:uid="{00000000-0005-0000-0000-00005E020000}"/>
    <cellStyle name="20% - Énfasis4 2 10 3" xfId="5976" xr:uid="{00000000-0005-0000-0000-00005F020000}"/>
    <cellStyle name="20% - Énfasis4 2 11" xfId="3402" xr:uid="{00000000-0005-0000-0000-000060020000}"/>
    <cellStyle name="20% - Énfasis4 2 11 2" xfId="5493" xr:uid="{00000000-0005-0000-0000-000061020000}"/>
    <cellStyle name="20% - Énfasis4 2 11 3" xfId="6043" xr:uid="{00000000-0005-0000-0000-000062020000}"/>
    <cellStyle name="20% - Énfasis4 2 12" xfId="3939" xr:uid="{00000000-0005-0000-0000-000063020000}"/>
    <cellStyle name="20% - Énfasis4 2 13" xfId="4082" xr:uid="{00000000-0005-0000-0000-000064020000}"/>
    <cellStyle name="20% - Énfasis4 2 14" xfId="4937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3" xr:uid="{00000000-0005-0000-0000-000068020000}"/>
    <cellStyle name="20% - Énfasis4 2 3" xfId="2997" xr:uid="{00000000-0005-0000-0000-000069020000}"/>
    <cellStyle name="20% - Énfasis4 2 3 2" xfId="5162" xr:uid="{00000000-0005-0000-0000-00006A020000}"/>
    <cellStyle name="20% - Énfasis4 2 3 3" xfId="5732" xr:uid="{00000000-0005-0000-0000-00006B020000}"/>
    <cellStyle name="20% - Énfasis4 2 4" xfId="2923" xr:uid="{00000000-0005-0000-0000-00006C020000}"/>
    <cellStyle name="20% - Énfasis4 2 4 2" xfId="5098" xr:uid="{00000000-0005-0000-0000-00006D020000}"/>
    <cellStyle name="20% - Énfasis4 2 4 3" xfId="5672" xr:uid="{00000000-0005-0000-0000-00006E020000}"/>
    <cellStyle name="20% - Énfasis4 2 5" xfId="2947" xr:uid="{00000000-0005-0000-0000-00006F020000}"/>
    <cellStyle name="20% - Énfasis4 2 5 2" xfId="5119" xr:uid="{00000000-0005-0000-0000-000070020000}"/>
    <cellStyle name="20% - Énfasis4 2 5 3" xfId="5692" xr:uid="{00000000-0005-0000-0000-000071020000}"/>
    <cellStyle name="20% - Énfasis4 2 6" xfId="3102" xr:uid="{00000000-0005-0000-0000-000072020000}"/>
    <cellStyle name="20% - Énfasis4 2 6 2" xfId="5249" xr:uid="{00000000-0005-0000-0000-000073020000}"/>
    <cellStyle name="20% - Énfasis4 2 6 3" xfId="5813" xr:uid="{00000000-0005-0000-0000-000074020000}"/>
    <cellStyle name="20% - Énfasis4 2 7" xfId="3268" xr:uid="{00000000-0005-0000-0000-000075020000}"/>
    <cellStyle name="20% - Énfasis4 2 7 2" xfId="5380" xr:uid="{00000000-0005-0000-0000-000076020000}"/>
    <cellStyle name="20% - Énfasis4 2 7 3" xfId="5935" xr:uid="{00000000-0005-0000-0000-000077020000}"/>
    <cellStyle name="20% - Énfasis4 2 8" xfId="3150" xr:uid="{00000000-0005-0000-0000-000078020000}"/>
    <cellStyle name="20% - Énfasis4 2 8 2" xfId="5293" xr:uid="{00000000-0005-0000-0000-000079020000}"/>
    <cellStyle name="20% - Énfasis4 2 8 3" xfId="5856" xr:uid="{00000000-0005-0000-0000-00007A020000}"/>
    <cellStyle name="20% - Énfasis4 2 9" xfId="3117" xr:uid="{00000000-0005-0000-0000-00007B020000}"/>
    <cellStyle name="20% - Énfasis4 2 9 2" xfId="5263" xr:uid="{00000000-0005-0000-0000-00007C020000}"/>
    <cellStyle name="20% - Énfasis4 2 9 3" xfId="5827" xr:uid="{00000000-0005-0000-0000-00007D020000}"/>
    <cellStyle name="20% - Énfasis4 3" xfId="853" xr:uid="{00000000-0005-0000-0000-00007E020000}"/>
    <cellStyle name="20% - Énfasis4 3 10" xfId="3285" xr:uid="{00000000-0005-0000-0000-00007F020000}"/>
    <cellStyle name="20% - Énfasis4 3 10 2" xfId="5394" xr:uid="{00000000-0005-0000-0000-000080020000}"/>
    <cellStyle name="20% - Énfasis4 3 10 3" xfId="5948" xr:uid="{00000000-0005-0000-0000-000081020000}"/>
    <cellStyle name="20% - Énfasis4 3 11" xfId="3403" xr:uid="{00000000-0005-0000-0000-000082020000}"/>
    <cellStyle name="20% - Énfasis4 3 11 2" xfId="5494" xr:uid="{00000000-0005-0000-0000-000083020000}"/>
    <cellStyle name="20% - Énfasis4 3 11 3" xfId="6044" xr:uid="{00000000-0005-0000-0000-000084020000}"/>
    <cellStyle name="20% - Énfasis4 3 12" xfId="3940" xr:uid="{00000000-0005-0000-0000-000085020000}"/>
    <cellStyle name="20% - Énfasis4 3 13" xfId="4083" xr:uid="{00000000-0005-0000-0000-000086020000}"/>
    <cellStyle name="20% - Énfasis4 3 14" xfId="4936" xr:uid="{00000000-0005-0000-0000-000087020000}"/>
    <cellStyle name="20% - Énfasis4 3 2" xfId="1095" xr:uid="{00000000-0005-0000-0000-000088020000}"/>
    <cellStyle name="20% - Énfasis4 3 2 2" xfId="5046" xr:uid="{00000000-0005-0000-0000-000089020000}"/>
    <cellStyle name="20% - Énfasis4 3 2 3" xfId="5614" xr:uid="{00000000-0005-0000-0000-00008A020000}"/>
    <cellStyle name="20% - Énfasis4 3 3" xfId="2996" xr:uid="{00000000-0005-0000-0000-00008B020000}"/>
    <cellStyle name="20% - Énfasis4 3 3 2" xfId="5161" xr:uid="{00000000-0005-0000-0000-00008C020000}"/>
    <cellStyle name="20% - Énfasis4 3 3 3" xfId="5731" xr:uid="{00000000-0005-0000-0000-00008D020000}"/>
    <cellStyle name="20% - Énfasis4 3 4" xfId="2924" xr:uid="{00000000-0005-0000-0000-00008E020000}"/>
    <cellStyle name="20% - Énfasis4 3 4 2" xfId="5099" xr:uid="{00000000-0005-0000-0000-00008F020000}"/>
    <cellStyle name="20% - Énfasis4 3 4 3" xfId="5673" xr:uid="{00000000-0005-0000-0000-000090020000}"/>
    <cellStyle name="20% - Énfasis4 3 5" xfId="2901" xr:uid="{00000000-0005-0000-0000-000091020000}"/>
    <cellStyle name="20% - Énfasis4 3 5 2" xfId="5071" xr:uid="{00000000-0005-0000-0000-000092020000}"/>
    <cellStyle name="20% - Énfasis4 3 5 3" xfId="5640" xr:uid="{00000000-0005-0000-0000-000093020000}"/>
    <cellStyle name="20% - Énfasis4 3 6" xfId="3103" xr:uid="{00000000-0005-0000-0000-000094020000}"/>
    <cellStyle name="20% - Énfasis4 3 6 2" xfId="5250" xr:uid="{00000000-0005-0000-0000-000095020000}"/>
    <cellStyle name="20% - Énfasis4 3 6 3" xfId="5814" xr:uid="{00000000-0005-0000-0000-000096020000}"/>
    <cellStyle name="20% - Énfasis4 3 7" xfId="3248" xr:uid="{00000000-0005-0000-0000-000097020000}"/>
    <cellStyle name="20% - Énfasis4 3 7 2" xfId="5367" xr:uid="{00000000-0005-0000-0000-000098020000}"/>
    <cellStyle name="20% - Énfasis4 3 7 3" xfId="5925" xr:uid="{00000000-0005-0000-0000-000099020000}"/>
    <cellStyle name="20% - Énfasis4 3 8" xfId="3176" xr:uid="{00000000-0005-0000-0000-00009A020000}"/>
    <cellStyle name="20% - Énfasis4 3 8 2" xfId="5311" xr:uid="{00000000-0005-0000-0000-00009B020000}"/>
    <cellStyle name="20% - Énfasis4 3 8 3" xfId="5873" xr:uid="{00000000-0005-0000-0000-00009C020000}"/>
    <cellStyle name="20% - Énfasis4 3 9" xfId="3297" xr:uid="{00000000-0005-0000-0000-00009D020000}"/>
    <cellStyle name="20% - Énfasis4 3 9 2" xfId="5406" xr:uid="{00000000-0005-0000-0000-00009E020000}"/>
    <cellStyle name="20% - Énfasis4 3 9 3" xfId="5960" xr:uid="{00000000-0005-0000-0000-00009F020000}"/>
    <cellStyle name="20% - Énfasis4 4" xfId="854" xr:uid="{00000000-0005-0000-0000-0000A0020000}"/>
    <cellStyle name="20% - Énfasis4 4 10" xfId="3317" xr:uid="{00000000-0005-0000-0000-0000A1020000}"/>
    <cellStyle name="20% - Énfasis4 4 10 2" xfId="5423" xr:uid="{00000000-0005-0000-0000-0000A2020000}"/>
    <cellStyle name="20% - Énfasis4 4 10 3" xfId="5977" xr:uid="{00000000-0005-0000-0000-0000A3020000}"/>
    <cellStyle name="20% - Énfasis4 4 11" xfId="3404" xr:uid="{00000000-0005-0000-0000-0000A4020000}"/>
    <cellStyle name="20% - Énfasis4 4 11 2" xfId="5495" xr:uid="{00000000-0005-0000-0000-0000A5020000}"/>
    <cellStyle name="20% - Énfasis4 4 11 3" xfId="6045" xr:uid="{00000000-0005-0000-0000-0000A6020000}"/>
    <cellStyle name="20% - Énfasis4 4 12" xfId="3941" xr:uid="{00000000-0005-0000-0000-0000A7020000}"/>
    <cellStyle name="20% - Énfasis4 4 13" xfId="4084" xr:uid="{00000000-0005-0000-0000-0000A8020000}"/>
    <cellStyle name="20% - Énfasis4 4 14" xfId="4598" xr:uid="{00000000-0005-0000-0000-0000A9020000}"/>
    <cellStyle name="20% - Énfasis4 4 2" xfId="1096" xr:uid="{00000000-0005-0000-0000-0000AA020000}"/>
    <cellStyle name="20% - Énfasis4 4 2 2" xfId="5047" xr:uid="{00000000-0005-0000-0000-0000AB020000}"/>
    <cellStyle name="20% - Énfasis4 4 2 3" xfId="5615" xr:uid="{00000000-0005-0000-0000-0000AC020000}"/>
    <cellStyle name="20% - Énfasis4 4 3" xfId="2972" xr:uid="{00000000-0005-0000-0000-0000AD020000}"/>
    <cellStyle name="20% - Énfasis4 4 3 2" xfId="5142" xr:uid="{00000000-0005-0000-0000-0000AE020000}"/>
    <cellStyle name="20% - Énfasis4 4 3 3" xfId="5715" xr:uid="{00000000-0005-0000-0000-0000AF020000}"/>
    <cellStyle name="20% - Énfasis4 4 4" xfId="3024" xr:uid="{00000000-0005-0000-0000-0000B0020000}"/>
    <cellStyle name="20% - Énfasis4 4 4 2" xfId="5183" xr:uid="{00000000-0005-0000-0000-0000B1020000}"/>
    <cellStyle name="20% - Énfasis4 4 4 3" xfId="5751" xr:uid="{00000000-0005-0000-0000-0000B2020000}"/>
    <cellStyle name="20% - Énfasis4 4 5" xfId="3046" xr:uid="{00000000-0005-0000-0000-0000B3020000}"/>
    <cellStyle name="20% - Énfasis4 4 5 2" xfId="5201" xr:uid="{00000000-0005-0000-0000-0000B4020000}"/>
    <cellStyle name="20% - Énfasis4 4 5 3" xfId="5767" xr:uid="{00000000-0005-0000-0000-0000B5020000}"/>
    <cellStyle name="20% - Énfasis4 4 6" xfId="3104" xr:uid="{00000000-0005-0000-0000-0000B6020000}"/>
    <cellStyle name="20% - Énfasis4 4 6 2" xfId="5251" xr:uid="{00000000-0005-0000-0000-0000B7020000}"/>
    <cellStyle name="20% - Énfasis4 4 6 3" xfId="5815" xr:uid="{00000000-0005-0000-0000-0000B8020000}"/>
    <cellStyle name="20% - Énfasis4 4 7" xfId="3247" xr:uid="{00000000-0005-0000-0000-0000B9020000}"/>
    <cellStyle name="20% - Énfasis4 4 7 2" xfId="5366" xr:uid="{00000000-0005-0000-0000-0000BA020000}"/>
    <cellStyle name="20% - Énfasis4 4 7 3" xfId="5924" xr:uid="{00000000-0005-0000-0000-0000BB020000}"/>
    <cellStyle name="20% - Énfasis4 4 8" xfId="3304" xr:uid="{00000000-0005-0000-0000-0000BC020000}"/>
    <cellStyle name="20% - Énfasis4 4 8 2" xfId="5412" xr:uid="{00000000-0005-0000-0000-0000BD020000}"/>
    <cellStyle name="20% - Énfasis4 4 8 3" xfId="5966" xr:uid="{00000000-0005-0000-0000-0000BE020000}"/>
    <cellStyle name="20% - Énfasis4 4 9" xfId="3213" xr:uid="{00000000-0005-0000-0000-0000BF020000}"/>
    <cellStyle name="20% - Énfasis4 4 9 2" xfId="5337" xr:uid="{00000000-0005-0000-0000-0000C0020000}"/>
    <cellStyle name="20% - Énfasis4 4 9 3" xfId="5897" xr:uid="{00000000-0005-0000-0000-0000C1020000}"/>
    <cellStyle name="20% - Énfasis4 5" xfId="1093" xr:uid="{00000000-0005-0000-0000-0000C2020000}"/>
    <cellStyle name="20% - Énfasis4 5 2" xfId="3471" xr:uid="{00000000-0005-0000-0000-0000C3020000}"/>
    <cellStyle name="20% - Énfasis4 6" xfId="4081" xr:uid="{00000000-0005-0000-0000-0000C4020000}"/>
    <cellStyle name="20% - Énfasis4 7" xfId="4601" xr:uid="{00000000-0005-0000-0000-0000C5020000}"/>
    <cellStyle name="20% - Énfasis5 2" xfId="20" xr:uid="{00000000-0005-0000-0000-0000C6020000}"/>
    <cellStyle name="20% - Énfasis5 2 10" xfId="3193" xr:uid="{00000000-0005-0000-0000-0000C7020000}"/>
    <cellStyle name="20% - Énfasis5 2 10 2" xfId="5325" xr:uid="{00000000-0005-0000-0000-0000C8020000}"/>
    <cellStyle name="20% - Énfasis5 2 10 3" xfId="5886" xr:uid="{00000000-0005-0000-0000-0000C9020000}"/>
    <cellStyle name="20% - Énfasis5 2 11" xfId="3405" xr:uid="{00000000-0005-0000-0000-0000CA020000}"/>
    <cellStyle name="20% - Énfasis5 2 11 2" xfId="5496" xr:uid="{00000000-0005-0000-0000-0000CB020000}"/>
    <cellStyle name="20% - Énfasis5 2 11 3" xfId="6046" xr:uid="{00000000-0005-0000-0000-0000CC020000}"/>
    <cellStyle name="20% - Énfasis5 2 12" xfId="3942" xr:uid="{00000000-0005-0000-0000-0000CD020000}"/>
    <cellStyle name="20% - Énfasis5 2 13" xfId="4086" xr:uid="{00000000-0005-0000-0000-0000CE020000}"/>
    <cellStyle name="20% - Énfasis5 2 14" xfId="4597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6" xr:uid="{00000000-0005-0000-0000-0000D2020000}"/>
    <cellStyle name="20% - Énfasis5 2 3" xfId="2998" xr:uid="{00000000-0005-0000-0000-0000D3020000}"/>
    <cellStyle name="20% - Énfasis5 2 3 2" xfId="5163" xr:uid="{00000000-0005-0000-0000-0000D4020000}"/>
    <cellStyle name="20% - Énfasis5 2 3 3" xfId="5733" xr:uid="{00000000-0005-0000-0000-0000D5020000}"/>
    <cellStyle name="20% - Énfasis5 2 4" xfId="3025" xr:uid="{00000000-0005-0000-0000-0000D6020000}"/>
    <cellStyle name="20% - Énfasis5 2 4 2" xfId="5184" xr:uid="{00000000-0005-0000-0000-0000D7020000}"/>
    <cellStyle name="20% - Énfasis5 2 4 3" xfId="5752" xr:uid="{00000000-0005-0000-0000-0000D8020000}"/>
    <cellStyle name="20% - Énfasis5 2 5" xfId="3045" xr:uid="{00000000-0005-0000-0000-0000D9020000}"/>
    <cellStyle name="20% - Énfasis5 2 5 2" xfId="5200" xr:uid="{00000000-0005-0000-0000-0000DA020000}"/>
    <cellStyle name="20% - Énfasis5 2 5 3" xfId="5766" xr:uid="{00000000-0005-0000-0000-0000DB020000}"/>
    <cellStyle name="20% - Énfasis5 2 6" xfId="3105" xr:uid="{00000000-0005-0000-0000-0000DC020000}"/>
    <cellStyle name="20% - Énfasis5 2 6 2" xfId="5252" xr:uid="{00000000-0005-0000-0000-0000DD020000}"/>
    <cellStyle name="20% - Énfasis5 2 6 3" xfId="5816" xr:uid="{00000000-0005-0000-0000-0000DE020000}"/>
    <cellStyle name="20% - Énfasis5 2 7" xfId="3272" xr:uid="{00000000-0005-0000-0000-0000DF020000}"/>
    <cellStyle name="20% - Énfasis5 2 7 2" xfId="5383" xr:uid="{00000000-0005-0000-0000-0000E0020000}"/>
    <cellStyle name="20% - Énfasis5 2 7 3" xfId="5938" xr:uid="{00000000-0005-0000-0000-0000E1020000}"/>
    <cellStyle name="20% - Énfasis5 2 8" xfId="3159" xr:uid="{00000000-0005-0000-0000-0000E2020000}"/>
    <cellStyle name="20% - Énfasis5 2 8 2" xfId="5302" xr:uid="{00000000-0005-0000-0000-0000E3020000}"/>
    <cellStyle name="20% - Énfasis5 2 8 3" xfId="5865" xr:uid="{00000000-0005-0000-0000-0000E4020000}"/>
    <cellStyle name="20% - Énfasis5 2 9" xfId="3340" xr:uid="{00000000-0005-0000-0000-0000E5020000}"/>
    <cellStyle name="20% - Énfasis5 2 9 2" xfId="5439" xr:uid="{00000000-0005-0000-0000-0000E6020000}"/>
    <cellStyle name="20% - Énfasis5 2 9 3" xfId="5992" xr:uid="{00000000-0005-0000-0000-0000E7020000}"/>
    <cellStyle name="20% - Énfasis5 3" xfId="856" xr:uid="{00000000-0005-0000-0000-0000E8020000}"/>
    <cellStyle name="20% - Énfasis5 3 10" xfId="3351" xr:uid="{00000000-0005-0000-0000-0000E9020000}"/>
    <cellStyle name="20% - Énfasis5 3 10 2" xfId="5450" xr:uid="{00000000-0005-0000-0000-0000EA020000}"/>
    <cellStyle name="20% - Énfasis5 3 10 3" xfId="6002" xr:uid="{00000000-0005-0000-0000-0000EB020000}"/>
    <cellStyle name="20% - Énfasis5 3 11" xfId="3406" xr:uid="{00000000-0005-0000-0000-0000EC020000}"/>
    <cellStyle name="20% - Énfasis5 3 11 2" xfId="5497" xr:uid="{00000000-0005-0000-0000-0000ED020000}"/>
    <cellStyle name="20% - Énfasis5 3 11 3" xfId="6047" xr:uid="{00000000-0005-0000-0000-0000EE020000}"/>
    <cellStyle name="20% - Énfasis5 3 12" xfId="3943" xr:uid="{00000000-0005-0000-0000-0000EF020000}"/>
    <cellStyle name="20% - Énfasis5 3 13" xfId="4087" xr:uid="{00000000-0005-0000-0000-0000F0020000}"/>
    <cellStyle name="20% - Énfasis5 3 14" xfId="4844" xr:uid="{00000000-0005-0000-0000-0000F1020000}"/>
    <cellStyle name="20% - Énfasis5 3 2" xfId="1099" xr:uid="{00000000-0005-0000-0000-0000F2020000}"/>
    <cellStyle name="20% - Énfasis5 3 2 2" xfId="5048" xr:uid="{00000000-0005-0000-0000-0000F3020000}"/>
    <cellStyle name="20% - Énfasis5 3 2 3" xfId="5617" xr:uid="{00000000-0005-0000-0000-0000F4020000}"/>
    <cellStyle name="20% - Énfasis5 3 3" xfId="2971" xr:uid="{00000000-0005-0000-0000-0000F5020000}"/>
    <cellStyle name="20% - Énfasis5 3 3 2" xfId="5141" xr:uid="{00000000-0005-0000-0000-0000F6020000}"/>
    <cellStyle name="20% - Énfasis5 3 3 3" xfId="5714" xr:uid="{00000000-0005-0000-0000-0000F7020000}"/>
    <cellStyle name="20% - Énfasis5 3 4" xfId="2912" xr:uid="{00000000-0005-0000-0000-0000F8020000}"/>
    <cellStyle name="20% - Énfasis5 3 4 2" xfId="5091" xr:uid="{00000000-0005-0000-0000-0000F9020000}"/>
    <cellStyle name="20% - Énfasis5 3 4 3" xfId="5665" xr:uid="{00000000-0005-0000-0000-0000FA020000}"/>
    <cellStyle name="20% - Énfasis5 3 5" xfId="3012" xr:uid="{00000000-0005-0000-0000-0000FB020000}"/>
    <cellStyle name="20% - Énfasis5 3 5 2" xfId="5175" xr:uid="{00000000-0005-0000-0000-0000FC020000}"/>
    <cellStyle name="20% - Énfasis5 3 5 3" xfId="5744" xr:uid="{00000000-0005-0000-0000-0000FD020000}"/>
    <cellStyle name="20% - Énfasis5 3 6" xfId="3106" xr:uid="{00000000-0005-0000-0000-0000FE020000}"/>
    <cellStyle name="20% - Énfasis5 3 6 2" xfId="5253" xr:uid="{00000000-0005-0000-0000-0000FF020000}"/>
    <cellStyle name="20% - Énfasis5 3 6 3" xfId="5817" xr:uid="{00000000-0005-0000-0000-000000030000}"/>
    <cellStyle name="20% - Énfasis5 3 7" xfId="3273" xr:uid="{00000000-0005-0000-0000-000001030000}"/>
    <cellStyle name="20% - Énfasis5 3 7 2" xfId="5384" xr:uid="{00000000-0005-0000-0000-000002030000}"/>
    <cellStyle name="20% - Énfasis5 3 7 3" xfId="5939" xr:uid="{00000000-0005-0000-0000-000003030000}"/>
    <cellStyle name="20% - Énfasis5 3 8" xfId="3305" xr:uid="{00000000-0005-0000-0000-000004030000}"/>
    <cellStyle name="20% - Énfasis5 3 8 2" xfId="5413" xr:uid="{00000000-0005-0000-0000-000005030000}"/>
    <cellStyle name="20% - Énfasis5 3 8 3" xfId="5967" xr:uid="{00000000-0005-0000-0000-000006030000}"/>
    <cellStyle name="20% - Énfasis5 3 9" xfId="3332" xr:uid="{00000000-0005-0000-0000-000007030000}"/>
    <cellStyle name="20% - Énfasis5 3 9 2" xfId="5433" xr:uid="{00000000-0005-0000-0000-000008030000}"/>
    <cellStyle name="20% - Énfasis5 3 9 3" xfId="5987" xr:uid="{00000000-0005-0000-0000-000009030000}"/>
    <cellStyle name="20% - Énfasis5 4" xfId="857" xr:uid="{00000000-0005-0000-0000-00000A030000}"/>
    <cellStyle name="20% - Énfasis5 4 10" xfId="3320" xr:uid="{00000000-0005-0000-0000-00000B030000}"/>
    <cellStyle name="20% - Énfasis5 4 10 2" xfId="5426" xr:uid="{00000000-0005-0000-0000-00000C030000}"/>
    <cellStyle name="20% - Énfasis5 4 10 3" xfId="5980" xr:uid="{00000000-0005-0000-0000-00000D030000}"/>
    <cellStyle name="20% - Énfasis5 4 11" xfId="3407" xr:uid="{00000000-0005-0000-0000-00000E030000}"/>
    <cellStyle name="20% - Énfasis5 4 11 2" xfId="5498" xr:uid="{00000000-0005-0000-0000-00000F030000}"/>
    <cellStyle name="20% - Énfasis5 4 11 3" xfId="6048" xr:uid="{00000000-0005-0000-0000-000010030000}"/>
    <cellStyle name="20% - Énfasis5 4 12" xfId="3944" xr:uid="{00000000-0005-0000-0000-000011030000}"/>
    <cellStyle name="20% - Énfasis5 4 13" xfId="4088" xr:uid="{00000000-0005-0000-0000-000012030000}"/>
    <cellStyle name="20% - Énfasis5 4 14" xfId="5150" xr:uid="{00000000-0005-0000-0000-000013030000}"/>
    <cellStyle name="20% - Énfasis5 4 2" xfId="1100" xr:uid="{00000000-0005-0000-0000-000014030000}"/>
    <cellStyle name="20% - Énfasis5 4 2 2" xfId="5049" xr:uid="{00000000-0005-0000-0000-000015030000}"/>
    <cellStyle name="20% - Énfasis5 4 2 3" xfId="5618" xr:uid="{00000000-0005-0000-0000-000016030000}"/>
    <cellStyle name="20% - Énfasis5 4 3" xfId="2993" xr:uid="{00000000-0005-0000-0000-000017030000}"/>
    <cellStyle name="20% - Énfasis5 4 3 2" xfId="5158" xr:uid="{00000000-0005-0000-0000-000018030000}"/>
    <cellStyle name="20% - Énfasis5 4 3 3" xfId="5728" xr:uid="{00000000-0005-0000-0000-000019030000}"/>
    <cellStyle name="20% - Énfasis5 4 4" xfId="3015" xr:uid="{00000000-0005-0000-0000-00001A030000}"/>
    <cellStyle name="20% - Énfasis5 4 4 2" xfId="5178" xr:uid="{00000000-0005-0000-0000-00001B030000}"/>
    <cellStyle name="20% - Énfasis5 4 4 3" xfId="5747" xr:uid="{00000000-0005-0000-0000-00001C030000}"/>
    <cellStyle name="20% - Énfasis5 4 5" xfId="2952" xr:uid="{00000000-0005-0000-0000-00001D030000}"/>
    <cellStyle name="20% - Énfasis5 4 5 2" xfId="5124" xr:uid="{00000000-0005-0000-0000-00001E030000}"/>
    <cellStyle name="20% - Énfasis5 4 5 3" xfId="5697" xr:uid="{00000000-0005-0000-0000-00001F030000}"/>
    <cellStyle name="20% - Énfasis5 4 6" xfId="3107" xr:uid="{00000000-0005-0000-0000-000020030000}"/>
    <cellStyle name="20% - Énfasis5 4 6 2" xfId="5254" xr:uid="{00000000-0005-0000-0000-000021030000}"/>
    <cellStyle name="20% - Énfasis5 4 6 3" xfId="5818" xr:uid="{00000000-0005-0000-0000-000022030000}"/>
    <cellStyle name="20% - Énfasis5 4 7" xfId="3269" xr:uid="{00000000-0005-0000-0000-000023030000}"/>
    <cellStyle name="20% - Énfasis5 4 7 2" xfId="5381" xr:uid="{00000000-0005-0000-0000-000024030000}"/>
    <cellStyle name="20% - Énfasis5 4 7 3" xfId="5936" xr:uid="{00000000-0005-0000-0000-000025030000}"/>
    <cellStyle name="20% - Énfasis5 4 8" xfId="3177" xr:uid="{00000000-0005-0000-0000-000026030000}"/>
    <cellStyle name="20% - Énfasis5 4 8 2" xfId="5312" xr:uid="{00000000-0005-0000-0000-000027030000}"/>
    <cellStyle name="20% - Énfasis5 4 8 3" xfId="5874" xr:uid="{00000000-0005-0000-0000-000028030000}"/>
    <cellStyle name="20% - Énfasis5 4 9" xfId="3301" xr:uid="{00000000-0005-0000-0000-000029030000}"/>
    <cellStyle name="20% - Énfasis5 4 9 2" xfId="5409" xr:uid="{00000000-0005-0000-0000-00002A030000}"/>
    <cellStyle name="20% - Énfasis5 4 9 3" xfId="5963" xr:uid="{00000000-0005-0000-0000-00002B030000}"/>
    <cellStyle name="20% - Énfasis5 5" xfId="1097" xr:uid="{00000000-0005-0000-0000-00002C030000}"/>
    <cellStyle name="20% - Énfasis5 5 2" xfId="3472" xr:uid="{00000000-0005-0000-0000-00002D030000}"/>
    <cellStyle name="20% - Énfasis5 6" xfId="4085" xr:uid="{00000000-0005-0000-0000-00002E030000}"/>
    <cellStyle name="20% - Énfasis5 7" xfId="4845" xr:uid="{00000000-0005-0000-0000-00002F030000}"/>
    <cellStyle name="20% - Énfasis6 2" xfId="21" xr:uid="{00000000-0005-0000-0000-000030030000}"/>
    <cellStyle name="20% - Énfasis6 2 10" xfId="3244" xr:uid="{00000000-0005-0000-0000-000031030000}"/>
    <cellStyle name="20% - Énfasis6 2 10 2" xfId="5363" xr:uid="{00000000-0005-0000-0000-000032030000}"/>
    <cellStyle name="20% - Énfasis6 2 10 3" xfId="5921" xr:uid="{00000000-0005-0000-0000-000033030000}"/>
    <cellStyle name="20% - Énfasis6 2 11" xfId="3408" xr:uid="{00000000-0005-0000-0000-000034030000}"/>
    <cellStyle name="20% - Énfasis6 2 11 2" xfId="5499" xr:uid="{00000000-0005-0000-0000-000035030000}"/>
    <cellStyle name="20% - Énfasis6 2 11 3" xfId="6049" xr:uid="{00000000-0005-0000-0000-000036030000}"/>
    <cellStyle name="20% - Énfasis6 2 12" xfId="3945" xr:uid="{00000000-0005-0000-0000-000037030000}"/>
    <cellStyle name="20% - Énfasis6 2 13" xfId="4090" xr:uid="{00000000-0005-0000-0000-000038030000}"/>
    <cellStyle name="20% - Énfasis6 2 14" xfId="5056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9" xr:uid="{00000000-0005-0000-0000-00003C030000}"/>
    <cellStyle name="20% - Énfasis6 2 3" xfId="2970" xr:uid="{00000000-0005-0000-0000-00003D030000}"/>
    <cellStyle name="20% - Énfasis6 2 3 2" xfId="5140" xr:uid="{00000000-0005-0000-0000-00003E030000}"/>
    <cellStyle name="20% - Énfasis6 2 3 3" xfId="5713" xr:uid="{00000000-0005-0000-0000-00003F030000}"/>
    <cellStyle name="20% - Énfasis6 2 4" xfId="2914" xr:uid="{00000000-0005-0000-0000-000040030000}"/>
    <cellStyle name="20% - Énfasis6 2 4 2" xfId="5093" xr:uid="{00000000-0005-0000-0000-000041030000}"/>
    <cellStyle name="20% - Énfasis6 2 4 3" xfId="5667" xr:uid="{00000000-0005-0000-0000-000042030000}"/>
    <cellStyle name="20% - Énfasis6 2 5" xfId="2950" xr:uid="{00000000-0005-0000-0000-000043030000}"/>
    <cellStyle name="20% - Énfasis6 2 5 2" xfId="5122" xr:uid="{00000000-0005-0000-0000-000044030000}"/>
    <cellStyle name="20% - Énfasis6 2 5 3" xfId="5695" xr:uid="{00000000-0005-0000-0000-000045030000}"/>
    <cellStyle name="20% - Énfasis6 2 6" xfId="3108" xr:uid="{00000000-0005-0000-0000-000046030000}"/>
    <cellStyle name="20% - Énfasis6 2 6 2" xfId="5255" xr:uid="{00000000-0005-0000-0000-000047030000}"/>
    <cellStyle name="20% - Énfasis6 2 6 3" xfId="5819" xr:uid="{00000000-0005-0000-0000-000048030000}"/>
    <cellStyle name="20% - Énfasis6 2 7" xfId="3275" xr:uid="{00000000-0005-0000-0000-000049030000}"/>
    <cellStyle name="20% - Énfasis6 2 7 2" xfId="5386" xr:uid="{00000000-0005-0000-0000-00004A030000}"/>
    <cellStyle name="20% - Énfasis6 2 7 3" xfId="5941" xr:uid="{00000000-0005-0000-0000-00004B030000}"/>
    <cellStyle name="20% - Énfasis6 2 8" xfId="3178" xr:uid="{00000000-0005-0000-0000-00004C030000}"/>
    <cellStyle name="20% - Énfasis6 2 8 2" xfId="5313" xr:uid="{00000000-0005-0000-0000-00004D030000}"/>
    <cellStyle name="20% - Énfasis6 2 8 3" xfId="5875" xr:uid="{00000000-0005-0000-0000-00004E030000}"/>
    <cellStyle name="20% - Énfasis6 2 9" xfId="3296" xr:uid="{00000000-0005-0000-0000-00004F030000}"/>
    <cellStyle name="20% - Énfasis6 2 9 2" xfId="5405" xr:uid="{00000000-0005-0000-0000-000050030000}"/>
    <cellStyle name="20% - Énfasis6 2 9 3" xfId="5959" xr:uid="{00000000-0005-0000-0000-000051030000}"/>
    <cellStyle name="20% - Énfasis6 3" xfId="859" xr:uid="{00000000-0005-0000-0000-000052030000}"/>
    <cellStyle name="20% - Énfasis6 3 10" xfId="3360" xr:uid="{00000000-0005-0000-0000-000053030000}"/>
    <cellStyle name="20% - Énfasis6 3 10 2" xfId="5457" xr:uid="{00000000-0005-0000-0000-000054030000}"/>
    <cellStyle name="20% - Énfasis6 3 10 3" xfId="6008" xr:uid="{00000000-0005-0000-0000-000055030000}"/>
    <cellStyle name="20% - Énfasis6 3 11" xfId="3409" xr:uid="{00000000-0005-0000-0000-000056030000}"/>
    <cellStyle name="20% - Énfasis6 3 11 2" xfId="5500" xr:uid="{00000000-0005-0000-0000-000057030000}"/>
    <cellStyle name="20% - Énfasis6 3 11 3" xfId="6050" xr:uid="{00000000-0005-0000-0000-000058030000}"/>
    <cellStyle name="20% - Énfasis6 3 12" xfId="3946" xr:uid="{00000000-0005-0000-0000-000059030000}"/>
    <cellStyle name="20% - Énfasis6 3 13" xfId="4091" xr:uid="{00000000-0005-0000-0000-00005A030000}"/>
    <cellStyle name="20% - Énfasis6 3 14" xfId="5038" xr:uid="{00000000-0005-0000-0000-00005B030000}"/>
    <cellStyle name="20% - Énfasis6 3 2" xfId="1103" xr:uid="{00000000-0005-0000-0000-00005C030000}"/>
    <cellStyle name="20% - Énfasis6 3 2 2" xfId="5050" xr:uid="{00000000-0005-0000-0000-00005D030000}"/>
    <cellStyle name="20% - Énfasis6 3 2 3" xfId="5620" xr:uid="{00000000-0005-0000-0000-00005E030000}"/>
    <cellStyle name="20% - Énfasis6 3 3" xfId="2969" xr:uid="{00000000-0005-0000-0000-00005F030000}"/>
    <cellStyle name="20% - Énfasis6 3 3 2" xfId="5139" xr:uid="{00000000-0005-0000-0000-000060030000}"/>
    <cellStyle name="20% - Énfasis6 3 3 3" xfId="5712" xr:uid="{00000000-0005-0000-0000-000061030000}"/>
    <cellStyle name="20% - Énfasis6 3 4" xfId="3014" xr:uid="{00000000-0005-0000-0000-000062030000}"/>
    <cellStyle name="20% - Énfasis6 3 4 2" xfId="5177" xr:uid="{00000000-0005-0000-0000-000063030000}"/>
    <cellStyle name="20% - Énfasis6 3 4 3" xfId="5746" xr:uid="{00000000-0005-0000-0000-000064030000}"/>
    <cellStyle name="20% - Énfasis6 3 5" xfId="3055" xr:uid="{00000000-0005-0000-0000-000065030000}"/>
    <cellStyle name="20% - Énfasis6 3 5 2" xfId="5205" xr:uid="{00000000-0005-0000-0000-000066030000}"/>
    <cellStyle name="20% - Énfasis6 3 5 3" xfId="5771" xr:uid="{00000000-0005-0000-0000-000067030000}"/>
    <cellStyle name="20% - Énfasis6 3 6" xfId="3109" xr:uid="{00000000-0005-0000-0000-000068030000}"/>
    <cellStyle name="20% - Énfasis6 3 6 2" xfId="5256" xr:uid="{00000000-0005-0000-0000-000069030000}"/>
    <cellStyle name="20% - Énfasis6 3 6 3" xfId="5820" xr:uid="{00000000-0005-0000-0000-00006A030000}"/>
    <cellStyle name="20% - Énfasis6 3 7" xfId="3246" xr:uid="{00000000-0005-0000-0000-00006B030000}"/>
    <cellStyle name="20% - Énfasis6 3 7 2" xfId="5365" xr:uid="{00000000-0005-0000-0000-00006C030000}"/>
    <cellStyle name="20% - Énfasis6 3 7 3" xfId="5923" xr:uid="{00000000-0005-0000-0000-00006D030000}"/>
    <cellStyle name="20% - Énfasis6 3 8" xfId="3157" xr:uid="{00000000-0005-0000-0000-00006E030000}"/>
    <cellStyle name="20% - Énfasis6 3 8 2" xfId="5300" xr:uid="{00000000-0005-0000-0000-00006F030000}"/>
    <cellStyle name="20% - Énfasis6 3 8 3" xfId="5863" xr:uid="{00000000-0005-0000-0000-000070030000}"/>
    <cellStyle name="20% - Énfasis6 3 9" xfId="3115" xr:uid="{00000000-0005-0000-0000-000071030000}"/>
    <cellStyle name="20% - Énfasis6 3 9 2" xfId="5262" xr:uid="{00000000-0005-0000-0000-000072030000}"/>
    <cellStyle name="20% - Énfasis6 3 9 3" xfId="5826" xr:uid="{00000000-0005-0000-0000-000073030000}"/>
    <cellStyle name="20% - Énfasis6 4" xfId="860" xr:uid="{00000000-0005-0000-0000-000074030000}"/>
    <cellStyle name="20% - Énfasis6 4 10" xfId="3282" xr:uid="{00000000-0005-0000-0000-000075030000}"/>
    <cellStyle name="20% - Énfasis6 4 10 2" xfId="5392" xr:uid="{00000000-0005-0000-0000-000076030000}"/>
    <cellStyle name="20% - Énfasis6 4 10 3" xfId="5947" xr:uid="{00000000-0005-0000-0000-000077030000}"/>
    <cellStyle name="20% - Énfasis6 4 11" xfId="3410" xr:uid="{00000000-0005-0000-0000-000078030000}"/>
    <cellStyle name="20% - Énfasis6 4 11 2" xfId="5501" xr:uid="{00000000-0005-0000-0000-000079030000}"/>
    <cellStyle name="20% - Énfasis6 4 11 3" xfId="6051" xr:uid="{00000000-0005-0000-0000-00007A030000}"/>
    <cellStyle name="20% - Énfasis6 4 12" xfId="3947" xr:uid="{00000000-0005-0000-0000-00007B030000}"/>
    <cellStyle name="20% - Énfasis6 4 13" xfId="4092" xr:uid="{00000000-0005-0000-0000-00007C030000}"/>
    <cellStyle name="20% - Énfasis6 4 14" xfId="5015" xr:uid="{00000000-0005-0000-0000-00007D030000}"/>
    <cellStyle name="20% - Énfasis6 4 2" xfId="1104" xr:uid="{00000000-0005-0000-0000-00007E030000}"/>
    <cellStyle name="20% - Énfasis6 4 2 2" xfId="5051" xr:uid="{00000000-0005-0000-0000-00007F030000}"/>
    <cellStyle name="20% - Énfasis6 4 2 3" xfId="5621" xr:uid="{00000000-0005-0000-0000-000080030000}"/>
    <cellStyle name="20% - Énfasis6 4 3" xfId="2999" xr:uid="{00000000-0005-0000-0000-000081030000}"/>
    <cellStyle name="20% - Énfasis6 4 3 2" xfId="5164" xr:uid="{00000000-0005-0000-0000-000082030000}"/>
    <cellStyle name="20% - Énfasis6 4 3 3" xfId="5734" xr:uid="{00000000-0005-0000-0000-000083030000}"/>
    <cellStyle name="20% - Énfasis6 4 4" xfId="3026" xr:uid="{00000000-0005-0000-0000-000084030000}"/>
    <cellStyle name="20% - Énfasis6 4 4 2" xfId="5185" xr:uid="{00000000-0005-0000-0000-000085030000}"/>
    <cellStyle name="20% - Énfasis6 4 4 3" xfId="5753" xr:uid="{00000000-0005-0000-0000-000086030000}"/>
    <cellStyle name="20% - Énfasis6 4 5" xfId="3008" xr:uid="{00000000-0005-0000-0000-000087030000}"/>
    <cellStyle name="20% - Énfasis6 4 5 2" xfId="5173" xr:uid="{00000000-0005-0000-0000-000088030000}"/>
    <cellStyle name="20% - Énfasis6 4 5 3" xfId="5743" xr:uid="{00000000-0005-0000-0000-000089030000}"/>
    <cellStyle name="20% - Énfasis6 4 6" xfId="3110" xr:uid="{00000000-0005-0000-0000-00008A030000}"/>
    <cellStyle name="20% - Énfasis6 4 6 2" xfId="5257" xr:uid="{00000000-0005-0000-0000-00008B030000}"/>
    <cellStyle name="20% - Énfasis6 4 6 3" xfId="5821" xr:uid="{00000000-0005-0000-0000-00008C030000}"/>
    <cellStyle name="20% - Énfasis6 4 7" xfId="3245" xr:uid="{00000000-0005-0000-0000-00008D030000}"/>
    <cellStyle name="20% - Énfasis6 4 7 2" xfId="5364" xr:uid="{00000000-0005-0000-0000-00008E030000}"/>
    <cellStyle name="20% - Énfasis6 4 7 3" xfId="5922" xr:uid="{00000000-0005-0000-0000-00008F030000}"/>
    <cellStyle name="20% - Énfasis6 4 8" xfId="3156" xr:uid="{00000000-0005-0000-0000-000090030000}"/>
    <cellStyle name="20% - Énfasis6 4 8 2" xfId="5299" xr:uid="{00000000-0005-0000-0000-000091030000}"/>
    <cellStyle name="20% - Énfasis6 4 8 3" xfId="5862" xr:uid="{00000000-0005-0000-0000-000092030000}"/>
    <cellStyle name="20% - Énfasis6 4 9" xfId="3212" xr:uid="{00000000-0005-0000-0000-000093030000}"/>
    <cellStyle name="20% - Énfasis6 4 9 2" xfId="5336" xr:uid="{00000000-0005-0000-0000-000094030000}"/>
    <cellStyle name="20% - Énfasis6 4 9 3" xfId="5896" xr:uid="{00000000-0005-0000-0000-000095030000}"/>
    <cellStyle name="20% - Énfasis6 5" xfId="1101" xr:uid="{00000000-0005-0000-0000-000096030000}"/>
    <cellStyle name="20% - Énfasis6 5 2" xfId="3473" xr:uid="{00000000-0005-0000-0000-000097030000}"/>
    <cellStyle name="20% - Énfasis6 6" xfId="4089" xr:uid="{00000000-0005-0000-0000-000098030000}"/>
    <cellStyle name="20% - Énfasis6 7" xfId="5065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4" xr:uid="{00000000-0005-0000-0000-00009C030000}"/>
    <cellStyle name="3 indents 3" xfId="4093" xr:uid="{00000000-0005-0000-0000-00009D030000}"/>
    <cellStyle name="3 indents 4" xfId="4947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5" xr:uid="{00000000-0005-0000-0000-0000A1030000}"/>
    <cellStyle name="4 indents 3" xfId="4094" xr:uid="{00000000-0005-0000-0000-0000A2030000}"/>
    <cellStyle name="4 indents 4" xfId="4856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6" xr:uid="{00000000-0005-0000-0000-0000A6030000}"/>
    <cellStyle name="40% - Accent1 4" xfId="4095" xr:uid="{00000000-0005-0000-0000-0000A7030000}"/>
    <cellStyle name="40% - Accent1 5" xfId="4595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7" xr:uid="{00000000-0005-0000-0000-0000AB030000}"/>
    <cellStyle name="40% - Accent2 4" xfId="4096" xr:uid="{00000000-0005-0000-0000-0000AC030000}"/>
    <cellStyle name="40% - Accent2 5" xfId="5527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8" xr:uid="{00000000-0005-0000-0000-0000B0030000}"/>
    <cellStyle name="40% - Accent3 4" xfId="4097" xr:uid="{00000000-0005-0000-0000-0000B1030000}"/>
    <cellStyle name="40% - Accent3 5" xfId="5453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9" xr:uid="{00000000-0005-0000-0000-0000B5030000}"/>
    <cellStyle name="40% - Accent4 4" xfId="4098" xr:uid="{00000000-0005-0000-0000-0000B6030000}"/>
    <cellStyle name="40% - Accent4 5" xfId="5393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80" xr:uid="{00000000-0005-0000-0000-0000BA030000}"/>
    <cellStyle name="40% - Accent5 4" xfId="4099" xr:uid="{00000000-0005-0000-0000-0000BB030000}"/>
    <cellStyle name="40% - Accent5 5" xfId="5437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81" xr:uid="{00000000-0005-0000-0000-0000BF030000}"/>
    <cellStyle name="40% - Accent6 4" xfId="4100" xr:uid="{00000000-0005-0000-0000-0000C0030000}"/>
    <cellStyle name="40% - Accent6 5" xfId="5458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5" xr:uid="{00000000-0005-0000-0000-0000C4030000}"/>
    <cellStyle name="40% - Colore 1 11" xfId="1115" xr:uid="{00000000-0005-0000-0000-0000C5030000}"/>
    <cellStyle name="40% - Colore 1 11 2" xfId="2056" xr:uid="{00000000-0005-0000-0000-0000C6030000}"/>
    <cellStyle name="40% - Colore 1 12" xfId="1116" xr:uid="{00000000-0005-0000-0000-0000C7030000}"/>
    <cellStyle name="40% - Colore 1 12 2" xfId="2057" xr:uid="{00000000-0005-0000-0000-0000C8030000}"/>
    <cellStyle name="40% - Colore 1 13" xfId="2058" xr:uid="{00000000-0005-0000-0000-0000C9030000}"/>
    <cellStyle name="40% - Colore 1 14" xfId="3482" xr:uid="{00000000-0005-0000-0000-0000CA030000}"/>
    <cellStyle name="40% - Colore 1 15" xfId="4101" xr:uid="{00000000-0005-0000-0000-0000CB030000}"/>
    <cellStyle name="40% - Colore 1 16" xfId="5373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9" xr:uid="{00000000-0005-0000-0000-0000CF030000}"/>
    <cellStyle name="40% - Colore 1 2 3" xfId="2060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1" xr:uid="{00000000-0005-0000-0000-0000D3030000}"/>
    <cellStyle name="40% - Colore 1 3 3" xfId="2062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3" xr:uid="{00000000-0005-0000-0000-0000D7030000}"/>
    <cellStyle name="40% - Colore 1 4 3" xfId="2064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5" xr:uid="{00000000-0005-0000-0000-0000DB030000}"/>
    <cellStyle name="40% - Colore 1 5 3" xfId="2066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7" xr:uid="{00000000-0005-0000-0000-0000DF030000}"/>
    <cellStyle name="40% - Colore 1 6 3" xfId="2068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9" xr:uid="{00000000-0005-0000-0000-0000E3030000}"/>
    <cellStyle name="40% - Colore 1 7 3" xfId="2070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1" xr:uid="{00000000-0005-0000-0000-0000E7030000}"/>
    <cellStyle name="40% - Colore 1 8 3" xfId="2072" xr:uid="{00000000-0005-0000-0000-0000E8030000}"/>
    <cellStyle name="40% - Colore 1 9" xfId="1130" xr:uid="{00000000-0005-0000-0000-0000E9030000}"/>
    <cellStyle name="40% - Colore 1 9 2" xfId="2073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4" xr:uid="{00000000-0005-0000-0000-0000ED030000}"/>
    <cellStyle name="40% - Colore 2 11" xfId="1133" xr:uid="{00000000-0005-0000-0000-0000EE030000}"/>
    <cellStyle name="40% - Colore 2 11 2" xfId="2075" xr:uid="{00000000-0005-0000-0000-0000EF030000}"/>
    <cellStyle name="40% - Colore 2 12" xfId="1134" xr:uid="{00000000-0005-0000-0000-0000F0030000}"/>
    <cellStyle name="40% - Colore 2 12 2" xfId="2076" xr:uid="{00000000-0005-0000-0000-0000F1030000}"/>
    <cellStyle name="40% - Colore 2 13" xfId="2077" xr:uid="{00000000-0005-0000-0000-0000F2030000}"/>
    <cellStyle name="40% - Colore 2 14" xfId="3483" xr:uid="{00000000-0005-0000-0000-0000F3030000}"/>
    <cellStyle name="40% - Colore 2 15" xfId="4105" xr:uid="{00000000-0005-0000-0000-0000F4030000}"/>
    <cellStyle name="40% - Colore 2 16" xfId="4843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8" xr:uid="{00000000-0005-0000-0000-0000F8030000}"/>
    <cellStyle name="40% - Colore 2 2 3" xfId="2079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80" xr:uid="{00000000-0005-0000-0000-0000FC030000}"/>
    <cellStyle name="40% - Colore 2 3 3" xfId="2081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2" xr:uid="{00000000-0005-0000-0000-000000040000}"/>
    <cellStyle name="40% - Colore 2 4 3" xfId="2083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4" xr:uid="{00000000-0005-0000-0000-000004040000}"/>
    <cellStyle name="40% - Colore 2 5 3" xfId="2085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6" xr:uid="{00000000-0005-0000-0000-000008040000}"/>
    <cellStyle name="40% - Colore 2 6 3" xfId="2087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8" xr:uid="{00000000-0005-0000-0000-00000C040000}"/>
    <cellStyle name="40% - Colore 2 7 3" xfId="2089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90" xr:uid="{00000000-0005-0000-0000-000010040000}"/>
    <cellStyle name="40% - Colore 2 8 3" xfId="2091" xr:uid="{00000000-0005-0000-0000-000011040000}"/>
    <cellStyle name="40% - Colore 2 9" xfId="1148" xr:uid="{00000000-0005-0000-0000-000012040000}"/>
    <cellStyle name="40% - Colore 2 9 2" xfId="2092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3" xr:uid="{00000000-0005-0000-0000-000016040000}"/>
    <cellStyle name="40% - Colore 3 11" xfId="1151" xr:uid="{00000000-0005-0000-0000-000017040000}"/>
    <cellStyle name="40% - Colore 3 11 2" xfId="2094" xr:uid="{00000000-0005-0000-0000-000018040000}"/>
    <cellStyle name="40% - Colore 3 12" xfId="1152" xr:uid="{00000000-0005-0000-0000-000019040000}"/>
    <cellStyle name="40% - Colore 3 12 2" xfId="2095" xr:uid="{00000000-0005-0000-0000-00001A040000}"/>
    <cellStyle name="40% - Colore 3 13" xfId="2096" xr:uid="{00000000-0005-0000-0000-00001B040000}"/>
    <cellStyle name="40% - Colore 3 14" xfId="3484" xr:uid="{00000000-0005-0000-0000-00001C040000}"/>
    <cellStyle name="40% - Colore 3 15" xfId="4106" xr:uid="{00000000-0005-0000-0000-00001D040000}"/>
    <cellStyle name="40% - Colore 3 16" xfId="5147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7" xr:uid="{00000000-0005-0000-0000-000021040000}"/>
    <cellStyle name="40% - Colore 3 2 3" xfId="2098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9" xr:uid="{00000000-0005-0000-0000-000025040000}"/>
    <cellStyle name="40% - Colore 3 3 3" xfId="2100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1" xr:uid="{00000000-0005-0000-0000-000029040000}"/>
    <cellStyle name="40% - Colore 3 4 3" xfId="2102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3" xr:uid="{00000000-0005-0000-0000-00002D040000}"/>
    <cellStyle name="40% - Colore 3 5 3" xfId="2104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5" xr:uid="{00000000-0005-0000-0000-000031040000}"/>
    <cellStyle name="40% - Colore 3 6 3" xfId="2106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7" xr:uid="{00000000-0005-0000-0000-000035040000}"/>
    <cellStyle name="40% - Colore 3 7 3" xfId="2108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9" xr:uid="{00000000-0005-0000-0000-000039040000}"/>
    <cellStyle name="40% - Colore 3 8 3" xfId="2110" xr:uid="{00000000-0005-0000-0000-00003A040000}"/>
    <cellStyle name="40% - Colore 3 9" xfId="1166" xr:uid="{00000000-0005-0000-0000-00003B040000}"/>
    <cellStyle name="40% - Colore 3 9 2" xfId="2111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2" xr:uid="{00000000-0005-0000-0000-00003F040000}"/>
    <cellStyle name="40% - Colore 4 11" xfId="1169" xr:uid="{00000000-0005-0000-0000-000040040000}"/>
    <cellStyle name="40% - Colore 4 11 2" xfId="2113" xr:uid="{00000000-0005-0000-0000-000041040000}"/>
    <cellStyle name="40% - Colore 4 12" xfId="1170" xr:uid="{00000000-0005-0000-0000-000042040000}"/>
    <cellStyle name="40% - Colore 4 12 2" xfId="2114" xr:uid="{00000000-0005-0000-0000-000043040000}"/>
    <cellStyle name="40% - Colore 4 13" xfId="2115" xr:uid="{00000000-0005-0000-0000-000044040000}"/>
    <cellStyle name="40% - Colore 4 14" xfId="3485" xr:uid="{00000000-0005-0000-0000-000045040000}"/>
    <cellStyle name="40% - Colore 4 15" xfId="4107" xr:uid="{00000000-0005-0000-0000-000046040000}"/>
    <cellStyle name="40% - Colore 4 16" xfId="4842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6" xr:uid="{00000000-0005-0000-0000-00004A040000}"/>
    <cellStyle name="40% - Colore 4 2 3" xfId="2117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8" xr:uid="{00000000-0005-0000-0000-00004E040000}"/>
    <cellStyle name="40% - Colore 4 3 3" xfId="2119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20" xr:uid="{00000000-0005-0000-0000-000052040000}"/>
    <cellStyle name="40% - Colore 4 4 3" xfId="2121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2" xr:uid="{00000000-0005-0000-0000-000056040000}"/>
    <cellStyle name="40% - Colore 4 5 3" xfId="2123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4" xr:uid="{00000000-0005-0000-0000-00005A040000}"/>
    <cellStyle name="40% - Colore 4 6 3" xfId="2125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6" xr:uid="{00000000-0005-0000-0000-00005E040000}"/>
    <cellStyle name="40% - Colore 4 7 3" xfId="2127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8" xr:uid="{00000000-0005-0000-0000-000062040000}"/>
    <cellStyle name="40% - Colore 4 8 3" xfId="2129" xr:uid="{00000000-0005-0000-0000-000063040000}"/>
    <cellStyle name="40% - Colore 4 9" xfId="1184" xr:uid="{00000000-0005-0000-0000-000064040000}"/>
    <cellStyle name="40% - Colore 4 9 2" xfId="2130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1" xr:uid="{00000000-0005-0000-0000-000068040000}"/>
    <cellStyle name="40% - Colore 5 11" xfId="1187" xr:uid="{00000000-0005-0000-0000-000069040000}"/>
    <cellStyle name="40% - Colore 5 11 2" xfId="2132" xr:uid="{00000000-0005-0000-0000-00006A040000}"/>
    <cellStyle name="40% - Colore 5 12" xfId="1188" xr:uid="{00000000-0005-0000-0000-00006B040000}"/>
    <cellStyle name="40% - Colore 5 12 2" xfId="2133" xr:uid="{00000000-0005-0000-0000-00006C040000}"/>
    <cellStyle name="40% - Colore 5 13" xfId="2134" xr:uid="{00000000-0005-0000-0000-00006D040000}"/>
    <cellStyle name="40% - Colore 5 14" xfId="3486" xr:uid="{00000000-0005-0000-0000-00006E040000}"/>
    <cellStyle name="40% - Colore 5 15" xfId="4108" xr:uid="{00000000-0005-0000-0000-00006F040000}"/>
    <cellStyle name="40% - Colore 5 16" xfId="4581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5" xr:uid="{00000000-0005-0000-0000-000073040000}"/>
    <cellStyle name="40% - Colore 5 2 3" xfId="2136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7" xr:uid="{00000000-0005-0000-0000-000077040000}"/>
    <cellStyle name="40% - Colore 5 3 3" xfId="2138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9" xr:uid="{00000000-0005-0000-0000-00007B040000}"/>
    <cellStyle name="40% - Colore 5 4 3" xfId="2140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1" xr:uid="{00000000-0005-0000-0000-00007F040000}"/>
    <cellStyle name="40% - Colore 5 5 3" xfId="2142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3" xr:uid="{00000000-0005-0000-0000-000083040000}"/>
    <cellStyle name="40% - Colore 5 6 3" xfId="2144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5" xr:uid="{00000000-0005-0000-0000-000087040000}"/>
    <cellStyle name="40% - Colore 5 7 3" xfId="2146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7" xr:uid="{00000000-0005-0000-0000-00008B040000}"/>
    <cellStyle name="40% - Colore 5 8 3" xfId="2148" xr:uid="{00000000-0005-0000-0000-00008C040000}"/>
    <cellStyle name="40% - Colore 5 9" xfId="1202" xr:uid="{00000000-0005-0000-0000-00008D040000}"/>
    <cellStyle name="40% - Colore 5 9 2" xfId="2149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50" xr:uid="{00000000-0005-0000-0000-000091040000}"/>
    <cellStyle name="40% - Colore 6 11" xfId="1205" xr:uid="{00000000-0005-0000-0000-000092040000}"/>
    <cellStyle name="40% - Colore 6 11 2" xfId="2151" xr:uid="{00000000-0005-0000-0000-000093040000}"/>
    <cellStyle name="40% - Colore 6 12" xfId="1206" xr:uid="{00000000-0005-0000-0000-000094040000}"/>
    <cellStyle name="40% - Colore 6 12 2" xfId="2152" xr:uid="{00000000-0005-0000-0000-000095040000}"/>
    <cellStyle name="40% - Colore 6 13" xfId="2153" xr:uid="{00000000-0005-0000-0000-000096040000}"/>
    <cellStyle name="40% - Colore 6 14" xfId="3487" xr:uid="{00000000-0005-0000-0000-000097040000}"/>
    <cellStyle name="40% - Colore 6 15" xfId="4110" xr:uid="{00000000-0005-0000-0000-000098040000}"/>
    <cellStyle name="40% - Colore 6 16" xfId="4578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4" xr:uid="{00000000-0005-0000-0000-00009C040000}"/>
    <cellStyle name="40% - Colore 6 2 3" xfId="2155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6" xr:uid="{00000000-0005-0000-0000-0000A0040000}"/>
    <cellStyle name="40% - Colore 6 3 3" xfId="2157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8" xr:uid="{00000000-0005-0000-0000-0000A4040000}"/>
    <cellStyle name="40% - Colore 6 4 3" xfId="2159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60" xr:uid="{00000000-0005-0000-0000-0000A8040000}"/>
    <cellStyle name="40% - Colore 6 5 3" xfId="2161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2" xr:uid="{00000000-0005-0000-0000-0000AC040000}"/>
    <cellStyle name="40% - Colore 6 6 3" xfId="2163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4" xr:uid="{00000000-0005-0000-0000-0000B0040000}"/>
    <cellStyle name="40% - Colore 6 7 3" xfId="2165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6" xr:uid="{00000000-0005-0000-0000-0000B4040000}"/>
    <cellStyle name="40% - Colore 6 8 3" xfId="2167" xr:uid="{00000000-0005-0000-0000-0000B5040000}"/>
    <cellStyle name="40% - Colore 6 9" xfId="1220" xr:uid="{00000000-0005-0000-0000-0000B6040000}"/>
    <cellStyle name="40% - Colore 6 9 2" xfId="2168" xr:uid="{00000000-0005-0000-0000-0000B7040000}"/>
    <cellStyle name="40% - Énfasis1 2" xfId="36" xr:uid="{00000000-0005-0000-0000-0000B8040000}"/>
    <cellStyle name="40% - Énfasis1 2 10" xfId="3162" xr:uid="{00000000-0005-0000-0000-0000B9040000}"/>
    <cellStyle name="40% - Énfasis1 2 10 2" xfId="5305" xr:uid="{00000000-0005-0000-0000-0000BA040000}"/>
    <cellStyle name="40% - Énfasis1 2 10 3" xfId="5867" xr:uid="{00000000-0005-0000-0000-0000BB040000}"/>
    <cellStyle name="40% - Énfasis1 2 11" xfId="3411" xr:uid="{00000000-0005-0000-0000-0000BC040000}"/>
    <cellStyle name="40% - Énfasis1 2 11 2" xfId="5502" xr:uid="{00000000-0005-0000-0000-0000BD040000}"/>
    <cellStyle name="40% - Énfasis1 2 11 3" xfId="6052" xr:uid="{00000000-0005-0000-0000-0000BE040000}"/>
    <cellStyle name="40% - Énfasis1 2 12" xfId="3948" xr:uid="{00000000-0005-0000-0000-0000BF040000}"/>
    <cellStyle name="40% - Énfasis1 2 13" xfId="4112" xr:uid="{00000000-0005-0000-0000-0000C0040000}"/>
    <cellStyle name="40% - Énfasis1 2 14" xfId="4573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3" xr:uid="{00000000-0005-0000-0000-0000C4040000}"/>
    <cellStyle name="40% - Énfasis1 2 3" xfId="2967" xr:uid="{00000000-0005-0000-0000-0000C5040000}"/>
    <cellStyle name="40% - Énfasis1 2 3 2" xfId="5138" xr:uid="{00000000-0005-0000-0000-0000C6040000}"/>
    <cellStyle name="40% - Énfasis1 2 3 3" xfId="5711" xr:uid="{00000000-0005-0000-0000-0000C7040000}"/>
    <cellStyle name="40% - Énfasis1 2 4" xfId="2925" xr:uid="{00000000-0005-0000-0000-0000C8040000}"/>
    <cellStyle name="40% - Énfasis1 2 4 2" xfId="5100" xr:uid="{00000000-0005-0000-0000-0000C9040000}"/>
    <cellStyle name="40% - Énfasis1 2 4 3" xfId="5674" xr:uid="{00000000-0005-0000-0000-0000CA040000}"/>
    <cellStyle name="40% - Énfasis1 2 5" xfId="2900" xr:uid="{00000000-0005-0000-0000-0000CB040000}"/>
    <cellStyle name="40% - Énfasis1 2 5 2" xfId="5070" xr:uid="{00000000-0005-0000-0000-0000CC040000}"/>
    <cellStyle name="40% - Énfasis1 2 5 3" xfId="5639" xr:uid="{00000000-0005-0000-0000-0000CD040000}"/>
    <cellStyle name="40% - Énfasis1 2 6" xfId="3121" xr:uid="{00000000-0005-0000-0000-0000CE040000}"/>
    <cellStyle name="40% - Énfasis1 2 6 2" xfId="5266" xr:uid="{00000000-0005-0000-0000-0000CF040000}"/>
    <cellStyle name="40% - Énfasis1 2 6 3" xfId="5830" xr:uid="{00000000-0005-0000-0000-0000D0040000}"/>
    <cellStyle name="40% - Énfasis1 2 7" xfId="3238" xr:uid="{00000000-0005-0000-0000-0000D1040000}"/>
    <cellStyle name="40% - Énfasis1 2 7 2" xfId="5358" xr:uid="{00000000-0005-0000-0000-0000D2040000}"/>
    <cellStyle name="40% - Énfasis1 2 7 3" xfId="5917" xr:uid="{00000000-0005-0000-0000-0000D3040000}"/>
    <cellStyle name="40% - Énfasis1 2 8" xfId="3181" xr:uid="{00000000-0005-0000-0000-0000D4040000}"/>
    <cellStyle name="40% - Énfasis1 2 8 2" xfId="5316" xr:uid="{00000000-0005-0000-0000-0000D5040000}"/>
    <cellStyle name="40% - Énfasis1 2 8 3" xfId="5878" xr:uid="{00000000-0005-0000-0000-0000D6040000}"/>
    <cellStyle name="40% - Énfasis1 2 9" xfId="3382" xr:uid="{00000000-0005-0000-0000-0000D7040000}"/>
    <cellStyle name="40% - Énfasis1 2 9 2" xfId="5476" xr:uid="{00000000-0005-0000-0000-0000D8040000}"/>
    <cellStyle name="40% - Énfasis1 2 9 3" xfId="6026" xr:uid="{00000000-0005-0000-0000-0000D9040000}"/>
    <cellStyle name="40% - Énfasis1 3" xfId="862" xr:uid="{00000000-0005-0000-0000-0000DA040000}"/>
    <cellStyle name="40% - Énfasis1 3 10" xfId="3089" xr:uid="{00000000-0005-0000-0000-0000DB040000}"/>
    <cellStyle name="40% - Énfasis1 3 10 2" xfId="5236" xr:uid="{00000000-0005-0000-0000-0000DC040000}"/>
    <cellStyle name="40% - Énfasis1 3 10 3" xfId="5801" xr:uid="{00000000-0005-0000-0000-0000DD040000}"/>
    <cellStyle name="40% - Énfasis1 3 11" xfId="3412" xr:uid="{00000000-0005-0000-0000-0000DE040000}"/>
    <cellStyle name="40% - Énfasis1 3 11 2" xfId="5503" xr:uid="{00000000-0005-0000-0000-0000DF040000}"/>
    <cellStyle name="40% - Énfasis1 3 11 3" xfId="6053" xr:uid="{00000000-0005-0000-0000-0000E0040000}"/>
    <cellStyle name="40% - Énfasis1 3 12" xfId="3949" xr:uid="{00000000-0005-0000-0000-0000E1040000}"/>
    <cellStyle name="40% - Énfasis1 3 13" xfId="4113" xr:uid="{00000000-0005-0000-0000-0000E2040000}"/>
    <cellStyle name="40% - Énfasis1 3 14" xfId="4841" xr:uid="{00000000-0005-0000-0000-0000E3040000}"/>
    <cellStyle name="40% - Énfasis1 3 2" xfId="1223" xr:uid="{00000000-0005-0000-0000-0000E4040000}"/>
    <cellStyle name="40% - Énfasis1 3 2 2" xfId="5074" xr:uid="{00000000-0005-0000-0000-0000E5040000}"/>
    <cellStyle name="40% - Énfasis1 3 2 3" xfId="5644" xr:uid="{00000000-0005-0000-0000-0000E6040000}"/>
    <cellStyle name="40% - Énfasis1 3 3" xfId="3062" xr:uid="{00000000-0005-0000-0000-0000E7040000}"/>
    <cellStyle name="40% - Énfasis1 3 3 2" xfId="5212" xr:uid="{00000000-0005-0000-0000-0000E8040000}"/>
    <cellStyle name="40% - Énfasis1 3 3 3" xfId="5778" xr:uid="{00000000-0005-0000-0000-0000E9040000}"/>
    <cellStyle name="40% - Énfasis1 3 4" xfId="2891" xr:uid="{00000000-0005-0000-0000-0000EA040000}"/>
    <cellStyle name="40% - Énfasis1 3 4 2" xfId="5064" xr:uid="{00000000-0005-0000-0000-0000EB040000}"/>
    <cellStyle name="40% - Énfasis1 3 4 3" xfId="5634" xr:uid="{00000000-0005-0000-0000-0000EC040000}"/>
    <cellStyle name="40% - Énfasis1 3 5" xfId="2910" xr:uid="{00000000-0005-0000-0000-0000ED040000}"/>
    <cellStyle name="40% - Énfasis1 3 5 2" xfId="5089" xr:uid="{00000000-0005-0000-0000-0000EE040000}"/>
    <cellStyle name="40% - Énfasis1 3 5 3" xfId="5663" xr:uid="{00000000-0005-0000-0000-0000EF040000}"/>
    <cellStyle name="40% - Énfasis1 3 6" xfId="3122" xr:uid="{00000000-0005-0000-0000-0000F0040000}"/>
    <cellStyle name="40% - Énfasis1 3 6 2" xfId="5267" xr:uid="{00000000-0005-0000-0000-0000F1040000}"/>
    <cellStyle name="40% - Énfasis1 3 6 3" xfId="5831" xr:uid="{00000000-0005-0000-0000-0000F2040000}"/>
    <cellStyle name="40% - Énfasis1 3 7" xfId="3347" xr:uid="{00000000-0005-0000-0000-0000F3040000}"/>
    <cellStyle name="40% - Énfasis1 3 7 2" xfId="5446" xr:uid="{00000000-0005-0000-0000-0000F4040000}"/>
    <cellStyle name="40% - Énfasis1 3 7 3" xfId="5999" xr:uid="{00000000-0005-0000-0000-0000F5040000}"/>
    <cellStyle name="40% - Énfasis1 3 8" xfId="3369" xr:uid="{00000000-0005-0000-0000-0000F6040000}"/>
    <cellStyle name="40% - Énfasis1 3 8 2" xfId="5466" xr:uid="{00000000-0005-0000-0000-0000F7040000}"/>
    <cellStyle name="40% - Énfasis1 3 8 3" xfId="6016" xr:uid="{00000000-0005-0000-0000-0000F8040000}"/>
    <cellStyle name="40% - Énfasis1 3 9" xfId="3331" xr:uid="{00000000-0005-0000-0000-0000F9040000}"/>
    <cellStyle name="40% - Énfasis1 3 9 2" xfId="5432" xr:uid="{00000000-0005-0000-0000-0000FA040000}"/>
    <cellStyle name="40% - Énfasis1 3 9 3" xfId="5986" xr:uid="{00000000-0005-0000-0000-0000FB040000}"/>
    <cellStyle name="40% - Énfasis1 4" xfId="863" xr:uid="{00000000-0005-0000-0000-0000FC040000}"/>
    <cellStyle name="40% - Énfasis1 4 10" xfId="3118" xr:uid="{00000000-0005-0000-0000-0000FD040000}"/>
    <cellStyle name="40% - Énfasis1 4 10 2" xfId="5264" xr:uid="{00000000-0005-0000-0000-0000FE040000}"/>
    <cellStyle name="40% - Énfasis1 4 10 3" xfId="5828" xr:uid="{00000000-0005-0000-0000-0000FF040000}"/>
    <cellStyle name="40% - Énfasis1 4 11" xfId="3413" xr:uid="{00000000-0005-0000-0000-000000050000}"/>
    <cellStyle name="40% - Énfasis1 4 11 2" xfId="5504" xr:uid="{00000000-0005-0000-0000-000001050000}"/>
    <cellStyle name="40% - Énfasis1 4 11 3" xfId="6054" xr:uid="{00000000-0005-0000-0000-000002050000}"/>
    <cellStyle name="40% - Énfasis1 4 12" xfId="3950" xr:uid="{00000000-0005-0000-0000-000003050000}"/>
    <cellStyle name="40% - Énfasis1 4 13" xfId="4114" xr:uid="{00000000-0005-0000-0000-000004050000}"/>
    <cellStyle name="40% - Énfasis1 4 14" xfId="4571" xr:uid="{00000000-0005-0000-0000-000005050000}"/>
    <cellStyle name="40% - Énfasis1 4 2" xfId="1224" xr:uid="{00000000-0005-0000-0000-000006050000}"/>
    <cellStyle name="40% - Énfasis1 4 2 2" xfId="5075" xr:uid="{00000000-0005-0000-0000-000007050000}"/>
    <cellStyle name="40% - Énfasis1 4 2 3" xfId="5645" xr:uid="{00000000-0005-0000-0000-000008050000}"/>
    <cellStyle name="40% - Énfasis1 4 3" xfId="2966" xr:uid="{00000000-0005-0000-0000-000009050000}"/>
    <cellStyle name="40% - Énfasis1 4 3 2" xfId="5137" xr:uid="{00000000-0005-0000-0000-00000A050000}"/>
    <cellStyle name="40% - Énfasis1 4 3 3" xfId="5710" xr:uid="{00000000-0005-0000-0000-00000B050000}"/>
    <cellStyle name="40% - Énfasis1 4 4" xfId="3027" xr:uid="{00000000-0005-0000-0000-00000C050000}"/>
    <cellStyle name="40% - Énfasis1 4 4 2" xfId="5186" xr:uid="{00000000-0005-0000-0000-00000D050000}"/>
    <cellStyle name="40% - Énfasis1 4 4 3" xfId="5754" xr:uid="{00000000-0005-0000-0000-00000E050000}"/>
    <cellStyle name="40% - Énfasis1 4 5" xfId="2899" xr:uid="{00000000-0005-0000-0000-00000F050000}"/>
    <cellStyle name="40% - Énfasis1 4 5 2" xfId="5069" xr:uid="{00000000-0005-0000-0000-000010050000}"/>
    <cellStyle name="40% - Énfasis1 4 5 3" xfId="5638" xr:uid="{00000000-0005-0000-0000-000011050000}"/>
    <cellStyle name="40% - Énfasis1 4 6" xfId="3123" xr:uid="{00000000-0005-0000-0000-000012050000}"/>
    <cellStyle name="40% - Énfasis1 4 6 2" xfId="5268" xr:uid="{00000000-0005-0000-0000-000013050000}"/>
    <cellStyle name="40% - Énfasis1 4 6 3" xfId="5832" xr:uid="{00000000-0005-0000-0000-000014050000}"/>
    <cellStyle name="40% - Énfasis1 4 7" xfId="3237" xr:uid="{00000000-0005-0000-0000-000015050000}"/>
    <cellStyle name="40% - Énfasis1 4 7 2" xfId="5357" xr:uid="{00000000-0005-0000-0000-000016050000}"/>
    <cellStyle name="40% - Énfasis1 4 7 3" xfId="5916" xr:uid="{00000000-0005-0000-0000-000017050000}"/>
    <cellStyle name="40% - Énfasis1 4 8" xfId="3309" xr:uid="{00000000-0005-0000-0000-000018050000}"/>
    <cellStyle name="40% - Énfasis1 4 8 2" xfId="5416" xr:uid="{00000000-0005-0000-0000-000019050000}"/>
    <cellStyle name="40% - Énfasis1 4 8 3" xfId="5970" xr:uid="{00000000-0005-0000-0000-00001A050000}"/>
    <cellStyle name="40% - Énfasis1 4 9" xfId="3381" xr:uid="{00000000-0005-0000-0000-00001B050000}"/>
    <cellStyle name="40% - Énfasis1 4 9 2" xfId="5475" xr:uid="{00000000-0005-0000-0000-00001C050000}"/>
    <cellStyle name="40% - Énfasis1 4 9 3" xfId="6025" xr:uid="{00000000-0005-0000-0000-00001D050000}"/>
    <cellStyle name="40% - Énfasis1 5" xfId="1221" xr:uid="{00000000-0005-0000-0000-00001E050000}"/>
    <cellStyle name="40% - Énfasis1 5 2" xfId="3488" xr:uid="{00000000-0005-0000-0000-00001F050000}"/>
    <cellStyle name="40% - Énfasis1 6" xfId="4111" xr:uid="{00000000-0005-0000-0000-000020050000}"/>
    <cellStyle name="40% - Énfasis1 7" xfId="4653" xr:uid="{00000000-0005-0000-0000-000021050000}"/>
    <cellStyle name="40% - Énfasis2 2" xfId="37" xr:uid="{00000000-0005-0000-0000-000022050000}"/>
    <cellStyle name="40% - Énfasis2 2 10" xfId="3141" xr:uid="{00000000-0005-0000-0000-000023050000}"/>
    <cellStyle name="40% - Énfasis2 2 10 2" xfId="5285" xr:uid="{00000000-0005-0000-0000-000024050000}"/>
    <cellStyle name="40% - Énfasis2 2 10 3" xfId="5849" xr:uid="{00000000-0005-0000-0000-000025050000}"/>
    <cellStyle name="40% - Énfasis2 2 11" xfId="3414" xr:uid="{00000000-0005-0000-0000-000026050000}"/>
    <cellStyle name="40% - Énfasis2 2 11 2" xfId="5505" xr:uid="{00000000-0005-0000-0000-000027050000}"/>
    <cellStyle name="40% - Énfasis2 2 11 3" xfId="6055" xr:uid="{00000000-0005-0000-0000-000028050000}"/>
    <cellStyle name="40% - Énfasis2 2 12" xfId="3951" xr:uid="{00000000-0005-0000-0000-000029050000}"/>
    <cellStyle name="40% - Énfasis2 2 13" xfId="4116" xr:uid="{00000000-0005-0000-0000-00002A050000}"/>
    <cellStyle name="40% - Énfasis2 2 14" xfId="5040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6" xr:uid="{00000000-0005-0000-0000-00002E050000}"/>
    <cellStyle name="40% - Énfasis2 2 3" xfId="2965" xr:uid="{00000000-0005-0000-0000-00002F050000}"/>
    <cellStyle name="40% - Énfasis2 2 3 2" xfId="5136" xr:uid="{00000000-0005-0000-0000-000030050000}"/>
    <cellStyle name="40% - Énfasis2 2 3 3" xfId="5709" xr:uid="{00000000-0005-0000-0000-000031050000}"/>
    <cellStyle name="40% - Énfasis2 2 4" xfId="2890" xr:uid="{00000000-0005-0000-0000-000032050000}"/>
    <cellStyle name="40% - Énfasis2 2 4 2" xfId="5063" xr:uid="{00000000-0005-0000-0000-000033050000}"/>
    <cellStyle name="40% - Énfasis2 2 4 3" xfId="5633" xr:uid="{00000000-0005-0000-0000-000034050000}"/>
    <cellStyle name="40% - Énfasis2 2 5" xfId="2990" xr:uid="{00000000-0005-0000-0000-000035050000}"/>
    <cellStyle name="40% - Énfasis2 2 5 2" xfId="5155" xr:uid="{00000000-0005-0000-0000-000036050000}"/>
    <cellStyle name="40% - Énfasis2 2 5 3" xfId="5725" xr:uid="{00000000-0005-0000-0000-000037050000}"/>
    <cellStyle name="40% - Énfasis2 2 6" xfId="3125" xr:uid="{00000000-0005-0000-0000-000038050000}"/>
    <cellStyle name="40% - Énfasis2 2 6 2" xfId="5269" xr:uid="{00000000-0005-0000-0000-000039050000}"/>
    <cellStyle name="40% - Énfasis2 2 6 3" xfId="5833" xr:uid="{00000000-0005-0000-0000-00003A050000}"/>
    <cellStyle name="40% - Énfasis2 2 7" xfId="3236" xr:uid="{00000000-0005-0000-0000-00003B050000}"/>
    <cellStyle name="40% - Énfasis2 2 7 2" xfId="5356" xr:uid="{00000000-0005-0000-0000-00003C050000}"/>
    <cellStyle name="40% - Énfasis2 2 7 3" xfId="5915" xr:uid="{00000000-0005-0000-0000-00003D050000}"/>
    <cellStyle name="40% - Énfasis2 2 8" xfId="3310" xr:uid="{00000000-0005-0000-0000-00003E050000}"/>
    <cellStyle name="40% - Énfasis2 2 8 2" xfId="5417" xr:uid="{00000000-0005-0000-0000-00003F050000}"/>
    <cellStyle name="40% - Énfasis2 2 8 3" xfId="5971" xr:uid="{00000000-0005-0000-0000-000040050000}"/>
    <cellStyle name="40% - Énfasis2 2 9" xfId="3380" xr:uid="{00000000-0005-0000-0000-000041050000}"/>
    <cellStyle name="40% - Énfasis2 2 9 2" xfId="5474" xr:uid="{00000000-0005-0000-0000-000042050000}"/>
    <cellStyle name="40% - Énfasis2 2 9 3" xfId="6024" xr:uid="{00000000-0005-0000-0000-000043050000}"/>
    <cellStyle name="40% - Énfasis2 3" xfId="865" xr:uid="{00000000-0005-0000-0000-000044050000}"/>
    <cellStyle name="40% - Énfasis2 3 10" xfId="3286" xr:uid="{00000000-0005-0000-0000-000045050000}"/>
    <cellStyle name="40% - Énfasis2 3 10 2" xfId="5395" xr:uid="{00000000-0005-0000-0000-000046050000}"/>
    <cellStyle name="40% - Énfasis2 3 10 3" xfId="5949" xr:uid="{00000000-0005-0000-0000-000047050000}"/>
    <cellStyle name="40% - Énfasis2 3 11" xfId="3415" xr:uid="{00000000-0005-0000-0000-000048050000}"/>
    <cellStyle name="40% - Énfasis2 3 11 2" xfId="5506" xr:uid="{00000000-0005-0000-0000-000049050000}"/>
    <cellStyle name="40% - Énfasis2 3 11 3" xfId="6056" xr:uid="{00000000-0005-0000-0000-00004A050000}"/>
    <cellStyle name="40% - Énfasis2 3 12" xfId="3952" xr:uid="{00000000-0005-0000-0000-00004B050000}"/>
    <cellStyle name="40% - Énfasis2 3 13" xfId="4117" xr:uid="{00000000-0005-0000-0000-00004C050000}"/>
    <cellStyle name="40% - Énfasis2 3 14" xfId="5018" xr:uid="{00000000-0005-0000-0000-00004D050000}"/>
    <cellStyle name="40% - Énfasis2 3 2" xfId="1227" xr:uid="{00000000-0005-0000-0000-00004E050000}"/>
    <cellStyle name="40% - Énfasis2 3 2 2" xfId="5076" xr:uid="{00000000-0005-0000-0000-00004F050000}"/>
    <cellStyle name="40% - Énfasis2 3 2 3" xfId="5647" xr:uid="{00000000-0005-0000-0000-000050050000}"/>
    <cellStyle name="40% - Énfasis2 3 3" xfId="3061" xr:uid="{00000000-0005-0000-0000-000051050000}"/>
    <cellStyle name="40% - Énfasis2 3 3 2" xfId="5211" xr:uid="{00000000-0005-0000-0000-000052050000}"/>
    <cellStyle name="40% - Énfasis2 3 3 3" xfId="5777" xr:uid="{00000000-0005-0000-0000-000053050000}"/>
    <cellStyle name="40% - Énfasis2 3 4" xfId="3028" xr:uid="{00000000-0005-0000-0000-000054050000}"/>
    <cellStyle name="40% - Énfasis2 3 4 2" xfId="5187" xr:uid="{00000000-0005-0000-0000-000055050000}"/>
    <cellStyle name="40% - Énfasis2 3 4 3" xfId="5755" xr:uid="{00000000-0005-0000-0000-000056050000}"/>
    <cellStyle name="40% - Énfasis2 3 5" xfId="2946" xr:uid="{00000000-0005-0000-0000-000057050000}"/>
    <cellStyle name="40% - Énfasis2 3 5 2" xfId="5118" xr:uid="{00000000-0005-0000-0000-000058050000}"/>
    <cellStyle name="40% - Énfasis2 3 5 3" xfId="5691" xr:uid="{00000000-0005-0000-0000-000059050000}"/>
    <cellStyle name="40% - Énfasis2 3 6" xfId="3126" xr:uid="{00000000-0005-0000-0000-00005A050000}"/>
    <cellStyle name="40% - Énfasis2 3 6 2" xfId="5270" xr:uid="{00000000-0005-0000-0000-00005B050000}"/>
    <cellStyle name="40% - Énfasis2 3 6 3" xfId="5834" xr:uid="{00000000-0005-0000-0000-00005C050000}"/>
    <cellStyle name="40% - Énfasis2 3 7" xfId="3346" xr:uid="{00000000-0005-0000-0000-00005D050000}"/>
    <cellStyle name="40% - Énfasis2 3 7 2" xfId="5445" xr:uid="{00000000-0005-0000-0000-00005E050000}"/>
    <cellStyle name="40% - Énfasis2 3 7 3" xfId="5998" xr:uid="{00000000-0005-0000-0000-00005F050000}"/>
    <cellStyle name="40% - Énfasis2 3 8" xfId="3311" xr:uid="{00000000-0005-0000-0000-000060050000}"/>
    <cellStyle name="40% - Énfasis2 3 8 2" xfId="5418" xr:uid="{00000000-0005-0000-0000-000061050000}"/>
    <cellStyle name="40% - Énfasis2 3 8 3" xfId="5972" xr:uid="{00000000-0005-0000-0000-000062050000}"/>
    <cellStyle name="40% - Énfasis2 3 9" xfId="3114" xr:uid="{00000000-0005-0000-0000-000063050000}"/>
    <cellStyle name="40% - Énfasis2 3 9 2" xfId="5261" xr:uid="{00000000-0005-0000-0000-000064050000}"/>
    <cellStyle name="40% - Énfasis2 3 9 3" xfId="5825" xr:uid="{00000000-0005-0000-0000-000065050000}"/>
    <cellStyle name="40% - Énfasis2 4" xfId="866" xr:uid="{00000000-0005-0000-0000-000066050000}"/>
    <cellStyle name="40% - Énfasis2 4 10" xfId="3142" xr:uid="{00000000-0005-0000-0000-000067050000}"/>
    <cellStyle name="40% - Énfasis2 4 10 2" xfId="5286" xr:uid="{00000000-0005-0000-0000-000068050000}"/>
    <cellStyle name="40% - Énfasis2 4 10 3" xfId="5850" xr:uid="{00000000-0005-0000-0000-000069050000}"/>
    <cellStyle name="40% - Énfasis2 4 11" xfId="3416" xr:uid="{00000000-0005-0000-0000-00006A050000}"/>
    <cellStyle name="40% - Énfasis2 4 11 2" xfId="5507" xr:uid="{00000000-0005-0000-0000-00006B050000}"/>
    <cellStyle name="40% - Énfasis2 4 11 3" xfId="6057" xr:uid="{00000000-0005-0000-0000-00006C050000}"/>
    <cellStyle name="40% - Énfasis2 4 12" xfId="3953" xr:uid="{00000000-0005-0000-0000-00006D050000}"/>
    <cellStyle name="40% - Énfasis2 4 13" xfId="4118" xr:uid="{00000000-0005-0000-0000-00006E050000}"/>
    <cellStyle name="40% - Énfasis2 4 14" xfId="4990" xr:uid="{00000000-0005-0000-0000-00006F050000}"/>
    <cellStyle name="40% - Énfasis2 4 2" xfId="1228" xr:uid="{00000000-0005-0000-0000-000070050000}"/>
    <cellStyle name="40% - Énfasis2 4 2 2" xfId="5077" xr:uid="{00000000-0005-0000-0000-000071050000}"/>
    <cellStyle name="40% - Énfasis2 4 2 3" xfId="5648" xr:uid="{00000000-0005-0000-0000-000072050000}"/>
    <cellStyle name="40% - Énfasis2 4 3" xfId="2964" xr:uid="{00000000-0005-0000-0000-000073050000}"/>
    <cellStyle name="40% - Énfasis2 4 3 2" xfId="5135" xr:uid="{00000000-0005-0000-0000-000074050000}"/>
    <cellStyle name="40% - Énfasis2 4 3 3" xfId="5708" xr:uid="{00000000-0005-0000-0000-000075050000}"/>
    <cellStyle name="40% - Énfasis2 4 4" xfId="3001" xr:uid="{00000000-0005-0000-0000-000076050000}"/>
    <cellStyle name="40% - Énfasis2 4 4 2" xfId="5166" xr:uid="{00000000-0005-0000-0000-000077050000}"/>
    <cellStyle name="40% - Énfasis2 4 4 3" xfId="5736" xr:uid="{00000000-0005-0000-0000-000078050000}"/>
    <cellStyle name="40% - Énfasis2 4 5" xfId="3013" xr:uid="{00000000-0005-0000-0000-000079050000}"/>
    <cellStyle name="40% - Énfasis2 4 5 2" xfId="5176" xr:uid="{00000000-0005-0000-0000-00007A050000}"/>
    <cellStyle name="40% - Énfasis2 4 5 3" xfId="5745" xr:uid="{00000000-0005-0000-0000-00007B050000}"/>
    <cellStyle name="40% - Énfasis2 4 6" xfId="3127" xr:uid="{00000000-0005-0000-0000-00007C050000}"/>
    <cellStyle name="40% - Énfasis2 4 6 2" xfId="5271" xr:uid="{00000000-0005-0000-0000-00007D050000}"/>
    <cellStyle name="40% - Énfasis2 4 6 3" xfId="5835" xr:uid="{00000000-0005-0000-0000-00007E050000}"/>
    <cellStyle name="40% - Énfasis2 4 7" xfId="3235" xr:uid="{00000000-0005-0000-0000-00007F050000}"/>
    <cellStyle name="40% - Énfasis2 4 7 2" xfId="5355" xr:uid="{00000000-0005-0000-0000-000080050000}"/>
    <cellStyle name="40% - Énfasis2 4 7 3" xfId="5914" xr:uid="{00000000-0005-0000-0000-000081050000}"/>
    <cellStyle name="40% - Énfasis2 4 8" xfId="3368" xr:uid="{00000000-0005-0000-0000-000082050000}"/>
    <cellStyle name="40% - Énfasis2 4 8 2" xfId="5465" xr:uid="{00000000-0005-0000-0000-000083050000}"/>
    <cellStyle name="40% - Énfasis2 4 8 3" xfId="6015" xr:uid="{00000000-0005-0000-0000-000084050000}"/>
    <cellStyle name="40% - Énfasis2 4 9" xfId="3379" xr:uid="{00000000-0005-0000-0000-000085050000}"/>
    <cellStyle name="40% - Énfasis2 4 9 2" xfId="5473" xr:uid="{00000000-0005-0000-0000-000086050000}"/>
    <cellStyle name="40% - Énfasis2 4 9 3" xfId="6023" xr:uid="{00000000-0005-0000-0000-000087050000}"/>
    <cellStyle name="40% - Énfasis2 5" xfId="1225" xr:uid="{00000000-0005-0000-0000-000088050000}"/>
    <cellStyle name="40% - Énfasis2 5 2" xfId="3489" xr:uid="{00000000-0005-0000-0000-000089050000}"/>
    <cellStyle name="40% - Énfasis2 6" xfId="4115" xr:uid="{00000000-0005-0000-0000-00008A050000}"/>
    <cellStyle name="40% - Énfasis2 7" xfId="5058" xr:uid="{00000000-0005-0000-0000-00008B050000}"/>
    <cellStyle name="40% - Énfasis3 2" xfId="38" xr:uid="{00000000-0005-0000-0000-00008C050000}"/>
    <cellStyle name="40% - Énfasis3 2 10" xfId="3163" xr:uid="{00000000-0005-0000-0000-00008D050000}"/>
    <cellStyle name="40% - Énfasis3 2 10 2" xfId="5306" xr:uid="{00000000-0005-0000-0000-00008E050000}"/>
    <cellStyle name="40% - Énfasis3 2 10 3" xfId="5868" xr:uid="{00000000-0005-0000-0000-00008F050000}"/>
    <cellStyle name="40% - Énfasis3 2 11" xfId="3417" xr:uid="{00000000-0005-0000-0000-000090050000}"/>
    <cellStyle name="40% - Énfasis3 2 11 2" xfId="5508" xr:uid="{00000000-0005-0000-0000-000091050000}"/>
    <cellStyle name="40% - Énfasis3 2 11 3" xfId="6058" xr:uid="{00000000-0005-0000-0000-000092050000}"/>
    <cellStyle name="40% - Énfasis3 2 12" xfId="3954" xr:uid="{00000000-0005-0000-0000-000093050000}"/>
    <cellStyle name="40% - Énfasis3 2 13" xfId="4120" xr:uid="{00000000-0005-0000-0000-000094050000}"/>
    <cellStyle name="40% - Énfasis3 2 14" xfId="4840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9" xr:uid="{00000000-0005-0000-0000-000098050000}"/>
    <cellStyle name="40% - Énfasis3 2 3" xfId="2962" xr:uid="{00000000-0005-0000-0000-000099050000}"/>
    <cellStyle name="40% - Énfasis3 2 3 2" xfId="5133" xr:uid="{00000000-0005-0000-0000-00009A050000}"/>
    <cellStyle name="40% - Énfasis3 2 3 3" xfId="5706" xr:uid="{00000000-0005-0000-0000-00009B050000}"/>
    <cellStyle name="40% - Énfasis3 2 4" xfId="2889" xr:uid="{00000000-0005-0000-0000-00009C050000}"/>
    <cellStyle name="40% - Énfasis3 2 4 2" xfId="5062" xr:uid="{00000000-0005-0000-0000-00009D050000}"/>
    <cellStyle name="40% - Énfasis3 2 4 3" xfId="5632" xr:uid="{00000000-0005-0000-0000-00009E050000}"/>
    <cellStyle name="40% - Énfasis3 2 5" xfId="2989" xr:uid="{00000000-0005-0000-0000-00009F050000}"/>
    <cellStyle name="40% - Énfasis3 2 5 2" xfId="5154" xr:uid="{00000000-0005-0000-0000-0000A0050000}"/>
    <cellStyle name="40% - Énfasis3 2 5 3" xfId="5724" xr:uid="{00000000-0005-0000-0000-0000A1050000}"/>
    <cellStyle name="40% - Énfasis3 2 6" xfId="3128" xr:uid="{00000000-0005-0000-0000-0000A2050000}"/>
    <cellStyle name="40% - Énfasis3 2 6 2" xfId="5272" xr:uid="{00000000-0005-0000-0000-0000A3050000}"/>
    <cellStyle name="40% - Énfasis3 2 6 3" xfId="5836" xr:uid="{00000000-0005-0000-0000-0000A4050000}"/>
    <cellStyle name="40% - Énfasis3 2 7" xfId="3234" xr:uid="{00000000-0005-0000-0000-0000A5050000}"/>
    <cellStyle name="40% - Énfasis3 2 7 2" xfId="5354" xr:uid="{00000000-0005-0000-0000-0000A6050000}"/>
    <cellStyle name="40% - Énfasis3 2 7 3" xfId="5913" xr:uid="{00000000-0005-0000-0000-0000A7050000}"/>
    <cellStyle name="40% - Énfasis3 2 8" xfId="3367" xr:uid="{00000000-0005-0000-0000-0000A8050000}"/>
    <cellStyle name="40% - Énfasis3 2 8 2" xfId="5464" xr:uid="{00000000-0005-0000-0000-0000A9050000}"/>
    <cellStyle name="40% - Énfasis3 2 8 3" xfId="6014" xr:uid="{00000000-0005-0000-0000-0000AA050000}"/>
    <cellStyle name="40% - Énfasis3 2 9" xfId="3113" xr:uid="{00000000-0005-0000-0000-0000AB050000}"/>
    <cellStyle name="40% - Énfasis3 2 9 2" xfId="5260" xr:uid="{00000000-0005-0000-0000-0000AC050000}"/>
    <cellStyle name="40% - Énfasis3 2 9 3" xfId="5824" xr:uid="{00000000-0005-0000-0000-0000AD050000}"/>
    <cellStyle name="40% - Énfasis3 3" xfId="868" xr:uid="{00000000-0005-0000-0000-0000AE050000}"/>
    <cellStyle name="40% - Énfasis3 3 10" xfId="3196" xr:uid="{00000000-0005-0000-0000-0000AF050000}"/>
    <cellStyle name="40% - Énfasis3 3 10 2" xfId="5326" xr:uid="{00000000-0005-0000-0000-0000B0050000}"/>
    <cellStyle name="40% - Énfasis3 3 10 3" xfId="5887" xr:uid="{00000000-0005-0000-0000-0000B1050000}"/>
    <cellStyle name="40% - Énfasis3 3 11" xfId="3418" xr:uid="{00000000-0005-0000-0000-0000B2050000}"/>
    <cellStyle name="40% - Énfasis3 3 11 2" xfId="5509" xr:uid="{00000000-0005-0000-0000-0000B3050000}"/>
    <cellStyle name="40% - Énfasis3 3 11 3" xfId="6059" xr:uid="{00000000-0005-0000-0000-0000B4050000}"/>
    <cellStyle name="40% - Énfasis3 3 12" xfId="3955" xr:uid="{00000000-0005-0000-0000-0000B5050000}"/>
    <cellStyle name="40% - Énfasis3 3 13" xfId="4121" xr:uid="{00000000-0005-0000-0000-0000B6050000}"/>
    <cellStyle name="40% - Énfasis3 3 14" xfId="4569" xr:uid="{00000000-0005-0000-0000-0000B7050000}"/>
    <cellStyle name="40% - Énfasis3 3 2" xfId="1231" xr:uid="{00000000-0005-0000-0000-0000B8050000}"/>
    <cellStyle name="40% - Énfasis3 3 2 2" xfId="5078" xr:uid="{00000000-0005-0000-0000-0000B9050000}"/>
    <cellStyle name="40% - Énfasis3 3 2 3" xfId="5650" xr:uid="{00000000-0005-0000-0000-0000BA050000}"/>
    <cellStyle name="40% - Énfasis3 3 3" xfId="2961" xr:uid="{00000000-0005-0000-0000-0000BB050000}"/>
    <cellStyle name="40% - Énfasis3 3 3 2" xfId="5132" xr:uid="{00000000-0005-0000-0000-0000BC050000}"/>
    <cellStyle name="40% - Énfasis3 3 3 3" xfId="5705" xr:uid="{00000000-0005-0000-0000-0000BD050000}"/>
    <cellStyle name="40% - Énfasis3 3 4" xfId="2926" xr:uid="{00000000-0005-0000-0000-0000BE050000}"/>
    <cellStyle name="40% - Énfasis3 3 4 2" xfId="5101" xr:uid="{00000000-0005-0000-0000-0000BF050000}"/>
    <cellStyle name="40% - Énfasis3 3 4 3" xfId="5675" xr:uid="{00000000-0005-0000-0000-0000C0050000}"/>
    <cellStyle name="40% - Énfasis3 3 5" xfId="3007" xr:uid="{00000000-0005-0000-0000-0000C1050000}"/>
    <cellStyle name="40% - Énfasis3 3 5 2" xfId="5172" xr:uid="{00000000-0005-0000-0000-0000C2050000}"/>
    <cellStyle name="40% - Énfasis3 3 5 3" xfId="5742" xr:uid="{00000000-0005-0000-0000-0000C3050000}"/>
    <cellStyle name="40% - Énfasis3 3 6" xfId="3129" xr:uid="{00000000-0005-0000-0000-0000C4050000}"/>
    <cellStyle name="40% - Énfasis3 3 6 2" xfId="5273" xr:uid="{00000000-0005-0000-0000-0000C5050000}"/>
    <cellStyle name="40% - Énfasis3 3 6 3" xfId="5837" xr:uid="{00000000-0005-0000-0000-0000C6050000}"/>
    <cellStyle name="40% - Énfasis3 3 7" xfId="3345" xr:uid="{00000000-0005-0000-0000-0000C7050000}"/>
    <cellStyle name="40% - Énfasis3 3 7 2" xfId="5444" xr:uid="{00000000-0005-0000-0000-0000C8050000}"/>
    <cellStyle name="40% - Énfasis3 3 7 3" xfId="5997" xr:uid="{00000000-0005-0000-0000-0000C9050000}"/>
    <cellStyle name="40% - Énfasis3 3 8" xfId="3182" xr:uid="{00000000-0005-0000-0000-0000CA050000}"/>
    <cellStyle name="40% - Énfasis3 3 8 2" xfId="5317" xr:uid="{00000000-0005-0000-0000-0000CB050000}"/>
    <cellStyle name="40% - Énfasis3 3 8 3" xfId="5879" xr:uid="{00000000-0005-0000-0000-0000CC050000}"/>
    <cellStyle name="40% - Énfasis3 3 9" xfId="3295" xr:uid="{00000000-0005-0000-0000-0000CD050000}"/>
    <cellStyle name="40% - Énfasis3 3 9 2" xfId="5404" xr:uid="{00000000-0005-0000-0000-0000CE050000}"/>
    <cellStyle name="40% - Énfasis3 3 9 3" xfId="5958" xr:uid="{00000000-0005-0000-0000-0000CF050000}"/>
    <cellStyle name="40% - Énfasis3 4" xfId="869" xr:uid="{00000000-0005-0000-0000-0000D0050000}"/>
    <cellStyle name="40% - Énfasis3 4 10" xfId="3197" xr:uid="{00000000-0005-0000-0000-0000D1050000}"/>
    <cellStyle name="40% - Énfasis3 4 10 2" xfId="5327" xr:uid="{00000000-0005-0000-0000-0000D2050000}"/>
    <cellStyle name="40% - Énfasis3 4 10 3" xfId="5888" xr:uid="{00000000-0005-0000-0000-0000D3050000}"/>
    <cellStyle name="40% - Énfasis3 4 11" xfId="3419" xr:uid="{00000000-0005-0000-0000-0000D4050000}"/>
    <cellStyle name="40% - Énfasis3 4 11 2" xfId="5510" xr:uid="{00000000-0005-0000-0000-0000D5050000}"/>
    <cellStyle name="40% - Énfasis3 4 11 3" xfId="6060" xr:uid="{00000000-0005-0000-0000-0000D6050000}"/>
    <cellStyle name="40% - Énfasis3 4 12" xfId="3956" xr:uid="{00000000-0005-0000-0000-0000D7050000}"/>
    <cellStyle name="40% - Énfasis3 4 13" xfId="4122" xr:uid="{00000000-0005-0000-0000-0000D8050000}"/>
    <cellStyle name="40% - Énfasis3 4 14" xfId="4839" xr:uid="{00000000-0005-0000-0000-0000D9050000}"/>
    <cellStyle name="40% - Énfasis3 4 2" xfId="1232" xr:uid="{00000000-0005-0000-0000-0000DA050000}"/>
    <cellStyle name="40% - Énfasis3 4 2 2" xfId="5079" xr:uid="{00000000-0005-0000-0000-0000DB050000}"/>
    <cellStyle name="40% - Énfasis3 4 2 3" xfId="5651" xr:uid="{00000000-0005-0000-0000-0000DC050000}"/>
    <cellStyle name="40% - Énfasis3 4 3" xfId="2960" xr:uid="{00000000-0005-0000-0000-0000DD050000}"/>
    <cellStyle name="40% - Énfasis3 4 3 2" xfId="5131" xr:uid="{00000000-0005-0000-0000-0000DE050000}"/>
    <cellStyle name="40% - Énfasis3 4 3 3" xfId="5704" xr:uid="{00000000-0005-0000-0000-0000DF050000}"/>
    <cellStyle name="40% - Énfasis3 4 4" xfId="3002" xr:uid="{00000000-0005-0000-0000-0000E0050000}"/>
    <cellStyle name="40% - Énfasis3 4 4 2" xfId="5167" xr:uid="{00000000-0005-0000-0000-0000E1050000}"/>
    <cellStyle name="40% - Énfasis3 4 4 3" xfId="5737" xr:uid="{00000000-0005-0000-0000-0000E2050000}"/>
    <cellStyle name="40% - Énfasis3 4 5" xfId="2909" xr:uid="{00000000-0005-0000-0000-0000E3050000}"/>
    <cellStyle name="40% - Énfasis3 4 5 2" xfId="5088" xr:uid="{00000000-0005-0000-0000-0000E4050000}"/>
    <cellStyle name="40% - Énfasis3 4 5 3" xfId="5662" xr:uid="{00000000-0005-0000-0000-0000E5050000}"/>
    <cellStyle name="40% - Énfasis3 4 6" xfId="3130" xr:uid="{00000000-0005-0000-0000-0000E6050000}"/>
    <cellStyle name="40% - Énfasis3 4 6 2" xfId="5274" xr:uid="{00000000-0005-0000-0000-0000E7050000}"/>
    <cellStyle name="40% - Énfasis3 4 6 3" xfId="5838" xr:uid="{00000000-0005-0000-0000-0000E8050000}"/>
    <cellStyle name="40% - Énfasis3 4 7" xfId="3233" xr:uid="{00000000-0005-0000-0000-0000E9050000}"/>
    <cellStyle name="40% - Énfasis3 4 7 2" xfId="5353" xr:uid="{00000000-0005-0000-0000-0000EA050000}"/>
    <cellStyle name="40% - Énfasis3 4 7 3" xfId="5912" xr:uid="{00000000-0005-0000-0000-0000EB050000}"/>
    <cellStyle name="40% - Énfasis3 4 8" xfId="3366" xr:uid="{00000000-0005-0000-0000-0000EC050000}"/>
    <cellStyle name="40% - Énfasis3 4 8 2" xfId="5463" xr:uid="{00000000-0005-0000-0000-0000ED050000}"/>
    <cellStyle name="40% - Énfasis3 4 8 3" xfId="6013" xr:uid="{00000000-0005-0000-0000-0000EE050000}"/>
    <cellStyle name="40% - Énfasis3 4 9" xfId="3294" xr:uid="{00000000-0005-0000-0000-0000EF050000}"/>
    <cellStyle name="40% - Énfasis3 4 9 2" xfId="5403" xr:uid="{00000000-0005-0000-0000-0000F0050000}"/>
    <cellStyle name="40% - Énfasis3 4 9 3" xfId="5957" xr:uid="{00000000-0005-0000-0000-0000F1050000}"/>
    <cellStyle name="40% - Énfasis3 5" xfId="1229" xr:uid="{00000000-0005-0000-0000-0000F2050000}"/>
    <cellStyle name="40% - Énfasis3 5 2" xfId="3490" xr:uid="{00000000-0005-0000-0000-0000F3050000}"/>
    <cellStyle name="40% - Énfasis3 6" xfId="4119" xr:uid="{00000000-0005-0000-0000-0000F4050000}"/>
    <cellStyle name="40% - Énfasis3 7" xfId="4929" xr:uid="{00000000-0005-0000-0000-0000F5050000}"/>
    <cellStyle name="40% - Énfasis4 2" xfId="39" xr:uid="{00000000-0005-0000-0000-0000F6050000}"/>
    <cellStyle name="40% - Énfasis4 2 10" xfId="3143" xr:uid="{00000000-0005-0000-0000-0000F7050000}"/>
    <cellStyle name="40% - Énfasis4 2 10 2" xfId="5287" xr:uid="{00000000-0005-0000-0000-0000F8050000}"/>
    <cellStyle name="40% - Énfasis4 2 10 3" xfId="5851" xr:uid="{00000000-0005-0000-0000-0000F9050000}"/>
    <cellStyle name="40% - Énfasis4 2 11" xfId="3420" xr:uid="{00000000-0005-0000-0000-0000FA050000}"/>
    <cellStyle name="40% - Énfasis4 2 11 2" xfId="5511" xr:uid="{00000000-0005-0000-0000-0000FB050000}"/>
    <cellStyle name="40% - Énfasis4 2 11 3" xfId="6061" xr:uid="{00000000-0005-0000-0000-0000FC050000}"/>
    <cellStyle name="40% - Énfasis4 2 12" xfId="3957" xr:uid="{00000000-0005-0000-0000-0000FD050000}"/>
    <cellStyle name="40% - Énfasis4 2 13" xfId="4124" xr:uid="{00000000-0005-0000-0000-0000FE050000}"/>
    <cellStyle name="40% - Énfasis4 2 14" xfId="5360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52" xr:uid="{00000000-0005-0000-0000-000002060000}"/>
    <cellStyle name="40% - Énfasis4 2 3" xfId="2959" xr:uid="{00000000-0005-0000-0000-000003060000}"/>
    <cellStyle name="40% - Énfasis4 2 3 2" xfId="5130" xr:uid="{00000000-0005-0000-0000-000004060000}"/>
    <cellStyle name="40% - Énfasis4 2 3 3" xfId="5703" xr:uid="{00000000-0005-0000-0000-000005060000}"/>
    <cellStyle name="40% - Énfasis4 2 4" xfId="3029" xr:uid="{00000000-0005-0000-0000-000006060000}"/>
    <cellStyle name="40% - Énfasis4 2 4 2" xfId="5188" xr:uid="{00000000-0005-0000-0000-000007060000}"/>
    <cellStyle name="40% - Énfasis4 2 4 3" xfId="5756" xr:uid="{00000000-0005-0000-0000-000008060000}"/>
    <cellStyle name="40% - Énfasis4 2 5" xfId="3044" xr:uid="{00000000-0005-0000-0000-000009060000}"/>
    <cellStyle name="40% - Énfasis4 2 5 2" xfId="5199" xr:uid="{00000000-0005-0000-0000-00000A060000}"/>
    <cellStyle name="40% - Énfasis4 2 5 3" xfId="5765" xr:uid="{00000000-0005-0000-0000-00000B060000}"/>
    <cellStyle name="40% - Énfasis4 2 6" xfId="3132" xr:uid="{00000000-0005-0000-0000-00000C060000}"/>
    <cellStyle name="40% - Énfasis4 2 6 2" xfId="5276" xr:uid="{00000000-0005-0000-0000-00000D060000}"/>
    <cellStyle name="40% - Énfasis4 2 6 3" xfId="5840" xr:uid="{00000000-0005-0000-0000-00000E060000}"/>
    <cellStyle name="40% - Énfasis4 2 7" xfId="3232" xr:uid="{00000000-0005-0000-0000-00000F060000}"/>
    <cellStyle name="40% - Énfasis4 2 7 2" xfId="5352" xr:uid="{00000000-0005-0000-0000-000010060000}"/>
    <cellStyle name="40% - Énfasis4 2 7 3" xfId="5911" xr:uid="{00000000-0005-0000-0000-000011060000}"/>
    <cellStyle name="40% - Énfasis4 2 8" xfId="3365" xr:uid="{00000000-0005-0000-0000-000012060000}"/>
    <cellStyle name="40% - Énfasis4 2 8 2" xfId="5462" xr:uid="{00000000-0005-0000-0000-000013060000}"/>
    <cellStyle name="40% - Énfasis4 2 8 3" xfId="6012" xr:uid="{00000000-0005-0000-0000-000014060000}"/>
    <cellStyle name="40% - Énfasis4 2 9" xfId="3378" xr:uid="{00000000-0005-0000-0000-000015060000}"/>
    <cellStyle name="40% - Énfasis4 2 9 2" xfId="5472" xr:uid="{00000000-0005-0000-0000-000016060000}"/>
    <cellStyle name="40% - Énfasis4 2 9 3" xfId="6022" xr:uid="{00000000-0005-0000-0000-000017060000}"/>
    <cellStyle name="40% - Énfasis4 3" xfId="871" xr:uid="{00000000-0005-0000-0000-000018060000}"/>
    <cellStyle name="40% - Énfasis4 3 10" xfId="3223" xr:uid="{00000000-0005-0000-0000-000019060000}"/>
    <cellStyle name="40% - Énfasis4 3 10 2" xfId="5344" xr:uid="{00000000-0005-0000-0000-00001A060000}"/>
    <cellStyle name="40% - Énfasis4 3 10 3" xfId="5904" xr:uid="{00000000-0005-0000-0000-00001B060000}"/>
    <cellStyle name="40% - Énfasis4 3 11" xfId="3421" xr:uid="{00000000-0005-0000-0000-00001C060000}"/>
    <cellStyle name="40% - Énfasis4 3 11 2" xfId="5512" xr:uid="{00000000-0005-0000-0000-00001D060000}"/>
    <cellStyle name="40% - Énfasis4 3 11 3" xfId="6062" xr:uid="{00000000-0005-0000-0000-00001E060000}"/>
    <cellStyle name="40% - Énfasis4 3 12" xfId="3958" xr:uid="{00000000-0005-0000-0000-00001F060000}"/>
    <cellStyle name="40% - Énfasis4 3 13" xfId="4125" xr:uid="{00000000-0005-0000-0000-000020060000}"/>
    <cellStyle name="40% - Énfasis4 3 14" xfId="5304" xr:uid="{00000000-0005-0000-0000-000021060000}"/>
    <cellStyle name="40% - Énfasis4 3 2" xfId="1235" xr:uid="{00000000-0005-0000-0000-000022060000}"/>
    <cellStyle name="40% - Énfasis4 3 2 2" xfId="5080" xr:uid="{00000000-0005-0000-0000-000023060000}"/>
    <cellStyle name="40% - Énfasis4 3 2 3" xfId="5653" xr:uid="{00000000-0005-0000-0000-000024060000}"/>
    <cellStyle name="40% - Énfasis4 3 3" xfId="2958" xr:uid="{00000000-0005-0000-0000-000025060000}"/>
    <cellStyle name="40% - Énfasis4 3 3 2" xfId="5129" xr:uid="{00000000-0005-0000-0000-000026060000}"/>
    <cellStyle name="40% - Énfasis4 3 3 3" xfId="5702" xr:uid="{00000000-0005-0000-0000-000027060000}"/>
    <cellStyle name="40% - Énfasis4 3 4" xfId="2928" xr:uid="{00000000-0005-0000-0000-000028060000}"/>
    <cellStyle name="40% - Énfasis4 3 4 2" xfId="5103" xr:uid="{00000000-0005-0000-0000-000029060000}"/>
    <cellStyle name="40% - Énfasis4 3 4 3" xfId="5677" xr:uid="{00000000-0005-0000-0000-00002A060000}"/>
    <cellStyle name="40% - Énfasis4 3 5" xfId="2898" xr:uid="{00000000-0005-0000-0000-00002B060000}"/>
    <cellStyle name="40% - Énfasis4 3 5 2" xfId="5068" xr:uid="{00000000-0005-0000-0000-00002C060000}"/>
    <cellStyle name="40% - Énfasis4 3 5 3" xfId="5637" xr:uid="{00000000-0005-0000-0000-00002D060000}"/>
    <cellStyle name="40% - Énfasis4 3 6" xfId="3133" xr:uid="{00000000-0005-0000-0000-00002E060000}"/>
    <cellStyle name="40% - Énfasis4 3 6 2" xfId="5277" xr:uid="{00000000-0005-0000-0000-00002F060000}"/>
    <cellStyle name="40% - Énfasis4 3 6 3" xfId="5841" xr:uid="{00000000-0005-0000-0000-000030060000}"/>
    <cellStyle name="40% - Énfasis4 3 7" xfId="3358" xr:uid="{00000000-0005-0000-0000-000031060000}"/>
    <cellStyle name="40% - Énfasis4 3 7 2" xfId="5455" xr:uid="{00000000-0005-0000-0000-000032060000}"/>
    <cellStyle name="40% - Énfasis4 3 7 3" xfId="6006" xr:uid="{00000000-0005-0000-0000-000033060000}"/>
    <cellStyle name="40% - Énfasis4 3 8" xfId="3312" xr:uid="{00000000-0005-0000-0000-000034060000}"/>
    <cellStyle name="40% - Énfasis4 3 8 2" xfId="5419" xr:uid="{00000000-0005-0000-0000-000035060000}"/>
    <cellStyle name="40% - Énfasis4 3 8 3" xfId="5973" xr:uid="{00000000-0005-0000-0000-000036060000}"/>
    <cellStyle name="40% - Énfasis4 3 9" xfId="3210" xr:uid="{00000000-0005-0000-0000-000037060000}"/>
    <cellStyle name="40% - Énfasis4 3 9 2" xfId="5334" xr:uid="{00000000-0005-0000-0000-000038060000}"/>
    <cellStyle name="40% - Énfasis4 3 9 3" xfId="5894" xr:uid="{00000000-0005-0000-0000-000039060000}"/>
    <cellStyle name="40% - Énfasis4 4" xfId="872" xr:uid="{00000000-0005-0000-0000-00003A060000}"/>
    <cellStyle name="40% - Énfasis4 4 10" xfId="3322" xr:uid="{00000000-0005-0000-0000-00003B060000}"/>
    <cellStyle name="40% - Énfasis4 4 10 2" xfId="5428" xr:uid="{00000000-0005-0000-0000-00003C060000}"/>
    <cellStyle name="40% - Énfasis4 4 10 3" xfId="5982" xr:uid="{00000000-0005-0000-0000-00003D060000}"/>
    <cellStyle name="40% - Énfasis4 4 11" xfId="3422" xr:uid="{00000000-0005-0000-0000-00003E060000}"/>
    <cellStyle name="40% - Énfasis4 4 11 2" xfId="5513" xr:uid="{00000000-0005-0000-0000-00003F060000}"/>
    <cellStyle name="40% - Énfasis4 4 11 3" xfId="6063" xr:uid="{00000000-0005-0000-0000-000040060000}"/>
    <cellStyle name="40% - Énfasis4 4 12" xfId="3959" xr:uid="{00000000-0005-0000-0000-000041060000}"/>
    <cellStyle name="40% - Énfasis4 4 13" xfId="4126" xr:uid="{00000000-0005-0000-0000-000042060000}"/>
    <cellStyle name="40% - Énfasis4 4 14" xfId="5377" xr:uid="{00000000-0005-0000-0000-000043060000}"/>
    <cellStyle name="40% - Énfasis4 4 2" xfId="1236" xr:uid="{00000000-0005-0000-0000-000044060000}"/>
    <cellStyle name="40% - Énfasis4 4 2 2" xfId="5081" xr:uid="{00000000-0005-0000-0000-000045060000}"/>
    <cellStyle name="40% - Énfasis4 4 2 3" xfId="5654" xr:uid="{00000000-0005-0000-0000-000046060000}"/>
    <cellStyle name="40% - Énfasis4 4 3" xfId="2957" xr:uid="{00000000-0005-0000-0000-000047060000}"/>
    <cellStyle name="40% - Énfasis4 4 3 2" xfId="5128" xr:uid="{00000000-0005-0000-0000-000048060000}"/>
    <cellStyle name="40% - Énfasis4 4 3 3" xfId="5701" xr:uid="{00000000-0005-0000-0000-000049060000}"/>
    <cellStyle name="40% - Énfasis4 4 4" xfId="3030" xr:uid="{00000000-0005-0000-0000-00004A060000}"/>
    <cellStyle name="40% - Énfasis4 4 4 2" xfId="5189" xr:uid="{00000000-0005-0000-0000-00004B060000}"/>
    <cellStyle name="40% - Énfasis4 4 4 3" xfId="5757" xr:uid="{00000000-0005-0000-0000-00004C060000}"/>
    <cellStyle name="40% - Énfasis4 4 5" xfId="2897" xr:uid="{00000000-0005-0000-0000-00004D060000}"/>
    <cellStyle name="40% - Énfasis4 4 5 2" xfId="5067" xr:uid="{00000000-0005-0000-0000-00004E060000}"/>
    <cellStyle name="40% - Énfasis4 4 5 3" xfId="5636" xr:uid="{00000000-0005-0000-0000-00004F060000}"/>
    <cellStyle name="40% - Énfasis4 4 6" xfId="3134" xr:uid="{00000000-0005-0000-0000-000050060000}"/>
    <cellStyle name="40% - Énfasis4 4 6 2" xfId="5278" xr:uid="{00000000-0005-0000-0000-000051060000}"/>
    <cellStyle name="40% - Énfasis4 4 6 3" xfId="5842" xr:uid="{00000000-0005-0000-0000-000052060000}"/>
    <cellStyle name="40% - Énfasis4 4 7" xfId="3344" xr:uid="{00000000-0005-0000-0000-000053060000}"/>
    <cellStyle name="40% - Énfasis4 4 7 2" xfId="5443" xr:uid="{00000000-0005-0000-0000-000054060000}"/>
    <cellStyle name="40% - Énfasis4 4 7 3" xfId="5996" xr:uid="{00000000-0005-0000-0000-000055060000}"/>
    <cellStyle name="40% - Énfasis4 4 8" xfId="3364" xr:uid="{00000000-0005-0000-0000-000056060000}"/>
    <cellStyle name="40% - Énfasis4 4 8 2" xfId="5461" xr:uid="{00000000-0005-0000-0000-000057060000}"/>
    <cellStyle name="40% - Énfasis4 4 8 3" xfId="6011" xr:uid="{00000000-0005-0000-0000-000058060000}"/>
    <cellStyle name="40% - Énfasis4 4 9" xfId="3112" xr:uid="{00000000-0005-0000-0000-000059060000}"/>
    <cellStyle name="40% - Énfasis4 4 9 2" xfId="5259" xr:uid="{00000000-0005-0000-0000-00005A060000}"/>
    <cellStyle name="40% - Énfasis4 4 9 3" xfId="5823" xr:uid="{00000000-0005-0000-0000-00005B060000}"/>
    <cellStyle name="40% - Énfasis4 5" xfId="1233" xr:uid="{00000000-0005-0000-0000-00005C060000}"/>
    <cellStyle name="40% - Énfasis4 5 2" xfId="3491" xr:uid="{00000000-0005-0000-0000-00005D060000}"/>
    <cellStyle name="40% - Énfasis4 6" xfId="4123" xr:uid="{00000000-0005-0000-0000-00005E060000}"/>
    <cellStyle name="40% - Énfasis4 7" xfId="4567" xr:uid="{00000000-0005-0000-0000-00005F060000}"/>
    <cellStyle name="40% - Énfasis5 2" xfId="40" xr:uid="{00000000-0005-0000-0000-000060060000}"/>
    <cellStyle name="40% - Énfasis5 2 10" xfId="3287" xr:uid="{00000000-0005-0000-0000-000061060000}"/>
    <cellStyle name="40% - Énfasis5 2 10 2" xfId="5396" xr:uid="{00000000-0005-0000-0000-000062060000}"/>
    <cellStyle name="40% - Énfasis5 2 10 3" xfId="5950" xr:uid="{00000000-0005-0000-0000-000063060000}"/>
    <cellStyle name="40% - Énfasis5 2 11" xfId="3423" xr:uid="{00000000-0005-0000-0000-000064060000}"/>
    <cellStyle name="40% - Énfasis5 2 11 2" xfId="5514" xr:uid="{00000000-0005-0000-0000-000065060000}"/>
    <cellStyle name="40% - Énfasis5 2 11 3" xfId="6064" xr:uid="{00000000-0005-0000-0000-000066060000}"/>
    <cellStyle name="40% - Énfasis5 2 12" xfId="3960" xr:uid="{00000000-0005-0000-0000-000067060000}"/>
    <cellStyle name="40% - Énfasis5 2 13" xfId="4128" xr:uid="{00000000-0005-0000-0000-000068060000}"/>
    <cellStyle name="40% - Énfasis5 2 14" xfId="4656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5" xr:uid="{00000000-0005-0000-0000-00006C060000}"/>
    <cellStyle name="40% - Énfasis5 2 3" xfId="3060" xr:uid="{00000000-0005-0000-0000-00006D060000}"/>
    <cellStyle name="40% - Énfasis5 2 3 2" xfId="5210" xr:uid="{00000000-0005-0000-0000-00006E060000}"/>
    <cellStyle name="40% - Énfasis5 2 3 3" xfId="5776" xr:uid="{00000000-0005-0000-0000-00006F060000}"/>
    <cellStyle name="40% - Énfasis5 2 4" xfId="2888" xr:uid="{00000000-0005-0000-0000-000070060000}"/>
    <cellStyle name="40% - Énfasis5 2 4 2" xfId="5061" xr:uid="{00000000-0005-0000-0000-000071060000}"/>
    <cellStyle name="40% - Énfasis5 2 4 3" xfId="5631" xr:uid="{00000000-0005-0000-0000-000072060000}"/>
    <cellStyle name="40% - Énfasis5 2 5" xfId="2988" xr:uid="{00000000-0005-0000-0000-000073060000}"/>
    <cellStyle name="40% - Énfasis5 2 5 2" xfId="5153" xr:uid="{00000000-0005-0000-0000-000074060000}"/>
    <cellStyle name="40% - Énfasis5 2 5 3" xfId="5723" xr:uid="{00000000-0005-0000-0000-000075060000}"/>
    <cellStyle name="40% - Énfasis5 2 6" xfId="3135" xr:uid="{00000000-0005-0000-0000-000076060000}"/>
    <cellStyle name="40% - Énfasis5 2 6 2" xfId="5279" xr:uid="{00000000-0005-0000-0000-000077060000}"/>
    <cellStyle name="40% - Énfasis5 2 6 3" xfId="5843" xr:uid="{00000000-0005-0000-0000-000078060000}"/>
    <cellStyle name="40% - Énfasis5 2 7" xfId="3343" xr:uid="{00000000-0005-0000-0000-000079060000}"/>
    <cellStyle name="40% - Énfasis5 2 7 2" xfId="5442" xr:uid="{00000000-0005-0000-0000-00007A060000}"/>
    <cellStyle name="40% - Énfasis5 2 7 3" xfId="5995" xr:uid="{00000000-0005-0000-0000-00007B060000}"/>
    <cellStyle name="40% - Énfasis5 2 8" xfId="3183" xr:uid="{00000000-0005-0000-0000-00007C060000}"/>
    <cellStyle name="40% - Énfasis5 2 8 2" xfId="5318" xr:uid="{00000000-0005-0000-0000-00007D060000}"/>
    <cellStyle name="40% - Énfasis5 2 8 3" xfId="5880" xr:uid="{00000000-0005-0000-0000-00007E060000}"/>
    <cellStyle name="40% - Énfasis5 2 9" xfId="3209" xr:uid="{00000000-0005-0000-0000-00007F060000}"/>
    <cellStyle name="40% - Énfasis5 2 9 2" xfId="5333" xr:uid="{00000000-0005-0000-0000-000080060000}"/>
    <cellStyle name="40% - Énfasis5 2 9 3" xfId="5893" xr:uid="{00000000-0005-0000-0000-000081060000}"/>
    <cellStyle name="40% - Énfasis5 3" xfId="874" xr:uid="{00000000-0005-0000-0000-000082060000}"/>
    <cellStyle name="40% - Énfasis5 3 10" xfId="3341" xr:uid="{00000000-0005-0000-0000-000083060000}"/>
    <cellStyle name="40% - Énfasis5 3 10 2" xfId="5440" xr:uid="{00000000-0005-0000-0000-000084060000}"/>
    <cellStyle name="40% - Énfasis5 3 10 3" xfId="5993" xr:uid="{00000000-0005-0000-0000-000085060000}"/>
    <cellStyle name="40% - Énfasis5 3 11" xfId="3424" xr:uid="{00000000-0005-0000-0000-000086060000}"/>
    <cellStyle name="40% - Énfasis5 3 11 2" xfId="5515" xr:uid="{00000000-0005-0000-0000-000087060000}"/>
    <cellStyle name="40% - Énfasis5 3 11 3" xfId="6065" xr:uid="{00000000-0005-0000-0000-000088060000}"/>
    <cellStyle name="40% - Énfasis5 3 12" xfId="3961" xr:uid="{00000000-0005-0000-0000-000089060000}"/>
    <cellStyle name="40% - Énfasis5 3 13" xfId="4129" xr:uid="{00000000-0005-0000-0000-00008A060000}"/>
    <cellStyle name="40% - Énfasis5 3 14" xfId="4566" xr:uid="{00000000-0005-0000-0000-00008B060000}"/>
    <cellStyle name="40% - Énfasis5 3 2" xfId="1239" xr:uid="{00000000-0005-0000-0000-00008C060000}"/>
    <cellStyle name="40% - Énfasis5 3 2 2" xfId="5082" xr:uid="{00000000-0005-0000-0000-00008D060000}"/>
    <cellStyle name="40% - Énfasis5 3 2 3" xfId="5656" xr:uid="{00000000-0005-0000-0000-00008E060000}"/>
    <cellStyle name="40% - Énfasis5 3 3" xfId="2956" xr:uid="{00000000-0005-0000-0000-00008F060000}"/>
    <cellStyle name="40% - Énfasis5 3 3 2" xfId="5127" xr:uid="{00000000-0005-0000-0000-000090060000}"/>
    <cellStyle name="40% - Énfasis5 3 3 3" xfId="5700" xr:uid="{00000000-0005-0000-0000-000091060000}"/>
    <cellStyle name="40% - Énfasis5 3 4" xfId="2929" xr:uid="{00000000-0005-0000-0000-000092060000}"/>
    <cellStyle name="40% - Énfasis5 3 4 2" xfId="5104" xr:uid="{00000000-0005-0000-0000-000093060000}"/>
    <cellStyle name="40% - Énfasis5 3 4 3" xfId="5678" xr:uid="{00000000-0005-0000-0000-000094060000}"/>
    <cellStyle name="40% - Énfasis5 3 5" xfId="3043" xr:uid="{00000000-0005-0000-0000-000095060000}"/>
    <cellStyle name="40% - Énfasis5 3 5 2" xfId="5198" xr:uid="{00000000-0005-0000-0000-000096060000}"/>
    <cellStyle name="40% - Énfasis5 3 5 3" xfId="5764" xr:uid="{00000000-0005-0000-0000-000097060000}"/>
    <cellStyle name="40% - Énfasis5 3 6" xfId="3136" xr:uid="{00000000-0005-0000-0000-000098060000}"/>
    <cellStyle name="40% - Énfasis5 3 6 2" xfId="5280" xr:uid="{00000000-0005-0000-0000-000099060000}"/>
    <cellStyle name="40% - Énfasis5 3 6 3" xfId="5844" xr:uid="{00000000-0005-0000-0000-00009A060000}"/>
    <cellStyle name="40% - Énfasis5 3 7" xfId="3231" xr:uid="{00000000-0005-0000-0000-00009B060000}"/>
    <cellStyle name="40% - Énfasis5 3 7 2" xfId="5351" xr:uid="{00000000-0005-0000-0000-00009C060000}"/>
    <cellStyle name="40% - Énfasis5 3 7 3" xfId="5910" xr:uid="{00000000-0005-0000-0000-00009D060000}"/>
    <cellStyle name="40% - Énfasis5 3 8" xfId="3313" xr:uid="{00000000-0005-0000-0000-00009E060000}"/>
    <cellStyle name="40% - Énfasis5 3 8 2" xfId="5420" xr:uid="{00000000-0005-0000-0000-00009F060000}"/>
    <cellStyle name="40% - Énfasis5 3 8 3" xfId="5974" xr:uid="{00000000-0005-0000-0000-0000A0060000}"/>
    <cellStyle name="40% - Énfasis5 3 9" xfId="3377" xr:uid="{00000000-0005-0000-0000-0000A1060000}"/>
    <cellStyle name="40% - Énfasis5 3 9 2" xfId="5471" xr:uid="{00000000-0005-0000-0000-0000A2060000}"/>
    <cellStyle name="40% - Énfasis5 3 9 3" xfId="6021" xr:uid="{00000000-0005-0000-0000-0000A3060000}"/>
    <cellStyle name="40% - Énfasis5 4" xfId="875" xr:uid="{00000000-0005-0000-0000-0000A4060000}"/>
    <cellStyle name="40% - Énfasis5 4 10" xfId="3144" xr:uid="{00000000-0005-0000-0000-0000A5060000}"/>
    <cellStyle name="40% - Énfasis5 4 10 2" xfId="5288" xr:uid="{00000000-0005-0000-0000-0000A6060000}"/>
    <cellStyle name="40% - Énfasis5 4 10 3" xfId="5852" xr:uid="{00000000-0005-0000-0000-0000A7060000}"/>
    <cellStyle name="40% - Énfasis5 4 11" xfId="3425" xr:uid="{00000000-0005-0000-0000-0000A8060000}"/>
    <cellStyle name="40% - Énfasis5 4 11 2" xfId="5516" xr:uid="{00000000-0005-0000-0000-0000A9060000}"/>
    <cellStyle name="40% - Énfasis5 4 11 3" xfId="6066" xr:uid="{00000000-0005-0000-0000-0000AA060000}"/>
    <cellStyle name="40% - Énfasis5 4 12" xfId="3962" xr:uid="{00000000-0005-0000-0000-0000AB060000}"/>
    <cellStyle name="40% - Énfasis5 4 13" xfId="4130" xr:uid="{00000000-0005-0000-0000-0000AC060000}"/>
    <cellStyle name="40% - Énfasis5 4 14" xfId="4838" xr:uid="{00000000-0005-0000-0000-0000AD060000}"/>
    <cellStyle name="40% - Énfasis5 4 2" xfId="1240" xr:uid="{00000000-0005-0000-0000-0000AE060000}"/>
    <cellStyle name="40% - Énfasis5 4 2 2" xfId="5083" xr:uid="{00000000-0005-0000-0000-0000AF060000}"/>
    <cellStyle name="40% - Énfasis5 4 2 3" xfId="5657" xr:uid="{00000000-0005-0000-0000-0000B0060000}"/>
    <cellStyle name="40% - Énfasis5 4 3" xfId="3059" xr:uid="{00000000-0005-0000-0000-0000B1060000}"/>
    <cellStyle name="40% - Énfasis5 4 3 2" xfId="5209" xr:uid="{00000000-0005-0000-0000-0000B2060000}"/>
    <cellStyle name="40% - Énfasis5 4 3 3" xfId="5775" xr:uid="{00000000-0005-0000-0000-0000B3060000}"/>
    <cellStyle name="40% - Énfasis5 4 4" xfId="2930" xr:uid="{00000000-0005-0000-0000-0000B4060000}"/>
    <cellStyle name="40% - Énfasis5 4 4 2" xfId="5105" xr:uid="{00000000-0005-0000-0000-0000B5060000}"/>
    <cellStyle name="40% - Énfasis5 4 4 3" xfId="5679" xr:uid="{00000000-0005-0000-0000-0000B6060000}"/>
    <cellStyle name="40% - Énfasis5 4 5" xfId="3006" xr:uid="{00000000-0005-0000-0000-0000B7060000}"/>
    <cellStyle name="40% - Énfasis5 4 5 2" xfId="5171" xr:uid="{00000000-0005-0000-0000-0000B8060000}"/>
    <cellStyle name="40% - Énfasis5 4 5 3" xfId="5741" xr:uid="{00000000-0005-0000-0000-0000B9060000}"/>
    <cellStyle name="40% - Énfasis5 4 6" xfId="3137" xr:uid="{00000000-0005-0000-0000-0000BA060000}"/>
    <cellStyle name="40% - Énfasis5 4 6 2" xfId="5281" xr:uid="{00000000-0005-0000-0000-0000BB060000}"/>
    <cellStyle name="40% - Énfasis5 4 6 3" xfId="5845" xr:uid="{00000000-0005-0000-0000-0000BC060000}"/>
    <cellStyle name="40% - Énfasis5 4 7" xfId="3230" xr:uid="{00000000-0005-0000-0000-0000BD060000}"/>
    <cellStyle name="40% - Énfasis5 4 7 2" xfId="5350" xr:uid="{00000000-0005-0000-0000-0000BE060000}"/>
    <cellStyle name="40% - Énfasis5 4 7 3" xfId="5909" xr:uid="{00000000-0005-0000-0000-0000BF060000}"/>
    <cellStyle name="40% - Énfasis5 4 8" xfId="3373" xr:uid="{00000000-0005-0000-0000-0000C0060000}"/>
    <cellStyle name="40% - Énfasis5 4 8 2" xfId="5469" xr:uid="{00000000-0005-0000-0000-0000C1060000}"/>
    <cellStyle name="40% - Énfasis5 4 8 3" xfId="6019" xr:uid="{00000000-0005-0000-0000-0000C2060000}"/>
    <cellStyle name="40% - Énfasis5 4 9" xfId="3208" xr:uid="{00000000-0005-0000-0000-0000C3060000}"/>
    <cellStyle name="40% - Énfasis5 4 9 2" xfId="5332" xr:uid="{00000000-0005-0000-0000-0000C4060000}"/>
    <cellStyle name="40% - Énfasis5 4 9 3" xfId="5892" xr:uid="{00000000-0005-0000-0000-0000C5060000}"/>
    <cellStyle name="40% - Énfasis5 5" xfId="1237" xr:uid="{00000000-0005-0000-0000-0000C6060000}"/>
    <cellStyle name="40% - Énfasis5 5 2" xfId="3492" xr:uid="{00000000-0005-0000-0000-0000C7060000}"/>
    <cellStyle name="40% - Énfasis5 6" xfId="4127" xr:uid="{00000000-0005-0000-0000-0000C8060000}"/>
    <cellStyle name="40% - Énfasis5 7" xfId="5232" xr:uid="{00000000-0005-0000-0000-0000C9060000}"/>
    <cellStyle name="40% - Énfasis6 2" xfId="41" xr:uid="{00000000-0005-0000-0000-0000CA060000}"/>
    <cellStyle name="40% - Énfasis6 2 10" xfId="3352" xr:uid="{00000000-0005-0000-0000-0000CB060000}"/>
    <cellStyle name="40% - Énfasis6 2 10 2" xfId="5451" xr:uid="{00000000-0005-0000-0000-0000CC060000}"/>
    <cellStyle name="40% - Énfasis6 2 10 3" xfId="6003" xr:uid="{00000000-0005-0000-0000-0000CD060000}"/>
    <cellStyle name="40% - Énfasis6 2 11" xfId="3426" xr:uid="{00000000-0005-0000-0000-0000CE060000}"/>
    <cellStyle name="40% - Énfasis6 2 11 2" xfId="5517" xr:uid="{00000000-0005-0000-0000-0000CF060000}"/>
    <cellStyle name="40% - Énfasis6 2 11 3" xfId="6067" xr:uid="{00000000-0005-0000-0000-0000D0060000}"/>
    <cellStyle name="40% - Énfasis6 2 12" xfId="3963" xr:uid="{00000000-0005-0000-0000-0000D1060000}"/>
    <cellStyle name="40% - Énfasis6 2 13" xfId="4132" xr:uid="{00000000-0005-0000-0000-0000D2060000}"/>
    <cellStyle name="40% - Énfasis6 2 14" xfId="4565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8" xr:uid="{00000000-0005-0000-0000-0000D6060000}"/>
    <cellStyle name="40% - Énfasis6 2 3" xfId="3058" xr:uid="{00000000-0005-0000-0000-0000D7060000}"/>
    <cellStyle name="40% - Énfasis6 2 3 2" xfId="5208" xr:uid="{00000000-0005-0000-0000-0000D8060000}"/>
    <cellStyle name="40% - Énfasis6 2 3 3" xfId="5774" xr:uid="{00000000-0005-0000-0000-0000D9060000}"/>
    <cellStyle name="40% - Énfasis6 2 4" xfId="3031" xr:uid="{00000000-0005-0000-0000-0000DA060000}"/>
    <cellStyle name="40% - Énfasis6 2 4 2" xfId="5190" xr:uid="{00000000-0005-0000-0000-0000DB060000}"/>
    <cellStyle name="40% - Énfasis6 2 4 3" xfId="5758" xr:uid="{00000000-0005-0000-0000-0000DC060000}"/>
    <cellStyle name="40% - Énfasis6 2 5" xfId="2944" xr:uid="{00000000-0005-0000-0000-0000DD060000}"/>
    <cellStyle name="40% - Énfasis6 2 5 2" xfId="5116" xr:uid="{00000000-0005-0000-0000-0000DE060000}"/>
    <cellStyle name="40% - Énfasis6 2 5 3" xfId="5689" xr:uid="{00000000-0005-0000-0000-0000DF060000}"/>
    <cellStyle name="40% - Énfasis6 2 6" xfId="3138" xr:uid="{00000000-0005-0000-0000-0000E0060000}"/>
    <cellStyle name="40% - Énfasis6 2 6 2" xfId="5282" xr:uid="{00000000-0005-0000-0000-0000E1060000}"/>
    <cellStyle name="40% - Énfasis6 2 6 3" xfId="5846" xr:uid="{00000000-0005-0000-0000-0000E2060000}"/>
    <cellStyle name="40% - Énfasis6 2 7" xfId="3229" xr:uid="{00000000-0005-0000-0000-0000E3060000}"/>
    <cellStyle name="40% - Énfasis6 2 7 2" xfId="5349" xr:uid="{00000000-0005-0000-0000-0000E4060000}"/>
    <cellStyle name="40% - Énfasis6 2 7 3" xfId="5908" xr:uid="{00000000-0005-0000-0000-0000E5060000}"/>
    <cellStyle name="40% - Énfasis6 2 8" xfId="3363" xr:uid="{00000000-0005-0000-0000-0000E6060000}"/>
    <cellStyle name="40% - Énfasis6 2 8 2" xfId="5460" xr:uid="{00000000-0005-0000-0000-0000E7060000}"/>
    <cellStyle name="40% - Énfasis6 2 8 3" xfId="6010" xr:uid="{00000000-0005-0000-0000-0000E8060000}"/>
    <cellStyle name="40% - Énfasis6 2 9" xfId="3293" xr:uid="{00000000-0005-0000-0000-0000E9060000}"/>
    <cellStyle name="40% - Énfasis6 2 9 2" xfId="5402" xr:uid="{00000000-0005-0000-0000-0000EA060000}"/>
    <cellStyle name="40% - Énfasis6 2 9 3" xfId="5956" xr:uid="{00000000-0005-0000-0000-0000EB060000}"/>
    <cellStyle name="40% - Énfasis6 3" xfId="877" xr:uid="{00000000-0005-0000-0000-0000EC060000}"/>
    <cellStyle name="40% - Énfasis6 3 10" xfId="3224" xr:uid="{00000000-0005-0000-0000-0000ED060000}"/>
    <cellStyle name="40% - Énfasis6 3 10 2" xfId="5345" xr:uid="{00000000-0005-0000-0000-0000EE060000}"/>
    <cellStyle name="40% - Énfasis6 3 10 3" xfId="5905" xr:uid="{00000000-0005-0000-0000-0000EF060000}"/>
    <cellStyle name="40% - Énfasis6 3 11" xfId="3427" xr:uid="{00000000-0005-0000-0000-0000F0060000}"/>
    <cellStyle name="40% - Énfasis6 3 11 2" xfId="5518" xr:uid="{00000000-0005-0000-0000-0000F1060000}"/>
    <cellStyle name="40% - Énfasis6 3 11 3" xfId="6068" xr:uid="{00000000-0005-0000-0000-0000F2060000}"/>
    <cellStyle name="40% - Énfasis6 3 12" xfId="3964" xr:uid="{00000000-0005-0000-0000-0000F3060000}"/>
    <cellStyle name="40% - Énfasis6 3 13" xfId="4133" xr:uid="{00000000-0005-0000-0000-0000F4060000}"/>
    <cellStyle name="40% - Énfasis6 3 14" xfId="4836" xr:uid="{00000000-0005-0000-0000-0000F5060000}"/>
    <cellStyle name="40% - Énfasis6 3 2" xfId="1243" xr:uid="{00000000-0005-0000-0000-0000F6060000}"/>
    <cellStyle name="40% - Énfasis6 3 2 2" xfId="5084" xr:uid="{00000000-0005-0000-0000-0000F7060000}"/>
    <cellStyle name="40% - Énfasis6 3 2 3" xfId="5659" xr:uid="{00000000-0005-0000-0000-0000F8060000}"/>
    <cellStyle name="40% - Énfasis6 3 3" xfId="2955" xr:uid="{00000000-0005-0000-0000-0000F9060000}"/>
    <cellStyle name="40% - Énfasis6 3 3 2" xfId="5126" xr:uid="{00000000-0005-0000-0000-0000FA060000}"/>
    <cellStyle name="40% - Énfasis6 3 3 3" xfId="5699" xr:uid="{00000000-0005-0000-0000-0000FB060000}"/>
    <cellStyle name="40% - Énfasis6 3 4" xfId="2887" xr:uid="{00000000-0005-0000-0000-0000FC060000}"/>
    <cellStyle name="40% - Énfasis6 3 4 2" xfId="5060" xr:uid="{00000000-0005-0000-0000-0000FD060000}"/>
    <cellStyle name="40% - Énfasis6 3 4 3" xfId="5630" xr:uid="{00000000-0005-0000-0000-0000FE060000}"/>
    <cellStyle name="40% - Énfasis6 3 5" xfId="2908" xr:uid="{00000000-0005-0000-0000-0000FF060000}"/>
    <cellStyle name="40% - Énfasis6 3 5 2" xfId="5087" xr:uid="{00000000-0005-0000-0000-000000070000}"/>
    <cellStyle name="40% - Énfasis6 3 5 3" xfId="5661" xr:uid="{00000000-0005-0000-0000-000001070000}"/>
    <cellStyle name="40% - Énfasis6 3 6" xfId="3139" xr:uid="{00000000-0005-0000-0000-000002070000}"/>
    <cellStyle name="40% - Énfasis6 3 6 2" xfId="5283" xr:uid="{00000000-0005-0000-0000-000003070000}"/>
    <cellStyle name="40% - Énfasis6 3 6 3" xfId="5847" xr:uid="{00000000-0005-0000-0000-000004070000}"/>
    <cellStyle name="40% - Énfasis6 3 7" xfId="3228" xr:uid="{00000000-0005-0000-0000-000005070000}"/>
    <cellStyle name="40% - Énfasis6 3 7 2" xfId="5348" xr:uid="{00000000-0005-0000-0000-000006070000}"/>
    <cellStyle name="40% - Énfasis6 3 7 3" xfId="5907" xr:uid="{00000000-0005-0000-0000-000007070000}"/>
    <cellStyle name="40% - Énfasis6 3 8" xfId="3085" xr:uid="{00000000-0005-0000-0000-000008070000}"/>
    <cellStyle name="40% - Énfasis6 3 8 2" xfId="5233" xr:uid="{00000000-0005-0000-0000-000009070000}"/>
    <cellStyle name="40% - Énfasis6 3 8 3" xfId="5798" xr:uid="{00000000-0005-0000-0000-00000A070000}"/>
    <cellStyle name="40% - Énfasis6 3 9" xfId="3264" xr:uid="{00000000-0005-0000-0000-00000B070000}"/>
    <cellStyle name="40% - Énfasis6 3 9 2" xfId="5376" xr:uid="{00000000-0005-0000-0000-00000C070000}"/>
    <cellStyle name="40% - Énfasis6 3 9 3" xfId="5932" xr:uid="{00000000-0005-0000-0000-00000D070000}"/>
    <cellStyle name="40% - Énfasis6 4" xfId="878" xr:uid="{00000000-0005-0000-0000-00000E070000}"/>
    <cellStyle name="40% - Énfasis6 4 10" xfId="3090" xr:uid="{00000000-0005-0000-0000-00000F070000}"/>
    <cellStyle name="40% - Énfasis6 4 10 2" xfId="5237" xr:uid="{00000000-0005-0000-0000-000010070000}"/>
    <cellStyle name="40% - Énfasis6 4 10 3" xfId="5802" xr:uid="{00000000-0005-0000-0000-000011070000}"/>
    <cellStyle name="40% - Énfasis6 4 11" xfId="3428" xr:uid="{00000000-0005-0000-0000-000012070000}"/>
    <cellStyle name="40% - Énfasis6 4 11 2" xfId="5519" xr:uid="{00000000-0005-0000-0000-000013070000}"/>
    <cellStyle name="40% - Énfasis6 4 11 3" xfId="6069" xr:uid="{00000000-0005-0000-0000-000014070000}"/>
    <cellStyle name="40% - Énfasis6 4 12" xfId="3965" xr:uid="{00000000-0005-0000-0000-000015070000}"/>
    <cellStyle name="40% - Énfasis6 4 13" xfId="4134" xr:uid="{00000000-0005-0000-0000-000016070000}"/>
    <cellStyle name="40% - Énfasis6 4 14" xfId="4835" xr:uid="{00000000-0005-0000-0000-000017070000}"/>
    <cellStyle name="40% - Énfasis6 4 2" xfId="1244" xr:uid="{00000000-0005-0000-0000-000018070000}"/>
    <cellStyle name="40% - Énfasis6 4 2 2" xfId="5085" xr:uid="{00000000-0005-0000-0000-000019070000}"/>
    <cellStyle name="40% - Énfasis6 4 2 3" xfId="5660" xr:uid="{00000000-0005-0000-0000-00001A070000}"/>
    <cellStyle name="40% - Énfasis6 4 3" xfId="3057" xr:uid="{00000000-0005-0000-0000-00001B070000}"/>
    <cellStyle name="40% - Énfasis6 4 3 2" xfId="5207" xr:uid="{00000000-0005-0000-0000-00001C070000}"/>
    <cellStyle name="40% - Énfasis6 4 3 3" xfId="5773" xr:uid="{00000000-0005-0000-0000-00001D070000}"/>
    <cellStyle name="40% - Énfasis6 4 4" xfId="2931" xr:uid="{00000000-0005-0000-0000-00001E070000}"/>
    <cellStyle name="40% - Énfasis6 4 4 2" xfId="5106" xr:uid="{00000000-0005-0000-0000-00001F070000}"/>
    <cellStyle name="40% - Énfasis6 4 4 3" xfId="5680" xr:uid="{00000000-0005-0000-0000-000020070000}"/>
    <cellStyle name="40% - Énfasis6 4 5" xfId="3042" xr:uid="{00000000-0005-0000-0000-000021070000}"/>
    <cellStyle name="40% - Énfasis6 4 5 2" xfId="5197" xr:uid="{00000000-0005-0000-0000-000022070000}"/>
    <cellStyle name="40% - Énfasis6 4 5 3" xfId="5763" xr:uid="{00000000-0005-0000-0000-000023070000}"/>
    <cellStyle name="40% - Énfasis6 4 6" xfId="3140" xr:uid="{00000000-0005-0000-0000-000024070000}"/>
    <cellStyle name="40% - Énfasis6 4 6 2" xfId="5284" xr:uid="{00000000-0005-0000-0000-000025070000}"/>
    <cellStyle name="40% - Énfasis6 4 6 3" xfId="5848" xr:uid="{00000000-0005-0000-0000-000026070000}"/>
    <cellStyle name="40% - Énfasis6 4 7" xfId="3342" xr:uid="{00000000-0005-0000-0000-000027070000}"/>
    <cellStyle name="40% - Énfasis6 4 7 2" xfId="5441" xr:uid="{00000000-0005-0000-0000-000028070000}"/>
    <cellStyle name="40% - Énfasis6 4 7 3" xfId="5994" xr:uid="{00000000-0005-0000-0000-000029070000}"/>
    <cellStyle name="40% - Énfasis6 4 8" xfId="3314" xr:uid="{00000000-0005-0000-0000-00002A070000}"/>
    <cellStyle name="40% - Énfasis6 4 8 2" xfId="5421" xr:uid="{00000000-0005-0000-0000-00002B070000}"/>
    <cellStyle name="40% - Énfasis6 4 8 3" xfId="5975" xr:uid="{00000000-0005-0000-0000-00002C070000}"/>
    <cellStyle name="40% - Énfasis6 4 9" xfId="3292" xr:uid="{00000000-0005-0000-0000-00002D070000}"/>
    <cellStyle name="40% - Énfasis6 4 9 2" xfId="5401" xr:uid="{00000000-0005-0000-0000-00002E070000}"/>
    <cellStyle name="40% - Énfasis6 4 9 3" xfId="5955" xr:uid="{00000000-0005-0000-0000-00002F070000}"/>
    <cellStyle name="40% - Énfasis6 5" xfId="1241" xr:uid="{00000000-0005-0000-0000-000030070000}"/>
    <cellStyle name="40% - Énfasis6 5 2" xfId="3493" xr:uid="{00000000-0005-0000-0000-000031070000}"/>
    <cellStyle name="40% - Énfasis6 6" xfId="4131" xr:uid="{00000000-0005-0000-0000-000032070000}"/>
    <cellStyle name="40% - Énfasis6 7" xfId="4837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4" xr:uid="{00000000-0005-0000-0000-000036070000}"/>
    <cellStyle name="5 indents 3" xfId="4135" xr:uid="{00000000-0005-0000-0000-000037070000}"/>
    <cellStyle name="5 indents 4" xfId="4563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5" xr:uid="{00000000-0005-0000-0000-00003B070000}"/>
    <cellStyle name="60% - Accent1 3" xfId="4136" xr:uid="{00000000-0005-0000-0000-00003C070000}"/>
    <cellStyle name="60% - Accent1 4" xfId="4834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6" xr:uid="{00000000-0005-0000-0000-000040070000}"/>
    <cellStyle name="60% - Accent2 3" xfId="4137" xr:uid="{00000000-0005-0000-0000-000041070000}"/>
    <cellStyle name="60% - Accent2 4" xfId="4833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7" xr:uid="{00000000-0005-0000-0000-000045070000}"/>
    <cellStyle name="60% - Accent3 3" xfId="4138" xr:uid="{00000000-0005-0000-0000-000046070000}"/>
    <cellStyle name="60% - Accent3 4" xfId="4561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8" xr:uid="{00000000-0005-0000-0000-00004A070000}"/>
    <cellStyle name="60% - Accent4 3" xfId="4139" xr:uid="{00000000-0005-0000-0000-00004B070000}"/>
    <cellStyle name="60% - Accent4 4" xfId="4832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9" xr:uid="{00000000-0005-0000-0000-00004F070000}"/>
    <cellStyle name="60% - Accent5 3" xfId="4140" xr:uid="{00000000-0005-0000-0000-000050070000}"/>
    <cellStyle name="60% - Accent5 4" xfId="4831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500" xr:uid="{00000000-0005-0000-0000-000054070000}"/>
    <cellStyle name="60% - Accent6 3" xfId="4141" xr:uid="{00000000-0005-0000-0000-000055070000}"/>
    <cellStyle name="60% - Accent6 4" xfId="4559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501" xr:uid="{00000000-0005-0000-0000-000059070000}"/>
    <cellStyle name="60% - Colore 1 3" xfId="4142" xr:uid="{00000000-0005-0000-0000-00005A070000}"/>
    <cellStyle name="60% - Colore 1 4" xfId="4830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502" xr:uid="{00000000-0005-0000-0000-00005E070000}"/>
    <cellStyle name="60% - Colore 2 3" xfId="4143" xr:uid="{00000000-0005-0000-0000-00005F070000}"/>
    <cellStyle name="60% - Colore 2 4" xfId="4829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3" xr:uid="{00000000-0005-0000-0000-000063070000}"/>
    <cellStyle name="60% - Colore 3 3" xfId="4144" xr:uid="{00000000-0005-0000-0000-000064070000}"/>
    <cellStyle name="60% - Colore 3 4" xfId="4557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4" xr:uid="{00000000-0005-0000-0000-000068070000}"/>
    <cellStyle name="60% - Colore 4 3" xfId="4145" xr:uid="{00000000-0005-0000-0000-000069070000}"/>
    <cellStyle name="60% - Colore 4 4" xfId="4828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5" xr:uid="{00000000-0005-0000-0000-00006D070000}"/>
    <cellStyle name="60% - Colore 5 3" xfId="4146" xr:uid="{00000000-0005-0000-0000-00006E070000}"/>
    <cellStyle name="60% - Colore 5 4" xfId="4827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6" xr:uid="{00000000-0005-0000-0000-000072070000}"/>
    <cellStyle name="60% - Colore 6 3" xfId="4147" xr:uid="{00000000-0005-0000-0000-000073070000}"/>
    <cellStyle name="60% - Colore 6 4" xfId="4555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6" xr:uid="{00000000-0005-0000-0000-000078070000}"/>
    <cellStyle name="60% - Énfasis1 2 3" xfId="4149" xr:uid="{00000000-0005-0000-0000-000079070000}"/>
    <cellStyle name="60% - Énfasis1 2 4" xfId="4825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7" xr:uid="{00000000-0005-0000-0000-00007D070000}"/>
    <cellStyle name="60% - Énfasis1 3 3" xfId="4150" xr:uid="{00000000-0005-0000-0000-00007E070000}"/>
    <cellStyle name="60% - Énfasis1 3 4" xfId="4553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8" xr:uid="{00000000-0005-0000-0000-000082070000}"/>
    <cellStyle name="60% - Énfasis1 4 3" xfId="4151" xr:uid="{00000000-0005-0000-0000-000083070000}"/>
    <cellStyle name="60% - Énfasis1 4 4" xfId="4824" xr:uid="{00000000-0005-0000-0000-000084070000}"/>
    <cellStyle name="60% - Énfasis1 5" xfId="1258" xr:uid="{00000000-0005-0000-0000-000085070000}"/>
    <cellStyle name="60% - Énfasis1 5 2" xfId="3507" xr:uid="{00000000-0005-0000-0000-000086070000}"/>
    <cellStyle name="60% - Énfasis1 6" xfId="4148" xr:uid="{00000000-0005-0000-0000-000087070000}"/>
    <cellStyle name="60% - Énfasis1 7" xfId="4826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9" xr:uid="{00000000-0005-0000-0000-00008C070000}"/>
    <cellStyle name="60% - Énfasis2 2 3" xfId="4153" xr:uid="{00000000-0005-0000-0000-00008D070000}"/>
    <cellStyle name="60% - Énfasis2 2 4" xfId="4821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70" xr:uid="{00000000-0005-0000-0000-000091070000}"/>
    <cellStyle name="60% - Énfasis2 3 3" xfId="4154" xr:uid="{00000000-0005-0000-0000-000092070000}"/>
    <cellStyle name="60% - Énfasis2 3 4" xfId="4820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71" xr:uid="{00000000-0005-0000-0000-000096070000}"/>
    <cellStyle name="60% - Énfasis2 4 3" xfId="4155" xr:uid="{00000000-0005-0000-0000-000097070000}"/>
    <cellStyle name="60% - Énfasis2 4 4" xfId="4819" xr:uid="{00000000-0005-0000-0000-000098070000}"/>
    <cellStyle name="60% - Énfasis2 5" xfId="1262" xr:uid="{00000000-0005-0000-0000-000099070000}"/>
    <cellStyle name="60% - Énfasis2 5 2" xfId="3508" xr:uid="{00000000-0005-0000-0000-00009A070000}"/>
    <cellStyle name="60% - Énfasis2 6" xfId="4152" xr:uid="{00000000-0005-0000-0000-00009B070000}"/>
    <cellStyle name="60% - Énfasis2 7" xfId="4822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72" xr:uid="{00000000-0005-0000-0000-0000A0070000}"/>
    <cellStyle name="60% - Énfasis3 2 3" xfId="4157" xr:uid="{00000000-0005-0000-0000-0000A1070000}"/>
    <cellStyle name="60% - Énfasis3 2 4" xfId="4543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3" xr:uid="{00000000-0005-0000-0000-0000A5070000}"/>
    <cellStyle name="60% - Énfasis3 3 3" xfId="4158" xr:uid="{00000000-0005-0000-0000-0000A6070000}"/>
    <cellStyle name="60% - Énfasis3 3 4" xfId="4542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4" xr:uid="{00000000-0005-0000-0000-0000AA070000}"/>
    <cellStyle name="60% - Énfasis3 4 3" xfId="4159" xr:uid="{00000000-0005-0000-0000-0000AB070000}"/>
    <cellStyle name="60% - Énfasis3 4 4" xfId="4818" xr:uid="{00000000-0005-0000-0000-0000AC070000}"/>
    <cellStyle name="60% - Énfasis3 5" xfId="1266" xr:uid="{00000000-0005-0000-0000-0000AD070000}"/>
    <cellStyle name="60% - Énfasis3 5 2" xfId="3509" xr:uid="{00000000-0005-0000-0000-0000AE070000}"/>
    <cellStyle name="60% - Énfasis3 6" xfId="4156" xr:uid="{00000000-0005-0000-0000-0000AF070000}"/>
    <cellStyle name="60% - Énfasis3 7" xfId="4544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5" xr:uid="{00000000-0005-0000-0000-0000B4070000}"/>
    <cellStyle name="60% - Énfasis4 2 3" xfId="4161" xr:uid="{00000000-0005-0000-0000-0000B5070000}"/>
    <cellStyle name="60% - Énfasis4 2 4" xfId="4540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6" xr:uid="{00000000-0005-0000-0000-0000B9070000}"/>
    <cellStyle name="60% - Énfasis4 3 3" xfId="4162" xr:uid="{00000000-0005-0000-0000-0000BA070000}"/>
    <cellStyle name="60% - Énfasis4 3 4" xfId="4539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7" xr:uid="{00000000-0005-0000-0000-0000BE070000}"/>
    <cellStyle name="60% - Énfasis4 4 3" xfId="4163" xr:uid="{00000000-0005-0000-0000-0000BF070000}"/>
    <cellStyle name="60% - Énfasis4 4 4" xfId="4538" xr:uid="{00000000-0005-0000-0000-0000C0070000}"/>
    <cellStyle name="60% - Énfasis4 5" xfId="1270" xr:uid="{00000000-0005-0000-0000-0000C1070000}"/>
    <cellStyle name="60% - Énfasis4 5 2" xfId="3510" xr:uid="{00000000-0005-0000-0000-0000C2070000}"/>
    <cellStyle name="60% - Énfasis4 6" xfId="4160" xr:uid="{00000000-0005-0000-0000-0000C3070000}"/>
    <cellStyle name="60% - Énfasis4 7" xfId="4541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8" xr:uid="{00000000-0005-0000-0000-0000C8070000}"/>
    <cellStyle name="60% - Énfasis5 2 3" xfId="4165" xr:uid="{00000000-0005-0000-0000-0000C9070000}"/>
    <cellStyle name="60% - Énfasis5 2 4" xfId="4537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9" xr:uid="{00000000-0005-0000-0000-0000CD070000}"/>
    <cellStyle name="60% - Énfasis5 3 3" xfId="4166" xr:uid="{00000000-0005-0000-0000-0000CE070000}"/>
    <cellStyle name="60% - Énfasis5 3 4" xfId="4816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80" xr:uid="{00000000-0005-0000-0000-0000D2070000}"/>
    <cellStyle name="60% - Énfasis5 4 3" xfId="4167" xr:uid="{00000000-0005-0000-0000-0000D3070000}"/>
    <cellStyle name="60% - Énfasis5 4 4" xfId="4536" xr:uid="{00000000-0005-0000-0000-0000D4070000}"/>
    <cellStyle name="60% - Énfasis5 5" xfId="1274" xr:uid="{00000000-0005-0000-0000-0000D5070000}"/>
    <cellStyle name="60% - Énfasis5 5 2" xfId="3511" xr:uid="{00000000-0005-0000-0000-0000D6070000}"/>
    <cellStyle name="60% - Énfasis5 6" xfId="4164" xr:uid="{00000000-0005-0000-0000-0000D7070000}"/>
    <cellStyle name="60% - Énfasis5 7" xfId="4817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81" xr:uid="{00000000-0005-0000-0000-0000DC070000}"/>
    <cellStyle name="60% - Énfasis6 2 3" xfId="4169" xr:uid="{00000000-0005-0000-0000-0000DD070000}"/>
    <cellStyle name="60% - Énfasis6 2 4" xfId="4535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82" xr:uid="{00000000-0005-0000-0000-0000E1070000}"/>
    <cellStyle name="60% - Énfasis6 3 3" xfId="4170" xr:uid="{00000000-0005-0000-0000-0000E2070000}"/>
    <cellStyle name="60% - Énfasis6 3 4" xfId="4814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3" xr:uid="{00000000-0005-0000-0000-0000E6070000}"/>
    <cellStyle name="60% - Énfasis6 4 3" xfId="4171" xr:uid="{00000000-0005-0000-0000-0000E7070000}"/>
    <cellStyle name="60% - Énfasis6 4 4" xfId="4534" xr:uid="{00000000-0005-0000-0000-0000E8070000}"/>
    <cellStyle name="60% - Énfasis6 5" xfId="1278" xr:uid="{00000000-0005-0000-0000-0000E9070000}"/>
    <cellStyle name="60% - Énfasis6 5 2" xfId="3512" xr:uid="{00000000-0005-0000-0000-0000EA070000}"/>
    <cellStyle name="60% - Énfasis6 6" xfId="4168" xr:uid="{00000000-0005-0000-0000-0000EB070000}"/>
    <cellStyle name="60% - Énfasis6 7" xfId="4815" xr:uid="{00000000-0005-0000-0000-0000EC070000}"/>
    <cellStyle name="Accent1" xfId="61" xr:uid="{00000000-0005-0000-0000-0000ED070000}"/>
    <cellStyle name="Accent1 2" xfId="1282" xr:uid="{00000000-0005-0000-0000-0000EE070000}"/>
    <cellStyle name="Accent1 2 2" xfId="3513" xr:uid="{00000000-0005-0000-0000-0000EF070000}"/>
    <cellStyle name="Accent1 3" xfId="4172" xr:uid="{00000000-0005-0000-0000-0000F0070000}"/>
    <cellStyle name="Accent1 4" xfId="4813" xr:uid="{00000000-0005-0000-0000-0000F1070000}"/>
    <cellStyle name="Accent2" xfId="62" xr:uid="{00000000-0005-0000-0000-0000F2070000}"/>
    <cellStyle name="Accent2 2" xfId="1283" xr:uid="{00000000-0005-0000-0000-0000F3070000}"/>
    <cellStyle name="Accent2 2 2" xfId="3514" xr:uid="{00000000-0005-0000-0000-0000F4070000}"/>
    <cellStyle name="Accent2 3" xfId="4173" xr:uid="{00000000-0005-0000-0000-0000F5070000}"/>
    <cellStyle name="Accent2 4" xfId="4533" xr:uid="{00000000-0005-0000-0000-0000F6070000}"/>
    <cellStyle name="Accent3" xfId="63" xr:uid="{00000000-0005-0000-0000-0000F7070000}"/>
    <cellStyle name="Accent3 2" xfId="1284" xr:uid="{00000000-0005-0000-0000-0000F8070000}"/>
    <cellStyle name="Accent3 2 2" xfId="3515" xr:uid="{00000000-0005-0000-0000-0000F9070000}"/>
    <cellStyle name="Accent3 3" xfId="4174" xr:uid="{00000000-0005-0000-0000-0000FA070000}"/>
    <cellStyle name="Accent3 4" xfId="4532" xr:uid="{00000000-0005-0000-0000-0000FB070000}"/>
    <cellStyle name="Accent4" xfId="64" xr:uid="{00000000-0005-0000-0000-0000FC070000}"/>
    <cellStyle name="Accent4 2" xfId="1285" xr:uid="{00000000-0005-0000-0000-0000FD070000}"/>
    <cellStyle name="Accent4 2 2" xfId="3516" xr:uid="{00000000-0005-0000-0000-0000FE070000}"/>
    <cellStyle name="Accent4 3" xfId="4175" xr:uid="{00000000-0005-0000-0000-0000FF070000}"/>
    <cellStyle name="Accent4 4" xfId="4531" xr:uid="{00000000-0005-0000-0000-000000080000}"/>
    <cellStyle name="Accent5" xfId="65" xr:uid="{00000000-0005-0000-0000-000001080000}"/>
    <cellStyle name="Accent5 2" xfId="1286" xr:uid="{00000000-0005-0000-0000-000002080000}"/>
    <cellStyle name="Accent5 2 2" xfId="3517" xr:uid="{00000000-0005-0000-0000-000003080000}"/>
    <cellStyle name="Accent5 3" xfId="4176" xr:uid="{00000000-0005-0000-0000-000004080000}"/>
    <cellStyle name="Accent5 4" xfId="4927" xr:uid="{00000000-0005-0000-0000-000005080000}"/>
    <cellStyle name="Accent6" xfId="66" xr:uid="{00000000-0005-0000-0000-000006080000}"/>
    <cellStyle name="Accent6 2" xfId="1287" xr:uid="{00000000-0005-0000-0000-000007080000}"/>
    <cellStyle name="Accent6 2 2" xfId="3518" xr:uid="{00000000-0005-0000-0000-000008080000}"/>
    <cellStyle name="Accent6 3" xfId="4177" xr:uid="{00000000-0005-0000-0000-000009080000}"/>
    <cellStyle name="Accent6 4" xfId="5029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9" xr:uid="{00000000-0005-0000-0000-00000D080000}"/>
    <cellStyle name="Actual Date 3" xfId="4178" xr:uid="{00000000-0005-0000-0000-00000E080000}"/>
    <cellStyle name="Actual Date 4" xfId="5008" xr:uid="{00000000-0005-0000-0000-00000F080000}"/>
    <cellStyle name="adolfo" xfId="2516" xr:uid="{00000000-0005-0000-0000-000010080000}"/>
    <cellStyle name="Array" xfId="68" xr:uid="{00000000-0005-0000-0000-000011080000}"/>
    <cellStyle name="Array 10" xfId="6081" xr:uid="{00000000-0005-0000-0000-000012080000}"/>
    <cellStyle name="Array 11" xfId="6082" xr:uid="{00000000-0005-0000-0000-000013080000}"/>
    <cellStyle name="Array 12" xfId="6083" xr:uid="{00000000-0005-0000-0000-000014080000}"/>
    <cellStyle name="Array 13" xfId="6084" xr:uid="{00000000-0005-0000-0000-000015080000}"/>
    <cellStyle name="Array 14" xfId="6085" xr:uid="{00000000-0005-0000-0000-000016080000}"/>
    <cellStyle name="Array 15" xfId="6086" xr:uid="{00000000-0005-0000-0000-000017080000}"/>
    <cellStyle name="Array 16" xfId="6087" xr:uid="{00000000-0005-0000-0000-000018080000}"/>
    <cellStyle name="Array 17" xfId="6088" xr:uid="{00000000-0005-0000-0000-000019080000}"/>
    <cellStyle name="Array 18" xfId="6089" xr:uid="{00000000-0005-0000-0000-00001A080000}"/>
    <cellStyle name="Array 19" xfId="6090" xr:uid="{00000000-0005-0000-0000-00001B080000}"/>
    <cellStyle name="Array 2" xfId="1289" xr:uid="{00000000-0005-0000-0000-00001C080000}"/>
    <cellStyle name="Array 2 2" xfId="3520" xr:uid="{00000000-0005-0000-0000-00001D080000}"/>
    <cellStyle name="Array 20" xfId="6091" xr:uid="{00000000-0005-0000-0000-00001E080000}"/>
    <cellStyle name="Array 21" xfId="6092" xr:uid="{00000000-0005-0000-0000-00001F080000}"/>
    <cellStyle name="Array 22" xfId="6093" xr:uid="{00000000-0005-0000-0000-000020080000}"/>
    <cellStyle name="Array 23" xfId="6094" xr:uid="{00000000-0005-0000-0000-000021080000}"/>
    <cellStyle name="Array 24" xfId="6095" xr:uid="{00000000-0005-0000-0000-000022080000}"/>
    <cellStyle name="Array 25" xfId="6096" xr:uid="{00000000-0005-0000-0000-000023080000}"/>
    <cellStyle name="Array 26" xfId="6097" xr:uid="{00000000-0005-0000-0000-000024080000}"/>
    <cellStyle name="Array 27" xfId="6098" xr:uid="{00000000-0005-0000-0000-000025080000}"/>
    <cellStyle name="Array 28" xfId="6099" xr:uid="{00000000-0005-0000-0000-000026080000}"/>
    <cellStyle name="Array 29" xfId="6100" xr:uid="{00000000-0005-0000-0000-000027080000}"/>
    <cellStyle name="Array 3" xfId="4179" xr:uid="{00000000-0005-0000-0000-000028080000}"/>
    <cellStyle name="Array 30" xfId="6101" xr:uid="{00000000-0005-0000-0000-000029080000}"/>
    <cellStyle name="Array 31" xfId="6102" xr:uid="{00000000-0005-0000-0000-00002A080000}"/>
    <cellStyle name="Array 32" xfId="6103" xr:uid="{00000000-0005-0000-0000-00002B080000}"/>
    <cellStyle name="Array 33" xfId="6104" xr:uid="{00000000-0005-0000-0000-00002C080000}"/>
    <cellStyle name="Array 34" xfId="6105" xr:uid="{00000000-0005-0000-0000-00002D080000}"/>
    <cellStyle name="Array 35" xfId="6106" xr:uid="{00000000-0005-0000-0000-00002E080000}"/>
    <cellStyle name="Array 36" xfId="6107" xr:uid="{00000000-0005-0000-0000-00002F080000}"/>
    <cellStyle name="Array 37" xfId="6108" xr:uid="{00000000-0005-0000-0000-000030080000}"/>
    <cellStyle name="Array 38" xfId="6109" xr:uid="{00000000-0005-0000-0000-000031080000}"/>
    <cellStyle name="Array 39" xfId="6110" xr:uid="{00000000-0005-0000-0000-000032080000}"/>
    <cellStyle name="Array 4" xfId="4925" xr:uid="{00000000-0005-0000-0000-000033080000}"/>
    <cellStyle name="Array 40" xfId="6111" xr:uid="{00000000-0005-0000-0000-000034080000}"/>
    <cellStyle name="Array 41" xfId="6112" xr:uid="{00000000-0005-0000-0000-000035080000}"/>
    <cellStyle name="Array 42" xfId="6113" xr:uid="{00000000-0005-0000-0000-000036080000}"/>
    <cellStyle name="Array 43" xfId="6114" xr:uid="{00000000-0005-0000-0000-000037080000}"/>
    <cellStyle name="Array 44" xfId="6115" xr:uid="{00000000-0005-0000-0000-000038080000}"/>
    <cellStyle name="Array 45" xfId="6116" xr:uid="{00000000-0005-0000-0000-000039080000}"/>
    <cellStyle name="Array 46" xfId="6117" xr:uid="{00000000-0005-0000-0000-00003A080000}"/>
    <cellStyle name="Array 47" xfId="6118" xr:uid="{00000000-0005-0000-0000-00003B080000}"/>
    <cellStyle name="Array 48" xfId="6119" xr:uid="{00000000-0005-0000-0000-00003C080000}"/>
    <cellStyle name="Array 49" xfId="6120" xr:uid="{00000000-0005-0000-0000-00003D080000}"/>
    <cellStyle name="Array 5" xfId="6121" xr:uid="{00000000-0005-0000-0000-00003E080000}"/>
    <cellStyle name="Array 50" xfId="6122" xr:uid="{00000000-0005-0000-0000-00003F080000}"/>
    <cellStyle name="Array 51" xfId="6123" xr:uid="{00000000-0005-0000-0000-000040080000}"/>
    <cellStyle name="Array 52" xfId="6124" xr:uid="{00000000-0005-0000-0000-000041080000}"/>
    <cellStyle name="Array 53" xfId="6125" xr:uid="{00000000-0005-0000-0000-000042080000}"/>
    <cellStyle name="Array 54" xfId="6126" xr:uid="{00000000-0005-0000-0000-000043080000}"/>
    <cellStyle name="Array 55" xfId="6127" xr:uid="{00000000-0005-0000-0000-000044080000}"/>
    <cellStyle name="Array 56" xfId="6128" xr:uid="{00000000-0005-0000-0000-000045080000}"/>
    <cellStyle name="Array 57" xfId="6129" xr:uid="{00000000-0005-0000-0000-000046080000}"/>
    <cellStyle name="Array 58" xfId="6130" xr:uid="{00000000-0005-0000-0000-000047080000}"/>
    <cellStyle name="Array 59" xfId="6131" xr:uid="{00000000-0005-0000-0000-000048080000}"/>
    <cellStyle name="Array 6" xfId="6132" xr:uid="{00000000-0005-0000-0000-000049080000}"/>
    <cellStyle name="Array 60" xfId="6133" xr:uid="{00000000-0005-0000-0000-00004A080000}"/>
    <cellStyle name="Array 61" xfId="6134" xr:uid="{00000000-0005-0000-0000-00004B080000}"/>
    <cellStyle name="Array 62" xfId="6135" xr:uid="{00000000-0005-0000-0000-00004C080000}"/>
    <cellStyle name="Array 63" xfId="6136" xr:uid="{00000000-0005-0000-0000-00004D080000}"/>
    <cellStyle name="Array 64" xfId="6137" xr:uid="{00000000-0005-0000-0000-00004E080000}"/>
    <cellStyle name="Array 65" xfId="6138" xr:uid="{00000000-0005-0000-0000-00004F080000}"/>
    <cellStyle name="Array 66" xfId="6139" xr:uid="{00000000-0005-0000-0000-000050080000}"/>
    <cellStyle name="Array 7" xfId="6140" xr:uid="{00000000-0005-0000-0000-000051080000}"/>
    <cellStyle name="Array 8" xfId="6141" xr:uid="{00000000-0005-0000-0000-000052080000}"/>
    <cellStyle name="Array 9" xfId="6142" xr:uid="{00000000-0005-0000-0000-000053080000}"/>
    <cellStyle name="Array Enter" xfId="69" xr:uid="{00000000-0005-0000-0000-000054080000}"/>
    <cellStyle name="Array Enter 10" xfId="4988" xr:uid="{00000000-0005-0000-0000-000055080000}"/>
    <cellStyle name="Array Enter 11" xfId="6143" xr:uid="{00000000-0005-0000-0000-000056080000}"/>
    <cellStyle name="Array Enter 12" xfId="6144" xr:uid="{00000000-0005-0000-0000-000057080000}"/>
    <cellStyle name="Array Enter 13" xfId="6145" xr:uid="{00000000-0005-0000-0000-000058080000}"/>
    <cellStyle name="Array Enter 14" xfId="6146" xr:uid="{00000000-0005-0000-0000-000059080000}"/>
    <cellStyle name="Array Enter 15" xfId="6147" xr:uid="{00000000-0005-0000-0000-00005A080000}"/>
    <cellStyle name="Array Enter 16" xfId="6148" xr:uid="{00000000-0005-0000-0000-00005B080000}"/>
    <cellStyle name="Array Enter 17" xfId="6149" xr:uid="{00000000-0005-0000-0000-00005C080000}"/>
    <cellStyle name="Array Enter 18" xfId="6150" xr:uid="{00000000-0005-0000-0000-00005D080000}"/>
    <cellStyle name="Array Enter 19" xfId="6151" xr:uid="{00000000-0005-0000-0000-00005E080000}"/>
    <cellStyle name="Array Enter 2" xfId="1290" xr:uid="{00000000-0005-0000-0000-00005F080000}"/>
    <cellStyle name="Array Enter 2 2" xfId="2498" xr:uid="{00000000-0005-0000-0000-000060080000}"/>
    <cellStyle name="Array Enter 2 2 2" xfId="3359" xr:uid="{00000000-0005-0000-0000-000061080000}"/>
    <cellStyle name="Array Enter 2 2 3" xfId="5456" xr:uid="{00000000-0005-0000-0000-000062080000}"/>
    <cellStyle name="Array Enter 2 2 4" xfId="6007" xr:uid="{00000000-0005-0000-0000-000063080000}"/>
    <cellStyle name="Array Enter 2 3" xfId="3374" xr:uid="{00000000-0005-0000-0000-000064080000}"/>
    <cellStyle name="Array Enter 2 4" xfId="3385" xr:uid="{00000000-0005-0000-0000-000065080000}"/>
    <cellStyle name="Array Enter 2 5" xfId="3388" xr:uid="{00000000-0005-0000-0000-000066080000}"/>
    <cellStyle name="Array Enter 2 6" xfId="3391" xr:uid="{00000000-0005-0000-0000-000067080000}"/>
    <cellStyle name="Array Enter 2 7" xfId="3452" xr:uid="{00000000-0005-0000-0000-000068080000}"/>
    <cellStyle name="Array Enter 2 8" xfId="4852" xr:uid="{00000000-0005-0000-0000-000069080000}"/>
    <cellStyle name="Array Enter 2 9" xfId="5538" xr:uid="{00000000-0005-0000-0000-00006A080000}"/>
    <cellStyle name="Array Enter 20" xfId="6152" xr:uid="{00000000-0005-0000-0000-00006B080000}"/>
    <cellStyle name="Array Enter 21" xfId="6153" xr:uid="{00000000-0005-0000-0000-00006C080000}"/>
    <cellStyle name="Array Enter 22" xfId="6154" xr:uid="{00000000-0005-0000-0000-00006D080000}"/>
    <cellStyle name="Array Enter 23" xfId="6155" xr:uid="{00000000-0005-0000-0000-00006E080000}"/>
    <cellStyle name="Array Enter 24" xfId="6156" xr:uid="{00000000-0005-0000-0000-00006F080000}"/>
    <cellStyle name="Array Enter 25" xfId="6157" xr:uid="{00000000-0005-0000-0000-000070080000}"/>
    <cellStyle name="Array Enter 26" xfId="6158" xr:uid="{00000000-0005-0000-0000-000071080000}"/>
    <cellStyle name="Array Enter 27" xfId="6159" xr:uid="{00000000-0005-0000-0000-000072080000}"/>
    <cellStyle name="Array Enter 28" xfId="6160" xr:uid="{00000000-0005-0000-0000-000073080000}"/>
    <cellStyle name="Array Enter 29" xfId="6161" xr:uid="{00000000-0005-0000-0000-000074080000}"/>
    <cellStyle name="Array Enter 3" xfId="2518" xr:uid="{00000000-0005-0000-0000-000075080000}"/>
    <cellStyle name="Array Enter 30" xfId="6162" xr:uid="{00000000-0005-0000-0000-000076080000}"/>
    <cellStyle name="Array Enter 31" xfId="6163" xr:uid="{00000000-0005-0000-0000-000077080000}"/>
    <cellStyle name="Array Enter 32" xfId="6164" xr:uid="{00000000-0005-0000-0000-000078080000}"/>
    <cellStyle name="Array Enter 33" xfId="6165" xr:uid="{00000000-0005-0000-0000-000079080000}"/>
    <cellStyle name="Array Enter 34" xfId="6166" xr:uid="{00000000-0005-0000-0000-00007A080000}"/>
    <cellStyle name="Array Enter 35" xfId="6167" xr:uid="{00000000-0005-0000-0000-00007B080000}"/>
    <cellStyle name="Array Enter 36" xfId="6168" xr:uid="{00000000-0005-0000-0000-00007C080000}"/>
    <cellStyle name="Array Enter 37" xfId="6169" xr:uid="{00000000-0005-0000-0000-00007D080000}"/>
    <cellStyle name="Array Enter 38" xfId="6170" xr:uid="{00000000-0005-0000-0000-00007E080000}"/>
    <cellStyle name="Array Enter 39" xfId="6171" xr:uid="{00000000-0005-0000-0000-00007F080000}"/>
    <cellStyle name="Array Enter 4" xfId="2638" xr:uid="{00000000-0005-0000-0000-000080080000}"/>
    <cellStyle name="Array Enter 40" xfId="6172" xr:uid="{00000000-0005-0000-0000-000081080000}"/>
    <cellStyle name="Array Enter 41" xfId="6173" xr:uid="{00000000-0005-0000-0000-000082080000}"/>
    <cellStyle name="Array Enter 42" xfId="6174" xr:uid="{00000000-0005-0000-0000-000083080000}"/>
    <cellStyle name="Array Enter 43" xfId="6175" xr:uid="{00000000-0005-0000-0000-000084080000}"/>
    <cellStyle name="Array Enter 44" xfId="6176" xr:uid="{00000000-0005-0000-0000-000085080000}"/>
    <cellStyle name="Array Enter 45" xfId="6177" xr:uid="{00000000-0005-0000-0000-000086080000}"/>
    <cellStyle name="Array Enter 46" xfId="6178" xr:uid="{00000000-0005-0000-0000-000087080000}"/>
    <cellStyle name="Array Enter 47" xfId="6179" xr:uid="{00000000-0005-0000-0000-000088080000}"/>
    <cellStyle name="Array Enter 48" xfId="6180" xr:uid="{00000000-0005-0000-0000-000089080000}"/>
    <cellStyle name="Array Enter 49" xfId="6181" xr:uid="{00000000-0005-0000-0000-00008A080000}"/>
    <cellStyle name="Array Enter 5" xfId="2812" xr:uid="{00000000-0005-0000-0000-00008B080000}"/>
    <cellStyle name="Array Enter 50" xfId="6182" xr:uid="{00000000-0005-0000-0000-00008C080000}"/>
    <cellStyle name="Array Enter 51" xfId="6183" xr:uid="{00000000-0005-0000-0000-00008D080000}"/>
    <cellStyle name="Array Enter 52" xfId="6184" xr:uid="{00000000-0005-0000-0000-00008E080000}"/>
    <cellStyle name="Array Enter 53" xfId="6185" xr:uid="{00000000-0005-0000-0000-00008F080000}"/>
    <cellStyle name="Array Enter 54" xfId="6186" xr:uid="{00000000-0005-0000-0000-000090080000}"/>
    <cellStyle name="Array Enter 55" xfId="6187" xr:uid="{00000000-0005-0000-0000-000091080000}"/>
    <cellStyle name="Array Enter 56" xfId="6188" xr:uid="{00000000-0005-0000-0000-000092080000}"/>
    <cellStyle name="Array Enter 57" xfId="6189" xr:uid="{00000000-0005-0000-0000-000093080000}"/>
    <cellStyle name="Array Enter 58" xfId="6190" xr:uid="{00000000-0005-0000-0000-000094080000}"/>
    <cellStyle name="Array Enter 59" xfId="6191" xr:uid="{00000000-0005-0000-0000-000095080000}"/>
    <cellStyle name="Array Enter 6" xfId="2849" xr:uid="{00000000-0005-0000-0000-000096080000}"/>
    <cellStyle name="Array Enter 60" xfId="6192" xr:uid="{00000000-0005-0000-0000-000097080000}"/>
    <cellStyle name="Array Enter 61" xfId="6193" xr:uid="{00000000-0005-0000-0000-000098080000}"/>
    <cellStyle name="Array Enter 62" xfId="6194" xr:uid="{00000000-0005-0000-0000-000099080000}"/>
    <cellStyle name="Array Enter 63" xfId="6195" xr:uid="{00000000-0005-0000-0000-00009A080000}"/>
    <cellStyle name="Array Enter 64" xfId="6196" xr:uid="{00000000-0005-0000-0000-00009B080000}"/>
    <cellStyle name="Array Enter 65" xfId="6197" xr:uid="{00000000-0005-0000-0000-00009C080000}"/>
    <cellStyle name="Array Enter 66" xfId="6198" xr:uid="{00000000-0005-0000-0000-00009D080000}"/>
    <cellStyle name="Array Enter 67" xfId="6199" xr:uid="{00000000-0005-0000-0000-00009E080000}"/>
    <cellStyle name="Array Enter 68" xfId="6200" xr:uid="{00000000-0005-0000-0000-00009F080000}"/>
    <cellStyle name="Array Enter 69" xfId="6201" xr:uid="{00000000-0005-0000-0000-0000A0080000}"/>
    <cellStyle name="Array Enter 7" xfId="2872" xr:uid="{00000000-0005-0000-0000-0000A1080000}"/>
    <cellStyle name="Array Enter 70" xfId="6202" xr:uid="{00000000-0005-0000-0000-0000A2080000}"/>
    <cellStyle name="Array Enter 71" xfId="6203" xr:uid="{00000000-0005-0000-0000-0000A3080000}"/>
    <cellStyle name="Array Enter 72" xfId="6204" xr:uid="{00000000-0005-0000-0000-0000A4080000}"/>
    <cellStyle name="Array Enter 8" xfId="3521" xr:uid="{00000000-0005-0000-0000-0000A5080000}"/>
    <cellStyle name="Array Enter 9" xfId="4180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22" xr:uid="{00000000-0005-0000-0000-0000AA080000}"/>
    <cellStyle name="Bad 3" xfId="4181" xr:uid="{00000000-0005-0000-0000-0000AB080000}"/>
    <cellStyle name="Bad 4" xfId="4916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4" xr:uid="{00000000-0005-0000-0000-0000B1080000}"/>
    <cellStyle name="Buena 2 3" xfId="4182" xr:uid="{00000000-0005-0000-0000-0000B2080000}"/>
    <cellStyle name="Buena 2 4" xfId="5007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5" xr:uid="{00000000-0005-0000-0000-0000B6080000}"/>
    <cellStyle name="Buena 3 3" xfId="4183" xr:uid="{00000000-0005-0000-0000-0000B7080000}"/>
    <cellStyle name="Buena 3 4" xfId="4922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6" xr:uid="{00000000-0005-0000-0000-0000BB080000}"/>
    <cellStyle name="Buena 4 3" xfId="4184" xr:uid="{00000000-0005-0000-0000-0000BC080000}"/>
    <cellStyle name="Buena 4 4" xfId="4987" xr:uid="{00000000-0005-0000-0000-0000BD080000}"/>
    <cellStyle name="Buena 5" xfId="3523" xr:uid="{00000000-0005-0000-0000-0000BE080000}"/>
    <cellStyle name="Cabe‡alho 1" xfId="2519" xr:uid="{00000000-0005-0000-0000-0000BF080000}"/>
    <cellStyle name="Cabe‡alho 2" xfId="2520" xr:uid="{00000000-0005-0000-0000-0000C0080000}"/>
    <cellStyle name="Cabecera 1" xfId="2521" xr:uid="{00000000-0005-0000-0000-0000C1080000}"/>
    <cellStyle name="Cabecera 2" xfId="2522" xr:uid="{00000000-0005-0000-0000-0000C2080000}"/>
    <cellStyle name="Calcolo" xfId="74" xr:uid="{00000000-0005-0000-0000-0000C3080000}"/>
    <cellStyle name="Calcolo 2" xfId="1295" xr:uid="{00000000-0005-0000-0000-0000C4080000}"/>
    <cellStyle name="Calcolo 2 2" xfId="3524" xr:uid="{00000000-0005-0000-0000-0000C5080000}"/>
    <cellStyle name="Calcolo 3" xfId="4185" xr:uid="{00000000-0005-0000-0000-0000C6080000}"/>
    <cellStyle name="Calcolo 4" xfId="4926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5" xr:uid="{00000000-0005-0000-0000-0000CA080000}"/>
    <cellStyle name="Calculation 3" xfId="4186" xr:uid="{00000000-0005-0000-0000-0000CB080000}"/>
    <cellStyle name="Calculation 4" xfId="4851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7" xr:uid="{00000000-0005-0000-0000-0000D0080000}"/>
    <cellStyle name="Cálculo 2 3" xfId="4188" xr:uid="{00000000-0005-0000-0000-0000D1080000}"/>
    <cellStyle name="Cálculo 2 4" xfId="5027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8" xr:uid="{00000000-0005-0000-0000-0000D5080000}"/>
    <cellStyle name="Cálculo 3 3" xfId="4189" xr:uid="{00000000-0005-0000-0000-0000D6080000}"/>
    <cellStyle name="Cálculo 3 4" xfId="5005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9" xr:uid="{00000000-0005-0000-0000-0000DA080000}"/>
    <cellStyle name="Cálculo 4 3" xfId="4190" xr:uid="{00000000-0005-0000-0000-0000DB080000}"/>
    <cellStyle name="Cálculo 4 4" xfId="4909" xr:uid="{00000000-0005-0000-0000-0000DC080000}"/>
    <cellStyle name="Cálculo 5" xfId="1297" xr:uid="{00000000-0005-0000-0000-0000DD080000}"/>
    <cellStyle name="Cálculo 5 2" xfId="3526" xr:uid="{00000000-0005-0000-0000-0000DE080000}"/>
    <cellStyle name="Cálculo 6" xfId="4187" xr:uid="{00000000-0005-0000-0000-0000DF080000}"/>
    <cellStyle name="Cálculo 7" xfId="4812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90" xr:uid="{00000000-0005-0000-0000-0000E4080000}"/>
    <cellStyle name="Celda de comprobación 2 3" xfId="4191" xr:uid="{00000000-0005-0000-0000-0000E5080000}"/>
    <cellStyle name="Celda de comprobación 2 4" xfId="4985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91" xr:uid="{00000000-0005-0000-0000-0000E9080000}"/>
    <cellStyle name="Celda de comprobación 3 3" xfId="4192" xr:uid="{00000000-0005-0000-0000-0000EA080000}"/>
    <cellStyle name="Celda de comprobación 3 4" xfId="5028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92" xr:uid="{00000000-0005-0000-0000-0000EE080000}"/>
    <cellStyle name="Celda de comprobación 4 3" xfId="4193" xr:uid="{00000000-0005-0000-0000-0000EF080000}"/>
    <cellStyle name="Celda de comprobación 4 4" xfId="5006" xr:uid="{00000000-0005-0000-0000-0000F0080000}"/>
    <cellStyle name="Celda de comprobación 5" xfId="3527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3" xr:uid="{00000000-0005-0000-0000-0000F4080000}"/>
    <cellStyle name="Celda vinculada 2 3" xfId="4194" xr:uid="{00000000-0005-0000-0000-0000F5080000}"/>
    <cellStyle name="Celda vinculada 2 4" xfId="4859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4" xr:uid="{00000000-0005-0000-0000-0000F9080000}"/>
    <cellStyle name="Celda vinculada 3 3" xfId="4195" xr:uid="{00000000-0005-0000-0000-0000FA080000}"/>
    <cellStyle name="Celda vinculada 3 4" xfId="4986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5" xr:uid="{00000000-0005-0000-0000-0000FE080000}"/>
    <cellStyle name="Celda vinculada 4 3" xfId="4196" xr:uid="{00000000-0005-0000-0000-0000FF080000}"/>
    <cellStyle name="Celda vinculada 4 4" xfId="4810" xr:uid="{00000000-0005-0000-0000-000000090000}"/>
    <cellStyle name="Celda vinculada 5" xfId="3528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9" xr:uid="{00000000-0005-0000-0000-000005090000}"/>
    <cellStyle name="Cella da controllare 3" xfId="4197" xr:uid="{00000000-0005-0000-0000-000006090000}"/>
    <cellStyle name="Cella da controllare 4" xfId="5004" xr:uid="{00000000-0005-0000-0000-000007090000}"/>
    <cellStyle name="Check Cell" xfId="81" xr:uid="{00000000-0005-0000-0000-000008090000}"/>
    <cellStyle name="Check Cell 2" xfId="1935" xr:uid="{00000000-0005-0000-0000-000009090000}"/>
    <cellStyle name="Check Cell 2 2" xfId="3530" xr:uid="{00000000-0005-0000-0000-00000A090000}"/>
    <cellStyle name="Check Cell 3" xfId="4657" xr:uid="{00000000-0005-0000-0000-00000B090000}"/>
    <cellStyle name="Check Cell 4" xfId="4675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31" xr:uid="{00000000-0005-0000-0000-00000F090000}"/>
    <cellStyle name="Colore 1 3" xfId="4198" xr:uid="{00000000-0005-0000-0000-000010090000}"/>
    <cellStyle name="Colore 1 4" xfId="4906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32" xr:uid="{00000000-0005-0000-0000-000014090000}"/>
    <cellStyle name="Colore 2 3" xfId="4199" xr:uid="{00000000-0005-0000-0000-000015090000}"/>
    <cellStyle name="Colore 2 4" xfId="4984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3" xr:uid="{00000000-0005-0000-0000-000019090000}"/>
    <cellStyle name="Colore 3 3" xfId="4200" xr:uid="{00000000-0005-0000-0000-00001A090000}"/>
    <cellStyle name="Colore 3 4" xfId="4921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4" xr:uid="{00000000-0005-0000-0000-00001E090000}"/>
    <cellStyle name="Colore 4 3" xfId="4201" xr:uid="{00000000-0005-0000-0000-00001F090000}"/>
    <cellStyle name="Colore 4 4" xfId="4529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5" xr:uid="{00000000-0005-0000-0000-000023090000}"/>
    <cellStyle name="Colore 5 3" xfId="4202" xr:uid="{00000000-0005-0000-0000-000024090000}"/>
    <cellStyle name="Colore 5 4" xfId="4809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6" xr:uid="{00000000-0005-0000-0000-000028090000}"/>
    <cellStyle name="Colore 6 3" xfId="4203" xr:uid="{00000000-0005-0000-0000-000029090000}"/>
    <cellStyle name="Colore 6 4" xfId="5025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4" xr:uid="{00000000-0005-0000-0000-00002D090000}"/>
    <cellStyle name="Comma [0] 2 4" xfId="5001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4" xr:uid="{00000000-0005-0000-0000-000031090000}"/>
    <cellStyle name="Comma 10 11" xfId="3537" xr:uid="{00000000-0005-0000-0000-000032090000}"/>
    <cellStyle name="Comma 10 12" xfId="4205" xr:uid="{00000000-0005-0000-0000-000033090000}"/>
    <cellStyle name="Comma 10 13" xfId="4981" xr:uid="{00000000-0005-0000-0000-000034090000}"/>
    <cellStyle name="Comma 10 2" xfId="90" xr:uid="{00000000-0005-0000-0000-000035090000}"/>
    <cellStyle name="Comma 10 2 2" xfId="2169" xr:uid="{00000000-0005-0000-0000-000036090000}"/>
    <cellStyle name="Comma 10 2 2 2" xfId="2525" xr:uid="{00000000-0005-0000-0000-000037090000}"/>
    <cellStyle name="Comma 10 2 2 3" xfId="4866" xr:uid="{00000000-0005-0000-0000-000038090000}"/>
    <cellStyle name="Comma 10 2 2 4" xfId="5546" xr:uid="{00000000-0005-0000-0000-000039090000}"/>
    <cellStyle name="Comma 10 2 3" xfId="2603" xr:uid="{00000000-0005-0000-0000-00003A090000}"/>
    <cellStyle name="Comma 10 2 4" xfId="2807" xr:uid="{00000000-0005-0000-0000-00003B090000}"/>
    <cellStyle name="Comma 10 2 5" xfId="2845" xr:uid="{00000000-0005-0000-0000-00003C090000}"/>
    <cellStyle name="Comma 10 2 6" xfId="2870" xr:uid="{00000000-0005-0000-0000-00003D090000}"/>
    <cellStyle name="Comma 10 2 7" xfId="3538" xr:uid="{00000000-0005-0000-0000-00003E090000}"/>
    <cellStyle name="Comma 10 2 8" xfId="4671" xr:uid="{00000000-0005-0000-0000-00003F090000}"/>
    <cellStyle name="Comma 10 2 9" xfId="4109" xr:uid="{00000000-0005-0000-0000-000040090000}"/>
    <cellStyle name="Comma 10 3" xfId="836" xr:uid="{00000000-0005-0000-0000-000041090000}"/>
    <cellStyle name="Comma 10 3 2" xfId="2526" xr:uid="{00000000-0005-0000-0000-000042090000}"/>
    <cellStyle name="Comma 10 3 2 2" xfId="3925" xr:uid="{00000000-0005-0000-0000-000043090000}"/>
    <cellStyle name="Comma 10 3 3" xfId="4867" xr:uid="{00000000-0005-0000-0000-000044090000}"/>
    <cellStyle name="Comma 10 3 4" xfId="5547" xr:uid="{00000000-0005-0000-0000-000045090000}"/>
    <cellStyle name="Comma 10 4" xfId="841" xr:uid="{00000000-0005-0000-0000-000046090000}"/>
    <cellStyle name="Comma 10 4 2" xfId="2527" xr:uid="{00000000-0005-0000-0000-000047090000}"/>
    <cellStyle name="Comma 10 4 2 2" xfId="3928" xr:uid="{00000000-0005-0000-0000-000048090000}"/>
    <cellStyle name="Comma 10 4 3" xfId="4868" xr:uid="{00000000-0005-0000-0000-000049090000}"/>
    <cellStyle name="Comma 10 4 4" xfId="5548" xr:uid="{00000000-0005-0000-0000-00004A090000}"/>
    <cellStyle name="Comma 10 5" xfId="1316" xr:uid="{00000000-0005-0000-0000-00004B090000}"/>
    <cellStyle name="Comma 10 5 2" xfId="2528" xr:uid="{00000000-0005-0000-0000-00004C090000}"/>
    <cellStyle name="Comma 10 5 3" xfId="4869" xr:uid="{00000000-0005-0000-0000-00004D090000}"/>
    <cellStyle name="Comma 10 5 4" xfId="5549" xr:uid="{00000000-0005-0000-0000-00004E090000}"/>
    <cellStyle name="Comma 10 6" xfId="2529" xr:uid="{00000000-0005-0000-0000-00004F090000}"/>
    <cellStyle name="Comma 10 7" xfId="2530" xr:uid="{00000000-0005-0000-0000-000050090000}"/>
    <cellStyle name="Comma 10 8" xfId="2531" xr:uid="{00000000-0005-0000-0000-000051090000}"/>
    <cellStyle name="Comma 10 9" xfId="2532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4" xr:uid="{00000000-0005-0000-0000-000056090000}"/>
    <cellStyle name="Comma 11 2 3" xfId="2510" xr:uid="{00000000-0005-0000-0000-000057090000}"/>
    <cellStyle name="Comma 11 2 4" xfId="2798" xr:uid="{00000000-0005-0000-0000-000058090000}"/>
    <cellStyle name="Comma 11 2 5" xfId="2837" xr:uid="{00000000-0005-0000-0000-000059090000}"/>
    <cellStyle name="Comma 11 2 6" xfId="2869" xr:uid="{00000000-0005-0000-0000-00005A090000}"/>
    <cellStyle name="Comma 11 3" xfId="3539" xr:uid="{00000000-0005-0000-0000-00005B090000}"/>
    <cellStyle name="Comma 11 4" xfId="4206" xr:uid="{00000000-0005-0000-0000-00005C090000}"/>
    <cellStyle name="Comma 11 5" xfId="4919" xr:uid="{00000000-0005-0000-0000-00005D090000}"/>
    <cellStyle name="Comma 12" xfId="93" xr:uid="{00000000-0005-0000-0000-00005E090000}"/>
    <cellStyle name="Comma 12 2" xfId="1318" xr:uid="{00000000-0005-0000-0000-00005F090000}"/>
    <cellStyle name="Comma 12 3" xfId="3540" xr:uid="{00000000-0005-0000-0000-000060090000}"/>
    <cellStyle name="Comma 12 4" xfId="4207" xr:uid="{00000000-0005-0000-0000-000061090000}"/>
    <cellStyle name="Comma 12 5" xfId="4918" xr:uid="{00000000-0005-0000-0000-000062090000}"/>
    <cellStyle name="Comma 13" xfId="94" xr:uid="{00000000-0005-0000-0000-000063090000}"/>
    <cellStyle name="Comma 13 2" xfId="1319" xr:uid="{00000000-0005-0000-0000-000064090000}"/>
    <cellStyle name="Comma 13 3" xfId="3541" xr:uid="{00000000-0005-0000-0000-000065090000}"/>
    <cellStyle name="Comma 13 4" xfId="4208" xr:uid="{00000000-0005-0000-0000-000066090000}"/>
    <cellStyle name="Comma 13 5" xfId="4917" xr:uid="{00000000-0005-0000-0000-000067090000}"/>
    <cellStyle name="Comma 14" xfId="95" xr:uid="{00000000-0005-0000-0000-000068090000}"/>
    <cellStyle name="Comma 14 2" xfId="1320" xr:uid="{00000000-0005-0000-0000-000069090000}"/>
    <cellStyle name="Comma 14 3" xfId="3542" xr:uid="{00000000-0005-0000-0000-00006A090000}"/>
    <cellStyle name="Comma 14 4" xfId="4209" xr:uid="{00000000-0005-0000-0000-00006B090000}"/>
    <cellStyle name="Comma 14 5" xfId="4808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0" xr:uid="{00000000-0005-0000-0000-00006F090000}"/>
    <cellStyle name="Comma 15 2 2 2" xfId="3544" xr:uid="{00000000-0005-0000-0000-000070090000}"/>
    <cellStyle name="Comma 15 2 3" xfId="4672" xr:uid="{00000000-0005-0000-0000-000071090000}"/>
    <cellStyle name="Comma 15 2 4" xfId="4670" xr:uid="{00000000-0005-0000-0000-000072090000}"/>
    <cellStyle name="Comma 15 3" xfId="840" xr:uid="{00000000-0005-0000-0000-000073090000}"/>
    <cellStyle name="Comma 15 3 2" xfId="3543" xr:uid="{00000000-0005-0000-0000-000074090000}"/>
    <cellStyle name="Comma 15 3 2 2" xfId="3927" xr:uid="{00000000-0005-0000-0000-000075090000}"/>
    <cellStyle name="Comma 15 4" xfId="1321" xr:uid="{00000000-0005-0000-0000-000076090000}"/>
    <cellStyle name="Comma 15 5" xfId="4210" xr:uid="{00000000-0005-0000-0000-000077090000}"/>
    <cellStyle name="Comma 15 6" xfId="4807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11" xr:uid="{00000000-0005-0000-0000-00007C090000}"/>
    <cellStyle name="Comma 16 4" xfId="4526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12" xr:uid="{00000000-0005-0000-0000-000080090000}"/>
    <cellStyle name="Comma 17 4" xfId="4806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3" xr:uid="{00000000-0005-0000-0000-000084090000}"/>
    <cellStyle name="Comma 18 4" xfId="4525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4" xr:uid="{00000000-0005-0000-0000-000088090000}"/>
    <cellStyle name="Comma 19 4" xfId="4524" xr:uid="{00000000-0005-0000-0000-000089090000}"/>
    <cellStyle name="Comma 2" xfId="103" xr:uid="{00000000-0005-0000-0000-00008A090000}"/>
    <cellStyle name="Comma 2 10" xfId="2542" xr:uid="{00000000-0005-0000-0000-00008B090000}"/>
    <cellStyle name="Comma 2 11" xfId="2543" xr:uid="{00000000-0005-0000-0000-00008C090000}"/>
    <cellStyle name="Comma 2 12" xfId="2544" xr:uid="{00000000-0005-0000-0000-00008D090000}"/>
    <cellStyle name="Comma 2 13" xfId="2545" xr:uid="{00000000-0005-0000-0000-00008E090000}"/>
    <cellStyle name="Comma 2 14" xfId="2546" xr:uid="{00000000-0005-0000-0000-00008F090000}"/>
    <cellStyle name="Comma 2 15" xfId="2547" xr:uid="{00000000-0005-0000-0000-000090090000}"/>
    <cellStyle name="Comma 2 16" xfId="2548" xr:uid="{00000000-0005-0000-0000-000091090000}"/>
    <cellStyle name="Comma 2 17" xfId="2549" xr:uid="{00000000-0005-0000-0000-000092090000}"/>
    <cellStyle name="Comma 2 18" xfId="3545" xr:uid="{00000000-0005-0000-0000-000093090000}"/>
    <cellStyle name="Comma 2 19" xfId="4215" xr:uid="{00000000-0005-0000-0000-000094090000}"/>
    <cellStyle name="Comma 2 2" xfId="104" xr:uid="{00000000-0005-0000-0000-000095090000}"/>
    <cellStyle name="Comma 2 2 10" xfId="2550" xr:uid="{00000000-0005-0000-0000-000096090000}"/>
    <cellStyle name="Comma 2 2 10 2" xfId="4875" xr:uid="{00000000-0005-0000-0000-000097090000}"/>
    <cellStyle name="Comma 2 2 10 3" xfId="5550" xr:uid="{00000000-0005-0000-0000-000098090000}"/>
    <cellStyle name="Comma 2 2 11" xfId="2514" xr:uid="{00000000-0005-0000-0000-000099090000}"/>
    <cellStyle name="Comma 2 2 11 2" xfId="4863" xr:uid="{00000000-0005-0000-0000-00009A090000}"/>
    <cellStyle name="Comma 2 2 11 3" xfId="5545" xr:uid="{00000000-0005-0000-0000-00009B090000}"/>
    <cellStyle name="Comma 2 2 12" xfId="2778" xr:uid="{00000000-0005-0000-0000-00009C090000}"/>
    <cellStyle name="Comma 2 2 12 2" xfId="4982" xr:uid="{00000000-0005-0000-0000-00009D090000}"/>
    <cellStyle name="Comma 2 2 12 3" xfId="5578" xr:uid="{00000000-0005-0000-0000-00009E090000}"/>
    <cellStyle name="Comma 2 2 13" xfId="2631" xr:uid="{00000000-0005-0000-0000-00009F090000}"/>
    <cellStyle name="Comma 2 2 13 2" xfId="4904" xr:uid="{00000000-0005-0000-0000-0000A0090000}"/>
    <cellStyle name="Comma 2 2 13 3" xfId="5557" xr:uid="{00000000-0005-0000-0000-0000A1090000}"/>
    <cellStyle name="Comma 2 2 14" xfId="2809" xr:uid="{00000000-0005-0000-0000-0000A2090000}"/>
    <cellStyle name="Comma 2 2 14 2" xfId="5002" xr:uid="{00000000-0005-0000-0000-0000A3090000}"/>
    <cellStyle name="Comma 2 2 14 3" xfId="5586" xr:uid="{00000000-0005-0000-0000-0000A4090000}"/>
    <cellStyle name="Comma 2 2 15" xfId="3546" xr:uid="{00000000-0005-0000-0000-0000A5090000}"/>
    <cellStyle name="Comma 2 2 16" xfId="4216" xr:uid="{00000000-0005-0000-0000-0000A6090000}"/>
    <cellStyle name="Comma 2 2 17" xfId="4523" xr:uid="{00000000-0005-0000-0000-0000A7090000}"/>
    <cellStyle name="Comma 2 2 18" xfId="6205" xr:uid="{00000000-0005-0000-0000-0000A8090000}"/>
    <cellStyle name="Comma 2 2 19" xfId="6206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21" xr:uid="{00000000-0005-0000-0000-0000B5090000}"/>
    <cellStyle name="Comma 2 2 2 2 2 2 2 2 2 2 2 5" xfId="4801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20" xr:uid="{00000000-0005-0000-0000-0000B9090000}"/>
    <cellStyle name="Comma 2 2 2 2 2 2 2 2 2 6" xfId="4802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22" xr:uid="{00000000-0005-0000-0000-0000BE090000}"/>
    <cellStyle name="Comma 2 2 2 2 2 2 2 2 3 5" xfId="4521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3" xr:uid="{00000000-0005-0000-0000-0000C4090000}"/>
    <cellStyle name="Comma 2 2 2 2 2 2 2 3 2 5" xfId="4800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9" xr:uid="{00000000-0005-0000-0000-0000C8090000}"/>
    <cellStyle name="Comma 2 2 2 2 2 2 2 7" xfId="4803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5" xr:uid="{00000000-0005-0000-0000-0000CF090000}"/>
    <cellStyle name="Comma 2 2 2 2 2 2 3 2 2 5" xfId="4519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4" xr:uid="{00000000-0005-0000-0000-0000D3090000}"/>
    <cellStyle name="Comma 2 2 2 2 2 2 3 6" xfId="4520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6" xr:uid="{00000000-0005-0000-0000-0000D8090000}"/>
    <cellStyle name="Comma 2 2 2 2 2 2 4 5" xfId="4518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8" xr:uid="{00000000-0005-0000-0000-0000E0090000}"/>
    <cellStyle name="Comma 2 2 2 2 2 3 2 2 2 5" xfId="4516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7" xr:uid="{00000000-0005-0000-0000-0000E4090000}"/>
    <cellStyle name="Comma 2 2 2 2 2 3 2 6" xfId="4517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9" xr:uid="{00000000-0005-0000-0000-0000E9090000}"/>
    <cellStyle name="Comma 2 2 2 2 2 3 3 5" xfId="4799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30" xr:uid="{00000000-0005-0000-0000-0000EF090000}"/>
    <cellStyle name="Comma 2 2 2 2 2 4 2 5" xfId="4798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8" xr:uid="{00000000-0005-0000-0000-0000F3090000}"/>
    <cellStyle name="Comma 2 2 2 2 2 8" xfId="4522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3" xr:uid="{00000000-0005-0000-0000-0000FC090000}"/>
    <cellStyle name="Comma 2 2 2 2 3 2 2 2 2 5" xfId="4512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32" xr:uid="{00000000-0005-0000-0000-0000000A0000}"/>
    <cellStyle name="Comma 2 2 2 2 3 2 2 6" xfId="4513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4" xr:uid="{00000000-0005-0000-0000-0000050A0000}"/>
    <cellStyle name="Comma 2 2 2 2 3 2 3 5" xfId="4796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5" xr:uid="{00000000-0005-0000-0000-00000B0A0000}"/>
    <cellStyle name="Comma 2 2 2 2 3 3 2 5" xfId="4511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31" xr:uid="{00000000-0005-0000-0000-00000F0A0000}"/>
    <cellStyle name="Comma 2 2 2 2 3 7" xfId="4797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7" xr:uid="{00000000-0005-0000-0000-0000160A0000}"/>
    <cellStyle name="Comma 2 2 2 2 4 2 2 5" xfId="4794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6" xr:uid="{00000000-0005-0000-0000-00001A0A0000}"/>
    <cellStyle name="Comma 2 2 2 2 4 6" xfId="4795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8" xr:uid="{00000000-0005-0000-0000-00001F0A0000}"/>
    <cellStyle name="Comma 2 2 2 2 5 5" xfId="4793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41" xr:uid="{00000000-0005-0000-0000-0000290A0000}"/>
    <cellStyle name="Comma 2 2 2 3 2 2 2 2 2 5" xfId="4791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40" xr:uid="{00000000-0005-0000-0000-00002D0A0000}"/>
    <cellStyle name="Comma 2 2 2 3 2 2 2 6" xfId="4792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42" xr:uid="{00000000-0005-0000-0000-0000320A0000}"/>
    <cellStyle name="Comma 2 2 2 3 2 2 3 5" xfId="4503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3" xr:uid="{00000000-0005-0000-0000-0000380A0000}"/>
    <cellStyle name="Comma 2 2 2 3 2 3 2 5" xfId="4499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9" xr:uid="{00000000-0005-0000-0000-00003C0A0000}"/>
    <cellStyle name="Comma 2 2 2 3 2 7" xfId="4507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5" xr:uid="{00000000-0005-0000-0000-0000430A0000}"/>
    <cellStyle name="Comma 2 2 2 3 3 2 2 5" xfId="4789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4" xr:uid="{00000000-0005-0000-0000-0000470A0000}"/>
    <cellStyle name="Comma 2 2 2 3 3 6" xfId="4790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6" xr:uid="{00000000-0005-0000-0000-00004C0A0000}"/>
    <cellStyle name="Comma 2 2 2 3 4 5" xfId="4498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8" xr:uid="{00000000-0005-0000-0000-0000540A0000}"/>
    <cellStyle name="Comma 2 2 2 4 2 2 2 5" xfId="4787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7" xr:uid="{00000000-0005-0000-0000-0000580A0000}"/>
    <cellStyle name="Comma 2 2 2 4 2 6" xfId="4788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9" xr:uid="{00000000-0005-0000-0000-00005D0A0000}"/>
    <cellStyle name="Comma 2 2 2 4 3 5" xfId="5289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50" xr:uid="{00000000-0005-0000-0000-0000630A0000}"/>
    <cellStyle name="Comma 2 2 2 5 2 5" xfId="5346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7" xr:uid="{00000000-0005-0000-0000-0000670A0000}"/>
    <cellStyle name="Comma 2 2 2 9" xfId="4804" xr:uid="{00000000-0005-0000-0000-0000680A0000}"/>
    <cellStyle name="Comma 2 2 20" xfId="6207" xr:uid="{00000000-0005-0000-0000-0000690A0000}"/>
    <cellStyle name="Comma 2 2 21" xfId="6208" xr:uid="{00000000-0005-0000-0000-00006A0A0000}"/>
    <cellStyle name="Comma 2 2 22" xfId="6209" xr:uid="{00000000-0005-0000-0000-00006B0A0000}"/>
    <cellStyle name="Comma 2 2 23" xfId="6210" xr:uid="{00000000-0005-0000-0000-00006C0A0000}"/>
    <cellStyle name="Comma 2 2 24" xfId="6211" xr:uid="{00000000-0005-0000-0000-00006D0A0000}"/>
    <cellStyle name="Comma 2 2 25" xfId="6212" xr:uid="{00000000-0005-0000-0000-00006E0A0000}"/>
    <cellStyle name="Comma 2 2 26" xfId="6213" xr:uid="{00000000-0005-0000-0000-00006F0A0000}"/>
    <cellStyle name="Comma 2 2 27" xfId="6214" xr:uid="{00000000-0005-0000-0000-0000700A0000}"/>
    <cellStyle name="Comma 2 2 28" xfId="6215" xr:uid="{00000000-0005-0000-0000-0000710A0000}"/>
    <cellStyle name="Comma 2 2 29" xfId="62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4" xr:uid="{00000000-0005-0000-0000-00007C0A0000}"/>
    <cellStyle name="Comma 2 2 3 2 2 2 2 2 2 5" xfId="4495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3" xr:uid="{00000000-0005-0000-0000-0000800A0000}"/>
    <cellStyle name="Comma 2 2 3 2 2 2 2 6" xfId="4496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5" xr:uid="{00000000-0005-0000-0000-0000850A0000}"/>
    <cellStyle name="Comma 2 2 3 2 2 2 3 5" xfId="4786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6" xr:uid="{00000000-0005-0000-0000-00008B0A0000}"/>
    <cellStyle name="Comma 2 2 3 2 2 3 2 5" xfId="4785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52" xr:uid="{00000000-0005-0000-0000-00008F0A0000}"/>
    <cellStyle name="Comma 2 2 3 2 2 7" xfId="5524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8" xr:uid="{00000000-0005-0000-0000-0000960A0000}"/>
    <cellStyle name="Comma 2 2 3 2 3 2 2 5" xfId="4783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7" xr:uid="{00000000-0005-0000-0000-00009A0A0000}"/>
    <cellStyle name="Comma 2 2 3 2 3 6" xfId="4784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9" xr:uid="{00000000-0005-0000-0000-00009F0A0000}"/>
    <cellStyle name="Comma 2 2 3 2 4 5" xfId="4488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61" xr:uid="{00000000-0005-0000-0000-0000A70A0000}"/>
    <cellStyle name="Comma 2 2 3 3 2 2 2 5" xfId="4781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60" xr:uid="{00000000-0005-0000-0000-0000AB0A0000}"/>
    <cellStyle name="Comma 2 2 3 3 2 6" xfId="4782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62" xr:uid="{00000000-0005-0000-0000-0000B00A0000}"/>
    <cellStyle name="Comma 2 2 3 3 3 5" xfId="4487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3" xr:uid="{00000000-0005-0000-0000-0000B60A0000}"/>
    <cellStyle name="Comma 2 2 3 4 2 5" xfId="4780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51" xr:uid="{00000000-0005-0000-0000-0000BA0A0000}"/>
    <cellStyle name="Comma 2 2 3 8" xfId="5191" xr:uid="{00000000-0005-0000-0000-0000BB0A0000}"/>
    <cellStyle name="Comma 2 2 30" xfId="6217" xr:uid="{00000000-0005-0000-0000-0000BC0A0000}"/>
    <cellStyle name="Comma 2 2 31" xfId="6218" xr:uid="{00000000-0005-0000-0000-0000BD0A0000}"/>
    <cellStyle name="Comma 2 2 32" xfId="6219" xr:uid="{00000000-0005-0000-0000-0000BE0A0000}"/>
    <cellStyle name="Comma 2 2 33" xfId="6220" xr:uid="{00000000-0005-0000-0000-0000BF0A0000}"/>
    <cellStyle name="Comma 2 2 34" xfId="6221" xr:uid="{00000000-0005-0000-0000-0000C00A0000}"/>
    <cellStyle name="Comma 2 2 35" xfId="6222" xr:uid="{00000000-0005-0000-0000-0000C10A0000}"/>
    <cellStyle name="Comma 2 2 36" xfId="6223" xr:uid="{00000000-0005-0000-0000-0000C20A0000}"/>
    <cellStyle name="Comma 2 2 37" xfId="6224" xr:uid="{00000000-0005-0000-0000-0000C30A0000}"/>
    <cellStyle name="Comma 2 2 38" xfId="6225" xr:uid="{00000000-0005-0000-0000-0000C40A0000}"/>
    <cellStyle name="Comma 2 2 39" xfId="6226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6" xr:uid="{00000000-0005-0000-0000-0000CD0A0000}"/>
    <cellStyle name="Comma 2 2 4 2 2 2 2 5" xfId="4778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5" xr:uid="{00000000-0005-0000-0000-0000D10A0000}"/>
    <cellStyle name="Comma 2 2 4 2 2 6" xfId="4485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7" xr:uid="{00000000-0005-0000-0000-0000D60A0000}"/>
    <cellStyle name="Comma 2 2 4 2 3 5" xfId="4484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8" xr:uid="{00000000-0005-0000-0000-0000DC0A0000}"/>
    <cellStyle name="Comma 2 2 4 3 2 5" xfId="4483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4" xr:uid="{00000000-0005-0000-0000-0000E00A0000}"/>
    <cellStyle name="Comma 2 2 4 7" xfId="4779" xr:uid="{00000000-0005-0000-0000-0000E10A0000}"/>
    <cellStyle name="Comma 2 2 40" xfId="6227" xr:uid="{00000000-0005-0000-0000-0000E20A0000}"/>
    <cellStyle name="Comma 2 2 41" xfId="6228" xr:uid="{00000000-0005-0000-0000-0000E30A0000}"/>
    <cellStyle name="Comma 2 2 42" xfId="6229" xr:uid="{00000000-0005-0000-0000-0000E40A0000}"/>
    <cellStyle name="Comma 2 2 43" xfId="6230" xr:uid="{00000000-0005-0000-0000-0000E50A0000}"/>
    <cellStyle name="Comma 2 2 44" xfId="6231" xr:uid="{00000000-0005-0000-0000-0000E60A0000}"/>
    <cellStyle name="Comma 2 2 45" xfId="6232" xr:uid="{00000000-0005-0000-0000-0000E70A0000}"/>
    <cellStyle name="Comma 2 2 46" xfId="6233" xr:uid="{00000000-0005-0000-0000-0000E80A0000}"/>
    <cellStyle name="Comma 2 2 47" xfId="6234" xr:uid="{00000000-0005-0000-0000-0000E90A0000}"/>
    <cellStyle name="Comma 2 2 48" xfId="6235" xr:uid="{00000000-0005-0000-0000-0000EA0A0000}"/>
    <cellStyle name="Comma 2 2 49" xfId="6236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70" xr:uid="{00000000-0005-0000-0000-0000F10A0000}"/>
    <cellStyle name="Comma 2 2 5 2 2 5" xfId="4482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9" xr:uid="{00000000-0005-0000-0000-0000F50A0000}"/>
    <cellStyle name="Comma 2 2 5 6" xfId="4777" xr:uid="{00000000-0005-0000-0000-0000F60A0000}"/>
    <cellStyle name="Comma 2 2 50" xfId="6237" xr:uid="{00000000-0005-0000-0000-0000F70A0000}"/>
    <cellStyle name="Comma 2 2 51" xfId="6238" xr:uid="{00000000-0005-0000-0000-0000F80A0000}"/>
    <cellStyle name="Comma 2 2 52" xfId="6239" xr:uid="{00000000-0005-0000-0000-0000F90A0000}"/>
    <cellStyle name="Comma 2 2 53" xfId="6240" xr:uid="{00000000-0005-0000-0000-0000FA0A0000}"/>
    <cellStyle name="Comma 2 2 54" xfId="6241" xr:uid="{00000000-0005-0000-0000-0000FB0A0000}"/>
    <cellStyle name="Comma 2 2 55" xfId="6242" xr:uid="{00000000-0005-0000-0000-0000FC0A0000}"/>
    <cellStyle name="Comma 2 2 56" xfId="6243" xr:uid="{00000000-0005-0000-0000-0000FD0A0000}"/>
    <cellStyle name="Comma 2 2 57" xfId="6244" xr:uid="{00000000-0005-0000-0000-0000FE0A0000}"/>
    <cellStyle name="Comma 2 2 58" xfId="6245" xr:uid="{00000000-0005-0000-0000-0000FF0A0000}"/>
    <cellStyle name="Comma 2 2 59" xfId="6246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71" xr:uid="{00000000-0005-0000-0000-0000040B0000}"/>
    <cellStyle name="Comma 2 2 6 5" xfId="4481" xr:uid="{00000000-0005-0000-0000-0000050B0000}"/>
    <cellStyle name="Comma 2 2 60" xfId="6247" xr:uid="{00000000-0005-0000-0000-0000060B0000}"/>
    <cellStyle name="Comma 2 2 61" xfId="6248" xr:uid="{00000000-0005-0000-0000-0000070B0000}"/>
    <cellStyle name="Comma 2 2 62" xfId="6249" xr:uid="{00000000-0005-0000-0000-0000080B0000}"/>
    <cellStyle name="Comma 2 2 63" xfId="6250" xr:uid="{00000000-0005-0000-0000-0000090B0000}"/>
    <cellStyle name="Comma 2 2 64" xfId="6251" xr:uid="{00000000-0005-0000-0000-00000A0B0000}"/>
    <cellStyle name="Comma 2 2 65" xfId="6252" xr:uid="{00000000-0005-0000-0000-00000B0B0000}"/>
    <cellStyle name="Comma 2 2 66" xfId="6253" xr:uid="{00000000-0005-0000-0000-00000C0B0000}"/>
    <cellStyle name="Comma 2 2 67" xfId="6254" xr:uid="{00000000-0005-0000-0000-00000D0B0000}"/>
    <cellStyle name="Comma 2 2 68" xfId="6255" xr:uid="{00000000-0005-0000-0000-00000E0B0000}"/>
    <cellStyle name="Comma 2 2 69" xfId="6256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3" xr:uid="{00000000-0005-0000-0000-0000120B0000}"/>
    <cellStyle name="Comma 2 2 7 4" xfId="4776" xr:uid="{00000000-0005-0000-0000-0000130B0000}"/>
    <cellStyle name="Comma 2 2 70" xfId="6257" xr:uid="{00000000-0005-0000-0000-0000140B0000}"/>
    <cellStyle name="Comma 2 2 71" xfId="6258" xr:uid="{00000000-0005-0000-0000-0000150B0000}"/>
    <cellStyle name="Comma 2 2 72" xfId="6259" xr:uid="{00000000-0005-0000-0000-0000160B0000}"/>
    <cellStyle name="Comma 2 2 73" xfId="6260" xr:uid="{00000000-0005-0000-0000-0000170B0000}"/>
    <cellStyle name="Comma 2 2 74" xfId="6261" xr:uid="{00000000-0005-0000-0000-0000180B0000}"/>
    <cellStyle name="Comma 2 2 75" xfId="6262" xr:uid="{00000000-0005-0000-0000-0000190B0000}"/>
    <cellStyle name="Comma 2 2 76" xfId="6263" xr:uid="{00000000-0005-0000-0000-00001A0B0000}"/>
    <cellStyle name="Comma 2 2 77" xfId="6264" xr:uid="{00000000-0005-0000-0000-00001B0B0000}"/>
    <cellStyle name="Comma 2 2 78" xfId="6265" xr:uid="{00000000-0005-0000-0000-00001C0B0000}"/>
    <cellStyle name="Comma 2 2 79" xfId="6266" xr:uid="{00000000-0005-0000-0000-00001D0B0000}"/>
    <cellStyle name="Comma 2 2 8" xfId="1327" xr:uid="{00000000-0005-0000-0000-00001E0B0000}"/>
    <cellStyle name="Comma 2 2 9" xfId="2501" xr:uid="{00000000-0005-0000-0000-00001F0B0000}"/>
    <cellStyle name="Comma 2 20" xfId="4805" xr:uid="{00000000-0005-0000-0000-0000200B0000}"/>
    <cellStyle name="Comma 2 21" xfId="6267" xr:uid="{00000000-0005-0000-0000-0000210B0000}"/>
    <cellStyle name="Comma 2 22" xfId="6268" xr:uid="{00000000-0005-0000-0000-0000220B0000}"/>
    <cellStyle name="Comma 2 23" xfId="6269" xr:uid="{00000000-0005-0000-0000-0000230B0000}"/>
    <cellStyle name="Comma 2 24" xfId="6270" xr:uid="{00000000-0005-0000-0000-0000240B0000}"/>
    <cellStyle name="Comma 2 25" xfId="6271" xr:uid="{00000000-0005-0000-0000-0000250B0000}"/>
    <cellStyle name="Comma 2 26" xfId="6272" xr:uid="{00000000-0005-0000-0000-0000260B0000}"/>
    <cellStyle name="Comma 2 27" xfId="6273" xr:uid="{00000000-0005-0000-0000-0000270B0000}"/>
    <cellStyle name="Comma 2 28" xfId="6274" xr:uid="{00000000-0005-0000-0000-0000280B0000}"/>
    <cellStyle name="Comma 2 29" xfId="6275" xr:uid="{00000000-0005-0000-0000-0000290B0000}"/>
    <cellStyle name="Comma 2 3" xfId="249" xr:uid="{00000000-0005-0000-0000-00002A0B0000}"/>
    <cellStyle name="Comma 2 3 10" xfId="6276" xr:uid="{00000000-0005-0000-0000-00002B0B0000}"/>
    <cellStyle name="Comma 2 3 11" xfId="6277" xr:uid="{00000000-0005-0000-0000-00002C0B0000}"/>
    <cellStyle name="Comma 2 3 12" xfId="6278" xr:uid="{00000000-0005-0000-0000-00002D0B0000}"/>
    <cellStyle name="Comma 2 3 13" xfId="6279" xr:uid="{00000000-0005-0000-0000-00002E0B0000}"/>
    <cellStyle name="Comma 2 3 14" xfId="6280" xr:uid="{00000000-0005-0000-0000-00002F0B0000}"/>
    <cellStyle name="Comma 2 3 15" xfId="6281" xr:uid="{00000000-0005-0000-0000-0000300B0000}"/>
    <cellStyle name="Comma 2 3 16" xfId="6282" xr:uid="{00000000-0005-0000-0000-0000310B0000}"/>
    <cellStyle name="Comma 2 3 17" xfId="6283" xr:uid="{00000000-0005-0000-0000-0000320B0000}"/>
    <cellStyle name="Comma 2 3 18" xfId="6284" xr:uid="{00000000-0005-0000-0000-0000330B0000}"/>
    <cellStyle name="Comma 2 3 19" xfId="6285" xr:uid="{00000000-0005-0000-0000-0000340B0000}"/>
    <cellStyle name="Comma 2 3 2" xfId="2551" xr:uid="{00000000-0005-0000-0000-0000350B0000}"/>
    <cellStyle name="Comma 2 3 20" xfId="6286" xr:uid="{00000000-0005-0000-0000-0000360B0000}"/>
    <cellStyle name="Comma 2 3 21" xfId="6287" xr:uid="{00000000-0005-0000-0000-0000370B0000}"/>
    <cellStyle name="Comma 2 3 22" xfId="6288" xr:uid="{00000000-0005-0000-0000-0000380B0000}"/>
    <cellStyle name="Comma 2 3 23" xfId="6289" xr:uid="{00000000-0005-0000-0000-0000390B0000}"/>
    <cellStyle name="Comma 2 3 24" xfId="6290" xr:uid="{00000000-0005-0000-0000-00003A0B0000}"/>
    <cellStyle name="Comma 2 3 25" xfId="6291" xr:uid="{00000000-0005-0000-0000-00003B0B0000}"/>
    <cellStyle name="Comma 2 3 26" xfId="6292" xr:uid="{00000000-0005-0000-0000-00003C0B0000}"/>
    <cellStyle name="Comma 2 3 27" xfId="6293" xr:uid="{00000000-0005-0000-0000-00003D0B0000}"/>
    <cellStyle name="Comma 2 3 28" xfId="6294" xr:uid="{00000000-0005-0000-0000-00003E0B0000}"/>
    <cellStyle name="Comma 2 3 29" xfId="6295" xr:uid="{00000000-0005-0000-0000-00003F0B0000}"/>
    <cellStyle name="Comma 2 3 3" xfId="2711" xr:uid="{00000000-0005-0000-0000-0000400B0000}"/>
    <cellStyle name="Comma 2 3 30" xfId="6296" xr:uid="{00000000-0005-0000-0000-0000410B0000}"/>
    <cellStyle name="Comma 2 3 31" xfId="6297" xr:uid="{00000000-0005-0000-0000-0000420B0000}"/>
    <cellStyle name="Comma 2 3 32" xfId="6298" xr:uid="{00000000-0005-0000-0000-0000430B0000}"/>
    <cellStyle name="Comma 2 3 33" xfId="6299" xr:uid="{00000000-0005-0000-0000-0000440B0000}"/>
    <cellStyle name="Comma 2 3 34" xfId="6300" xr:uid="{00000000-0005-0000-0000-0000450B0000}"/>
    <cellStyle name="Comma 2 3 35" xfId="6301" xr:uid="{00000000-0005-0000-0000-0000460B0000}"/>
    <cellStyle name="Comma 2 3 36" xfId="6302" xr:uid="{00000000-0005-0000-0000-0000470B0000}"/>
    <cellStyle name="Comma 2 3 37" xfId="6303" xr:uid="{00000000-0005-0000-0000-0000480B0000}"/>
    <cellStyle name="Comma 2 3 38" xfId="6304" xr:uid="{00000000-0005-0000-0000-0000490B0000}"/>
    <cellStyle name="Comma 2 3 39" xfId="6305" xr:uid="{00000000-0005-0000-0000-00004A0B0000}"/>
    <cellStyle name="Comma 2 3 4" xfId="2772" xr:uid="{00000000-0005-0000-0000-00004B0B0000}"/>
    <cellStyle name="Comma 2 3 40" xfId="6306" xr:uid="{00000000-0005-0000-0000-00004C0B0000}"/>
    <cellStyle name="Comma 2 3 41" xfId="6307" xr:uid="{00000000-0005-0000-0000-00004D0B0000}"/>
    <cellStyle name="Comma 2 3 42" xfId="6308" xr:uid="{00000000-0005-0000-0000-00004E0B0000}"/>
    <cellStyle name="Comma 2 3 43" xfId="6309" xr:uid="{00000000-0005-0000-0000-00004F0B0000}"/>
    <cellStyle name="Comma 2 3 44" xfId="6310" xr:uid="{00000000-0005-0000-0000-0000500B0000}"/>
    <cellStyle name="Comma 2 3 45" xfId="6311" xr:uid="{00000000-0005-0000-0000-0000510B0000}"/>
    <cellStyle name="Comma 2 3 46" xfId="6312" xr:uid="{00000000-0005-0000-0000-0000520B0000}"/>
    <cellStyle name="Comma 2 3 47" xfId="6313" xr:uid="{00000000-0005-0000-0000-0000530B0000}"/>
    <cellStyle name="Comma 2 3 48" xfId="6314" xr:uid="{00000000-0005-0000-0000-0000540B0000}"/>
    <cellStyle name="Comma 2 3 49" xfId="6315" xr:uid="{00000000-0005-0000-0000-0000550B0000}"/>
    <cellStyle name="Comma 2 3 5" xfId="2568" xr:uid="{00000000-0005-0000-0000-0000560B0000}"/>
    <cellStyle name="Comma 2 3 50" xfId="6316" xr:uid="{00000000-0005-0000-0000-0000570B0000}"/>
    <cellStyle name="Comma 2 3 51" xfId="6317" xr:uid="{00000000-0005-0000-0000-0000580B0000}"/>
    <cellStyle name="Comma 2 3 52" xfId="6318" xr:uid="{00000000-0005-0000-0000-0000590B0000}"/>
    <cellStyle name="Comma 2 3 53" xfId="6319" xr:uid="{00000000-0005-0000-0000-00005A0B0000}"/>
    <cellStyle name="Comma 2 3 54" xfId="6320" xr:uid="{00000000-0005-0000-0000-00005B0B0000}"/>
    <cellStyle name="Comma 2 3 55" xfId="6321" xr:uid="{00000000-0005-0000-0000-00005C0B0000}"/>
    <cellStyle name="Comma 2 3 56" xfId="6322" xr:uid="{00000000-0005-0000-0000-00005D0B0000}"/>
    <cellStyle name="Comma 2 3 57" xfId="6323" xr:uid="{00000000-0005-0000-0000-00005E0B0000}"/>
    <cellStyle name="Comma 2 3 58" xfId="6324" xr:uid="{00000000-0005-0000-0000-00005F0B0000}"/>
    <cellStyle name="Comma 2 3 59" xfId="6325" xr:uid="{00000000-0005-0000-0000-0000600B0000}"/>
    <cellStyle name="Comma 2 3 6" xfId="2802" xr:uid="{00000000-0005-0000-0000-0000610B0000}"/>
    <cellStyle name="Comma 2 3 60" xfId="6326" xr:uid="{00000000-0005-0000-0000-0000620B0000}"/>
    <cellStyle name="Comma 2 3 61" xfId="6327" xr:uid="{00000000-0005-0000-0000-0000630B0000}"/>
    <cellStyle name="Comma 2 3 62" xfId="6328" xr:uid="{00000000-0005-0000-0000-0000640B0000}"/>
    <cellStyle name="Comma 2 3 63" xfId="6329" xr:uid="{00000000-0005-0000-0000-0000650B0000}"/>
    <cellStyle name="Comma 2 3 64" xfId="6330" xr:uid="{00000000-0005-0000-0000-0000660B0000}"/>
    <cellStyle name="Comma 2 3 65" xfId="6331" xr:uid="{00000000-0005-0000-0000-0000670B0000}"/>
    <cellStyle name="Comma 2 3 66" xfId="6332" xr:uid="{00000000-0005-0000-0000-0000680B0000}"/>
    <cellStyle name="Comma 2 3 67" xfId="6333" xr:uid="{00000000-0005-0000-0000-0000690B0000}"/>
    <cellStyle name="Comma 2 3 68" xfId="6334" xr:uid="{00000000-0005-0000-0000-00006A0B0000}"/>
    <cellStyle name="Comma 2 3 7" xfId="6335" xr:uid="{00000000-0005-0000-0000-00006B0B0000}"/>
    <cellStyle name="Comma 2 3 8" xfId="6336" xr:uid="{00000000-0005-0000-0000-00006C0B0000}"/>
    <cellStyle name="Comma 2 3 9" xfId="6337" xr:uid="{00000000-0005-0000-0000-00006D0B0000}"/>
    <cellStyle name="Comma 2 30" xfId="6338" xr:uid="{00000000-0005-0000-0000-00006E0B0000}"/>
    <cellStyle name="Comma 2 31" xfId="6339" xr:uid="{00000000-0005-0000-0000-00006F0B0000}"/>
    <cellStyle name="Comma 2 32" xfId="6340" xr:uid="{00000000-0005-0000-0000-0000700B0000}"/>
    <cellStyle name="Comma 2 33" xfId="6341" xr:uid="{00000000-0005-0000-0000-0000710B0000}"/>
    <cellStyle name="Comma 2 34" xfId="6342" xr:uid="{00000000-0005-0000-0000-0000720B0000}"/>
    <cellStyle name="Comma 2 35" xfId="6343" xr:uid="{00000000-0005-0000-0000-0000730B0000}"/>
    <cellStyle name="Comma 2 36" xfId="6344" xr:uid="{00000000-0005-0000-0000-0000740B0000}"/>
    <cellStyle name="Comma 2 36 2" xfId="6345" xr:uid="{00000000-0005-0000-0000-0000750B0000}"/>
    <cellStyle name="Comma 2 37" xfId="6346" xr:uid="{00000000-0005-0000-0000-0000760B0000}"/>
    <cellStyle name="Comma 2 38" xfId="6347" xr:uid="{00000000-0005-0000-0000-0000770B0000}"/>
    <cellStyle name="Comma 2 39" xfId="6348" xr:uid="{00000000-0005-0000-0000-0000780B0000}"/>
    <cellStyle name="Comma 2 4" xfId="250" xr:uid="{00000000-0005-0000-0000-0000790B0000}"/>
    <cellStyle name="Comma 2 4 10" xfId="2821" xr:uid="{00000000-0005-0000-0000-00007A0B0000}"/>
    <cellStyle name="Comma 2 4 11" xfId="2857" xr:uid="{00000000-0005-0000-0000-00007B0B0000}"/>
    <cellStyle name="Comma 2 4 12" xfId="4274" xr:uid="{00000000-0005-0000-0000-00007C0B0000}"/>
    <cellStyle name="Comma 2 4 13" xfId="4480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5" xr:uid="{00000000-0005-0000-0000-0000800B0000}"/>
    <cellStyle name="Comma 2 4 2 4" xfId="4479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6" xr:uid="{00000000-0005-0000-0000-0000840B0000}"/>
    <cellStyle name="Comma 2 4 3 4" xfId="4775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7" xr:uid="{00000000-0005-0000-0000-0000880B0000}"/>
    <cellStyle name="Comma 2 4 4 4" xfId="4774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8" xr:uid="{00000000-0005-0000-0000-00008C0B0000}"/>
    <cellStyle name="Comma 2 4 5 4" xfId="4478" xr:uid="{00000000-0005-0000-0000-00008D0B0000}"/>
    <cellStyle name="Comma 2 4 6" xfId="1384" xr:uid="{00000000-0005-0000-0000-00008E0B0000}"/>
    <cellStyle name="Comma 2 4 7" xfId="2552" xr:uid="{00000000-0005-0000-0000-00008F0B0000}"/>
    <cellStyle name="Comma 2 4 8" xfId="2712" xr:uid="{00000000-0005-0000-0000-0000900B0000}"/>
    <cellStyle name="Comma 2 4 9" xfId="2675" xr:uid="{00000000-0005-0000-0000-0000910B0000}"/>
    <cellStyle name="Comma 2 40" xfId="6349" xr:uid="{00000000-0005-0000-0000-0000920B0000}"/>
    <cellStyle name="Comma 2 41" xfId="6350" xr:uid="{00000000-0005-0000-0000-0000930B0000}"/>
    <cellStyle name="Comma 2 42" xfId="6351" xr:uid="{00000000-0005-0000-0000-0000940B0000}"/>
    <cellStyle name="Comma 2 43" xfId="6352" xr:uid="{00000000-0005-0000-0000-0000950B0000}"/>
    <cellStyle name="Comma 2 44" xfId="6353" xr:uid="{00000000-0005-0000-0000-0000960B0000}"/>
    <cellStyle name="Comma 2 45" xfId="6354" xr:uid="{00000000-0005-0000-0000-0000970B0000}"/>
    <cellStyle name="Comma 2 46" xfId="6355" xr:uid="{00000000-0005-0000-0000-0000980B0000}"/>
    <cellStyle name="Comma 2 47" xfId="6356" xr:uid="{00000000-0005-0000-0000-0000990B0000}"/>
    <cellStyle name="Comma 2 48" xfId="6357" xr:uid="{00000000-0005-0000-0000-00009A0B0000}"/>
    <cellStyle name="Comma 2 49" xfId="6358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4" xr:uid="{00000000-0005-0000-0000-00009E0B0000}"/>
    <cellStyle name="Comma 2 5 2 3" xfId="2714" xr:uid="{00000000-0005-0000-0000-00009F0B0000}"/>
    <cellStyle name="Comma 2 5 2 4" xfId="2767" xr:uid="{00000000-0005-0000-0000-0000A00B0000}"/>
    <cellStyle name="Comma 2 5 2 5" xfId="2540" xr:uid="{00000000-0005-0000-0000-0000A10B0000}"/>
    <cellStyle name="Comma 2 5 2 6" xfId="2796" xr:uid="{00000000-0005-0000-0000-0000A20B0000}"/>
    <cellStyle name="Comma 2 5 3" xfId="2553" xr:uid="{00000000-0005-0000-0000-0000A30B0000}"/>
    <cellStyle name="Comma 2 5 4" xfId="2713" xr:uid="{00000000-0005-0000-0000-0000A40B0000}"/>
    <cellStyle name="Comma 2 5 5" xfId="2768" xr:uid="{00000000-0005-0000-0000-0000A50B0000}"/>
    <cellStyle name="Comma 2 5 6" xfId="2541" xr:uid="{00000000-0005-0000-0000-0000A60B0000}"/>
    <cellStyle name="Comma 2 5 7" xfId="2797" xr:uid="{00000000-0005-0000-0000-0000A70B0000}"/>
    <cellStyle name="Comma 2 5 8" xfId="4279" xr:uid="{00000000-0005-0000-0000-0000A80B0000}"/>
    <cellStyle name="Comma 2 5 9" xfId="4477" xr:uid="{00000000-0005-0000-0000-0000A90B0000}"/>
    <cellStyle name="Comma 2 50" xfId="6359" xr:uid="{00000000-0005-0000-0000-0000AA0B0000}"/>
    <cellStyle name="Comma 2 51" xfId="6360" xr:uid="{00000000-0005-0000-0000-0000AB0B0000}"/>
    <cellStyle name="Comma 2 52" xfId="6361" xr:uid="{00000000-0005-0000-0000-0000AC0B0000}"/>
    <cellStyle name="Comma 2 53" xfId="6362" xr:uid="{00000000-0005-0000-0000-0000AD0B0000}"/>
    <cellStyle name="Comma 2 54" xfId="6363" xr:uid="{00000000-0005-0000-0000-0000AE0B0000}"/>
    <cellStyle name="Comma 2 55" xfId="6364" xr:uid="{00000000-0005-0000-0000-0000AF0B0000}"/>
    <cellStyle name="Comma 2 56" xfId="6365" xr:uid="{00000000-0005-0000-0000-0000B00B0000}"/>
    <cellStyle name="Comma 2 57" xfId="6366" xr:uid="{00000000-0005-0000-0000-0000B10B0000}"/>
    <cellStyle name="Comma 2 58" xfId="6367" xr:uid="{00000000-0005-0000-0000-0000B20B0000}"/>
    <cellStyle name="Comma 2 59" xfId="6368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5" xr:uid="{00000000-0005-0000-0000-0000B60B0000}"/>
    <cellStyle name="Comma 2 6 4" xfId="2715" xr:uid="{00000000-0005-0000-0000-0000B70B0000}"/>
    <cellStyle name="Comma 2 6 5" xfId="2766" xr:uid="{00000000-0005-0000-0000-0000B80B0000}"/>
    <cellStyle name="Comma 2 6 6" xfId="2539" xr:uid="{00000000-0005-0000-0000-0000B90B0000}"/>
    <cellStyle name="Comma 2 6 7" xfId="2795" xr:uid="{00000000-0005-0000-0000-0000BA0B0000}"/>
    <cellStyle name="Comma 2 6 8" xfId="4280" xr:uid="{00000000-0005-0000-0000-0000BB0B0000}"/>
    <cellStyle name="Comma 2 6 9" xfId="4773" xr:uid="{00000000-0005-0000-0000-0000BC0B0000}"/>
    <cellStyle name="Comma 2 60" xfId="6369" xr:uid="{00000000-0005-0000-0000-0000BD0B0000}"/>
    <cellStyle name="Comma 2 61" xfId="6370" xr:uid="{00000000-0005-0000-0000-0000BE0B0000}"/>
    <cellStyle name="Comma 2 62" xfId="6371" xr:uid="{00000000-0005-0000-0000-0000BF0B0000}"/>
    <cellStyle name="Comma 2 63" xfId="6372" xr:uid="{00000000-0005-0000-0000-0000C00B0000}"/>
    <cellStyle name="Comma 2 64" xfId="6373" xr:uid="{00000000-0005-0000-0000-0000C10B0000}"/>
    <cellStyle name="Comma 2 65" xfId="6374" xr:uid="{00000000-0005-0000-0000-0000C20B0000}"/>
    <cellStyle name="Comma 2 66" xfId="6375" xr:uid="{00000000-0005-0000-0000-0000C30B0000}"/>
    <cellStyle name="Comma 2 67" xfId="6376" xr:uid="{00000000-0005-0000-0000-0000C40B0000}"/>
    <cellStyle name="Comma 2 68" xfId="6377" xr:uid="{00000000-0005-0000-0000-0000C50B0000}"/>
    <cellStyle name="Comma 2 69" xfId="6378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6" xr:uid="{00000000-0005-0000-0000-0000C90B0000}"/>
    <cellStyle name="Comma 2 7 4" xfId="2716" xr:uid="{00000000-0005-0000-0000-0000CA0B0000}"/>
    <cellStyle name="Comma 2 7 5" xfId="2765" xr:uid="{00000000-0005-0000-0000-0000CB0B0000}"/>
    <cellStyle name="Comma 2 7 6" xfId="2538" xr:uid="{00000000-0005-0000-0000-0000CC0B0000}"/>
    <cellStyle name="Comma 2 7 7" xfId="2830" xr:uid="{00000000-0005-0000-0000-0000CD0B0000}"/>
    <cellStyle name="Comma 2 7 8" xfId="4281" xr:uid="{00000000-0005-0000-0000-0000CE0B0000}"/>
    <cellStyle name="Comma 2 7 9" xfId="4772" xr:uid="{00000000-0005-0000-0000-0000CF0B0000}"/>
    <cellStyle name="Comma 2 70" xfId="6379" xr:uid="{00000000-0005-0000-0000-0000D00B0000}"/>
    <cellStyle name="Comma 2 71" xfId="6380" xr:uid="{00000000-0005-0000-0000-0000D10B0000}"/>
    <cellStyle name="Comma 2 72" xfId="6381" xr:uid="{00000000-0005-0000-0000-0000D20B0000}"/>
    <cellStyle name="Comma 2 73" xfId="6382" xr:uid="{00000000-0005-0000-0000-0000D30B0000}"/>
    <cellStyle name="Comma 2 74" xfId="6383" xr:uid="{00000000-0005-0000-0000-0000D40B0000}"/>
    <cellStyle name="Comma 2 75" xfId="6384" xr:uid="{00000000-0005-0000-0000-0000D50B0000}"/>
    <cellStyle name="Comma 2 76" xfId="6385" xr:uid="{00000000-0005-0000-0000-0000D60B0000}"/>
    <cellStyle name="Comma 2 77" xfId="6386" xr:uid="{00000000-0005-0000-0000-0000D70B0000}"/>
    <cellStyle name="Comma 2 78" xfId="6387" xr:uid="{00000000-0005-0000-0000-0000D80B0000}"/>
    <cellStyle name="Comma 2 79" xfId="6388" xr:uid="{00000000-0005-0000-0000-0000D90B0000}"/>
    <cellStyle name="Comma 2 8" xfId="1326" xr:uid="{00000000-0005-0000-0000-0000DA0B0000}"/>
    <cellStyle name="Comma 2 8 2" xfId="2557" xr:uid="{00000000-0005-0000-0000-0000DB0B0000}"/>
    <cellStyle name="Comma 2 8 3" xfId="2717" xr:uid="{00000000-0005-0000-0000-0000DC0B0000}"/>
    <cellStyle name="Comma 2 8 4" xfId="2764" xr:uid="{00000000-0005-0000-0000-0000DD0B0000}"/>
    <cellStyle name="Comma 2 8 5" xfId="2537" xr:uid="{00000000-0005-0000-0000-0000DE0B0000}"/>
    <cellStyle name="Comma 2 8 6" xfId="2825" xr:uid="{00000000-0005-0000-0000-0000DF0B0000}"/>
    <cellStyle name="Comma 2 80" xfId="6389" xr:uid="{00000000-0005-0000-0000-0000E00B0000}"/>
    <cellStyle name="Comma 2 81" xfId="6390" xr:uid="{00000000-0005-0000-0000-0000E10B0000}"/>
    <cellStyle name="Comma 2 82" xfId="6391" xr:uid="{00000000-0005-0000-0000-0000E20B0000}"/>
    <cellStyle name="Comma 2 83" xfId="6392" xr:uid="{00000000-0005-0000-0000-0000E30B0000}"/>
    <cellStyle name="Comma 2 84" xfId="6393" xr:uid="{00000000-0005-0000-0000-0000E40B0000}"/>
    <cellStyle name="Comma 2 9" xfId="2500" xr:uid="{00000000-0005-0000-0000-0000E50B0000}"/>
    <cellStyle name="Comma 2 9 2" xfId="2558" xr:uid="{00000000-0005-0000-0000-0000E60B0000}"/>
    <cellStyle name="Comma 2 9 3" xfId="2718" xr:uid="{00000000-0005-0000-0000-0000E70B0000}"/>
    <cellStyle name="Comma 2 9 4" xfId="2763" xr:uid="{00000000-0005-0000-0000-0000E80B0000}"/>
    <cellStyle name="Comma 2 9 5" xfId="2536" xr:uid="{00000000-0005-0000-0000-0000E90B0000}"/>
    <cellStyle name="Comma 2 9 6" xfId="2681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82" xr:uid="{00000000-0005-0000-0000-0000EE0B0000}"/>
    <cellStyle name="Comma 20 4" xfId="4475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3" xr:uid="{00000000-0005-0000-0000-0000F20B0000}"/>
    <cellStyle name="Comma 21 4" xfId="4771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5" xr:uid="{00000000-0005-0000-0000-0000F70B0000}"/>
    <cellStyle name="Comma 22 2 4" xfId="4770" xr:uid="{00000000-0005-0000-0000-0000F80B0000}"/>
    <cellStyle name="Comma 22 3" xfId="2561" xr:uid="{00000000-0005-0000-0000-0000F90B0000}"/>
    <cellStyle name="Comma 22 4" xfId="2720" xr:uid="{00000000-0005-0000-0000-0000FA0B0000}"/>
    <cellStyle name="Comma 22 5" xfId="2761" xr:uid="{00000000-0005-0000-0000-0000FB0B0000}"/>
    <cellStyle name="Comma 22 6" xfId="2674" xr:uid="{00000000-0005-0000-0000-0000FC0B0000}"/>
    <cellStyle name="Comma 22 7" xfId="2820" xr:uid="{00000000-0005-0000-0000-0000FD0B0000}"/>
    <cellStyle name="Comma 23" xfId="263" xr:uid="{00000000-0005-0000-0000-0000FE0B0000}"/>
    <cellStyle name="Comma 23 2" xfId="2562" xr:uid="{00000000-0005-0000-0000-0000FF0B0000}"/>
    <cellStyle name="Comma 23 3" xfId="2721" xr:uid="{00000000-0005-0000-0000-0000000C0000}"/>
    <cellStyle name="Comma 23 4" xfId="2760" xr:uid="{00000000-0005-0000-0000-0000010C0000}"/>
    <cellStyle name="Comma 23 5" xfId="2533" xr:uid="{00000000-0005-0000-0000-0000020C0000}"/>
    <cellStyle name="Comma 23 6" xfId="2793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7" xr:uid="{00000000-0005-0000-0000-0000070C0000}"/>
    <cellStyle name="Comma 24 2 4" xfId="4474" xr:uid="{00000000-0005-0000-0000-0000080C0000}"/>
    <cellStyle name="Comma 24 3" xfId="2563" xr:uid="{00000000-0005-0000-0000-0000090C0000}"/>
    <cellStyle name="Comma 24 4" xfId="2722" xr:uid="{00000000-0005-0000-0000-00000A0C0000}"/>
    <cellStyle name="Comma 24 5" xfId="2759" xr:uid="{00000000-0005-0000-0000-00000B0C0000}"/>
    <cellStyle name="Comma 24 6" xfId="2523" xr:uid="{00000000-0005-0000-0000-00000C0C0000}"/>
    <cellStyle name="Comma 24 7" xfId="2788" xr:uid="{00000000-0005-0000-0000-00000D0C0000}"/>
    <cellStyle name="Comma 25" xfId="266" xr:uid="{00000000-0005-0000-0000-00000E0C0000}"/>
    <cellStyle name="Comma 25 2" xfId="2564" xr:uid="{00000000-0005-0000-0000-00000F0C0000}"/>
    <cellStyle name="Comma 25 3" xfId="2723" xr:uid="{00000000-0005-0000-0000-0000100C0000}"/>
    <cellStyle name="Comma 25 4" xfId="2758" xr:uid="{00000000-0005-0000-0000-0000110C0000}"/>
    <cellStyle name="Comma 25 5" xfId="2511" xr:uid="{00000000-0005-0000-0000-0000120C0000}"/>
    <cellStyle name="Comma 25 6" xfId="2786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9" xr:uid="{00000000-0005-0000-0000-0000170C0000}"/>
    <cellStyle name="Comma 26 2 4" xfId="4768" xr:uid="{00000000-0005-0000-0000-0000180C0000}"/>
    <cellStyle name="Comma 26 3" xfId="1396" xr:uid="{00000000-0005-0000-0000-0000190C0000}"/>
    <cellStyle name="Comma 26 4" xfId="4288" xr:uid="{00000000-0005-0000-0000-00001A0C0000}"/>
    <cellStyle name="Comma 26 5" xfId="4769" xr:uid="{00000000-0005-0000-0000-00001B0C0000}"/>
    <cellStyle name="Comma 27" xfId="2566" xr:uid="{00000000-0005-0000-0000-00001C0C0000}"/>
    <cellStyle name="Comma 28" xfId="2567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2" xr:uid="{00000000-0005-0000-0000-0000200C0000}"/>
    <cellStyle name="Comma 29 3 2" xfId="4861" xr:uid="{00000000-0005-0000-0000-0000210C0000}"/>
    <cellStyle name="Comma 29 3 3" xfId="5543" xr:uid="{00000000-0005-0000-0000-0000220C0000}"/>
    <cellStyle name="Comma 29 4" xfId="2507" xr:uid="{00000000-0005-0000-0000-0000230C0000}"/>
    <cellStyle name="Comma 29 4 2" xfId="4858" xr:uid="{00000000-0005-0000-0000-0000240C0000}"/>
    <cellStyle name="Comma 29 4 3" xfId="5542" xr:uid="{00000000-0005-0000-0000-0000250C0000}"/>
    <cellStyle name="Comma 29 5" xfId="2819" xr:uid="{00000000-0005-0000-0000-0000260C0000}"/>
    <cellStyle name="Comma 29 5 2" xfId="5011" xr:uid="{00000000-0005-0000-0000-0000270C0000}"/>
    <cellStyle name="Comma 29 5 3" xfId="5590" xr:uid="{00000000-0005-0000-0000-0000280C0000}"/>
    <cellStyle name="Comma 29 6" xfId="2856" xr:uid="{00000000-0005-0000-0000-0000290C0000}"/>
    <cellStyle name="Comma 29 6 2" xfId="5032" xr:uid="{00000000-0005-0000-0000-00002A0C0000}"/>
    <cellStyle name="Comma 29 6 3" xfId="5602" xr:uid="{00000000-0005-0000-0000-00002B0C0000}"/>
    <cellStyle name="Comma 29 7" xfId="2874" xr:uid="{00000000-0005-0000-0000-00002C0C0000}"/>
    <cellStyle name="Comma 29 7 2" xfId="5054" xr:uid="{00000000-0005-0000-0000-00002D0C0000}"/>
    <cellStyle name="Comma 29 7 3" xfId="5624" xr:uid="{00000000-0005-0000-0000-00002E0C0000}"/>
    <cellStyle name="Comma 29 8" xfId="4290" xr:uid="{00000000-0005-0000-0000-00002F0C0000}"/>
    <cellStyle name="Comma 29 9" xfId="4472" xr:uid="{00000000-0005-0000-0000-0000300C0000}"/>
    <cellStyle name="Comma 3" xfId="270" xr:uid="{00000000-0005-0000-0000-0000310C0000}"/>
    <cellStyle name="Comma 3 10" xfId="2670" xr:uid="{00000000-0005-0000-0000-0000320C0000}"/>
    <cellStyle name="Comma 3 10 2" xfId="4932" xr:uid="{00000000-0005-0000-0000-0000330C0000}"/>
    <cellStyle name="Comma 3 10 3" xfId="5569" xr:uid="{00000000-0005-0000-0000-0000340C0000}"/>
    <cellStyle name="Comma 3 11" xfId="2818" xr:uid="{00000000-0005-0000-0000-0000350C0000}"/>
    <cellStyle name="Comma 3 11 2" xfId="5010" xr:uid="{00000000-0005-0000-0000-0000360C0000}"/>
    <cellStyle name="Comma 3 11 3" xfId="5589" xr:uid="{00000000-0005-0000-0000-0000370C0000}"/>
    <cellStyle name="Comma 3 12" xfId="2855" xr:uid="{00000000-0005-0000-0000-0000380C0000}"/>
    <cellStyle name="Comma 3 12 2" xfId="5031" xr:uid="{00000000-0005-0000-0000-0000390C0000}"/>
    <cellStyle name="Comma 3 12 3" xfId="5601" xr:uid="{00000000-0005-0000-0000-00003A0C0000}"/>
    <cellStyle name="Comma 3 13" xfId="2873" xr:uid="{00000000-0005-0000-0000-00003B0C0000}"/>
    <cellStyle name="Comma 3 13 2" xfId="5053" xr:uid="{00000000-0005-0000-0000-00003C0C0000}"/>
    <cellStyle name="Comma 3 13 3" xfId="5623" xr:uid="{00000000-0005-0000-0000-00003D0C0000}"/>
    <cellStyle name="Comma 3 14" xfId="4291" xr:uid="{00000000-0005-0000-0000-00003E0C0000}"/>
    <cellStyle name="Comma 3 15" xfId="4471" xr:uid="{00000000-0005-0000-0000-00003F0C0000}"/>
    <cellStyle name="Comma 3 16" xfId="6394" xr:uid="{00000000-0005-0000-0000-0000400C0000}"/>
    <cellStyle name="Comma 3 17" xfId="6395" xr:uid="{00000000-0005-0000-0000-0000410C0000}"/>
    <cellStyle name="Comma 3 18" xfId="6396" xr:uid="{00000000-0005-0000-0000-0000420C0000}"/>
    <cellStyle name="Comma 3 19" xfId="6397" xr:uid="{00000000-0005-0000-0000-0000430C0000}"/>
    <cellStyle name="Comma 3 2" xfId="271" xr:uid="{00000000-0005-0000-0000-0000440C0000}"/>
    <cellStyle name="Comma 3 2 10" xfId="6398" xr:uid="{00000000-0005-0000-0000-0000450C0000}"/>
    <cellStyle name="Comma 3 2 11" xfId="6399" xr:uid="{00000000-0005-0000-0000-0000460C0000}"/>
    <cellStyle name="Comma 3 2 12" xfId="6400" xr:uid="{00000000-0005-0000-0000-0000470C0000}"/>
    <cellStyle name="Comma 3 2 13" xfId="6401" xr:uid="{00000000-0005-0000-0000-0000480C0000}"/>
    <cellStyle name="Comma 3 2 14" xfId="6402" xr:uid="{00000000-0005-0000-0000-0000490C0000}"/>
    <cellStyle name="Comma 3 2 15" xfId="6403" xr:uid="{00000000-0005-0000-0000-00004A0C0000}"/>
    <cellStyle name="Comma 3 2 16" xfId="6404" xr:uid="{00000000-0005-0000-0000-00004B0C0000}"/>
    <cellStyle name="Comma 3 2 17" xfId="6405" xr:uid="{00000000-0005-0000-0000-00004C0C0000}"/>
    <cellStyle name="Comma 3 2 18" xfId="6406" xr:uid="{00000000-0005-0000-0000-00004D0C0000}"/>
    <cellStyle name="Comma 3 2 19" xfId="6407" xr:uid="{00000000-0005-0000-0000-00004E0C0000}"/>
    <cellStyle name="Comma 3 2 2" xfId="1400" xr:uid="{00000000-0005-0000-0000-00004F0C0000}"/>
    <cellStyle name="Comma 3 2 20" xfId="6408" xr:uid="{00000000-0005-0000-0000-0000500C0000}"/>
    <cellStyle name="Comma 3 2 21" xfId="6409" xr:uid="{00000000-0005-0000-0000-0000510C0000}"/>
    <cellStyle name="Comma 3 2 22" xfId="6410" xr:uid="{00000000-0005-0000-0000-0000520C0000}"/>
    <cellStyle name="Comma 3 2 23" xfId="6411" xr:uid="{00000000-0005-0000-0000-0000530C0000}"/>
    <cellStyle name="Comma 3 2 24" xfId="6412" xr:uid="{00000000-0005-0000-0000-0000540C0000}"/>
    <cellStyle name="Comma 3 2 25" xfId="6413" xr:uid="{00000000-0005-0000-0000-0000550C0000}"/>
    <cellStyle name="Comma 3 2 26" xfId="6414" xr:uid="{00000000-0005-0000-0000-0000560C0000}"/>
    <cellStyle name="Comma 3 2 27" xfId="6415" xr:uid="{00000000-0005-0000-0000-0000570C0000}"/>
    <cellStyle name="Comma 3 2 28" xfId="6416" xr:uid="{00000000-0005-0000-0000-0000580C0000}"/>
    <cellStyle name="Comma 3 2 29" xfId="6417" xr:uid="{00000000-0005-0000-0000-0000590C0000}"/>
    <cellStyle name="Comma 3 2 3" xfId="2709" xr:uid="{00000000-0005-0000-0000-00005A0C0000}"/>
    <cellStyle name="Comma 3 2 3 2" xfId="4948" xr:uid="{00000000-0005-0000-0000-00005B0C0000}"/>
    <cellStyle name="Comma 3 2 3 3" xfId="5572" xr:uid="{00000000-0005-0000-0000-00005C0C0000}"/>
    <cellStyle name="Comma 3 2 30" xfId="6418" xr:uid="{00000000-0005-0000-0000-00005D0C0000}"/>
    <cellStyle name="Comma 3 2 31" xfId="6419" xr:uid="{00000000-0005-0000-0000-00005E0C0000}"/>
    <cellStyle name="Comma 3 2 32" xfId="6420" xr:uid="{00000000-0005-0000-0000-00005F0C0000}"/>
    <cellStyle name="Comma 3 2 33" xfId="6421" xr:uid="{00000000-0005-0000-0000-0000600C0000}"/>
    <cellStyle name="Comma 3 2 34" xfId="6422" xr:uid="{00000000-0005-0000-0000-0000610C0000}"/>
    <cellStyle name="Comma 3 2 35" xfId="6423" xr:uid="{00000000-0005-0000-0000-0000620C0000}"/>
    <cellStyle name="Comma 3 2 36" xfId="6424" xr:uid="{00000000-0005-0000-0000-0000630C0000}"/>
    <cellStyle name="Comma 3 2 37" xfId="6425" xr:uid="{00000000-0005-0000-0000-0000640C0000}"/>
    <cellStyle name="Comma 3 2 38" xfId="6426" xr:uid="{00000000-0005-0000-0000-0000650C0000}"/>
    <cellStyle name="Comma 3 2 39" xfId="6427" xr:uid="{00000000-0005-0000-0000-0000660C0000}"/>
    <cellStyle name="Comma 3 2 4" xfId="2828" xr:uid="{00000000-0005-0000-0000-0000670C0000}"/>
    <cellStyle name="Comma 3 2 4 2" xfId="5016" xr:uid="{00000000-0005-0000-0000-0000680C0000}"/>
    <cellStyle name="Comma 3 2 4 3" xfId="5593" xr:uid="{00000000-0005-0000-0000-0000690C0000}"/>
    <cellStyle name="Comma 3 2 40" xfId="6428" xr:uid="{00000000-0005-0000-0000-00006A0C0000}"/>
    <cellStyle name="Comma 3 2 41" xfId="6429" xr:uid="{00000000-0005-0000-0000-00006B0C0000}"/>
    <cellStyle name="Comma 3 2 42" xfId="6430" xr:uid="{00000000-0005-0000-0000-00006C0C0000}"/>
    <cellStyle name="Comma 3 2 43" xfId="6431" xr:uid="{00000000-0005-0000-0000-00006D0C0000}"/>
    <cellStyle name="Comma 3 2 44" xfId="6432" xr:uid="{00000000-0005-0000-0000-00006E0C0000}"/>
    <cellStyle name="Comma 3 2 45" xfId="6433" xr:uid="{00000000-0005-0000-0000-00006F0C0000}"/>
    <cellStyle name="Comma 3 2 46" xfId="6434" xr:uid="{00000000-0005-0000-0000-0000700C0000}"/>
    <cellStyle name="Comma 3 2 47" xfId="6435" xr:uid="{00000000-0005-0000-0000-0000710C0000}"/>
    <cellStyle name="Comma 3 2 48" xfId="6436" xr:uid="{00000000-0005-0000-0000-0000720C0000}"/>
    <cellStyle name="Comma 3 2 49" xfId="6437" xr:uid="{00000000-0005-0000-0000-0000730C0000}"/>
    <cellStyle name="Comma 3 2 5" xfId="2861" xr:uid="{00000000-0005-0000-0000-0000740C0000}"/>
    <cellStyle name="Comma 3 2 5 2" xfId="5039" xr:uid="{00000000-0005-0000-0000-0000750C0000}"/>
    <cellStyle name="Comma 3 2 5 3" xfId="5606" xr:uid="{00000000-0005-0000-0000-0000760C0000}"/>
    <cellStyle name="Comma 3 2 50" xfId="6438" xr:uid="{00000000-0005-0000-0000-0000770C0000}"/>
    <cellStyle name="Comma 3 2 51" xfId="6439" xr:uid="{00000000-0005-0000-0000-0000780C0000}"/>
    <cellStyle name="Comma 3 2 52" xfId="6440" xr:uid="{00000000-0005-0000-0000-0000790C0000}"/>
    <cellStyle name="Comma 3 2 53" xfId="6441" xr:uid="{00000000-0005-0000-0000-00007A0C0000}"/>
    <cellStyle name="Comma 3 2 54" xfId="6442" xr:uid="{00000000-0005-0000-0000-00007B0C0000}"/>
    <cellStyle name="Comma 3 2 55" xfId="6443" xr:uid="{00000000-0005-0000-0000-00007C0C0000}"/>
    <cellStyle name="Comma 3 2 56" xfId="6444" xr:uid="{00000000-0005-0000-0000-00007D0C0000}"/>
    <cellStyle name="Comma 3 2 57" xfId="6445" xr:uid="{00000000-0005-0000-0000-00007E0C0000}"/>
    <cellStyle name="Comma 3 2 58" xfId="6446" xr:uid="{00000000-0005-0000-0000-00007F0C0000}"/>
    <cellStyle name="Comma 3 2 59" xfId="6447" xr:uid="{00000000-0005-0000-0000-0000800C0000}"/>
    <cellStyle name="Comma 3 2 6" xfId="2879" xr:uid="{00000000-0005-0000-0000-0000810C0000}"/>
    <cellStyle name="Comma 3 2 6 2" xfId="5057" xr:uid="{00000000-0005-0000-0000-0000820C0000}"/>
    <cellStyle name="Comma 3 2 6 3" xfId="5627" xr:uid="{00000000-0005-0000-0000-0000830C0000}"/>
    <cellStyle name="Comma 3 2 60" xfId="6448" xr:uid="{00000000-0005-0000-0000-0000840C0000}"/>
    <cellStyle name="Comma 3 2 61" xfId="6449" xr:uid="{00000000-0005-0000-0000-0000850C0000}"/>
    <cellStyle name="Comma 3 2 62" xfId="6450" xr:uid="{00000000-0005-0000-0000-0000860C0000}"/>
    <cellStyle name="Comma 3 2 63" xfId="6451" xr:uid="{00000000-0005-0000-0000-0000870C0000}"/>
    <cellStyle name="Comma 3 2 64" xfId="6452" xr:uid="{00000000-0005-0000-0000-0000880C0000}"/>
    <cellStyle name="Comma 3 2 65" xfId="6453" xr:uid="{00000000-0005-0000-0000-0000890C0000}"/>
    <cellStyle name="Comma 3 2 66" xfId="6454" xr:uid="{00000000-0005-0000-0000-00008A0C0000}"/>
    <cellStyle name="Comma 3 2 67" xfId="6455" xr:uid="{00000000-0005-0000-0000-00008B0C0000}"/>
    <cellStyle name="Comma 3 2 68" xfId="6456" xr:uid="{00000000-0005-0000-0000-00008C0C0000}"/>
    <cellStyle name="Comma 3 2 69" xfId="6457" xr:uid="{00000000-0005-0000-0000-00008D0C0000}"/>
    <cellStyle name="Comma 3 2 7" xfId="2894" xr:uid="{00000000-0005-0000-0000-00008E0C0000}"/>
    <cellStyle name="Comma 3 2 7 2" xfId="5066" xr:uid="{00000000-0005-0000-0000-00008F0C0000}"/>
    <cellStyle name="Comma 3 2 7 3" xfId="5635" xr:uid="{00000000-0005-0000-0000-0000900C0000}"/>
    <cellStyle name="Comma 3 2 70" xfId="6458" xr:uid="{00000000-0005-0000-0000-0000910C0000}"/>
    <cellStyle name="Comma 3 2 71" xfId="6459" xr:uid="{00000000-0005-0000-0000-0000920C0000}"/>
    <cellStyle name="Comma 3 2 8" xfId="4292" xr:uid="{00000000-0005-0000-0000-0000930C0000}"/>
    <cellStyle name="Comma 3 2 9" xfId="4767" xr:uid="{00000000-0005-0000-0000-0000940C0000}"/>
    <cellStyle name="Comma 3 20" xfId="6460" xr:uid="{00000000-0005-0000-0000-0000950C0000}"/>
    <cellStyle name="Comma 3 21" xfId="6461" xr:uid="{00000000-0005-0000-0000-0000960C0000}"/>
    <cellStyle name="Comma 3 22" xfId="6462" xr:uid="{00000000-0005-0000-0000-0000970C0000}"/>
    <cellStyle name="Comma 3 23" xfId="6463" xr:uid="{00000000-0005-0000-0000-0000980C0000}"/>
    <cellStyle name="Comma 3 24" xfId="6464" xr:uid="{00000000-0005-0000-0000-0000990C0000}"/>
    <cellStyle name="Comma 3 25" xfId="6465" xr:uid="{00000000-0005-0000-0000-00009A0C0000}"/>
    <cellStyle name="Comma 3 26" xfId="6466" xr:uid="{00000000-0005-0000-0000-00009B0C0000}"/>
    <cellStyle name="Comma 3 27" xfId="6467" xr:uid="{00000000-0005-0000-0000-00009C0C0000}"/>
    <cellStyle name="Comma 3 28" xfId="6468" xr:uid="{00000000-0005-0000-0000-00009D0C0000}"/>
    <cellStyle name="Comma 3 29" xfId="6469" xr:uid="{00000000-0005-0000-0000-00009E0C0000}"/>
    <cellStyle name="Comma 3 3" xfId="272" xr:uid="{00000000-0005-0000-0000-00009F0C0000}"/>
    <cellStyle name="Comma 3 3 10" xfId="6470" xr:uid="{00000000-0005-0000-0000-0000A00C0000}"/>
    <cellStyle name="Comma 3 3 11" xfId="6471" xr:uid="{00000000-0005-0000-0000-0000A10C0000}"/>
    <cellStyle name="Comma 3 3 12" xfId="6472" xr:uid="{00000000-0005-0000-0000-0000A20C0000}"/>
    <cellStyle name="Comma 3 3 13" xfId="6473" xr:uid="{00000000-0005-0000-0000-0000A30C0000}"/>
    <cellStyle name="Comma 3 3 14" xfId="6474" xr:uid="{00000000-0005-0000-0000-0000A40C0000}"/>
    <cellStyle name="Comma 3 3 15" xfId="6475" xr:uid="{00000000-0005-0000-0000-0000A50C0000}"/>
    <cellStyle name="Comma 3 3 16" xfId="6476" xr:uid="{00000000-0005-0000-0000-0000A60C0000}"/>
    <cellStyle name="Comma 3 3 17" xfId="6477" xr:uid="{00000000-0005-0000-0000-0000A70C0000}"/>
    <cellStyle name="Comma 3 3 18" xfId="6478" xr:uid="{00000000-0005-0000-0000-0000A80C0000}"/>
    <cellStyle name="Comma 3 3 19" xfId="6479" xr:uid="{00000000-0005-0000-0000-0000A90C0000}"/>
    <cellStyle name="Comma 3 3 2" xfId="1401" xr:uid="{00000000-0005-0000-0000-0000AA0C0000}"/>
    <cellStyle name="Comma 3 3 20" xfId="6480" xr:uid="{00000000-0005-0000-0000-0000AB0C0000}"/>
    <cellStyle name="Comma 3 3 21" xfId="6481" xr:uid="{00000000-0005-0000-0000-0000AC0C0000}"/>
    <cellStyle name="Comma 3 3 22" xfId="6482" xr:uid="{00000000-0005-0000-0000-0000AD0C0000}"/>
    <cellStyle name="Comma 3 3 23" xfId="6483" xr:uid="{00000000-0005-0000-0000-0000AE0C0000}"/>
    <cellStyle name="Comma 3 3 24" xfId="6484" xr:uid="{00000000-0005-0000-0000-0000AF0C0000}"/>
    <cellStyle name="Comma 3 3 25" xfId="6485" xr:uid="{00000000-0005-0000-0000-0000B00C0000}"/>
    <cellStyle name="Comma 3 3 26" xfId="6486" xr:uid="{00000000-0005-0000-0000-0000B10C0000}"/>
    <cellStyle name="Comma 3 3 27" xfId="6487" xr:uid="{00000000-0005-0000-0000-0000B20C0000}"/>
    <cellStyle name="Comma 3 3 28" xfId="6488" xr:uid="{00000000-0005-0000-0000-0000B30C0000}"/>
    <cellStyle name="Comma 3 3 29" xfId="6489" xr:uid="{00000000-0005-0000-0000-0000B40C0000}"/>
    <cellStyle name="Comma 3 3 3" xfId="4293" xr:uid="{00000000-0005-0000-0000-0000B50C0000}"/>
    <cellStyle name="Comma 3 3 30" xfId="6490" xr:uid="{00000000-0005-0000-0000-0000B60C0000}"/>
    <cellStyle name="Comma 3 3 31" xfId="6491" xr:uid="{00000000-0005-0000-0000-0000B70C0000}"/>
    <cellStyle name="Comma 3 3 32" xfId="6492" xr:uid="{00000000-0005-0000-0000-0000B80C0000}"/>
    <cellStyle name="Comma 3 3 33" xfId="6493" xr:uid="{00000000-0005-0000-0000-0000B90C0000}"/>
    <cellStyle name="Comma 3 3 34" xfId="6494" xr:uid="{00000000-0005-0000-0000-0000BA0C0000}"/>
    <cellStyle name="Comma 3 3 35" xfId="6495" xr:uid="{00000000-0005-0000-0000-0000BB0C0000}"/>
    <cellStyle name="Comma 3 3 36" xfId="6496" xr:uid="{00000000-0005-0000-0000-0000BC0C0000}"/>
    <cellStyle name="Comma 3 3 37" xfId="6497" xr:uid="{00000000-0005-0000-0000-0000BD0C0000}"/>
    <cellStyle name="Comma 3 3 38" xfId="6498" xr:uid="{00000000-0005-0000-0000-0000BE0C0000}"/>
    <cellStyle name="Comma 3 3 39" xfId="6499" xr:uid="{00000000-0005-0000-0000-0000BF0C0000}"/>
    <cellStyle name="Comma 3 3 4" xfId="4766" xr:uid="{00000000-0005-0000-0000-0000C00C0000}"/>
    <cellStyle name="Comma 3 3 40" xfId="6500" xr:uid="{00000000-0005-0000-0000-0000C10C0000}"/>
    <cellStyle name="Comma 3 3 41" xfId="6501" xr:uid="{00000000-0005-0000-0000-0000C20C0000}"/>
    <cellStyle name="Comma 3 3 42" xfId="6502" xr:uid="{00000000-0005-0000-0000-0000C30C0000}"/>
    <cellStyle name="Comma 3 3 43" xfId="6503" xr:uid="{00000000-0005-0000-0000-0000C40C0000}"/>
    <cellStyle name="Comma 3 3 44" xfId="6504" xr:uid="{00000000-0005-0000-0000-0000C50C0000}"/>
    <cellStyle name="Comma 3 3 45" xfId="6505" xr:uid="{00000000-0005-0000-0000-0000C60C0000}"/>
    <cellStyle name="Comma 3 3 46" xfId="6506" xr:uid="{00000000-0005-0000-0000-0000C70C0000}"/>
    <cellStyle name="Comma 3 3 47" xfId="6507" xr:uid="{00000000-0005-0000-0000-0000C80C0000}"/>
    <cellStyle name="Comma 3 3 48" xfId="6508" xr:uid="{00000000-0005-0000-0000-0000C90C0000}"/>
    <cellStyle name="Comma 3 3 49" xfId="6509" xr:uid="{00000000-0005-0000-0000-0000CA0C0000}"/>
    <cellStyle name="Comma 3 3 5" xfId="6510" xr:uid="{00000000-0005-0000-0000-0000CB0C0000}"/>
    <cellStyle name="Comma 3 3 50" xfId="6511" xr:uid="{00000000-0005-0000-0000-0000CC0C0000}"/>
    <cellStyle name="Comma 3 3 51" xfId="6512" xr:uid="{00000000-0005-0000-0000-0000CD0C0000}"/>
    <cellStyle name="Comma 3 3 52" xfId="6513" xr:uid="{00000000-0005-0000-0000-0000CE0C0000}"/>
    <cellStyle name="Comma 3 3 53" xfId="6514" xr:uid="{00000000-0005-0000-0000-0000CF0C0000}"/>
    <cellStyle name="Comma 3 3 54" xfId="6515" xr:uid="{00000000-0005-0000-0000-0000D00C0000}"/>
    <cellStyle name="Comma 3 3 55" xfId="6516" xr:uid="{00000000-0005-0000-0000-0000D10C0000}"/>
    <cellStyle name="Comma 3 3 56" xfId="6517" xr:uid="{00000000-0005-0000-0000-0000D20C0000}"/>
    <cellStyle name="Comma 3 3 57" xfId="6518" xr:uid="{00000000-0005-0000-0000-0000D30C0000}"/>
    <cellStyle name="Comma 3 3 58" xfId="6519" xr:uid="{00000000-0005-0000-0000-0000D40C0000}"/>
    <cellStyle name="Comma 3 3 59" xfId="6520" xr:uid="{00000000-0005-0000-0000-0000D50C0000}"/>
    <cellStyle name="Comma 3 3 6" xfId="6521" xr:uid="{00000000-0005-0000-0000-0000D60C0000}"/>
    <cellStyle name="Comma 3 3 60" xfId="6522" xr:uid="{00000000-0005-0000-0000-0000D70C0000}"/>
    <cellStyle name="Comma 3 3 61" xfId="6523" xr:uid="{00000000-0005-0000-0000-0000D80C0000}"/>
    <cellStyle name="Comma 3 3 62" xfId="6524" xr:uid="{00000000-0005-0000-0000-0000D90C0000}"/>
    <cellStyle name="Comma 3 3 63" xfId="6525" xr:uid="{00000000-0005-0000-0000-0000DA0C0000}"/>
    <cellStyle name="Comma 3 3 64" xfId="6526" xr:uid="{00000000-0005-0000-0000-0000DB0C0000}"/>
    <cellStyle name="Comma 3 3 65" xfId="6527" xr:uid="{00000000-0005-0000-0000-0000DC0C0000}"/>
    <cellStyle name="Comma 3 3 66" xfId="6528" xr:uid="{00000000-0005-0000-0000-0000DD0C0000}"/>
    <cellStyle name="Comma 3 3 7" xfId="6529" xr:uid="{00000000-0005-0000-0000-0000DE0C0000}"/>
    <cellStyle name="Comma 3 3 8" xfId="6530" xr:uid="{00000000-0005-0000-0000-0000DF0C0000}"/>
    <cellStyle name="Comma 3 3 9" xfId="6531" xr:uid="{00000000-0005-0000-0000-0000E00C0000}"/>
    <cellStyle name="Comma 3 30" xfId="6532" xr:uid="{00000000-0005-0000-0000-0000E10C0000}"/>
    <cellStyle name="Comma 3 31" xfId="6533" xr:uid="{00000000-0005-0000-0000-0000E20C0000}"/>
    <cellStyle name="Comma 3 32" xfId="6534" xr:uid="{00000000-0005-0000-0000-0000E30C0000}"/>
    <cellStyle name="Comma 3 33" xfId="6535" xr:uid="{00000000-0005-0000-0000-0000E40C0000}"/>
    <cellStyle name="Comma 3 34" xfId="6536" xr:uid="{00000000-0005-0000-0000-0000E50C0000}"/>
    <cellStyle name="Comma 3 35" xfId="6537" xr:uid="{00000000-0005-0000-0000-0000E60C0000}"/>
    <cellStyle name="Comma 3 36" xfId="6538" xr:uid="{00000000-0005-0000-0000-0000E70C0000}"/>
    <cellStyle name="Comma 3 37" xfId="6539" xr:uid="{00000000-0005-0000-0000-0000E80C0000}"/>
    <cellStyle name="Comma 3 38" xfId="6540" xr:uid="{00000000-0005-0000-0000-0000E90C0000}"/>
    <cellStyle name="Comma 3 39" xfId="654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4" xr:uid="{00000000-0005-0000-0000-0000ED0C0000}"/>
    <cellStyle name="Comma 3 4 4" xfId="4470" xr:uid="{00000000-0005-0000-0000-0000EE0C0000}"/>
    <cellStyle name="Comma 3 40" xfId="6542" xr:uid="{00000000-0005-0000-0000-0000EF0C0000}"/>
    <cellStyle name="Comma 3 41" xfId="6543" xr:uid="{00000000-0005-0000-0000-0000F00C0000}"/>
    <cellStyle name="Comma 3 42" xfId="6544" xr:uid="{00000000-0005-0000-0000-0000F10C0000}"/>
    <cellStyle name="Comma 3 43" xfId="6545" xr:uid="{00000000-0005-0000-0000-0000F20C0000}"/>
    <cellStyle name="Comma 3 44" xfId="6546" xr:uid="{00000000-0005-0000-0000-0000F30C0000}"/>
    <cellStyle name="Comma 3 45" xfId="6547" xr:uid="{00000000-0005-0000-0000-0000F40C0000}"/>
    <cellStyle name="Comma 3 46" xfId="6548" xr:uid="{00000000-0005-0000-0000-0000F50C0000}"/>
    <cellStyle name="Comma 3 47" xfId="6549" xr:uid="{00000000-0005-0000-0000-0000F60C0000}"/>
    <cellStyle name="Comma 3 48" xfId="6550" xr:uid="{00000000-0005-0000-0000-0000F70C0000}"/>
    <cellStyle name="Comma 3 49" xfId="6551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5" xr:uid="{00000000-0005-0000-0000-0000FB0C0000}"/>
    <cellStyle name="Comma 3 5 4" xfId="4469" xr:uid="{00000000-0005-0000-0000-0000FC0C0000}"/>
    <cellStyle name="Comma 3 50" xfId="6552" xr:uid="{00000000-0005-0000-0000-0000FD0C0000}"/>
    <cellStyle name="Comma 3 51" xfId="6553" xr:uid="{00000000-0005-0000-0000-0000FE0C0000}"/>
    <cellStyle name="Comma 3 52" xfId="6554" xr:uid="{00000000-0005-0000-0000-0000FF0C0000}"/>
    <cellStyle name="Comma 3 53" xfId="6555" xr:uid="{00000000-0005-0000-0000-0000000D0000}"/>
    <cellStyle name="Comma 3 54" xfId="6556" xr:uid="{00000000-0005-0000-0000-0000010D0000}"/>
    <cellStyle name="Comma 3 55" xfId="6557" xr:uid="{00000000-0005-0000-0000-0000020D0000}"/>
    <cellStyle name="Comma 3 56" xfId="6558" xr:uid="{00000000-0005-0000-0000-0000030D0000}"/>
    <cellStyle name="Comma 3 57" xfId="6559" xr:uid="{00000000-0005-0000-0000-0000040D0000}"/>
    <cellStyle name="Comma 3 58" xfId="6560" xr:uid="{00000000-0005-0000-0000-0000050D0000}"/>
    <cellStyle name="Comma 3 59" xfId="6561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6" xr:uid="{00000000-0005-0000-0000-0000090D0000}"/>
    <cellStyle name="Comma 3 6 4" xfId="4765" xr:uid="{00000000-0005-0000-0000-00000A0D0000}"/>
    <cellStyle name="Comma 3 60" xfId="6562" xr:uid="{00000000-0005-0000-0000-00000B0D0000}"/>
    <cellStyle name="Comma 3 61" xfId="6563" xr:uid="{00000000-0005-0000-0000-00000C0D0000}"/>
    <cellStyle name="Comma 3 62" xfId="6564" xr:uid="{00000000-0005-0000-0000-00000D0D0000}"/>
    <cellStyle name="Comma 3 63" xfId="6565" xr:uid="{00000000-0005-0000-0000-00000E0D0000}"/>
    <cellStyle name="Comma 3 64" xfId="6566" xr:uid="{00000000-0005-0000-0000-00000F0D0000}"/>
    <cellStyle name="Comma 3 65" xfId="6567" xr:uid="{00000000-0005-0000-0000-0000100D0000}"/>
    <cellStyle name="Comma 3 66" xfId="6568" xr:uid="{00000000-0005-0000-0000-0000110D0000}"/>
    <cellStyle name="Comma 3 67" xfId="6569" xr:uid="{00000000-0005-0000-0000-0000120D0000}"/>
    <cellStyle name="Comma 3 68" xfId="6570" xr:uid="{00000000-0005-0000-0000-0000130D0000}"/>
    <cellStyle name="Comma 3 69" xfId="6571" xr:uid="{00000000-0005-0000-0000-0000140D0000}"/>
    <cellStyle name="Comma 3 7" xfId="1399" xr:uid="{00000000-0005-0000-0000-0000150D0000}"/>
    <cellStyle name="Comma 3 7 2" xfId="2171" xr:uid="{00000000-0005-0000-0000-0000160D0000}"/>
    <cellStyle name="Comma 3 7 3" xfId="4682" xr:uid="{00000000-0005-0000-0000-0000170D0000}"/>
    <cellStyle name="Comma 3 7 4" xfId="4669" xr:uid="{00000000-0005-0000-0000-0000180D0000}"/>
    <cellStyle name="Comma 3 70" xfId="6572" xr:uid="{00000000-0005-0000-0000-0000190D0000}"/>
    <cellStyle name="Comma 3 71" xfId="6573" xr:uid="{00000000-0005-0000-0000-00001A0D0000}"/>
    <cellStyle name="Comma 3 72" xfId="6574" xr:uid="{00000000-0005-0000-0000-00001B0D0000}"/>
    <cellStyle name="Comma 3 73" xfId="6575" xr:uid="{00000000-0005-0000-0000-00001C0D0000}"/>
    <cellStyle name="Comma 3 74" xfId="6576" xr:uid="{00000000-0005-0000-0000-00001D0D0000}"/>
    <cellStyle name="Comma 3 75" xfId="6577" xr:uid="{00000000-0005-0000-0000-00001E0D0000}"/>
    <cellStyle name="Comma 3 76" xfId="6578" xr:uid="{00000000-0005-0000-0000-00001F0D0000}"/>
    <cellStyle name="Comma 3 77" xfId="6579" xr:uid="{00000000-0005-0000-0000-0000200D0000}"/>
    <cellStyle name="Comma 3 78" xfId="6580" xr:uid="{00000000-0005-0000-0000-0000210D0000}"/>
    <cellStyle name="Comma 3 79" xfId="6581" xr:uid="{00000000-0005-0000-0000-0000220D0000}"/>
    <cellStyle name="Comma 3 8" xfId="2172" xr:uid="{00000000-0005-0000-0000-0000230D0000}"/>
    <cellStyle name="Comma 3 9" xfId="2513" xr:uid="{00000000-0005-0000-0000-0000240D0000}"/>
    <cellStyle name="Comma 3 9 2" xfId="4862" xr:uid="{00000000-0005-0000-0000-0000250D0000}"/>
    <cellStyle name="Comma 3 9 3" xfId="5544" xr:uid="{00000000-0005-0000-0000-0000260D0000}"/>
    <cellStyle name="Comma 30" xfId="2706" xr:uid="{00000000-0005-0000-0000-0000270D0000}"/>
    <cellStyle name="Comma 4" xfId="276" xr:uid="{00000000-0005-0000-0000-0000280D0000}"/>
    <cellStyle name="Comma 4 10" xfId="2569" xr:uid="{00000000-0005-0000-0000-0000290D0000}"/>
    <cellStyle name="Comma 4 11" xfId="2570" xr:uid="{00000000-0005-0000-0000-00002A0D0000}"/>
    <cellStyle name="Comma 4 12" xfId="2571" xr:uid="{00000000-0005-0000-0000-00002B0D0000}"/>
    <cellStyle name="Comma 4 13" xfId="4297" xr:uid="{00000000-0005-0000-0000-00002C0D0000}"/>
    <cellStyle name="Comma 4 14" xfId="4764" xr:uid="{00000000-0005-0000-0000-00002D0D0000}"/>
    <cellStyle name="Comma 4 15" xfId="6582" xr:uid="{00000000-0005-0000-0000-00002E0D0000}"/>
    <cellStyle name="Comma 4 16" xfId="6583" xr:uid="{00000000-0005-0000-0000-00002F0D0000}"/>
    <cellStyle name="Comma 4 17" xfId="6584" xr:uid="{00000000-0005-0000-0000-0000300D0000}"/>
    <cellStyle name="Comma 4 18" xfId="6585" xr:uid="{00000000-0005-0000-0000-0000310D0000}"/>
    <cellStyle name="Comma 4 19" xfId="6586" xr:uid="{00000000-0005-0000-0000-0000320D0000}"/>
    <cellStyle name="Comma 4 2" xfId="1405" xr:uid="{00000000-0005-0000-0000-0000330D0000}"/>
    <cellStyle name="Comma 4 20" xfId="6587" xr:uid="{00000000-0005-0000-0000-0000340D0000}"/>
    <cellStyle name="Comma 4 21" xfId="6588" xr:uid="{00000000-0005-0000-0000-0000350D0000}"/>
    <cellStyle name="Comma 4 22" xfId="6589" xr:uid="{00000000-0005-0000-0000-0000360D0000}"/>
    <cellStyle name="Comma 4 23" xfId="6590" xr:uid="{00000000-0005-0000-0000-0000370D0000}"/>
    <cellStyle name="Comma 4 24" xfId="6591" xr:uid="{00000000-0005-0000-0000-0000380D0000}"/>
    <cellStyle name="Comma 4 25" xfId="6592" xr:uid="{00000000-0005-0000-0000-0000390D0000}"/>
    <cellStyle name="Comma 4 26" xfId="6593" xr:uid="{00000000-0005-0000-0000-00003A0D0000}"/>
    <cellStyle name="Comma 4 27" xfId="6594" xr:uid="{00000000-0005-0000-0000-00003B0D0000}"/>
    <cellStyle name="Comma 4 28" xfId="6595" xr:uid="{00000000-0005-0000-0000-00003C0D0000}"/>
    <cellStyle name="Comma 4 29" xfId="6596" xr:uid="{00000000-0005-0000-0000-00003D0D0000}"/>
    <cellStyle name="Comma 4 3" xfId="2573" xr:uid="{00000000-0005-0000-0000-00003E0D0000}"/>
    <cellStyle name="Comma 4 30" xfId="6597" xr:uid="{00000000-0005-0000-0000-00003F0D0000}"/>
    <cellStyle name="Comma 4 31" xfId="6598" xr:uid="{00000000-0005-0000-0000-0000400D0000}"/>
    <cellStyle name="Comma 4 32" xfId="6599" xr:uid="{00000000-0005-0000-0000-0000410D0000}"/>
    <cellStyle name="Comma 4 33" xfId="6600" xr:uid="{00000000-0005-0000-0000-0000420D0000}"/>
    <cellStyle name="Comma 4 34" xfId="6601" xr:uid="{00000000-0005-0000-0000-0000430D0000}"/>
    <cellStyle name="Comma 4 35" xfId="6602" xr:uid="{00000000-0005-0000-0000-0000440D0000}"/>
    <cellStyle name="Comma 4 36" xfId="6603" xr:uid="{00000000-0005-0000-0000-0000450D0000}"/>
    <cellStyle name="Comma 4 37" xfId="6604" xr:uid="{00000000-0005-0000-0000-0000460D0000}"/>
    <cellStyle name="Comma 4 38" xfId="6605" xr:uid="{00000000-0005-0000-0000-0000470D0000}"/>
    <cellStyle name="Comma 4 39" xfId="6606" xr:uid="{00000000-0005-0000-0000-0000480D0000}"/>
    <cellStyle name="Comma 4 4" xfId="2574" xr:uid="{00000000-0005-0000-0000-0000490D0000}"/>
    <cellStyle name="Comma 4 40" xfId="6607" xr:uid="{00000000-0005-0000-0000-00004A0D0000}"/>
    <cellStyle name="Comma 4 41" xfId="6608" xr:uid="{00000000-0005-0000-0000-00004B0D0000}"/>
    <cellStyle name="Comma 4 42" xfId="6609" xr:uid="{00000000-0005-0000-0000-00004C0D0000}"/>
    <cellStyle name="Comma 4 43" xfId="6610" xr:uid="{00000000-0005-0000-0000-00004D0D0000}"/>
    <cellStyle name="Comma 4 44" xfId="6611" xr:uid="{00000000-0005-0000-0000-00004E0D0000}"/>
    <cellStyle name="Comma 4 45" xfId="6612" xr:uid="{00000000-0005-0000-0000-00004F0D0000}"/>
    <cellStyle name="Comma 4 46" xfId="6613" xr:uid="{00000000-0005-0000-0000-0000500D0000}"/>
    <cellStyle name="Comma 4 47" xfId="6614" xr:uid="{00000000-0005-0000-0000-0000510D0000}"/>
    <cellStyle name="Comma 4 48" xfId="6615" xr:uid="{00000000-0005-0000-0000-0000520D0000}"/>
    <cellStyle name="Comma 4 49" xfId="6616" xr:uid="{00000000-0005-0000-0000-0000530D0000}"/>
    <cellStyle name="Comma 4 5" xfId="2575" xr:uid="{00000000-0005-0000-0000-0000540D0000}"/>
    <cellStyle name="Comma 4 50" xfId="6617" xr:uid="{00000000-0005-0000-0000-0000550D0000}"/>
    <cellStyle name="Comma 4 51" xfId="6618" xr:uid="{00000000-0005-0000-0000-0000560D0000}"/>
    <cellStyle name="Comma 4 52" xfId="6619" xr:uid="{00000000-0005-0000-0000-0000570D0000}"/>
    <cellStyle name="Comma 4 53" xfId="6620" xr:uid="{00000000-0005-0000-0000-0000580D0000}"/>
    <cellStyle name="Comma 4 54" xfId="6621" xr:uid="{00000000-0005-0000-0000-0000590D0000}"/>
    <cellStyle name="Comma 4 55" xfId="6622" xr:uid="{00000000-0005-0000-0000-00005A0D0000}"/>
    <cellStyle name="Comma 4 56" xfId="6623" xr:uid="{00000000-0005-0000-0000-00005B0D0000}"/>
    <cellStyle name="Comma 4 57" xfId="6624" xr:uid="{00000000-0005-0000-0000-00005C0D0000}"/>
    <cellStyle name="Comma 4 58" xfId="6625" xr:uid="{00000000-0005-0000-0000-00005D0D0000}"/>
    <cellStyle name="Comma 4 59" xfId="6626" xr:uid="{00000000-0005-0000-0000-00005E0D0000}"/>
    <cellStyle name="Comma 4 6" xfId="2576" xr:uid="{00000000-0005-0000-0000-00005F0D0000}"/>
    <cellStyle name="Comma 4 60" xfId="6627" xr:uid="{00000000-0005-0000-0000-0000600D0000}"/>
    <cellStyle name="Comma 4 61" xfId="6628" xr:uid="{00000000-0005-0000-0000-0000610D0000}"/>
    <cellStyle name="Comma 4 62" xfId="6629" xr:uid="{00000000-0005-0000-0000-0000620D0000}"/>
    <cellStyle name="Comma 4 63" xfId="6630" xr:uid="{00000000-0005-0000-0000-0000630D0000}"/>
    <cellStyle name="Comma 4 64" xfId="6631" xr:uid="{00000000-0005-0000-0000-0000640D0000}"/>
    <cellStyle name="Comma 4 65" xfId="6632" xr:uid="{00000000-0005-0000-0000-0000650D0000}"/>
    <cellStyle name="Comma 4 66" xfId="6633" xr:uid="{00000000-0005-0000-0000-0000660D0000}"/>
    <cellStyle name="Comma 4 67" xfId="6634" xr:uid="{00000000-0005-0000-0000-0000670D0000}"/>
    <cellStyle name="Comma 4 68" xfId="6635" xr:uid="{00000000-0005-0000-0000-0000680D0000}"/>
    <cellStyle name="Comma 4 69" xfId="6636" xr:uid="{00000000-0005-0000-0000-0000690D0000}"/>
    <cellStyle name="Comma 4 7" xfId="2577" xr:uid="{00000000-0005-0000-0000-00006A0D0000}"/>
    <cellStyle name="Comma 4 70" xfId="6637" xr:uid="{00000000-0005-0000-0000-00006B0D0000}"/>
    <cellStyle name="Comma 4 71" xfId="6638" xr:uid="{00000000-0005-0000-0000-00006C0D0000}"/>
    <cellStyle name="Comma 4 72" xfId="6639" xr:uid="{00000000-0005-0000-0000-00006D0D0000}"/>
    <cellStyle name="Comma 4 73" xfId="6640" xr:uid="{00000000-0005-0000-0000-00006E0D0000}"/>
    <cellStyle name="Comma 4 74" xfId="6641" xr:uid="{00000000-0005-0000-0000-00006F0D0000}"/>
    <cellStyle name="Comma 4 75" xfId="6642" xr:uid="{00000000-0005-0000-0000-0000700D0000}"/>
    <cellStyle name="Comma 4 76" xfId="6643" xr:uid="{00000000-0005-0000-0000-0000710D0000}"/>
    <cellStyle name="Comma 4 8" xfId="2578" xr:uid="{00000000-0005-0000-0000-0000720D0000}"/>
    <cellStyle name="Comma 4 9" xfId="2579" xr:uid="{00000000-0005-0000-0000-0000730D0000}"/>
    <cellStyle name="Comma 5" xfId="277" xr:uid="{00000000-0005-0000-0000-0000740D0000}"/>
    <cellStyle name="Comma 5 10" xfId="2581" xr:uid="{00000000-0005-0000-0000-0000750D0000}"/>
    <cellStyle name="Comma 5 11" xfId="2582" xr:uid="{00000000-0005-0000-0000-0000760D0000}"/>
    <cellStyle name="Comma 5 12" xfId="2583" xr:uid="{00000000-0005-0000-0000-0000770D0000}"/>
    <cellStyle name="Comma 5 13" xfId="4298" xr:uid="{00000000-0005-0000-0000-0000780D0000}"/>
    <cellStyle name="Comma 5 14" xfId="4468" xr:uid="{00000000-0005-0000-0000-0000790D0000}"/>
    <cellStyle name="Comma 5 15" xfId="6644" xr:uid="{00000000-0005-0000-0000-00007A0D0000}"/>
    <cellStyle name="Comma 5 16" xfId="6645" xr:uid="{00000000-0005-0000-0000-00007B0D0000}"/>
    <cellStyle name="Comma 5 17" xfId="6646" xr:uid="{00000000-0005-0000-0000-00007C0D0000}"/>
    <cellStyle name="Comma 5 18" xfId="6647" xr:uid="{00000000-0005-0000-0000-00007D0D0000}"/>
    <cellStyle name="Comma 5 19" xfId="6648" xr:uid="{00000000-0005-0000-0000-00007E0D0000}"/>
    <cellStyle name="Comma 5 2" xfId="1406" xr:uid="{00000000-0005-0000-0000-00007F0D0000}"/>
    <cellStyle name="Comma 5 2 2" xfId="2584" xr:uid="{00000000-0005-0000-0000-0000800D0000}"/>
    <cellStyle name="Comma 5 2 3" xfId="2735" xr:uid="{00000000-0005-0000-0000-0000810D0000}"/>
    <cellStyle name="Comma 5 2 4" xfId="2746" xr:uid="{00000000-0005-0000-0000-0000820D0000}"/>
    <cellStyle name="Comma 5 2 5" xfId="2732" xr:uid="{00000000-0005-0000-0000-0000830D0000}"/>
    <cellStyle name="Comma 5 2 6" xfId="2750" xr:uid="{00000000-0005-0000-0000-0000840D0000}"/>
    <cellStyle name="Comma 5 20" xfId="6649" xr:uid="{00000000-0005-0000-0000-0000850D0000}"/>
    <cellStyle name="Comma 5 21" xfId="6650" xr:uid="{00000000-0005-0000-0000-0000860D0000}"/>
    <cellStyle name="Comma 5 22" xfId="6651" xr:uid="{00000000-0005-0000-0000-0000870D0000}"/>
    <cellStyle name="Comma 5 23" xfId="6652" xr:uid="{00000000-0005-0000-0000-0000880D0000}"/>
    <cellStyle name="Comma 5 24" xfId="6653" xr:uid="{00000000-0005-0000-0000-0000890D0000}"/>
    <cellStyle name="Comma 5 25" xfId="6654" xr:uid="{00000000-0005-0000-0000-00008A0D0000}"/>
    <cellStyle name="Comma 5 26" xfId="6655" xr:uid="{00000000-0005-0000-0000-00008B0D0000}"/>
    <cellStyle name="Comma 5 27" xfId="6656" xr:uid="{00000000-0005-0000-0000-00008C0D0000}"/>
    <cellStyle name="Comma 5 28" xfId="6657" xr:uid="{00000000-0005-0000-0000-00008D0D0000}"/>
    <cellStyle name="Comma 5 29" xfId="6658" xr:uid="{00000000-0005-0000-0000-00008E0D0000}"/>
    <cellStyle name="Comma 5 3" xfId="2585" xr:uid="{00000000-0005-0000-0000-00008F0D0000}"/>
    <cellStyle name="Comma 5 30" xfId="6659" xr:uid="{00000000-0005-0000-0000-0000900D0000}"/>
    <cellStyle name="Comma 5 31" xfId="6660" xr:uid="{00000000-0005-0000-0000-0000910D0000}"/>
    <cellStyle name="Comma 5 32" xfId="6661" xr:uid="{00000000-0005-0000-0000-0000920D0000}"/>
    <cellStyle name="Comma 5 33" xfId="6662" xr:uid="{00000000-0005-0000-0000-0000930D0000}"/>
    <cellStyle name="Comma 5 34" xfId="6663" xr:uid="{00000000-0005-0000-0000-0000940D0000}"/>
    <cellStyle name="Comma 5 35" xfId="6664" xr:uid="{00000000-0005-0000-0000-0000950D0000}"/>
    <cellStyle name="Comma 5 36" xfId="6665" xr:uid="{00000000-0005-0000-0000-0000960D0000}"/>
    <cellStyle name="Comma 5 37" xfId="6666" xr:uid="{00000000-0005-0000-0000-0000970D0000}"/>
    <cellStyle name="Comma 5 38" xfId="6667" xr:uid="{00000000-0005-0000-0000-0000980D0000}"/>
    <cellStyle name="Comma 5 39" xfId="6668" xr:uid="{00000000-0005-0000-0000-0000990D0000}"/>
    <cellStyle name="Comma 5 4" xfId="2586" xr:uid="{00000000-0005-0000-0000-00009A0D0000}"/>
    <cellStyle name="Comma 5 40" xfId="6669" xr:uid="{00000000-0005-0000-0000-00009B0D0000}"/>
    <cellStyle name="Comma 5 41" xfId="6670" xr:uid="{00000000-0005-0000-0000-00009C0D0000}"/>
    <cellStyle name="Comma 5 42" xfId="6671" xr:uid="{00000000-0005-0000-0000-00009D0D0000}"/>
    <cellStyle name="Comma 5 43" xfId="6672" xr:uid="{00000000-0005-0000-0000-00009E0D0000}"/>
    <cellStyle name="Comma 5 44" xfId="6673" xr:uid="{00000000-0005-0000-0000-00009F0D0000}"/>
    <cellStyle name="Comma 5 45" xfId="6674" xr:uid="{00000000-0005-0000-0000-0000A00D0000}"/>
    <cellStyle name="Comma 5 46" xfId="6675" xr:uid="{00000000-0005-0000-0000-0000A10D0000}"/>
    <cellStyle name="Comma 5 47" xfId="6676" xr:uid="{00000000-0005-0000-0000-0000A20D0000}"/>
    <cellStyle name="Comma 5 48" xfId="6677" xr:uid="{00000000-0005-0000-0000-0000A30D0000}"/>
    <cellStyle name="Comma 5 49" xfId="6678" xr:uid="{00000000-0005-0000-0000-0000A40D0000}"/>
    <cellStyle name="Comma 5 5" xfId="2587" xr:uid="{00000000-0005-0000-0000-0000A50D0000}"/>
    <cellStyle name="Comma 5 50" xfId="6679" xr:uid="{00000000-0005-0000-0000-0000A60D0000}"/>
    <cellStyle name="Comma 5 51" xfId="6680" xr:uid="{00000000-0005-0000-0000-0000A70D0000}"/>
    <cellStyle name="Comma 5 52" xfId="6681" xr:uid="{00000000-0005-0000-0000-0000A80D0000}"/>
    <cellStyle name="Comma 5 53" xfId="6682" xr:uid="{00000000-0005-0000-0000-0000A90D0000}"/>
    <cellStyle name="Comma 5 54" xfId="6683" xr:uid="{00000000-0005-0000-0000-0000AA0D0000}"/>
    <cellStyle name="Comma 5 55" xfId="6684" xr:uid="{00000000-0005-0000-0000-0000AB0D0000}"/>
    <cellStyle name="Comma 5 56" xfId="6685" xr:uid="{00000000-0005-0000-0000-0000AC0D0000}"/>
    <cellStyle name="Comma 5 57" xfId="6686" xr:uid="{00000000-0005-0000-0000-0000AD0D0000}"/>
    <cellStyle name="Comma 5 58" xfId="6687" xr:uid="{00000000-0005-0000-0000-0000AE0D0000}"/>
    <cellStyle name="Comma 5 59" xfId="6688" xr:uid="{00000000-0005-0000-0000-0000AF0D0000}"/>
    <cellStyle name="Comma 5 6" xfId="2588" xr:uid="{00000000-0005-0000-0000-0000B00D0000}"/>
    <cellStyle name="Comma 5 60" xfId="6689" xr:uid="{00000000-0005-0000-0000-0000B10D0000}"/>
    <cellStyle name="Comma 5 61" xfId="6690" xr:uid="{00000000-0005-0000-0000-0000B20D0000}"/>
    <cellStyle name="Comma 5 62" xfId="6691" xr:uid="{00000000-0005-0000-0000-0000B30D0000}"/>
    <cellStyle name="Comma 5 63" xfId="6692" xr:uid="{00000000-0005-0000-0000-0000B40D0000}"/>
    <cellStyle name="Comma 5 64" xfId="6693" xr:uid="{00000000-0005-0000-0000-0000B50D0000}"/>
    <cellStyle name="Comma 5 65" xfId="6694" xr:uid="{00000000-0005-0000-0000-0000B60D0000}"/>
    <cellStyle name="Comma 5 66" xfId="6695" xr:uid="{00000000-0005-0000-0000-0000B70D0000}"/>
    <cellStyle name="Comma 5 67" xfId="6696" xr:uid="{00000000-0005-0000-0000-0000B80D0000}"/>
    <cellStyle name="Comma 5 68" xfId="6697" xr:uid="{00000000-0005-0000-0000-0000B90D0000}"/>
    <cellStyle name="Comma 5 69" xfId="6698" xr:uid="{00000000-0005-0000-0000-0000BA0D0000}"/>
    <cellStyle name="Comma 5 7" xfId="2589" xr:uid="{00000000-0005-0000-0000-0000BB0D0000}"/>
    <cellStyle name="Comma 5 70" xfId="6699" xr:uid="{00000000-0005-0000-0000-0000BC0D0000}"/>
    <cellStyle name="Comma 5 71" xfId="6700" xr:uid="{00000000-0005-0000-0000-0000BD0D0000}"/>
    <cellStyle name="Comma 5 72" xfId="6701" xr:uid="{00000000-0005-0000-0000-0000BE0D0000}"/>
    <cellStyle name="Comma 5 73" xfId="6702" xr:uid="{00000000-0005-0000-0000-0000BF0D0000}"/>
    <cellStyle name="Comma 5 74" xfId="6703" xr:uid="{00000000-0005-0000-0000-0000C00D0000}"/>
    <cellStyle name="Comma 5 75" xfId="6704" xr:uid="{00000000-0005-0000-0000-0000C10D0000}"/>
    <cellStyle name="Comma 5 76" xfId="6705" xr:uid="{00000000-0005-0000-0000-0000C20D0000}"/>
    <cellStyle name="Comma 5 8" xfId="2590" xr:uid="{00000000-0005-0000-0000-0000C30D0000}"/>
    <cellStyle name="Comma 5 9" xfId="2591" xr:uid="{00000000-0005-0000-0000-0000C40D0000}"/>
    <cellStyle name="Comma 6" xfId="278" xr:uid="{00000000-0005-0000-0000-0000C50D0000}"/>
    <cellStyle name="Comma 6 10" xfId="2593" xr:uid="{00000000-0005-0000-0000-0000C60D0000}"/>
    <cellStyle name="Comma 6 11" xfId="4299" xr:uid="{00000000-0005-0000-0000-0000C70D0000}"/>
    <cellStyle name="Comma 6 12" xfId="4467" xr:uid="{00000000-0005-0000-0000-0000C80D0000}"/>
    <cellStyle name="Comma 6 13" xfId="6706" xr:uid="{00000000-0005-0000-0000-0000C90D0000}"/>
    <cellStyle name="Comma 6 14" xfId="6707" xr:uid="{00000000-0005-0000-0000-0000CA0D0000}"/>
    <cellStyle name="Comma 6 15" xfId="6708" xr:uid="{00000000-0005-0000-0000-0000CB0D0000}"/>
    <cellStyle name="Comma 6 16" xfId="6709" xr:uid="{00000000-0005-0000-0000-0000CC0D0000}"/>
    <cellStyle name="Comma 6 17" xfId="6710" xr:uid="{00000000-0005-0000-0000-0000CD0D0000}"/>
    <cellStyle name="Comma 6 18" xfId="6711" xr:uid="{00000000-0005-0000-0000-0000CE0D0000}"/>
    <cellStyle name="Comma 6 19" xfId="6712" xr:uid="{00000000-0005-0000-0000-0000CF0D0000}"/>
    <cellStyle name="Comma 6 2" xfId="1407" xr:uid="{00000000-0005-0000-0000-0000D00D0000}"/>
    <cellStyle name="Comma 6 2 2" xfId="2594" xr:uid="{00000000-0005-0000-0000-0000D10D0000}"/>
    <cellStyle name="Comma 6 2 3" xfId="2739" xr:uid="{00000000-0005-0000-0000-0000D20D0000}"/>
    <cellStyle name="Comma 6 2 4" xfId="2740" xr:uid="{00000000-0005-0000-0000-0000D30D0000}"/>
    <cellStyle name="Comma 6 2 5" xfId="2738" xr:uid="{00000000-0005-0000-0000-0000D40D0000}"/>
    <cellStyle name="Comma 6 2 6" xfId="2741" xr:uid="{00000000-0005-0000-0000-0000D50D0000}"/>
    <cellStyle name="Comma 6 20" xfId="6713" xr:uid="{00000000-0005-0000-0000-0000D60D0000}"/>
    <cellStyle name="Comma 6 21" xfId="6714" xr:uid="{00000000-0005-0000-0000-0000D70D0000}"/>
    <cellStyle name="Comma 6 22" xfId="6715" xr:uid="{00000000-0005-0000-0000-0000D80D0000}"/>
    <cellStyle name="Comma 6 23" xfId="6716" xr:uid="{00000000-0005-0000-0000-0000D90D0000}"/>
    <cellStyle name="Comma 6 24" xfId="6717" xr:uid="{00000000-0005-0000-0000-0000DA0D0000}"/>
    <cellStyle name="Comma 6 25" xfId="6718" xr:uid="{00000000-0005-0000-0000-0000DB0D0000}"/>
    <cellStyle name="Comma 6 26" xfId="6719" xr:uid="{00000000-0005-0000-0000-0000DC0D0000}"/>
    <cellStyle name="Comma 6 27" xfId="6720" xr:uid="{00000000-0005-0000-0000-0000DD0D0000}"/>
    <cellStyle name="Comma 6 28" xfId="6721" xr:uid="{00000000-0005-0000-0000-0000DE0D0000}"/>
    <cellStyle name="Comma 6 29" xfId="6722" xr:uid="{00000000-0005-0000-0000-0000DF0D0000}"/>
    <cellStyle name="Comma 6 3" xfId="2595" xr:uid="{00000000-0005-0000-0000-0000E00D0000}"/>
    <cellStyle name="Comma 6 30" xfId="6723" xr:uid="{00000000-0005-0000-0000-0000E10D0000}"/>
    <cellStyle name="Comma 6 31" xfId="6724" xr:uid="{00000000-0005-0000-0000-0000E20D0000}"/>
    <cellStyle name="Comma 6 32" xfId="6725" xr:uid="{00000000-0005-0000-0000-0000E30D0000}"/>
    <cellStyle name="Comma 6 33" xfId="6726" xr:uid="{00000000-0005-0000-0000-0000E40D0000}"/>
    <cellStyle name="Comma 6 34" xfId="6727" xr:uid="{00000000-0005-0000-0000-0000E50D0000}"/>
    <cellStyle name="Comma 6 35" xfId="6728" xr:uid="{00000000-0005-0000-0000-0000E60D0000}"/>
    <cellStyle name="Comma 6 36" xfId="6729" xr:uid="{00000000-0005-0000-0000-0000E70D0000}"/>
    <cellStyle name="Comma 6 37" xfId="6730" xr:uid="{00000000-0005-0000-0000-0000E80D0000}"/>
    <cellStyle name="Comma 6 38" xfId="6731" xr:uid="{00000000-0005-0000-0000-0000E90D0000}"/>
    <cellStyle name="Comma 6 39" xfId="6732" xr:uid="{00000000-0005-0000-0000-0000EA0D0000}"/>
    <cellStyle name="Comma 6 4" xfId="2596" xr:uid="{00000000-0005-0000-0000-0000EB0D0000}"/>
    <cellStyle name="Comma 6 40" xfId="6733" xr:uid="{00000000-0005-0000-0000-0000EC0D0000}"/>
    <cellStyle name="Comma 6 41" xfId="6734" xr:uid="{00000000-0005-0000-0000-0000ED0D0000}"/>
    <cellStyle name="Comma 6 42" xfId="6735" xr:uid="{00000000-0005-0000-0000-0000EE0D0000}"/>
    <cellStyle name="Comma 6 43" xfId="6736" xr:uid="{00000000-0005-0000-0000-0000EF0D0000}"/>
    <cellStyle name="Comma 6 44" xfId="6737" xr:uid="{00000000-0005-0000-0000-0000F00D0000}"/>
    <cellStyle name="Comma 6 45" xfId="6738" xr:uid="{00000000-0005-0000-0000-0000F10D0000}"/>
    <cellStyle name="Comma 6 46" xfId="6739" xr:uid="{00000000-0005-0000-0000-0000F20D0000}"/>
    <cellStyle name="Comma 6 47" xfId="6740" xr:uid="{00000000-0005-0000-0000-0000F30D0000}"/>
    <cellStyle name="Comma 6 48" xfId="6741" xr:uid="{00000000-0005-0000-0000-0000F40D0000}"/>
    <cellStyle name="Comma 6 49" xfId="6742" xr:uid="{00000000-0005-0000-0000-0000F50D0000}"/>
    <cellStyle name="Comma 6 5" xfId="2597" xr:uid="{00000000-0005-0000-0000-0000F60D0000}"/>
    <cellStyle name="Comma 6 50" xfId="6743" xr:uid="{00000000-0005-0000-0000-0000F70D0000}"/>
    <cellStyle name="Comma 6 51" xfId="6744" xr:uid="{00000000-0005-0000-0000-0000F80D0000}"/>
    <cellStyle name="Comma 6 52" xfId="6745" xr:uid="{00000000-0005-0000-0000-0000F90D0000}"/>
    <cellStyle name="Comma 6 53" xfId="6746" xr:uid="{00000000-0005-0000-0000-0000FA0D0000}"/>
    <cellStyle name="Comma 6 54" xfId="6747" xr:uid="{00000000-0005-0000-0000-0000FB0D0000}"/>
    <cellStyle name="Comma 6 55" xfId="6748" xr:uid="{00000000-0005-0000-0000-0000FC0D0000}"/>
    <cellStyle name="Comma 6 56" xfId="6749" xr:uid="{00000000-0005-0000-0000-0000FD0D0000}"/>
    <cellStyle name="Comma 6 57" xfId="6750" xr:uid="{00000000-0005-0000-0000-0000FE0D0000}"/>
    <cellStyle name="Comma 6 58" xfId="6751" xr:uid="{00000000-0005-0000-0000-0000FF0D0000}"/>
    <cellStyle name="Comma 6 59" xfId="6752" xr:uid="{00000000-0005-0000-0000-0000000E0000}"/>
    <cellStyle name="Comma 6 6" xfId="2598" xr:uid="{00000000-0005-0000-0000-0000010E0000}"/>
    <cellStyle name="Comma 6 60" xfId="6753" xr:uid="{00000000-0005-0000-0000-0000020E0000}"/>
    <cellStyle name="Comma 6 61" xfId="6754" xr:uid="{00000000-0005-0000-0000-0000030E0000}"/>
    <cellStyle name="Comma 6 62" xfId="6755" xr:uid="{00000000-0005-0000-0000-0000040E0000}"/>
    <cellStyle name="Comma 6 63" xfId="6756" xr:uid="{00000000-0005-0000-0000-0000050E0000}"/>
    <cellStyle name="Comma 6 64" xfId="6757" xr:uid="{00000000-0005-0000-0000-0000060E0000}"/>
    <cellStyle name="Comma 6 65" xfId="6758" xr:uid="{00000000-0005-0000-0000-0000070E0000}"/>
    <cellStyle name="Comma 6 66" xfId="6759" xr:uid="{00000000-0005-0000-0000-0000080E0000}"/>
    <cellStyle name="Comma 6 67" xfId="6760" xr:uid="{00000000-0005-0000-0000-0000090E0000}"/>
    <cellStyle name="Comma 6 68" xfId="6761" xr:uid="{00000000-0005-0000-0000-00000A0E0000}"/>
    <cellStyle name="Comma 6 69" xfId="6762" xr:uid="{00000000-0005-0000-0000-00000B0E0000}"/>
    <cellStyle name="Comma 6 7" xfId="2599" xr:uid="{00000000-0005-0000-0000-00000C0E0000}"/>
    <cellStyle name="Comma 6 70" xfId="6763" xr:uid="{00000000-0005-0000-0000-00000D0E0000}"/>
    <cellStyle name="Comma 6 71" xfId="6764" xr:uid="{00000000-0005-0000-0000-00000E0E0000}"/>
    <cellStyle name="Comma 6 72" xfId="6765" xr:uid="{00000000-0005-0000-0000-00000F0E0000}"/>
    <cellStyle name="Comma 6 73" xfId="6766" xr:uid="{00000000-0005-0000-0000-0000100E0000}"/>
    <cellStyle name="Comma 6 74" xfId="6767" xr:uid="{00000000-0005-0000-0000-0000110E0000}"/>
    <cellStyle name="Comma 6 8" xfId="2600" xr:uid="{00000000-0005-0000-0000-0000120E0000}"/>
    <cellStyle name="Comma 6 9" xfId="2601" xr:uid="{00000000-0005-0000-0000-0000130E0000}"/>
    <cellStyle name="Comma 7" xfId="279" xr:uid="{00000000-0005-0000-0000-0000140E0000}"/>
    <cellStyle name="Comma 7 10" xfId="6768" xr:uid="{00000000-0005-0000-0000-0000150E0000}"/>
    <cellStyle name="Comma 7 11" xfId="6769" xr:uid="{00000000-0005-0000-0000-0000160E0000}"/>
    <cellStyle name="Comma 7 12" xfId="6770" xr:uid="{00000000-0005-0000-0000-0000170E0000}"/>
    <cellStyle name="Comma 7 13" xfId="6771" xr:uid="{00000000-0005-0000-0000-0000180E0000}"/>
    <cellStyle name="Comma 7 14" xfId="6772" xr:uid="{00000000-0005-0000-0000-0000190E0000}"/>
    <cellStyle name="Comma 7 15" xfId="6773" xr:uid="{00000000-0005-0000-0000-00001A0E0000}"/>
    <cellStyle name="Comma 7 16" xfId="6774" xr:uid="{00000000-0005-0000-0000-00001B0E0000}"/>
    <cellStyle name="Comma 7 17" xfId="6775" xr:uid="{00000000-0005-0000-0000-00001C0E0000}"/>
    <cellStyle name="Comma 7 18" xfId="6776" xr:uid="{00000000-0005-0000-0000-00001D0E0000}"/>
    <cellStyle name="Comma 7 19" xfId="6777" xr:uid="{00000000-0005-0000-0000-00001E0E0000}"/>
    <cellStyle name="Comma 7 2" xfId="1408" xr:uid="{00000000-0005-0000-0000-00001F0E0000}"/>
    <cellStyle name="Comma 7 20" xfId="6778" xr:uid="{00000000-0005-0000-0000-0000200E0000}"/>
    <cellStyle name="Comma 7 21" xfId="6779" xr:uid="{00000000-0005-0000-0000-0000210E0000}"/>
    <cellStyle name="Comma 7 22" xfId="6780" xr:uid="{00000000-0005-0000-0000-0000220E0000}"/>
    <cellStyle name="Comma 7 23" xfId="6781" xr:uid="{00000000-0005-0000-0000-0000230E0000}"/>
    <cellStyle name="Comma 7 24" xfId="6782" xr:uid="{00000000-0005-0000-0000-0000240E0000}"/>
    <cellStyle name="Comma 7 25" xfId="6783" xr:uid="{00000000-0005-0000-0000-0000250E0000}"/>
    <cellStyle name="Comma 7 26" xfId="6784" xr:uid="{00000000-0005-0000-0000-0000260E0000}"/>
    <cellStyle name="Comma 7 27" xfId="6785" xr:uid="{00000000-0005-0000-0000-0000270E0000}"/>
    <cellStyle name="Comma 7 28" xfId="6786" xr:uid="{00000000-0005-0000-0000-0000280E0000}"/>
    <cellStyle name="Comma 7 29" xfId="6787" xr:uid="{00000000-0005-0000-0000-0000290E0000}"/>
    <cellStyle name="Comma 7 3" xfId="4300" xr:uid="{00000000-0005-0000-0000-00002A0E0000}"/>
    <cellStyle name="Comma 7 30" xfId="6788" xr:uid="{00000000-0005-0000-0000-00002B0E0000}"/>
    <cellStyle name="Comma 7 31" xfId="6789" xr:uid="{00000000-0005-0000-0000-00002C0E0000}"/>
    <cellStyle name="Comma 7 32" xfId="6790" xr:uid="{00000000-0005-0000-0000-00002D0E0000}"/>
    <cellStyle name="Comma 7 33" xfId="6791" xr:uid="{00000000-0005-0000-0000-00002E0E0000}"/>
    <cellStyle name="Comma 7 34" xfId="6792" xr:uid="{00000000-0005-0000-0000-00002F0E0000}"/>
    <cellStyle name="Comma 7 35" xfId="6793" xr:uid="{00000000-0005-0000-0000-0000300E0000}"/>
    <cellStyle name="Comma 7 36" xfId="6794" xr:uid="{00000000-0005-0000-0000-0000310E0000}"/>
    <cellStyle name="Comma 7 37" xfId="6795" xr:uid="{00000000-0005-0000-0000-0000320E0000}"/>
    <cellStyle name="Comma 7 38" xfId="6796" xr:uid="{00000000-0005-0000-0000-0000330E0000}"/>
    <cellStyle name="Comma 7 39" xfId="6797" xr:uid="{00000000-0005-0000-0000-0000340E0000}"/>
    <cellStyle name="Comma 7 4" xfId="4763" xr:uid="{00000000-0005-0000-0000-0000350E0000}"/>
    <cellStyle name="Comma 7 40" xfId="6798" xr:uid="{00000000-0005-0000-0000-0000360E0000}"/>
    <cellStyle name="Comma 7 41" xfId="6799" xr:uid="{00000000-0005-0000-0000-0000370E0000}"/>
    <cellStyle name="Comma 7 42" xfId="6800" xr:uid="{00000000-0005-0000-0000-0000380E0000}"/>
    <cellStyle name="Comma 7 43" xfId="6801" xr:uid="{00000000-0005-0000-0000-0000390E0000}"/>
    <cellStyle name="Comma 7 44" xfId="6802" xr:uid="{00000000-0005-0000-0000-00003A0E0000}"/>
    <cellStyle name="Comma 7 45" xfId="6803" xr:uid="{00000000-0005-0000-0000-00003B0E0000}"/>
    <cellStyle name="Comma 7 46" xfId="6804" xr:uid="{00000000-0005-0000-0000-00003C0E0000}"/>
    <cellStyle name="Comma 7 47" xfId="6805" xr:uid="{00000000-0005-0000-0000-00003D0E0000}"/>
    <cellStyle name="Comma 7 48" xfId="6806" xr:uid="{00000000-0005-0000-0000-00003E0E0000}"/>
    <cellStyle name="Comma 7 49" xfId="6807" xr:uid="{00000000-0005-0000-0000-00003F0E0000}"/>
    <cellStyle name="Comma 7 5" xfId="6808" xr:uid="{00000000-0005-0000-0000-0000400E0000}"/>
    <cellStyle name="Comma 7 50" xfId="6809" xr:uid="{00000000-0005-0000-0000-0000410E0000}"/>
    <cellStyle name="Comma 7 51" xfId="6810" xr:uid="{00000000-0005-0000-0000-0000420E0000}"/>
    <cellStyle name="Comma 7 52" xfId="6811" xr:uid="{00000000-0005-0000-0000-0000430E0000}"/>
    <cellStyle name="Comma 7 53" xfId="6812" xr:uid="{00000000-0005-0000-0000-0000440E0000}"/>
    <cellStyle name="Comma 7 54" xfId="6813" xr:uid="{00000000-0005-0000-0000-0000450E0000}"/>
    <cellStyle name="Comma 7 55" xfId="6814" xr:uid="{00000000-0005-0000-0000-0000460E0000}"/>
    <cellStyle name="Comma 7 56" xfId="6815" xr:uid="{00000000-0005-0000-0000-0000470E0000}"/>
    <cellStyle name="Comma 7 57" xfId="6816" xr:uid="{00000000-0005-0000-0000-0000480E0000}"/>
    <cellStyle name="Comma 7 58" xfId="6817" xr:uid="{00000000-0005-0000-0000-0000490E0000}"/>
    <cellStyle name="Comma 7 59" xfId="6818" xr:uid="{00000000-0005-0000-0000-00004A0E0000}"/>
    <cellStyle name="Comma 7 6" xfId="6819" xr:uid="{00000000-0005-0000-0000-00004B0E0000}"/>
    <cellStyle name="Comma 7 60" xfId="6820" xr:uid="{00000000-0005-0000-0000-00004C0E0000}"/>
    <cellStyle name="Comma 7 61" xfId="6821" xr:uid="{00000000-0005-0000-0000-00004D0E0000}"/>
    <cellStyle name="Comma 7 62" xfId="6822" xr:uid="{00000000-0005-0000-0000-00004E0E0000}"/>
    <cellStyle name="Comma 7 63" xfId="6823" xr:uid="{00000000-0005-0000-0000-00004F0E0000}"/>
    <cellStyle name="Comma 7 64" xfId="6824" xr:uid="{00000000-0005-0000-0000-0000500E0000}"/>
    <cellStyle name="Comma 7 65" xfId="6825" xr:uid="{00000000-0005-0000-0000-0000510E0000}"/>
    <cellStyle name="Comma 7 66" xfId="6826" xr:uid="{00000000-0005-0000-0000-0000520E0000}"/>
    <cellStyle name="Comma 7 7" xfId="6827" xr:uid="{00000000-0005-0000-0000-0000530E0000}"/>
    <cellStyle name="Comma 7 8" xfId="6828" xr:uid="{00000000-0005-0000-0000-0000540E0000}"/>
    <cellStyle name="Comma 7 9" xfId="6829" xr:uid="{00000000-0005-0000-0000-0000550E0000}"/>
    <cellStyle name="Comma 8" xfId="280" xr:uid="{00000000-0005-0000-0000-0000560E0000}"/>
    <cellStyle name="Comma 8 10" xfId="6830" xr:uid="{00000000-0005-0000-0000-0000570E0000}"/>
    <cellStyle name="Comma 8 11" xfId="6831" xr:uid="{00000000-0005-0000-0000-0000580E0000}"/>
    <cellStyle name="Comma 8 12" xfId="6832" xr:uid="{00000000-0005-0000-0000-0000590E0000}"/>
    <cellStyle name="Comma 8 13" xfId="6833" xr:uid="{00000000-0005-0000-0000-00005A0E0000}"/>
    <cellStyle name="Comma 8 14" xfId="6834" xr:uid="{00000000-0005-0000-0000-00005B0E0000}"/>
    <cellStyle name="Comma 8 15" xfId="6835" xr:uid="{00000000-0005-0000-0000-00005C0E0000}"/>
    <cellStyle name="Comma 8 16" xfId="6836" xr:uid="{00000000-0005-0000-0000-00005D0E0000}"/>
    <cellStyle name="Comma 8 17" xfId="6837" xr:uid="{00000000-0005-0000-0000-00005E0E0000}"/>
    <cellStyle name="Comma 8 18" xfId="6838" xr:uid="{00000000-0005-0000-0000-00005F0E0000}"/>
    <cellStyle name="Comma 8 19" xfId="6839" xr:uid="{00000000-0005-0000-0000-0000600E0000}"/>
    <cellStyle name="Comma 8 2" xfId="1409" xr:uid="{00000000-0005-0000-0000-0000610E0000}"/>
    <cellStyle name="Comma 8 2 2" xfId="2604" xr:uid="{00000000-0005-0000-0000-0000620E0000}"/>
    <cellStyle name="Comma 8 2 3" xfId="2742" xr:uid="{00000000-0005-0000-0000-0000630E0000}"/>
    <cellStyle name="Comma 8 2 4" xfId="2736" xr:uid="{00000000-0005-0000-0000-0000640E0000}"/>
    <cellStyle name="Comma 8 2 5" xfId="2745" xr:uid="{00000000-0005-0000-0000-0000650E0000}"/>
    <cellStyle name="Comma 8 2 6" xfId="2733" xr:uid="{00000000-0005-0000-0000-0000660E0000}"/>
    <cellStyle name="Comma 8 20" xfId="6840" xr:uid="{00000000-0005-0000-0000-0000670E0000}"/>
    <cellStyle name="Comma 8 21" xfId="6841" xr:uid="{00000000-0005-0000-0000-0000680E0000}"/>
    <cellStyle name="Comma 8 22" xfId="6842" xr:uid="{00000000-0005-0000-0000-0000690E0000}"/>
    <cellStyle name="Comma 8 23" xfId="6843" xr:uid="{00000000-0005-0000-0000-00006A0E0000}"/>
    <cellStyle name="Comma 8 24" xfId="6844" xr:uid="{00000000-0005-0000-0000-00006B0E0000}"/>
    <cellStyle name="Comma 8 25" xfId="6845" xr:uid="{00000000-0005-0000-0000-00006C0E0000}"/>
    <cellStyle name="Comma 8 26" xfId="6846" xr:uid="{00000000-0005-0000-0000-00006D0E0000}"/>
    <cellStyle name="Comma 8 27" xfId="6847" xr:uid="{00000000-0005-0000-0000-00006E0E0000}"/>
    <cellStyle name="Comma 8 28" xfId="6848" xr:uid="{00000000-0005-0000-0000-00006F0E0000}"/>
    <cellStyle name="Comma 8 29" xfId="6849" xr:uid="{00000000-0005-0000-0000-0000700E0000}"/>
    <cellStyle name="Comma 8 3" xfId="3547" xr:uid="{00000000-0005-0000-0000-0000710E0000}"/>
    <cellStyle name="Comma 8 30" xfId="6850" xr:uid="{00000000-0005-0000-0000-0000720E0000}"/>
    <cellStyle name="Comma 8 31" xfId="6851" xr:uid="{00000000-0005-0000-0000-0000730E0000}"/>
    <cellStyle name="Comma 8 32" xfId="6852" xr:uid="{00000000-0005-0000-0000-0000740E0000}"/>
    <cellStyle name="Comma 8 33" xfId="6853" xr:uid="{00000000-0005-0000-0000-0000750E0000}"/>
    <cellStyle name="Comma 8 34" xfId="6854" xr:uid="{00000000-0005-0000-0000-0000760E0000}"/>
    <cellStyle name="Comma 8 35" xfId="6855" xr:uid="{00000000-0005-0000-0000-0000770E0000}"/>
    <cellStyle name="Comma 8 36" xfId="6856" xr:uid="{00000000-0005-0000-0000-0000780E0000}"/>
    <cellStyle name="Comma 8 37" xfId="6857" xr:uid="{00000000-0005-0000-0000-0000790E0000}"/>
    <cellStyle name="Comma 8 38" xfId="6858" xr:uid="{00000000-0005-0000-0000-00007A0E0000}"/>
    <cellStyle name="Comma 8 39" xfId="6859" xr:uid="{00000000-0005-0000-0000-00007B0E0000}"/>
    <cellStyle name="Comma 8 4" xfId="4301" xr:uid="{00000000-0005-0000-0000-00007C0E0000}"/>
    <cellStyle name="Comma 8 40" xfId="6860" xr:uid="{00000000-0005-0000-0000-00007D0E0000}"/>
    <cellStyle name="Comma 8 41" xfId="6861" xr:uid="{00000000-0005-0000-0000-00007E0E0000}"/>
    <cellStyle name="Comma 8 42" xfId="6862" xr:uid="{00000000-0005-0000-0000-00007F0E0000}"/>
    <cellStyle name="Comma 8 43" xfId="6863" xr:uid="{00000000-0005-0000-0000-0000800E0000}"/>
    <cellStyle name="Comma 8 44" xfId="6864" xr:uid="{00000000-0005-0000-0000-0000810E0000}"/>
    <cellStyle name="Comma 8 45" xfId="6865" xr:uid="{00000000-0005-0000-0000-0000820E0000}"/>
    <cellStyle name="Comma 8 46" xfId="6866" xr:uid="{00000000-0005-0000-0000-0000830E0000}"/>
    <cellStyle name="Comma 8 47" xfId="6867" xr:uid="{00000000-0005-0000-0000-0000840E0000}"/>
    <cellStyle name="Comma 8 48" xfId="6868" xr:uid="{00000000-0005-0000-0000-0000850E0000}"/>
    <cellStyle name="Comma 8 49" xfId="6869" xr:uid="{00000000-0005-0000-0000-0000860E0000}"/>
    <cellStyle name="Comma 8 5" xfId="4762" xr:uid="{00000000-0005-0000-0000-0000870E0000}"/>
    <cellStyle name="Comma 8 50" xfId="6870" xr:uid="{00000000-0005-0000-0000-0000880E0000}"/>
    <cellStyle name="Comma 8 51" xfId="6871" xr:uid="{00000000-0005-0000-0000-0000890E0000}"/>
    <cellStyle name="Comma 8 52" xfId="6872" xr:uid="{00000000-0005-0000-0000-00008A0E0000}"/>
    <cellStyle name="Comma 8 53" xfId="6873" xr:uid="{00000000-0005-0000-0000-00008B0E0000}"/>
    <cellStyle name="Comma 8 54" xfId="6874" xr:uid="{00000000-0005-0000-0000-00008C0E0000}"/>
    <cellStyle name="Comma 8 55" xfId="6875" xr:uid="{00000000-0005-0000-0000-00008D0E0000}"/>
    <cellStyle name="Comma 8 56" xfId="6876" xr:uid="{00000000-0005-0000-0000-00008E0E0000}"/>
    <cellStyle name="Comma 8 57" xfId="6877" xr:uid="{00000000-0005-0000-0000-00008F0E0000}"/>
    <cellStyle name="Comma 8 58" xfId="6878" xr:uid="{00000000-0005-0000-0000-0000900E0000}"/>
    <cellStyle name="Comma 8 59" xfId="6879" xr:uid="{00000000-0005-0000-0000-0000910E0000}"/>
    <cellStyle name="Comma 8 6" xfId="6880" xr:uid="{00000000-0005-0000-0000-0000920E0000}"/>
    <cellStyle name="Comma 8 60" xfId="6881" xr:uid="{00000000-0005-0000-0000-0000930E0000}"/>
    <cellStyle name="Comma 8 61" xfId="6882" xr:uid="{00000000-0005-0000-0000-0000940E0000}"/>
    <cellStyle name="Comma 8 62" xfId="6883" xr:uid="{00000000-0005-0000-0000-0000950E0000}"/>
    <cellStyle name="Comma 8 63" xfId="6884" xr:uid="{00000000-0005-0000-0000-0000960E0000}"/>
    <cellStyle name="Comma 8 64" xfId="6885" xr:uid="{00000000-0005-0000-0000-0000970E0000}"/>
    <cellStyle name="Comma 8 65" xfId="6886" xr:uid="{00000000-0005-0000-0000-0000980E0000}"/>
    <cellStyle name="Comma 8 66" xfId="6887" xr:uid="{00000000-0005-0000-0000-0000990E0000}"/>
    <cellStyle name="Comma 8 67" xfId="6888" xr:uid="{00000000-0005-0000-0000-00009A0E0000}"/>
    <cellStyle name="Comma 8 7" xfId="6889" xr:uid="{00000000-0005-0000-0000-00009B0E0000}"/>
    <cellStyle name="Comma 8 8" xfId="6890" xr:uid="{00000000-0005-0000-0000-00009C0E0000}"/>
    <cellStyle name="Comma 8 9" xfId="6891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892" xr:uid="{00000000-0005-0000-0000-0000A00E0000}"/>
    <cellStyle name="Comma 9 11" xfId="6893" xr:uid="{00000000-0005-0000-0000-0000A10E0000}"/>
    <cellStyle name="Comma 9 12" xfId="6894" xr:uid="{00000000-0005-0000-0000-0000A20E0000}"/>
    <cellStyle name="Comma 9 13" xfId="6895" xr:uid="{00000000-0005-0000-0000-0000A30E0000}"/>
    <cellStyle name="Comma 9 14" xfId="6896" xr:uid="{00000000-0005-0000-0000-0000A40E0000}"/>
    <cellStyle name="Comma 9 15" xfId="6897" xr:uid="{00000000-0005-0000-0000-0000A50E0000}"/>
    <cellStyle name="Comma 9 16" xfId="6898" xr:uid="{00000000-0005-0000-0000-0000A60E0000}"/>
    <cellStyle name="Comma 9 17" xfId="6899" xr:uid="{00000000-0005-0000-0000-0000A70E0000}"/>
    <cellStyle name="Comma 9 18" xfId="6900" xr:uid="{00000000-0005-0000-0000-0000A80E0000}"/>
    <cellStyle name="Comma 9 19" xfId="6901" xr:uid="{00000000-0005-0000-0000-0000A90E0000}"/>
    <cellStyle name="Comma 9 2" xfId="1410" xr:uid="{00000000-0005-0000-0000-0000AA0E0000}"/>
    <cellStyle name="Comma 9 2 2" xfId="2606" xr:uid="{00000000-0005-0000-0000-0000AB0E0000}"/>
    <cellStyle name="Comma 9 2 3" xfId="2744" xr:uid="{00000000-0005-0000-0000-0000AC0E0000}"/>
    <cellStyle name="Comma 9 2 4" xfId="2734" xr:uid="{00000000-0005-0000-0000-0000AD0E0000}"/>
    <cellStyle name="Comma 9 2 5" xfId="2747" xr:uid="{00000000-0005-0000-0000-0000AE0E0000}"/>
    <cellStyle name="Comma 9 2 6" xfId="2731" xr:uid="{00000000-0005-0000-0000-0000AF0E0000}"/>
    <cellStyle name="Comma 9 20" xfId="6902" xr:uid="{00000000-0005-0000-0000-0000B00E0000}"/>
    <cellStyle name="Comma 9 21" xfId="6903" xr:uid="{00000000-0005-0000-0000-0000B10E0000}"/>
    <cellStyle name="Comma 9 22" xfId="6904" xr:uid="{00000000-0005-0000-0000-0000B20E0000}"/>
    <cellStyle name="Comma 9 23" xfId="6905" xr:uid="{00000000-0005-0000-0000-0000B30E0000}"/>
    <cellStyle name="Comma 9 24" xfId="6906" xr:uid="{00000000-0005-0000-0000-0000B40E0000}"/>
    <cellStyle name="Comma 9 25" xfId="6907" xr:uid="{00000000-0005-0000-0000-0000B50E0000}"/>
    <cellStyle name="Comma 9 26" xfId="6908" xr:uid="{00000000-0005-0000-0000-0000B60E0000}"/>
    <cellStyle name="Comma 9 27" xfId="6909" xr:uid="{00000000-0005-0000-0000-0000B70E0000}"/>
    <cellStyle name="Comma 9 28" xfId="6910" xr:uid="{00000000-0005-0000-0000-0000B80E0000}"/>
    <cellStyle name="Comma 9 29" xfId="6911" xr:uid="{00000000-0005-0000-0000-0000B90E0000}"/>
    <cellStyle name="Comma 9 3" xfId="4302" xr:uid="{00000000-0005-0000-0000-0000BA0E0000}"/>
    <cellStyle name="Comma 9 30" xfId="6912" xr:uid="{00000000-0005-0000-0000-0000BB0E0000}"/>
    <cellStyle name="Comma 9 31" xfId="6913" xr:uid="{00000000-0005-0000-0000-0000BC0E0000}"/>
    <cellStyle name="Comma 9 32" xfId="6914" xr:uid="{00000000-0005-0000-0000-0000BD0E0000}"/>
    <cellStyle name="Comma 9 33" xfId="6915" xr:uid="{00000000-0005-0000-0000-0000BE0E0000}"/>
    <cellStyle name="Comma 9 34" xfId="6916" xr:uid="{00000000-0005-0000-0000-0000BF0E0000}"/>
    <cellStyle name="Comma 9 35" xfId="6917" xr:uid="{00000000-0005-0000-0000-0000C00E0000}"/>
    <cellStyle name="Comma 9 36" xfId="6918" xr:uid="{00000000-0005-0000-0000-0000C10E0000}"/>
    <cellStyle name="Comma 9 37" xfId="6919" xr:uid="{00000000-0005-0000-0000-0000C20E0000}"/>
    <cellStyle name="Comma 9 38" xfId="6920" xr:uid="{00000000-0005-0000-0000-0000C30E0000}"/>
    <cellStyle name="Comma 9 39" xfId="6921" xr:uid="{00000000-0005-0000-0000-0000C40E0000}"/>
    <cellStyle name="Comma 9 4" xfId="4466" xr:uid="{00000000-0005-0000-0000-0000C50E0000}"/>
    <cellStyle name="Comma 9 40" xfId="6922" xr:uid="{00000000-0005-0000-0000-0000C60E0000}"/>
    <cellStyle name="Comma 9 41" xfId="6923" xr:uid="{00000000-0005-0000-0000-0000C70E0000}"/>
    <cellStyle name="Comma 9 42" xfId="6924" xr:uid="{00000000-0005-0000-0000-0000C80E0000}"/>
    <cellStyle name="Comma 9 43" xfId="6925" xr:uid="{00000000-0005-0000-0000-0000C90E0000}"/>
    <cellStyle name="Comma 9 44" xfId="6926" xr:uid="{00000000-0005-0000-0000-0000CA0E0000}"/>
    <cellStyle name="Comma 9 45" xfId="6927" xr:uid="{00000000-0005-0000-0000-0000CB0E0000}"/>
    <cellStyle name="Comma 9 46" xfId="6928" xr:uid="{00000000-0005-0000-0000-0000CC0E0000}"/>
    <cellStyle name="Comma 9 47" xfId="6929" xr:uid="{00000000-0005-0000-0000-0000CD0E0000}"/>
    <cellStyle name="Comma 9 48" xfId="6930" xr:uid="{00000000-0005-0000-0000-0000CE0E0000}"/>
    <cellStyle name="Comma 9 49" xfId="6931" xr:uid="{00000000-0005-0000-0000-0000CF0E0000}"/>
    <cellStyle name="Comma 9 5" xfId="6932" xr:uid="{00000000-0005-0000-0000-0000D00E0000}"/>
    <cellStyle name="Comma 9 50" xfId="6933" xr:uid="{00000000-0005-0000-0000-0000D10E0000}"/>
    <cellStyle name="Comma 9 51" xfId="6934" xr:uid="{00000000-0005-0000-0000-0000D20E0000}"/>
    <cellStyle name="Comma 9 52" xfId="6935" xr:uid="{00000000-0005-0000-0000-0000D30E0000}"/>
    <cellStyle name="Comma 9 53" xfId="6936" xr:uid="{00000000-0005-0000-0000-0000D40E0000}"/>
    <cellStyle name="Comma 9 54" xfId="6937" xr:uid="{00000000-0005-0000-0000-0000D50E0000}"/>
    <cellStyle name="Comma 9 55" xfId="6938" xr:uid="{00000000-0005-0000-0000-0000D60E0000}"/>
    <cellStyle name="Comma 9 56" xfId="6939" xr:uid="{00000000-0005-0000-0000-0000D70E0000}"/>
    <cellStyle name="Comma 9 57" xfId="6940" xr:uid="{00000000-0005-0000-0000-0000D80E0000}"/>
    <cellStyle name="Comma 9 58" xfId="6941" xr:uid="{00000000-0005-0000-0000-0000D90E0000}"/>
    <cellStyle name="Comma 9 59" xfId="6942" xr:uid="{00000000-0005-0000-0000-0000DA0E0000}"/>
    <cellStyle name="Comma 9 6" xfId="6943" xr:uid="{00000000-0005-0000-0000-0000DB0E0000}"/>
    <cellStyle name="Comma 9 60" xfId="6944" xr:uid="{00000000-0005-0000-0000-0000DC0E0000}"/>
    <cellStyle name="Comma 9 61" xfId="6945" xr:uid="{00000000-0005-0000-0000-0000DD0E0000}"/>
    <cellStyle name="Comma 9 62" xfId="6946" xr:uid="{00000000-0005-0000-0000-0000DE0E0000}"/>
    <cellStyle name="Comma 9 63" xfId="6947" xr:uid="{00000000-0005-0000-0000-0000DF0E0000}"/>
    <cellStyle name="Comma 9 64" xfId="6948" xr:uid="{00000000-0005-0000-0000-0000E00E0000}"/>
    <cellStyle name="Comma 9 65" xfId="6949" xr:uid="{00000000-0005-0000-0000-0000E10E0000}"/>
    <cellStyle name="Comma 9 66" xfId="6950" xr:uid="{00000000-0005-0000-0000-0000E20E0000}"/>
    <cellStyle name="Comma 9 7" xfId="6951" xr:uid="{00000000-0005-0000-0000-0000E30E0000}"/>
    <cellStyle name="Comma 9 8" xfId="6952" xr:uid="{00000000-0005-0000-0000-0000E40E0000}"/>
    <cellStyle name="Comma 9 9" xfId="6953" xr:uid="{00000000-0005-0000-0000-0000E50E0000}"/>
    <cellStyle name="Comma[mine]" xfId="2607" xr:uid="{00000000-0005-0000-0000-0000E60E0000}"/>
    <cellStyle name="Comma_231-03" xfId="1411" xr:uid="{00000000-0005-0000-0000-0000E70E0000}"/>
    <cellStyle name="Comma0" xfId="2608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3" xr:uid="{00000000-0005-0000-0000-0000EB0E0000}"/>
    <cellStyle name="Currency 2 4" xfId="4465" xr:uid="{00000000-0005-0000-0000-0000EC0E0000}"/>
    <cellStyle name="Currency0" xfId="2609" xr:uid="{00000000-0005-0000-0000-0000ED0E0000}"/>
    <cellStyle name="Data" xfId="2610" xr:uid="{00000000-0005-0000-0000-0000EE0E0000}"/>
    <cellStyle name="Date" xfId="284" xr:uid="{00000000-0005-0000-0000-0000EF0E0000}"/>
    <cellStyle name="Date 2" xfId="1413" xr:uid="{00000000-0005-0000-0000-0000F00E0000}"/>
    <cellStyle name="Date 2 2" xfId="2611" xr:uid="{00000000-0005-0000-0000-0000F10E0000}"/>
    <cellStyle name="Date 2 3" xfId="4897" xr:uid="{00000000-0005-0000-0000-0000F20E0000}"/>
    <cellStyle name="Date 2 4" xfId="5555" xr:uid="{00000000-0005-0000-0000-0000F30E0000}"/>
    <cellStyle name="Date 3" xfId="2748" xr:uid="{00000000-0005-0000-0000-0000F40E0000}"/>
    <cellStyle name="Date 4" xfId="2730" xr:uid="{00000000-0005-0000-0000-0000F50E0000}"/>
    <cellStyle name="Date 5" xfId="2751" xr:uid="{00000000-0005-0000-0000-0000F60E0000}"/>
    <cellStyle name="Date 6" xfId="2728" xr:uid="{00000000-0005-0000-0000-0000F70E0000}"/>
    <cellStyle name="Date 7" xfId="3548" xr:uid="{00000000-0005-0000-0000-0000F80E0000}"/>
    <cellStyle name="Date 8" xfId="4304" xr:uid="{00000000-0005-0000-0000-0000F90E0000}"/>
    <cellStyle name="Date 9" xfId="4464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6" xr:uid="{00000000-0005-0000-0000-0000FD0E0000}"/>
    <cellStyle name="Encabezado 4 2 3" xfId="4305" xr:uid="{00000000-0005-0000-0000-0000FE0E0000}"/>
    <cellStyle name="Encabezado 4 2 4" xfId="4761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7" xr:uid="{00000000-0005-0000-0000-0000020F0000}"/>
    <cellStyle name="Encabezado 4 3 3" xfId="4306" xr:uid="{00000000-0005-0000-0000-0000030F0000}"/>
    <cellStyle name="Encabezado 4 3 4" xfId="4760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8" xr:uid="{00000000-0005-0000-0000-0000070F0000}"/>
    <cellStyle name="Encabezado 4 4 3" xfId="4307" xr:uid="{00000000-0005-0000-0000-0000080F0000}"/>
    <cellStyle name="Encabezado 4 4 4" xfId="4463" xr:uid="{00000000-0005-0000-0000-0000090F0000}"/>
    <cellStyle name="Encabezado 4 5" xfId="3549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9" xr:uid="{00000000-0005-0000-0000-00000E0F0000}"/>
    <cellStyle name="Énfasis1 2 3" xfId="4309" xr:uid="{00000000-0005-0000-0000-00000F0F0000}"/>
    <cellStyle name="Énfasis1 2 4" xfId="4759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4000" xr:uid="{00000000-0005-0000-0000-0000130F0000}"/>
    <cellStyle name="Énfasis1 3 3" xfId="4310" xr:uid="{00000000-0005-0000-0000-0000140F0000}"/>
    <cellStyle name="Énfasis1 3 4" xfId="4758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4001" xr:uid="{00000000-0005-0000-0000-0000180F0000}"/>
    <cellStyle name="Énfasis1 4 3" xfId="4311" xr:uid="{00000000-0005-0000-0000-0000190F0000}"/>
    <cellStyle name="Énfasis1 4 4" xfId="4461" xr:uid="{00000000-0005-0000-0000-00001A0F0000}"/>
    <cellStyle name="Énfasis1 5" xfId="1417" xr:uid="{00000000-0005-0000-0000-00001B0F0000}"/>
    <cellStyle name="Énfasis1 5 2" xfId="3550" xr:uid="{00000000-0005-0000-0000-00001C0F0000}"/>
    <cellStyle name="Énfasis1 6" xfId="4308" xr:uid="{00000000-0005-0000-0000-00001D0F0000}"/>
    <cellStyle name="Énfasis1 7" xfId="4462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4002" xr:uid="{00000000-0005-0000-0000-0000220F0000}"/>
    <cellStyle name="Énfasis2 2 3" xfId="4313" xr:uid="{00000000-0005-0000-0000-0000230F0000}"/>
    <cellStyle name="Énfasis2 2 4" xfId="4757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3" xr:uid="{00000000-0005-0000-0000-0000270F0000}"/>
    <cellStyle name="Énfasis2 3 3" xfId="4314" xr:uid="{00000000-0005-0000-0000-0000280F0000}"/>
    <cellStyle name="Énfasis2 3 4" xfId="4756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4" xr:uid="{00000000-0005-0000-0000-00002C0F0000}"/>
    <cellStyle name="Énfasis2 4 3" xfId="4315" xr:uid="{00000000-0005-0000-0000-00002D0F0000}"/>
    <cellStyle name="Énfasis2 4 4" xfId="4755" xr:uid="{00000000-0005-0000-0000-00002E0F0000}"/>
    <cellStyle name="Énfasis2 5" xfId="1421" xr:uid="{00000000-0005-0000-0000-00002F0F0000}"/>
    <cellStyle name="Énfasis2 5 2" xfId="3551" xr:uid="{00000000-0005-0000-0000-0000300F0000}"/>
    <cellStyle name="Énfasis2 6" xfId="4312" xr:uid="{00000000-0005-0000-0000-0000310F0000}"/>
    <cellStyle name="Énfasis2 7" xfId="4460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5" xr:uid="{00000000-0005-0000-0000-0000360F0000}"/>
    <cellStyle name="Énfasis3 2 3" xfId="4317" xr:uid="{00000000-0005-0000-0000-0000370F0000}"/>
    <cellStyle name="Énfasis3 2 4" xfId="4754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6" xr:uid="{00000000-0005-0000-0000-00003B0F0000}"/>
    <cellStyle name="Énfasis3 3 3" xfId="4318" xr:uid="{00000000-0005-0000-0000-00003C0F0000}"/>
    <cellStyle name="Énfasis3 3 4" xfId="4457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7" xr:uid="{00000000-0005-0000-0000-0000400F0000}"/>
    <cellStyle name="Énfasis3 4 3" xfId="4319" xr:uid="{00000000-0005-0000-0000-0000410F0000}"/>
    <cellStyle name="Énfasis3 4 4" xfId="4753" xr:uid="{00000000-0005-0000-0000-0000420F0000}"/>
    <cellStyle name="Énfasis3 5" xfId="1425" xr:uid="{00000000-0005-0000-0000-0000430F0000}"/>
    <cellStyle name="Énfasis3 5 2" xfId="3552" xr:uid="{00000000-0005-0000-0000-0000440F0000}"/>
    <cellStyle name="Énfasis3 6" xfId="4316" xr:uid="{00000000-0005-0000-0000-0000450F0000}"/>
    <cellStyle name="Énfasis3 7" xfId="4458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8" xr:uid="{00000000-0005-0000-0000-00004A0F0000}"/>
    <cellStyle name="Énfasis4 2 3" xfId="4321" xr:uid="{00000000-0005-0000-0000-00004B0F0000}"/>
    <cellStyle name="Énfasis4 2 4" xfId="4752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9" xr:uid="{00000000-0005-0000-0000-00004F0F0000}"/>
    <cellStyle name="Énfasis4 3 3" xfId="4322" xr:uid="{00000000-0005-0000-0000-0000500F0000}"/>
    <cellStyle name="Énfasis4 3 4" xfId="4455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10" xr:uid="{00000000-0005-0000-0000-0000540F0000}"/>
    <cellStyle name="Énfasis4 4 3" xfId="4323" xr:uid="{00000000-0005-0000-0000-0000550F0000}"/>
    <cellStyle name="Énfasis4 4 4" xfId="4453" xr:uid="{00000000-0005-0000-0000-0000560F0000}"/>
    <cellStyle name="Énfasis4 5" xfId="1429" xr:uid="{00000000-0005-0000-0000-0000570F0000}"/>
    <cellStyle name="Énfasis4 5 2" xfId="3553" xr:uid="{00000000-0005-0000-0000-0000580F0000}"/>
    <cellStyle name="Énfasis4 6" xfId="4320" xr:uid="{00000000-0005-0000-0000-0000590F0000}"/>
    <cellStyle name="Énfasis4 7" xfId="4456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11" xr:uid="{00000000-0005-0000-0000-00005E0F0000}"/>
    <cellStyle name="Énfasis5 2 3" xfId="4325" xr:uid="{00000000-0005-0000-0000-00005F0F0000}"/>
    <cellStyle name="Énfasis5 2 4" xfId="4750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12" xr:uid="{00000000-0005-0000-0000-0000630F0000}"/>
    <cellStyle name="Énfasis5 3 3" xfId="4326" xr:uid="{00000000-0005-0000-0000-0000640F0000}"/>
    <cellStyle name="Énfasis5 3 4" xfId="4452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3" xr:uid="{00000000-0005-0000-0000-0000680F0000}"/>
    <cellStyle name="Énfasis5 4 3" xfId="4327" xr:uid="{00000000-0005-0000-0000-0000690F0000}"/>
    <cellStyle name="Énfasis5 4 4" xfId="4451" xr:uid="{00000000-0005-0000-0000-00006A0F0000}"/>
    <cellStyle name="Énfasis5 5" xfId="1433" xr:uid="{00000000-0005-0000-0000-00006B0F0000}"/>
    <cellStyle name="Énfasis5 5 2" xfId="3554" xr:uid="{00000000-0005-0000-0000-00006C0F0000}"/>
    <cellStyle name="Énfasis5 6" xfId="4324" xr:uid="{00000000-0005-0000-0000-00006D0F0000}"/>
    <cellStyle name="Énfasis5 7" xfId="4751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4" xr:uid="{00000000-0005-0000-0000-0000720F0000}"/>
    <cellStyle name="Énfasis6 2 3" xfId="4329" xr:uid="{00000000-0005-0000-0000-0000730F0000}"/>
    <cellStyle name="Énfasis6 2 4" xfId="4748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5" xr:uid="{00000000-0005-0000-0000-0000770F0000}"/>
    <cellStyle name="Énfasis6 3 3" xfId="4330" xr:uid="{00000000-0005-0000-0000-0000780F0000}"/>
    <cellStyle name="Énfasis6 3 4" xfId="4450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6" xr:uid="{00000000-0005-0000-0000-00007C0F0000}"/>
    <cellStyle name="Énfasis6 4 3" xfId="4331" xr:uid="{00000000-0005-0000-0000-00007D0F0000}"/>
    <cellStyle name="Énfasis6 4 4" xfId="4449" xr:uid="{00000000-0005-0000-0000-00007E0F0000}"/>
    <cellStyle name="Énfasis6 5" xfId="1437" xr:uid="{00000000-0005-0000-0000-00007F0F0000}"/>
    <cellStyle name="Énfasis6 5 2" xfId="3555" xr:uid="{00000000-0005-0000-0000-0000800F0000}"/>
    <cellStyle name="Énfasis6 6" xfId="4328" xr:uid="{00000000-0005-0000-0000-0000810F0000}"/>
    <cellStyle name="Énfasis6 7" xfId="4749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7" xr:uid="{00000000-0005-0000-0000-0000860F0000}"/>
    <cellStyle name="Entrada 2 3" xfId="4332" xr:uid="{00000000-0005-0000-0000-0000870F0000}"/>
    <cellStyle name="Entrada 2 4" xfId="4747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8" xr:uid="{00000000-0005-0000-0000-00008B0F0000}"/>
    <cellStyle name="Entrada 3 3" xfId="4333" xr:uid="{00000000-0005-0000-0000-00008C0F0000}"/>
    <cellStyle name="Entrada 3 4" xfId="4746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9" xr:uid="{00000000-0005-0000-0000-0000900F0000}"/>
    <cellStyle name="Entrada 4 3" xfId="4334" xr:uid="{00000000-0005-0000-0000-0000910F0000}"/>
    <cellStyle name="Entrada 4 4" xfId="4448" xr:uid="{00000000-0005-0000-0000-0000920F0000}"/>
    <cellStyle name="Entrada 5" xfId="3556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3" xr:uid="{00000000-0005-0000-0000-0000960F0000}"/>
    <cellStyle name="Estilo 1 11" xfId="1446" xr:uid="{00000000-0005-0000-0000-0000970F0000}"/>
    <cellStyle name="Estilo 1 11 2" xfId="2174" xr:uid="{00000000-0005-0000-0000-0000980F0000}"/>
    <cellStyle name="Estilo 1 12" xfId="1447" xr:uid="{00000000-0005-0000-0000-0000990F0000}"/>
    <cellStyle name="Estilo 1 12 2" xfId="2175" xr:uid="{00000000-0005-0000-0000-00009A0F0000}"/>
    <cellStyle name="Estilo 1 13" xfId="2176" xr:uid="{00000000-0005-0000-0000-00009B0F0000}"/>
    <cellStyle name="Estilo 1 14" xfId="3557" xr:uid="{00000000-0005-0000-0000-00009C0F0000}"/>
    <cellStyle name="Estilo 1 15" xfId="4335" xr:uid="{00000000-0005-0000-0000-00009D0F0000}"/>
    <cellStyle name="Estilo 1 16" xfId="4447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7" xr:uid="{00000000-0005-0000-0000-0000A10F0000}"/>
    <cellStyle name="Estilo 1 2 3" xfId="2178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9" xr:uid="{00000000-0005-0000-0000-0000A50F0000}"/>
    <cellStyle name="Estilo 1 3 3" xfId="2180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1" xr:uid="{00000000-0005-0000-0000-0000A90F0000}"/>
    <cellStyle name="Estilo 1 4 3" xfId="2182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3" xr:uid="{00000000-0005-0000-0000-0000AD0F0000}"/>
    <cellStyle name="Estilo 1 5 3" xfId="2184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5" xr:uid="{00000000-0005-0000-0000-0000B10F0000}"/>
    <cellStyle name="Estilo 1 6 3" xfId="2186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7" xr:uid="{00000000-0005-0000-0000-0000B50F0000}"/>
    <cellStyle name="Estilo 1 7 3" xfId="2188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9" xr:uid="{00000000-0005-0000-0000-0000B90F0000}"/>
    <cellStyle name="Estilo 1 8 3" xfId="2190" xr:uid="{00000000-0005-0000-0000-0000BA0F0000}"/>
    <cellStyle name="Estilo 1 9" xfId="1461" xr:uid="{00000000-0005-0000-0000-0000BB0F0000}"/>
    <cellStyle name="Estilo 1 9 2" xfId="2191" xr:uid="{00000000-0005-0000-0000-0000BC0F0000}"/>
    <cellStyle name="Euro" xfId="294" xr:uid="{00000000-0005-0000-0000-0000BD0F0000}"/>
    <cellStyle name="Euro 10" xfId="3558" xr:uid="{00000000-0005-0000-0000-0000BE0F0000}"/>
    <cellStyle name="Euro 11" xfId="4338" xr:uid="{00000000-0005-0000-0000-0000BF0F0000}"/>
    <cellStyle name="Euro 12" xfId="4745" xr:uid="{00000000-0005-0000-0000-0000C00F0000}"/>
    <cellStyle name="Euro 13" xfId="6954" xr:uid="{00000000-0005-0000-0000-0000C10F0000}"/>
    <cellStyle name="Euro 14" xfId="6955" xr:uid="{00000000-0005-0000-0000-0000C20F0000}"/>
    <cellStyle name="Euro 15" xfId="6956" xr:uid="{00000000-0005-0000-0000-0000C30F0000}"/>
    <cellStyle name="Euro 16" xfId="6957" xr:uid="{00000000-0005-0000-0000-0000C40F0000}"/>
    <cellStyle name="Euro 17" xfId="6958" xr:uid="{00000000-0005-0000-0000-0000C50F0000}"/>
    <cellStyle name="Euro 18" xfId="6959" xr:uid="{00000000-0005-0000-0000-0000C60F0000}"/>
    <cellStyle name="Euro 19" xfId="6960" xr:uid="{00000000-0005-0000-0000-0000C70F0000}"/>
    <cellStyle name="Euro 2" xfId="931" xr:uid="{00000000-0005-0000-0000-0000C80F0000}"/>
    <cellStyle name="Euro 2 2" xfId="2192" xr:uid="{00000000-0005-0000-0000-0000C90F0000}"/>
    <cellStyle name="Euro 2 2 2" xfId="2612" xr:uid="{00000000-0005-0000-0000-0000CA0F0000}"/>
    <cellStyle name="Euro 2 2 3" xfId="4898" xr:uid="{00000000-0005-0000-0000-0000CB0F0000}"/>
    <cellStyle name="Euro 2 2 4" xfId="5556" xr:uid="{00000000-0005-0000-0000-0000CC0F0000}"/>
    <cellStyle name="Euro 2 3" xfId="2749" xr:uid="{00000000-0005-0000-0000-0000CD0F0000}"/>
    <cellStyle name="Euro 2 4" xfId="2729" xr:uid="{00000000-0005-0000-0000-0000CE0F0000}"/>
    <cellStyle name="Euro 2 5" xfId="2752" xr:uid="{00000000-0005-0000-0000-0000CF0F0000}"/>
    <cellStyle name="Euro 2 6" xfId="2727" xr:uid="{00000000-0005-0000-0000-0000D00F0000}"/>
    <cellStyle name="Euro 2 7" xfId="4020" xr:uid="{00000000-0005-0000-0000-0000D10F0000}"/>
    <cellStyle name="Euro 2 8" xfId="4688" xr:uid="{00000000-0005-0000-0000-0000D20F0000}"/>
    <cellStyle name="Euro 2 9" xfId="4668" xr:uid="{00000000-0005-0000-0000-0000D30F0000}"/>
    <cellStyle name="Euro 20" xfId="6961" xr:uid="{00000000-0005-0000-0000-0000D40F0000}"/>
    <cellStyle name="Euro 21" xfId="6962" xr:uid="{00000000-0005-0000-0000-0000D50F0000}"/>
    <cellStyle name="Euro 22" xfId="6963" xr:uid="{00000000-0005-0000-0000-0000D60F0000}"/>
    <cellStyle name="Euro 23" xfId="6964" xr:uid="{00000000-0005-0000-0000-0000D70F0000}"/>
    <cellStyle name="Euro 24" xfId="6965" xr:uid="{00000000-0005-0000-0000-0000D80F0000}"/>
    <cellStyle name="Euro 25" xfId="6966" xr:uid="{00000000-0005-0000-0000-0000D90F0000}"/>
    <cellStyle name="Euro 26" xfId="6967" xr:uid="{00000000-0005-0000-0000-0000DA0F0000}"/>
    <cellStyle name="Euro 27" xfId="6968" xr:uid="{00000000-0005-0000-0000-0000DB0F0000}"/>
    <cellStyle name="Euro 28" xfId="6969" xr:uid="{00000000-0005-0000-0000-0000DC0F0000}"/>
    <cellStyle name="Euro 29" xfId="6970" xr:uid="{00000000-0005-0000-0000-0000DD0F0000}"/>
    <cellStyle name="Euro 3" xfId="1462" xr:uid="{00000000-0005-0000-0000-0000DE0F0000}"/>
    <cellStyle name="Euro 3 2" xfId="2193" xr:uid="{00000000-0005-0000-0000-0000DF0F0000}"/>
    <cellStyle name="Euro 3 3" xfId="4689" xr:uid="{00000000-0005-0000-0000-0000E00F0000}"/>
    <cellStyle name="Euro 3 4" xfId="4667" xr:uid="{00000000-0005-0000-0000-0000E10F0000}"/>
    <cellStyle name="Euro 30" xfId="6971" xr:uid="{00000000-0005-0000-0000-0000E20F0000}"/>
    <cellStyle name="Euro 31" xfId="6972" xr:uid="{00000000-0005-0000-0000-0000E30F0000}"/>
    <cellStyle name="Euro 32" xfId="6973" xr:uid="{00000000-0005-0000-0000-0000E40F0000}"/>
    <cellStyle name="Euro 33" xfId="6974" xr:uid="{00000000-0005-0000-0000-0000E50F0000}"/>
    <cellStyle name="Euro 34" xfId="6975" xr:uid="{00000000-0005-0000-0000-0000E60F0000}"/>
    <cellStyle name="Euro 35" xfId="6976" xr:uid="{00000000-0005-0000-0000-0000E70F0000}"/>
    <cellStyle name="Euro 36" xfId="6977" xr:uid="{00000000-0005-0000-0000-0000E80F0000}"/>
    <cellStyle name="Euro 37" xfId="6978" xr:uid="{00000000-0005-0000-0000-0000E90F0000}"/>
    <cellStyle name="Euro 38" xfId="6979" xr:uid="{00000000-0005-0000-0000-0000EA0F0000}"/>
    <cellStyle name="Euro 39" xfId="6980" xr:uid="{00000000-0005-0000-0000-0000EB0F0000}"/>
    <cellStyle name="Euro 4" xfId="2194" xr:uid="{00000000-0005-0000-0000-0000EC0F0000}"/>
    <cellStyle name="Euro 40" xfId="6981" xr:uid="{00000000-0005-0000-0000-0000ED0F0000}"/>
    <cellStyle name="Euro 41" xfId="6982" xr:uid="{00000000-0005-0000-0000-0000EE0F0000}"/>
    <cellStyle name="Euro 42" xfId="6983" xr:uid="{00000000-0005-0000-0000-0000EF0F0000}"/>
    <cellStyle name="Euro 43" xfId="6984" xr:uid="{00000000-0005-0000-0000-0000F00F0000}"/>
    <cellStyle name="Euro 44" xfId="6985" xr:uid="{00000000-0005-0000-0000-0000F10F0000}"/>
    <cellStyle name="Euro 45" xfId="6986" xr:uid="{00000000-0005-0000-0000-0000F20F0000}"/>
    <cellStyle name="Euro 46" xfId="6987" xr:uid="{00000000-0005-0000-0000-0000F30F0000}"/>
    <cellStyle name="Euro 47" xfId="6988" xr:uid="{00000000-0005-0000-0000-0000F40F0000}"/>
    <cellStyle name="Euro 48" xfId="6989" xr:uid="{00000000-0005-0000-0000-0000F50F0000}"/>
    <cellStyle name="Euro 49" xfId="6990" xr:uid="{00000000-0005-0000-0000-0000F60F0000}"/>
    <cellStyle name="Euro 5" xfId="2508" xr:uid="{00000000-0005-0000-0000-0000F70F0000}"/>
    <cellStyle name="Euro 50" xfId="6991" xr:uid="{00000000-0005-0000-0000-0000F80F0000}"/>
    <cellStyle name="Euro 51" xfId="6992" xr:uid="{00000000-0005-0000-0000-0000F90F0000}"/>
    <cellStyle name="Euro 52" xfId="6993" xr:uid="{00000000-0005-0000-0000-0000FA0F0000}"/>
    <cellStyle name="Euro 53" xfId="6994" xr:uid="{00000000-0005-0000-0000-0000FB0F0000}"/>
    <cellStyle name="Euro 54" xfId="6995" xr:uid="{00000000-0005-0000-0000-0000FC0F0000}"/>
    <cellStyle name="Euro 55" xfId="6996" xr:uid="{00000000-0005-0000-0000-0000FD0F0000}"/>
    <cellStyle name="Euro 56" xfId="6997" xr:uid="{00000000-0005-0000-0000-0000FE0F0000}"/>
    <cellStyle name="Euro 57" xfId="6998" xr:uid="{00000000-0005-0000-0000-0000FF0F0000}"/>
    <cellStyle name="Euro 58" xfId="6999" xr:uid="{00000000-0005-0000-0000-000000100000}"/>
    <cellStyle name="Euro 59" xfId="7000" xr:uid="{00000000-0005-0000-0000-000001100000}"/>
    <cellStyle name="Euro 6" xfId="2676" xr:uid="{00000000-0005-0000-0000-000002100000}"/>
    <cellStyle name="Euro 60" xfId="7001" xr:uid="{00000000-0005-0000-0000-000003100000}"/>
    <cellStyle name="Euro 61" xfId="7002" xr:uid="{00000000-0005-0000-0000-000004100000}"/>
    <cellStyle name="Euro 62" xfId="7003" xr:uid="{00000000-0005-0000-0000-000005100000}"/>
    <cellStyle name="Euro 63" xfId="7004" xr:uid="{00000000-0005-0000-0000-000006100000}"/>
    <cellStyle name="Euro 64" xfId="7005" xr:uid="{00000000-0005-0000-0000-000007100000}"/>
    <cellStyle name="Euro 65" xfId="7006" xr:uid="{00000000-0005-0000-0000-000008100000}"/>
    <cellStyle name="Euro 66" xfId="7007" xr:uid="{00000000-0005-0000-0000-000009100000}"/>
    <cellStyle name="Euro 67" xfId="7008" xr:uid="{00000000-0005-0000-0000-00000A100000}"/>
    <cellStyle name="Euro 68" xfId="7009" xr:uid="{00000000-0005-0000-0000-00000B100000}"/>
    <cellStyle name="Euro 69" xfId="7010" xr:uid="{00000000-0005-0000-0000-00000C100000}"/>
    <cellStyle name="Euro 7" xfId="2822" xr:uid="{00000000-0005-0000-0000-00000D100000}"/>
    <cellStyle name="Euro 70" xfId="7011" xr:uid="{00000000-0005-0000-0000-00000E100000}"/>
    <cellStyle name="Euro 71" xfId="7012" xr:uid="{00000000-0005-0000-0000-00000F100000}"/>
    <cellStyle name="Euro 72" xfId="7013" xr:uid="{00000000-0005-0000-0000-000010100000}"/>
    <cellStyle name="Euro 73" xfId="7014" xr:uid="{00000000-0005-0000-0000-000011100000}"/>
    <cellStyle name="Euro 74" xfId="7015" xr:uid="{00000000-0005-0000-0000-000012100000}"/>
    <cellStyle name="Euro 75" xfId="7016" xr:uid="{00000000-0005-0000-0000-000013100000}"/>
    <cellStyle name="Euro 76" xfId="7017" xr:uid="{00000000-0005-0000-0000-000014100000}"/>
    <cellStyle name="Euro 77" xfId="7018" xr:uid="{00000000-0005-0000-0000-000015100000}"/>
    <cellStyle name="Euro 8" xfId="2858" xr:uid="{00000000-0005-0000-0000-000016100000}"/>
    <cellStyle name="Euro 9" xfId="2875" xr:uid="{00000000-0005-0000-0000-000017100000}"/>
    <cellStyle name="Excel.Chart" xfId="2613" xr:uid="{00000000-0005-0000-0000-000018100000}"/>
    <cellStyle name="Explanatory Text" xfId="295" xr:uid="{00000000-0005-0000-0000-000019100000}"/>
    <cellStyle name="F2" xfId="2614" xr:uid="{00000000-0005-0000-0000-00001A100000}"/>
    <cellStyle name="F3" xfId="2615" xr:uid="{00000000-0005-0000-0000-00001B100000}"/>
    <cellStyle name="F4" xfId="2616" xr:uid="{00000000-0005-0000-0000-00001C100000}"/>
    <cellStyle name="F5" xfId="2617" xr:uid="{00000000-0005-0000-0000-00001D100000}"/>
    <cellStyle name="F6" xfId="2618" xr:uid="{00000000-0005-0000-0000-00001E100000}"/>
    <cellStyle name="F7" xfId="2619" xr:uid="{00000000-0005-0000-0000-00001F100000}"/>
    <cellStyle name="F8" xfId="2620" xr:uid="{00000000-0005-0000-0000-000020100000}"/>
    <cellStyle name="Fecha" xfId="2621" xr:uid="{00000000-0005-0000-0000-000021100000}"/>
    <cellStyle name="Fijo" xfId="2622" xr:uid="{00000000-0005-0000-0000-000022100000}"/>
    <cellStyle name="Fixed" xfId="296" xr:uid="{00000000-0005-0000-0000-000023100000}"/>
    <cellStyle name="Fixed 10" xfId="4744" xr:uid="{00000000-0005-0000-0000-000024100000}"/>
    <cellStyle name="Fixed 2" xfId="1463" xr:uid="{00000000-0005-0000-0000-000025100000}"/>
    <cellStyle name="Fixed 3" xfId="2623" xr:uid="{00000000-0005-0000-0000-000026100000}"/>
    <cellStyle name="Fixed 4" xfId="2753" xr:uid="{00000000-0005-0000-0000-000027100000}"/>
    <cellStyle name="Fixed 5" xfId="2726" xr:uid="{00000000-0005-0000-0000-000028100000}"/>
    <cellStyle name="Fixed 6" xfId="2756" xr:uid="{00000000-0005-0000-0000-000029100000}"/>
    <cellStyle name="Fixed 7" xfId="2515" xr:uid="{00000000-0005-0000-0000-00002A100000}"/>
    <cellStyle name="Fixed 8" xfId="3559" xr:uid="{00000000-0005-0000-0000-00002B100000}"/>
    <cellStyle name="Fixed 9" xfId="4340" xr:uid="{00000000-0005-0000-0000-00002C100000}"/>
    <cellStyle name="Fixo" xfId="2624" xr:uid="{00000000-0005-0000-0000-00002D100000}"/>
    <cellStyle name="Good" xfId="297" xr:uid="{00000000-0005-0000-0000-00002E100000}"/>
    <cellStyle name="Good 2" xfId="1936" xr:uid="{00000000-0005-0000-0000-00002F100000}"/>
    <cellStyle name="Good 2 2" xfId="3560" xr:uid="{00000000-0005-0000-0000-000030100000}"/>
    <cellStyle name="Good 3" xfId="4658" xr:uid="{00000000-0005-0000-0000-000031100000}"/>
    <cellStyle name="Good 4" xfId="4674" xr:uid="{00000000-0005-0000-0000-000032100000}"/>
    <cellStyle name="Grey" xfId="298" xr:uid="{00000000-0005-0000-0000-000033100000}"/>
    <cellStyle name="Grey 2" xfId="1464" xr:uid="{00000000-0005-0000-0000-000034100000}"/>
    <cellStyle name="Grey 2 2" xfId="3561" xr:uid="{00000000-0005-0000-0000-000035100000}"/>
    <cellStyle name="Grey 3" xfId="4341" xr:uid="{00000000-0005-0000-0000-000036100000}"/>
    <cellStyle name="Grey 4" xfId="4445" xr:uid="{00000000-0005-0000-0000-000037100000}"/>
    <cellStyle name="HEADER" xfId="299" xr:uid="{00000000-0005-0000-0000-000038100000}"/>
    <cellStyle name="HEADER 2" xfId="1465" xr:uid="{00000000-0005-0000-0000-000039100000}"/>
    <cellStyle name="HEADER 2 2" xfId="3562" xr:uid="{00000000-0005-0000-0000-00003A100000}"/>
    <cellStyle name="HEADER 3" xfId="4342" xr:uid="{00000000-0005-0000-0000-00003B100000}"/>
    <cellStyle name="HEADER 4" xfId="4743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3" xr:uid="{00000000-0005-0000-0000-000042100000}"/>
    <cellStyle name="Heading1 2" xfId="1466" xr:uid="{00000000-0005-0000-0000-000043100000}"/>
    <cellStyle name="Heading1 3" xfId="2625" xr:uid="{00000000-0005-0000-0000-000044100000}"/>
    <cellStyle name="Heading1 4" xfId="2754" xr:uid="{00000000-0005-0000-0000-000045100000}"/>
    <cellStyle name="Heading1 5" xfId="2724" xr:uid="{00000000-0005-0000-0000-000046100000}"/>
    <cellStyle name="Heading1 6" xfId="2757" xr:uid="{00000000-0005-0000-0000-000047100000}"/>
    <cellStyle name="Heading1 7" xfId="2517" xr:uid="{00000000-0005-0000-0000-000048100000}"/>
    <cellStyle name="Heading1 8" xfId="3563" xr:uid="{00000000-0005-0000-0000-000049100000}"/>
    <cellStyle name="Heading1 9" xfId="4344" xr:uid="{00000000-0005-0000-0000-00004A100000}"/>
    <cellStyle name="Heading2" xfId="305" xr:uid="{00000000-0005-0000-0000-00004B100000}"/>
    <cellStyle name="Heading2 10" xfId="4742" xr:uid="{00000000-0005-0000-0000-00004C100000}"/>
    <cellStyle name="Heading2 2" xfId="1467" xr:uid="{00000000-0005-0000-0000-00004D100000}"/>
    <cellStyle name="Heading2 3" xfId="2626" xr:uid="{00000000-0005-0000-0000-00004E100000}"/>
    <cellStyle name="Heading2 4" xfId="2755" xr:uid="{00000000-0005-0000-0000-00004F100000}"/>
    <cellStyle name="Heading2 5" xfId="2719" xr:uid="{00000000-0005-0000-0000-000050100000}"/>
    <cellStyle name="Heading2 6" xfId="2762" xr:uid="{00000000-0005-0000-0000-000051100000}"/>
    <cellStyle name="Heading2 7" xfId="2535" xr:uid="{00000000-0005-0000-0000-000052100000}"/>
    <cellStyle name="Heading2 8" xfId="3564" xr:uid="{00000000-0005-0000-0000-000053100000}"/>
    <cellStyle name="Heading2 9" xfId="4345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5" xr:uid="{00000000-0005-0000-0000-000057100000}"/>
    <cellStyle name="HIGHLIGHT 3" xfId="4346" xr:uid="{00000000-0005-0000-0000-000058100000}"/>
    <cellStyle name="HIGHLIGHT 4" xfId="4741" xr:uid="{00000000-0005-0000-0000-000059100000}"/>
    <cellStyle name="Hipervínculo" xfId="2705" xr:uid="{00000000-0005-0000-0000-00005A100000}"/>
    <cellStyle name="Hipervínculo 2" xfId="7019" xr:uid="{00000000-0005-0000-0000-00005B100000}"/>
    <cellStyle name="Hipervínculo 2 10" xfId="7020" xr:uid="{00000000-0005-0000-0000-00005C100000}"/>
    <cellStyle name="Hipervínculo 2 11" xfId="7021" xr:uid="{00000000-0005-0000-0000-00005D100000}"/>
    <cellStyle name="Hipervínculo 2 12" xfId="7022" xr:uid="{00000000-0005-0000-0000-00005E100000}"/>
    <cellStyle name="Hipervínculo 2 13" xfId="7023" xr:uid="{00000000-0005-0000-0000-00005F100000}"/>
    <cellStyle name="Hipervínculo 2 14" xfId="7024" xr:uid="{00000000-0005-0000-0000-000060100000}"/>
    <cellStyle name="Hipervínculo 2 15" xfId="7025" xr:uid="{00000000-0005-0000-0000-000061100000}"/>
    <cellStyle name="Hipervínculo 2 16" xfId="7026" xr:uid="{00000000-0005-0000-0000-000062100000}"/>
    <cellStyle name="Hipervínculo 2 17" xfId="7027" xr:uid="{00000000-0005-0000-0000-000063100000}"/>
    <cellStyle name="Hipervínculo 2 18" xfId="7028" xr:uid="{00000000-0005-0000-0000-000064100000}"/>
    <cellStyle name="Hipervínculo 2 19" xfId="7029" xr:uid="{00000000-0005-0000-0000-000065100000}"/>
    <cellStyle name="Hipervínculo 2 2" xfId="7030" xr:uid="{00000000-0005-0000-0000-000066100000}"/>
    <cellStyle name="Hipervínculo 2 20" xfId="7031" xr:uid="{00000000-0005-0000-0000-000067100000}"/>
    <cellStyle name="Hipervínculo 2 21" xfId="7032" xr:uid="{00000000-0005-0000-0000-000068100000}"/>
    <cellStyle name="Hipervínculo 2 22" xfId="7033" xr:uid="{00000000-0005-0000-0000-000069100000}"/>
    <cellStyle name="Hipervínculo 2 23" xfId="7034" xr:uid="{00000000-0005-0000-0000-00006A100000}"/>
    <cellStyle name="Hipervínculo 2 24" xfId="7035" xr:uid="{00000000-0005-0000-0000-00006B100000}"/>
    <cellStyle name="Hipervínculo 2 25" xfId="7036" xr:uid="{00000000-0005-0000-0000-00006C100000}"/>
    <cellStyle name="Hipervínculo 2 26" xfId="7037" xr:uid="{00000000-0005-0000-0000-00006D100000}"/>
    <cellStyle name="Hipervínculo 2 27" xfId="7038" xr:uid="{00000000-0005-0000-0000-00006E100000}"/>
    <cellStyle name="Hipervínculo 2 28" xfId="7039" xr:uid="{00000000-0005-0000-0000-00006F100000}"/>
    <cellStyle name="Hipervínculo 2 29" xfId="7040" xr:uid="{00000000-0005-0000-0000-000070100000}"/>
    <cellStyle name="Hipervínculo 2 3" xfId="7041" xr:uid="{00000000-0005-0000-0000-000071100000}"/>
    <cellStyle name="Hipervínculo 2 30" xfId="7042" xr:uid="{00000000-0005-0000-0000-000072100000}"/>
    <cellStyle name="Hipervínculo 2 31" xfId="7043" xr:uid="{00000000-0005-0000-0000-000073100000}"/>
    <cellStyle name="Hipervínculo 2 32" xfId="7044" xr:uid="{00000000-0005-0000-0000-000074100000}"/>
    <cellStyle name="Hipervínculo 2 33" xfId="7045" xr:uid="{00000000-0005-0000-0000-000075100000}"/>
    <cellStyle name="Hipervínculo 2 34" xfId="7046" xr:uid="{00000000-0005-0000-0000-000076100000}"/>
    <cellStyle name="Hipervínculo 2 35" xfId="7047" xr:uid="{00000000-0005-0000-0000-000077100000}"/>
    <cellStyle name="Hipervínculo 2 36" xfId="7048" xr:uid="{00000000-0005-0000-0000-000078100000}"/>
    <cellStyle name="Hipervínculo 2 37" xfId="7049" xr:uid="{00000000-0005-0000-0000-000079100000}"/>
    <cellStyle name="Hipervínculo 2 38" xfId="7050" xr:uid="{00000000-0005-0000-0000-00007A100000}"/>
    <cellStyle name="Hipervínculo 2 39" xfId="7051" xr:uid="{00000000-0005-0000-0000-00007B100000}"/>
    <cellStyle name="Hipervínculo 2 4" xfId="7052" xr:uid="{00000000-0005-0000-0000-00007C100000}"/>
    <cellStyle name="Hipervínculo 2 40" xfId="7053" xr:uid="{00000000-0005-0000-0000-00007D100000}"/>
    <cellStyle name="Hipervínculo 2 41" xfId="7054" xr:uid="{00000000-0005-0000-0000-00007E100000}"/>
    <cellStyle name="Hipervínculo 2 42" xfId="7055" xr:uid="{00000000-0005-0000-0000-00007F100000}"/>
    <cellStyle name="Hipervínculo 2 43" xfId="7056" xr:uid="{00000000-0005-0000-0000-000080100000}"/>
    <cellStyle name="Hipervínculo 2 44" xfId="7057" xr:uid="{00000000-0005-0000-0000-000081100000}"/>
    <cellStyle name="Hipervínculo 2 45" xfId="7058" xr:uid="{00000000-0005-0000-0000-000082100000}"/>
    <cellStyle name="Hipervínculo 2 46" xfId="7059" xr:uid="{00000000-0005-0000-0000-000083100000}"/>
    <cellStyle name="Hipervínculo 2 47" xfId="7060" xr:uid="{00000000-0005-0000-0000-000084100000}"/>
    <cellStyle name="Hipervínculo 2 48" xfId="7061" xr:uid="{00000000-0005-0000-0000-000085100000}"/>
    <cellStyle name="Hipervínculo 2 49" xfId="7062" xr:uid="{00000000-0005-0000-0000-000086100000}"/>
    <cellStyle name="Hipervínculo 2 5" xfId="7063" xr:uid="{00000000-0005-0000-0000-000087100000}"/>
    <cellStyle name="Hipervínculo 2 50" xfId="7064" xr:uid="{00000000-0005-0000-0000-000088100000}"/>
    <cellStyle name="Hipervínculo 2 51" xfId="7065" xr:uid="{00000000-0005-0000-0000-000089100000}"/>
    <cellStyle name="Hipervínculo 2 52" xfId="7066" xr:uid="{00000000-0005-0000-0000-00008A100000}"/>
    <cellStyle name="Hipervínculo 2 53" xfId="7067" xr:uid="{00000000-0005-0000-0000-00008B100000}"/>
    <cellStyle name="Hipervínculo 2 54" xfId="7068" xr:uid="{00000000-0005-0000-0000-00008C100000}"/>
    <cellStyle name="Hipervínculo 2 55" xfId="7069" xr:uid="{00000000-0005-0000-0000-00008D100000}"/>
    <cellStyle name="Hipervínculo 2 56" xfId="7070" xr:uid="{00000000-0005-0000-0000-00008E100000}"/>
    <cellStyle name="Hipervínculo 2 57" xfId="7071" xr:uid="{00000000-0005-0000-0000-00008F100000}"/>
    <cellStyle name="Hipervínculo 2 58" xfId="7072" xr:uid="{00000000-0005-0000-0000-000090100000}"/>
    <cellStyle name="Hipervínculo 2 59" xfId="7073" xr:uid="{00000000-0005-0000-0000-000091100000}"/>
    <cellStyle name="Hipervínculo 2 6" xfId="7074" xr:uid="{00000000-0005-0000-0000-000092100000}"/>
    <cellStyle name="Hipervínculo 2 60" xfId="7075" xr:uid="{00000000-0005-0000-0000-000093100000}"/>
    <cellStyle name="Hipervínculo 2 61" xfId="7076" xr:uid="{00000000-0005-0000-0000-000094100000}"/>
    <cellStyle name="Hipervínculo 2 62" xfId="7077" xr:uid="{00000000-0005-0000-0000-000095100000}"/>
    <cellStyle name="Hipervínculo 2 7" xfId="7078" xr:uid="{00000000-0005-0000-0000-000096100000}"/>
    <cellStyle name="Hipervínculo 2 8" xfId="7079" xr:uid="{00000000-0005-0000-0000-000097100000}"/>
    <cellStyle name="Hipervínculo 2 9" xfId="7080" xr:uid="{00000000-0005-0000-0000-000098100000}"/>
    <cellStyle name="Hipervínculo visitado" xfId="2627" xr:uid="{00000000-0005-0000-0000-000099100000}"/>
    <cellStyle name="Hipervínculo_10-01-03 2003 2003 NUEVOS RON -NUEVOS INTERESES" xfId="2628" xr:uid="{00000000-0005-0000-0000-00009A100000}"/>
    <cellStyle name="Hyperlink 2" xfId="2629" xr:uid="{00000000-0005-0000-0000-00009B100000}"/>
    <cellStyle name="Hyperlink seguido_NFGC_SPE_1995_2003" xfId="2630" xr:uid="{00000000-0005-0000-0000-00009C100000}"/>
    <cellStyle name="Hyperlink_Emisiones de bonos 2006-2007 rev (Agosto-07)" xfId="1469" xr:uid="{00000000-0005-0000-0000-00009D100000}"/>
    <cellStyle name="imf-one decimal" xfId="307" xr:uid="{00000000-0005-0000-0000-00009E100000}"/>
    <cellStyle name="imf-one decimal 2" xfId="1470" xr:uid="{00000000-0005-0000-0000-00009F100000}"/>
    <cellStyle name="imf-one decimal 2 2" xfId="3566" xr:uid="{00000000-0005-0000-0000-0000A0100000}"/>
    <cellStyle name="imf-one decimal 3" xfId="4347" xr:uid="{00000000-0005-0000-0000-0000A1100000}"/>
    <cellStyle name="imf-one decimal 4" xfId="4442" xr:uid="{00000000-0005-0000-0000-0000A2100000}"/>
    <cellStyle name="imf-zero decimal" xfId="308" xr:uid="{00000000-0005-0000-0000-0000A3100000}"/>
    <cellStyle name="imf-zero decimal 2" xfId="1471" xr:uid="{00000000-0005-0000-0000-0000A4100000}"/>
    <cellStyle name="imf-zero decimal 2 2" xfId="3567" xr:uid="{00000000-0005-0000-0000-0000A5100000}"/>
    <cellStyle name="imf-zero decimal 3" xfId="4348" xr:uid="{00000000-0005-0000-0000-0000A6100000}"/>
    <cellStyle name="imf-zero decimal 4" xfId="4740" xr:uid="{00000000-0005-0000-0000-0000A7100000}"/>
    <cellStyle name="Incorrecto 2" xfId="309" xr:uid="{00000000-0005-0000-0000-0000A8100000}"/>
    <cellStyle name="Incorrecto 2 2" xfId="932" xr:uid="{00000000-0005-0000-0000-0000A9100000}"/>
    <cellStyle name="Incorrecto 2 2 2" xfId="1473" xr:uid="{00000000-0005-0000-0000-0000AA100000}"/>
    <cellStyle name="Incorrecto 2 2 2 2" xfId="4021" xr:uid="{00000000-0005-0000-0000-0000AB100000}"/>
    <cellStyle name="Incorrecto 2 3" xfId="4350" xr:uid="{00000000-0005-0000-0000-0000AC100000}"/>
    <cellStyle name="Incorrecto 2 4" xfId="4441" xr:uid="{00000000-0005-0000-0000-0000AD100000}"/>
    <cellStyle name="Incorrecto 3" xfId="933" xr:uid="{00000000-0005-0000-0000-0000AE100000}"/>
    <cellStyle name="Incorrecto 3 2" xfId="1474" xr:uid="{00000000-0005-0000-0000-0000AF100000}"/>
    <cellStyle name="Incorrecto 3 2 2" xfId="4022" xr:uid="{00000000-0005-0000-0000-0000B0100000}"/>
    <cellStyle name="Incorrecto 3 3" xfId="4351" xr:uid="{00000000-0005-0000-0000-0000B1100000}"/>
    <cellStyle name="Incorrecto 3 4" xfId="4440" xr:uid="{00000000-0005-0000-0000-0000B2100000}"/>
    <cellStyle name="Incorrecto 4" xfId="934" xr:uid="{00000000-0005-0000-0000-0000B3100000}"/>
    <cellStyle name="Incorrecto 4 2" xfId="1475" xr:uid="{00000000-0005-0000-0000-0000B4100000}"/>
    <cellStyle name="Incorrecto 4 2 2" xfId="4023" xr:uid="{00000000-0005-0000-0000-0000B5100000}"/>
    <cellStyle name="Incorrecto 4 3" xfId="4352" xr:uid="{00000000-0005-0000-0000-0000B6100000}"/>
    <cellStyle name="Incorrecto 4 4" xfId="4738" xr:uid="{00000000-0005-0000-0000-0000B7100000}"/>
    <cellStyle name="Incorrecto 5" xfId="1472" xr:uid="{00000000-0005-0000-0000-0000B8100000}"/>
    <cellStyle name="Incorrecto 5 2" xfId="3568" xr:uid="{00000000-0005-0000-0000-0000B9100000}"/>
    <cellStyle name="Incorrecto 6" xfId="4349" xr:uid="{00000000-0005-0000-0000-0000BA100000}"/>
    <cellStyle name="Incorrecto 7" xfId="4739" xr:uid="{00000000-0005-0000-0000-0000BB100000}"/>
    <cellStyle name="Input" xfId="310" xr:uid="{00000000-0005-0000-0000-0000BC100000}"/>
    <cellStyle name="Input [yellow]" xfId="311" xr:uid="{00000000-0005-0000-0000-0000BD100000}"/>
    <cellStyle name="Input [yellow] 2" xfId="1476" xr:uid="{00000000-0005-0000-0000-0000BE100000}"/>
    <cellStyle name="Input [yellow] 2 2" xfId="3570" xr:uid="{00000000-0005-0000-0000-0000BF100000}"/>
    <cellStyle name="Input [yellow] 3" xfId="4353" xr:uid="{00000000-0005-0000-0000-0000C0100000}"/>
    <cellStyle name="Input [yellow] 4" xfId="4737" xr:uid="{00000000-0005-0000-0000-0000C1100000}"/>
    <cellStyle name="Input 2" xfId="1937" xr:uid="{00000000-0005-0000-0000-0000C2100000}"/>
    <cellStyle name="Input 2 2" xfId="3569" xr:uid="{00000000-0005-0000-0000-0000C3100000}"/>
    <cellStyle name="Input 3" xfId="4660" xr:uid="{00000000-0005-0000-0000-0000C4100000}"/>
    <cellStyle name="Input 4" xfId="5033" xr:uid="{00000000-0005-0000-0000-0000C5100000}"/>
    <cellStyle name="Input_Sheet5" xfId="1477" xr:uid="{00000000-0005-0000-0000-0000C6100000}"/>
    <cellStyle name="Linked Cell" xfId="312" xr:uid="{00000000-0005-0000-0000-0000C7100000}"/>
    <cellStyle name="MacroCode" xfId="313" xr:uid="{00000000-0005-0000-0000-0000C8100000}"/>
    <cellStyle name="MacroCode 10" xfId="7081" xr:uid="{00000000-0005-0000-0000-0000C9100000}"/>
    <cellStyle name="MacroCode 11" xfId="7082" xr:uid="{00000000-0005-0000-0000-0000CA100000}"/>
    <cellStyle name="MacroCode 12" xfId="7083" xr:uid="{00000000-0005-0000-0000-0000CB100000}"/>
    <cellStyle name="MacroCode 13" xfId="7084" xr:uid="{00000000-0005-0000-0000-0000CC100000}"/>
    <cellStyle name="MacroCode 14" xfId="7085" xr:uid="{00000000-0005-0000-0000-0000CD100000}"/>
    <cellStyle name="MacroCode 15" xfId="7086" xr:uid="{00000000-0005-0000-0000-0000CE100000}"/>
    <cellStyle name="MacroCode 16" xfId="7087" xr:uid="{00000000-0005-0000-0000-0000CF100000}"/>
    <cellStyle name="MacroCode 17" xfId="7088" xr:uid="{00000000-0005-0000-0000-0000D0100000}"/>
    <cellStyle name="MacroCode 18" xfId="7089" xr:uid="{00000000-0005-0000-0000-0000D1100000}"/>
    <cellStyle name="MacroCode 19" xfId="7090" xr:uid="{00000000-0005-0000-0000-0000D2100000}"/>
    <cellStyle name="MacroCode 2" xfId="1478" xr:uid="{00000000-0005-0000-0000-0000D3100000}"/>
    <cellStyle name="MacroCode 2 2" xfId="3571" xr:uid="{00000000-0005-0000-0000-0000D4100000}"/>
    <cellStyle name="MacroCode 20" xfId="7091" xr:uid="{00000000-0005-0000-0000-0000D5100000}"/>
    <cellStyle name="MacroCode 21" xfId="7092" xr:uid="{00000000-0005-0000-0000-0000D6100000}"/>
    <cellStyle name="MacroCode 22" xfId="7093" xr:uid="{00000000-0005-0000-0000-0000D7100000}"/>
    <cellStyle name="MacroCode 23" xfId="7094" xr:uid="{00000000-0005-0000-0000-0000D8100000}"/>
    <cellStyle name="MacroCode 24" xfId="7095" xr:uid="{00000000-0005-0000-0000-0000D9100000}"/>
    <cellStyle name="MacroCode 25" xfId="7096" xr:uid="{00000000-0005-0000-0000-0000DA100000}"/>
    <cellStyle name="MacroCode 26" xfId="7097" xr:uid="{00000000-0005-0000-0000-0000DB100000}"/>
    <cellStyle name="MacroCode 27" xfId="7098" xr:uid="{00000000-0005-0000-0000-0000DC100000}"/>
    <cellStyle name="MacroCode 28" xfId="7099" xr:uid="{00000000-0005-0000-0000-0000DD100000}"/>
    <cellStyle name="MacroCode 29" xfId="7100" xr:uid="{00000000-0005-0000-0000-0000DE100000}"/>
    <cellStyle name="MacroCode 3" xfId="4354" xr:uid="{00000000-0005-0000-0000-0000DF100000}"/>
    <cellStyle name="MacroCode 30" xfId="7101" xr:uid="{00000000-0005-0000-0000-0000E0100000}"/>
    <cellStyle name="MacroCode 31" xfId="7102" xr:uid="{00000000-0005-0000-0000-0000E1100000}"/>
    <cellStyle name="MacroCode 32" xfId="7103" xr:uid="{00000000-0005-0000-0000-0000E2100000}"/>
    <cellStyle name="MacroCode 33" xfId="7104" xr:uid="{00000000-0005-0000-0000-0000E3100000}"/>
    <cellStyle name="MacroCode 34" xfId="7105" xr:uid="{00000000-0005-0000-0000-0000E4100000}"/>
    <cellStyle name="MacroCode 35" xfId="7106" xr:uid="{00000000-0005-0000-0000-0000E5100000}"/>
    <cellStyle name="MacroCode 36" xfId="7107" xr:uid="{00000000-0005-0000-0000-0000E6100000}"/>
    <cellStyle name="MacroCode 37" xfId="7108" xr:uid="{00000000-0005-0000-0000-0000E7100000}"/>
    <cellStyle name="MacroCode 38" xfId="7109" xr:uid="{00000000-0005-0000-0000-0000E8100000}"/>
    <cellStyle name="MacroCode 39" xfId="7110" xr:uid="{00000000-0005-0000-0000-0000E9100000}"/>
    <cellStyle name="MacroCode 4" xfId="4439" xr:uid="{00000000-0005-0000-0000-0000EA100000}"/>
    <cellStyle name="MacroCode 40" xfId="7111" xr:uid="{00000000-0005-0000-0000-0000EB100000}"/>
    <cellStyle name="MacroCode 41" xfId="7112" xr:uid="{00000000-0005-0000-0000-0000EC100000}"/>
    <cellStyle name="MacroCode 42" xfId="7113" xr:uid="{00000000-0005-0000-0000-0000ED100000}"/>
    <cellStyle name="MacroCode 43" xfId="7114" xr:uid="{00000000-0005-0000-0000-0000EE100000}"/>
    <cellStyle name="MacroCode 44" xfId="7115" xr:uid="{00000000-0005-0000-0000-0000EF100000}"/>
    <cellStyle name="MacroCode 45" xfId="7116" xr:uid="{00000000-0005-0000-0000-0000F0100000}"/>
    <cellStyle name="MacroCode 46" xfId="7117" xr:uid="{00000000-0005-0000-0000-0000F1100000}"/>
    <cellStyle name="MacroCode 47" xfId="7118" xr:uid="{00000000-0005-0000-0000-0000F2100000}"/>
    <cellStyle name="MacroCode 48" xfId="7119" xr:uid="{00000000-0005-0000-0000-0000F3100000}"/>
    <cellStyle name="MacroCode 49" xfId="7120" xr:uid="{00000000-0005-0000-0000-0000F4100000}"/>
    <cellStyle name="MacroCode 5" xfId="7121" xr:uid="{00000000-0005-0000-0000-0000F5100000}"/>
    <cellStyle name="MacroCode 50" xfId="7122" xr:uid="{00000000-0005-0000-0000-0000F6100000}"/>
    <cellStyle name="MacroCode 51" xfId="7123" xr:uid="{00000000-0005-0000-0000-0000F7100000}"/>
    <cellStyle name="MacroCode 52" xfId="7124" xr:uid="{00000000-0005-0000-0000-0000F8100000}"/>
    <cellStyle name="MacroCode 53" xfId="7125" xr:uid="{00000000-0005-0000-0000-0000F9100000}"/>
    <cellStyle name="MacroCode 54" xfId="7126" xr:uid="{00000000-0005-0000-0000-0000FA100000}"/>
    <cellStyle name="MacroCode 55" xfId="7127" xr:uid="{00000000-0005-0000-0000-0000FB100000}"/>
    <cellStyle name="MacroCode 56" xfId="7128" xr:uid="{00000000-0005-0000-0000-0000FC100000}"/>
    <cellStyle name="MacroCode 57" xfId="7129" xr:uid="{00000000-0005-0000-0000-0000FD100000}"/>
    <cellStyle name="MacroCode 58" xfId="7130" xr:uid="{00000000-0005-0000-0000-0000FE100000}"/>
    <cellStyle name="MacroCode 59" xfId="7131" xr:uid="{00000000-0005-0000-0000-0000FF100000}"/>
    <cellStyle name="MacroCode 6" xfId="7132" xr:uid="{00000000-0005-0000-0000-000000110000}"/>
    <cellStyle name="MacroCode 60" xfId="7133" xr:uid="{00000000-0005-0000-0000-000001110000}"/>
    <cellStyle name="MacroCode 61" xfId="7134" xr:uid="{00000000-0005-0000-0000-000002110000}"/>
    <cellStyle name="MacroCode 62" xfId="7135" xr:uid="{00000000-0005-0000-0000-000003110000}"/>
    <cellStyle name="MacroCode 63" xfId="7136" xr:uid="{00000000-0005-0000-0000-000004110000}"/>
    <cellStyle name="MacroCode 64" xfId="7137" xr:uid="{00000000-0005-0000-0000-000005110000}"/>
    <cellStyle name="MacroCode 65" xfId="7138" xr:uid="{00000000-0005-0000-0000-000006110000}"/>
    <cellStyle name="MacroCode 66" xfId="7139" xr:uid="{00000000-0005-0000-0000-000007110000}"/>
    <cellStyle name="MacroCode 7" xfId="7140" xr:uid="{00000000-0005-0000-0000-000008110000}"/>
    <cellStyle name="MacroCode 8" xfId="7141" xr:uid="{00000000-0005-0000-0000-000009110000}"/>
    <cellStyle name="MacroCode 9" xfId="7142" xr:uid="{00000000-0005-0000-0000-00000A110000}"/>
    <cellStyle name="Millareɳ_INFORME.xls Gráfico 20" xfId="2632" xr:uid="{00000000-0005-0000-0000-00000B110000}"/>
    <cellStyle name="Millares" xfId="12520" builtinId="3"/>
    <cellStyle name="Millares [0] 2" xfId="314" xr:uid="{00000000-0005-0000-0000-00000D110000}"/>
    <cellStyle name="Millares [0] 2 2" xfId="1479" xr:uid="{00000000-0005-0000-0000-00000E110000}"/>
    <cellStyle name="Millares [0] 2 3" xfId="4356" xr:uid="{00000000-0005-0000-0000-00000F110000}"/>
    <cellStyle name="Millares [0] 2 4" xfId="4736" xr:uid="{00000000-0005-0000-0000-000010110000}"/>
    <cellStyle name="Millares 10" xfId="315" xr:uid="{00000000-0005-0000-0000-000011110000}"/>
    <cellStyle name="Millares 10 10" xfId="316" xr:uid="{00000000-0005-0000-0000-000012110000}"/>
    <cellStyle name="Millares 10 10 2" xfId="3573" xr:uid="{00000000-0005-0000-0000-000013110000}"/>
    <cellStyle name="Millares 10 11" xfId="317" xr:uid="{00000000-0005-0000-0000-000014110000}"/>
    <cellStyle name="Millares 10 11 2" xfId="3574" xr:uid="{00000000-0005-0000-0000-000015110000}"/>
    <cellStyle name="Millares 10 12" xfId="318" xr:uid="{00000000-0005-0000-0000-000016110000}"/>
    <cellStyle name="Millares 10 12 2" xfId="3575" xr:uid="{00000000-0005-0000-0000-000017110000}"/>
    <cellStyle name="Millares 10 13" xfId="319" xr:uid="{00000000-0005-0000-0000-000018110000}"/>
    <cellStyle name="Millares 10 13 2" xfId="3576" xr:uid="{00000000-0005-0000-0000-000019110000}"/>
    <cellStyle name="Millares 10 14" xfId="320" xr:uid="{00000000-0005-0000-0000-00001A110000}"/>
    <cellStyle name="Millares 10 14 2" xfId="3577" xr:uid="{00000000-0005-0000-0000-00001B110000}"/>
    <cellStyle name="Millares 10 15" xfId="321" xr:uid="{00000000-0005-0000-0000-00001C110000}"/>
    <cellStyle name="Millares 10 15 2" xfId="3578" xr:uid="{00000000-0005-0000-0000-00001D110000}"/>
    <cellStyle name="Millares 10 16" xfId="322" xr:uid="{00000000-0005-0000-0000-00001E110000}"/>
    <cellStyle name="Millares 10 16 2" xfId="3579" xr:uid="{00000000-0005-0000-0000-00001F110000}"/>
    <cellStyle name="Millares 10 17" xfId="323" xr:uid="{00000000-0005-0000-0000-000020110000}"/>
    <cellStyle name="Millares 10 17 2" xfId="3580" xr:uid="{00000000-0005-0000-0000-000021110000}"/>
    <cellStyle name="Millares 10 18" xfId="324" xr:uid="{00000000-0005-0000-0000-000022110000}"/>
    <cellStyle name="Millares 10 18 2" xfId="3581" xr:uid="{00000000-0005-0000-0000-000023110000}"/>
    <cellStyle name="Millares 10 19" xfId="325" xr:uid="{00000000-0005-0000-0000-000024110000}"/>
    <cellStyle name="Millares 10 19 2" xfId="3582" xr:uid="{00000000-0005-0000-0000-000025110000}"/>
    <cellStyle name="Millares 10 2" xfId="326" xr:uid="{00000000-0005-0000-0000-000026110000}"/>
    <cellStyle name="Millares 10 2 10" xfId="7143" xr:uid="{00000000-0005-0000-0000-000027110000}"/>
    <cellStyle name="Millares 10 2 11" xfId="7144" xr:uid="{00000000-0005-0000-0000-000028110000}"/>
    <cellStyle name="Millares 10 2 12" xfId="7145" xr:uid="{00000000-0005-0000-0000-000029110000}"/>
    <cellStyle name="Millares 10 2 13" xfId="7146" xr:uid="{00000000-0005-0000-0000-00002A110000}"/>
    <cellStyle name="Millares 10 2 14" xfId="7147" xr:uid="{00000000-0005-0000-0000-00002B110000}"/>
    <cellStyle name="Millares 10 2 15" xfId="7148" xr:uid="{00000000-0005-0000-0000-00002C110000}"/>
    <cellStyle name="Millares 10 2 16" xfId="7149" xr:uid="{00000000-0005-0000-0000-00002D110000}"/>
    <cellStyle name="Millares 10 2 17" xfId="7150" xr:uid="{00000000-0005-0000-0000-00002E110000}"/>
    <cellStyle name="Millares 10 2 18" xfId="7151" xr:uid="{00000000-0005-0000-0000-00002F110000}"/>
    <cellStyle name="Millares 10 2 19" xfId="7152" xr:uid="{00000000-0005-0000-0000-000030110000}"/>
    <cellStyle name="Millares 10 2 2" xfId="3583" xr:uid="{00000000-0005-0000-0000-000031110000}"/>
    <cellStyle name="Millares 10 2 2 10" xfId="7153" xr:uid="{00000000-0005-0000-0000-000032110000}"/>
    <cellStyle name="Millares 10 2 2 11" xfId="7154" xr:uid="{00000000-0005-0000-0000-000033110000}"/>
    <cellStyle name="Millares 10 2 2 12" xfId="7155" xr:uid="{00000000-0005-0000-0000-000034110000}"/>
    <cellStyle name="Millares 10 2 2 13" xfId="7156" xr:uid="{00000000-0005-0000-0000-000035110000}"/>
    <cellStyle name="Millares 10 2 2 14" xfId="7157" xr:uid="{00000000-0005-0000-0000-000036110000}"/>
    <cellStyle name="Millares 10 2 2 15" xfId="7158" xr:uid="{00000000-0005-0000-0000-000037110000}"/>
    <cellStyle name="Millares 10 2 2 16" xfId="7159" xr:uid="{00000000-0005-0000-0000-000038110000}"/>
    <cellStyle name="Millares 10 2 2 17" xfId="7160" xr:uid="{00000000-0005-0000-0000-000039110000}"/>
    <cellStyle name="Millares 10 2 2 18" xfId="7161" xr:uid="{00000000-0005-0000-0000-00003A110000}"/>
    <cellStyle name="Millares 10 2 2 19" xfId="7162" xr:uid="{00000000-0005-0000-0000-00003B110000}"/>
    <cellStyle name="Millares 10 2 2 2" xfId="7163" xr:uid="{00000000-0005-0000-0000-00003C110000}"/>
    <cellStyle name="Millares 10 2 2 20" xfId="7164" xr:uid="{00000000-0005-0000-0000-00003D110000}"/>
    <cellStyle name="Millares 10 2 2 21" xfId="7165" xr:uid="{00000000-0005-0000-0000-00003E110000}"/>
    <cellStyle name="Millares 10 2 2 22" xfId="7166" xr:uid="{00000000-0005-0000-0000-00003F110000}"/>
    <cellStyle name="Millares 10 2 2 23" xfId="7167" xr:uid="{00000000-0005-0000-0000-000040110000}"/>
    <cellStyle name="Millares 10 2 2 24" xfId="7168" xr:uid="{00000000-0005-0000-0000-000041110000}"/>
    <cellStyle name="Millares 10 2 2 25" xfId="7169" xr:uid="{00000000-0005-0000-0000-000042110000}"/>
    <cellStyle name="Millares 10 2 2 26" xfId="7170" xr:uid="{00000000-0005-0000-0000-000043110000}"/>
    <cellStyle name="Millares 10 2 2 27" xfId="7171" xr:uid="{00000000-0005-0000-0000-000044110000}"/>
    <cellStyle name="Millares 10 2 2 28" xfId="7172" xr:uid="{00000000-0005-0000-0000-000045110000}"/>
    <cellStyle name="Millares 10 2 2 29" xfId="7173" xr:uid="{00000000-0005-0000-0000-000046110000}"/>
    <cellStyle name="Millares 10 2 2 3" xfId="7174" xr:uid="{00000000-0005-0000-0000-000047110000}"/>
    <cellStyle name="Millares 10 2 2 30" xfId="7175" xr:uid="{00000000-0005-0000-0000-000048110000}"/>
    <cellStyle name="Millares 10 2 2 31" xfId="7176" xr:uid="{00000000-0005-0000-0000-000049110000}"/>
    <cellStyle name="Millares 10 2 2 32" xfId="7177" xr:uid="{00000000-0005-0000-0000-00004A110000}"/>
    <cellStyle name="Millares 10 2 2 33" xfId="7178" xr:uid="{00000000-0005-0000-0000-00004B110000}"/>
    <cellStyle name="Millares 10 2 2 34" xfId="7179" xr:uid="{00000000-0005-0000-0000-00004C110000}"/>
    <cellStyle name="Millares 10 2 2 35" xfId="7180" xr:uid="{00000000-0005-0000-0000-00004D110000}"/>
    <cellStyle name="Millares 10 2 2 36" xfId="7181" xr:uid="{00000000-0005-0000-0000-00004E110000}"/>
    <cellStyle name="Millares 10 2 2 37" xfId="7182" xr:uid="{00000000-0005-0000-0000-00004F110000}"/>
    <cellStyle name="Millares 10 2 2 38" xfId="7183" xr:uid="{00000000-0005-0000-0000-000050110000}"/>
    <cellStyle name="Millares 10 2 2 39" xfId="7184" xr:uid="{00000000-0005-0000-0000-000051110000}"/>
    <cellStyle name="Millares 10 2 2 4" xfId="7185" xr:uid="{00000000-0005-0000-0000-000052110000}"/>
    <cellStyle name="Millares 10 2 2 40" xfId="7186" xr:uid="{00000000-0005-0000-0000-000053110000}"/>
    <cellStyle name="Millares 10 2 2 41" xfId="7187" xr:uid="{00000000-0005-0000-0000-000054110000}"/>
    <cellStyle name="Millares 10 2 2 42" xfId="7188" xr:uid="{00000000-0005-0000-0000-000055110000}"/>
    <cellStyle name="Millares 10 2 2 43" xfId="7189" xr:uid="{00000000-0005-0000-0000-000056110000}"/>
    <cellStyle name="Millares 10 2 2 44" xfId="7190" xr:uid="{00000000-0005-0000-0000-000057110000}"/>
    <cellStyle name="Millares 10 2 2 45" xfId="7191" xr:uid="{00000000-0005-0000-0000-000058110000}"/>
    <cellStyle name="Millares 10 2 2 46" xfId="7192" xr:uid="{00000000-0005-0000-0000-000059110000}"/>
    <cellStyle name="Millares 10 2 2 47" xfId="7193" xr:uid="{00000000-0005-0000-0000-00005A110000}"/>
    <cellStyle name="Millares 10 2 2 48" xfId="7194" xr:uid="{00000000-0005-0000-0000-00005B110000}"/>
    <cellStyle name="Millares 10 2 2 49" xfId="7195" xr:uid="{00000000-0005-0000-0000-00005C110000}"/>
    <cellStyle name="Millares 10 2 2 5" xfId="7196" xr:uid="{00000000-0005-0000-0000-00005D110000}"/>
    <cellStyle name="Millares 10 2 2 50" xfId="7197" xr:uid="{00000000-0005-0000-0000-00005E110000}"/>
    <cellStyle name="Millares 10 2 2 51" xfId="7198" xr:uid="{00000000-0005-0000-0000-00005F110000}"/>
    <cellStyle name="Millares 10 2 2 52" xfId="7199" xr:uid="{00000000-0005-0000-0000-000060110000}"/>
    <cellStyle name="Millares 10 2 2 53" xfId="7200" xr:uid="{00000000-0005-0000-0000-000061110000}"/>
    <cellStyle name="Millares 10 2 2 54" xfId="7201" xr:uid="{00000000-0005-0000-0000-000062110000}"/>
    <cellStyle name="Millares 10 2 2 55" xfId="7202" xr:uid="{00000000-0005-0000-0000-000063110000}"/>
    <cellStyle name="Millares 10 2 2 56" xfId="7203" xr:uid="{00000000-0005-0000-0000-000064110000}"/>
    <cellStyle name="Millares 10 2 2 57" xfId="7204" xr:uid="{00000000-0005-0000-0000-000065110000}"/>
    <cellStyle name="Millares 10 2 2 58" xfId="7205" xr:uid="{00000000-0005-0000-0000-000066110000}"/>
    <cellStyle name="Millares 10 2 2 59" xfId="7206" xr:uid="{00000000-0005-0000-0000-000067110000}"/>
    <cellStyle name="Millares 10 2 2 6" xfId="7207" xr:uid="{00000000-0005-0000-0000-000068110000}"/>
    <cellStyle name="Millares 10 2 2 60" xfId="7208" xr:uid="{00000000-0005-0000-0000-000069110000}"/>
    <cellStyle name="Millares 10 2 2 61" xfId="7209" xr:uid="{00000000-0005-0000-0000-00006A110000}"/>
    <cellStyle name="Millares 10 2 2 62" xfId="7210" xr:uid="{00000000-0005-0000-0000-00006B110000}"/>
    <cellStyle name="Millares 10 2 2 63" xfId="7211" xr:uid="{00000000-0005-0000-0000-00006C110000}"/>
    <cellStyle name="Millares 10 2 2 7" xfId="7212" xr:uid="{00000000-0005-0000-0000-00006D110000}"/>
    <cellStyle name="Millares 10 2 2 8" xfId="7213" xr:uid="{00000000-0005-0000-0000-00006E110000}"/>
    <cellStyle name="Millares 10 2 2 9" xfId="7214" xr:uid="{00000000-0005-0000-0000-00006F110000}"/>
    <cellStyle name="Millares 10 2 20" xfId="7215" xr:uid="{00000000-0005-0000-0000-000070110000}"/>
    <cellStyle name="Millares 10 2 21" xfId="7216" xr:uid="{00000000-0005-0000-0000-000071110000}"/>
    <cellStyle name="Millares 10 2 22" xfId="7217" xr:uid="{00000000-0005-0000-0000-000072110000}"/>
    <cellStyle name="Millares 10 2 23" xfId="7218" xr:uid="{00000000-0005-0000-0000-000073110000}"/>
    <cellStyle name="Millares 10 2 24" xfId="7219" xr:uid="{00000000-0005-0000-0000-000074110000}"/>
    <cellStyle name="Millares 10 2 25" xfId="7220" xr:uid="{00000000-0005-0000-0000-000075110000}"/>
    <cellStyle name="Millares 10 2 26" xfId="7221" xr:uid="{00000000-0005-0000-0000-000076110000}"/>
    <cellStyle name="Millares 10 2 27" xfId="7222" xr:uid="{00000000-0005-0000-0000-000077110000}"/>
    <cellStyle name="Millares 10 2 28" xfId="7223" xr:uid="{00000000-0005-0000-0000-000078110000}"/>
    <cellStyle name="Millares 10 2 29" xfId="7224" xr:uid="{00000000-0005-0000-0000-000079110000}"/>
    <cellStyle name="Millares 10 2 3" xfId="7225" xr:uid="{00000000-0005-0000-0000-00007A110000}"/>
    <cellStyle name="Millares 10 2 30" xfId="7226" xr:uid="{00000000-0005-0000-0000-00007B110000}"/>
    <cellStyle name="Millares 10 2 31" xfId="7227" xr:uid="{00000000-0005-0000-0000-00007C110000}"/>
    <cellStyle name="Millares 10 2 32" xfId="7228" xr:uid="{00000000-0005-0000-0000-00007D110000}"/>
    <cellStyle name="Millares 10 2 33" xfId="7229" xr:uid="{00000000-0005-0000-0000-00007E110000}"/>
    <cellStyle name="Millares 10 2 34" xfId="7230" xr:uid="{00000000-0005-0000-0000-00007F110000}"/>
    <cellStyle name="Millares 10 2 35" xfId="7231" xr:uid="{00000000-0005-0000-0000-000080110000}"/>
    <cellStyle name="Millares 10 2 36" xfId="7232" xr:uid="{00000000-0005-0000-0000-000081110000}"/>
    <cellStyle name="Millares 10 2 37" xfId="7233" xr:uid="{00000000-0005-0000-0000-000082110000}"/>
    <cellStyle name="Millares 10 2 38" xfId="7234" xr:uid="{00000000-0005-0000-0000-000083110000}"/>
    <cellStyle name="Millares 10 2 39" xfId="7235" xr:uid="{00000000-0005-0000-0000-000084110000}"/>
    <cellStyle name="Millares 10 2 4" xfId="7236" xr:uid="{00000000-0005-0000-0000-000085110000}"/>
    <cellStyle name="Millares 10 2 40" xfId="7237" xr:uid="{00000000-0005-0000-0000-000086110000}"/>
    <cellStyle name="Millares 10 2 41" xfId="7238" xr:uid="{00000000-0005-0000-0000-000087110000}"/>
    <cellStyle name="Millares 10 2 42" xfId="7239" xr:uid="{00000000-0005-0000-0000-000088110000}"/>
    <cellStyle name="Millares 10 2 43" xfId="7240" xr:uid="{00000000-0005-0000-0000-000089110000}"/>
    <cellStyle name="Millares 10 2 44" xfId="7241" xr:uid="{00000000-0005-0000-0000-00008A110000}"/>
    <cellStyle name="Millares 10 2 45" xfId="7242" xr:uid="{00000000-0005-0000-0000-00008B110000}"/>
    <cellStyle name="Millares 10 2 46" xfId="7243" xr:uid="{00000000-0005-0000-0000-00008C110000}"/>
    <cellStyle name="Millares 10 2 47" xfId="7244" xr:uid="{00000000-0005-0000-0000-00008D110000}"/>
    <cellStyle name="Millares 10 2 48" xfId="7245" xr:uid="{00000000-0005-0000-0000-00008E110000}"/>
    <cellStyle name="Millares 10 2 49" xfId="7246" xr:uid="{00000000-0005-0000-0000-00008F110000}"/>
    <cellStyle name="Millares 10 2 5" xfId="7247" xr:uid="{00000000-0005-0000-0000-000090110000}"/>
    <cellStyle name="Millares 10 2 50" xfId="7248" xr:uid="{00000000-0005-0000-0000-000091110000}"/>
    <cellStyle name="Millares 10 2 51" xfId="7249" xr:uid="{00000000-0005-0000-0000-000092110000}"/>
    <cellStyle name="Millares 10 2 52" xfId="7250" xr:uid="{00000000-0005-0000-0000-000093110000}"/>
    <cellStyle name="Millares 10 2 53" xfId="7251" xr:uid="{00000000-0005-0000-0000-000094110000}"/>
    <cellStyle name="Millares 10 2 54" xfId="7252" xr:uid="{00000000-0005-0000-0000-000095110000}"/>
    <cellStyle name="Millares 10 2 55" xfId="7253" xr:uid="{00000000-0005-0000-0000-000096110000}"/>
    <cellStyle name="Millares 10 2 56" xfId="7254" xr:uid="{00000000-0005-0000-0000-000097110000}"/>
    <cellStyle name="Millares 10 2 57" xfId="7255" xr:uid="{00000000-0005-0000-0000-000098110000}"/>
    <cellStyle name="Millares 10 2 58" xfId="7256" xr:uid="{00000000-0005-0000-0000-000099110000}"/>
    <cellStyle name="Millares 10 2 59" xfId="7257" xr:uid="{00000000-0005-0000-0000-00009A110000}"/>
    <cellStyle name="Millares 10 2 6" xfId="7258" xr:uid="{00000000-0005-0000-0000-00009B110000}"/>
    <cellStyle name="Millares 10 2 60" xfId="7259" xr:uid="{00000000-0005-0000-0000-00009C110000}"/>
    <cellStyle name="Millares 10 2 61" xfId="7260" xr:uid="{00000000-0005-0000-0000-00009D110000}"/>
    <cellStyle name="Millares 10 2 62" xfId="7261" xr:uid="{00000000-0005-0000-0000-00009E110000}"/>
    <cellStyle name="Millares 10 2 63" xfId="7262" xr:uid="{00000000-0005-0000-0000-00009F110000}"/>
    <cellStyle name="Millares 10 2 64" xfId="7263" xr:uid="{00000000-0005-0000-0000-0000A0110000}"/>
    <cellStyle name="Millares 10 2 7" xfId="7264" xr:uid="{00000000-0005-0000-0000-0000A1110000}"/>
    <cellStyle name="Millares 10 2 8" xfId="7265" xr:uid="{00000000-0005-0000-0000-0000A2110000}"/>
    <cellStyle name="Millares 10 2 9" xfId="7266" xr:uid="{00000000-0005-0000-0000-0000A3110000}"/>
    <cellStyle name="Millares 10 20" xfId="3572" xr:uid="{00000000-0005-0000-0000-0000A4110000}"/>
    <cellStyle name="Millares 10 21" xfId="7267" xr:uid="{00000000-0005-0000-0000-0000A5110000}"/>
    <cellStyle name="Millares 10 22" xfId="7268" xr:uid="{00000000-0005-0000-0000-0000A6110000}"/>
    <cellStyle name="Millares 10 23" xfId="7269" xr:uid="{00000000-0005-0000-0000-0000A7110000}"/>
    <cellStyle name="Millares 10 24" xfId="7270" xr:uid="{00000000-0005-0000-0000-0000A8110000}"/>
    <cellStyle name="Millares 10 25" xfId="7271" xr:uid="{00000000-0005-0000-0000-0000A9110000}"/>
    <cellStyle name="Millares 10 26" xfId="7272" xr:uid="{00000000-0005-0000-0000-0000AA110000}"/>
    <cellStyle name="Millares 10 27" xfId="7273" xr:uid="{00000000-0005-0000-0000-0000AB110000}"/>
    <cellStyle name="Millares 10 28" xfId="7274" xr:uid="{00000000-0005-0000-0000-0000AC110000}"/>
    <cellStyle name="Millares 10 29" xfId="7275" xr:uid="{00000000-0005-0000-0000-0000AD110000}"/>
    <cellStyle name="Millares 10 3" xfId="327" xr:uid="{00000000-0005-0000-0000-0000AE110000}"/>
    <cellStyle name="Millares 10 3 10" xfId="7276" xr:uid="{00000000-0005-0000-0000-0000AF110000}"/>
    <cellStyle name="Millares 10 3 11" xfId="7277" xr:uid="{00000000-0005-0000-0000-0000B0110000}"/>
    <cellStyle name="Millares 10 3 12" xfId="7278" xr:uid="{00000000-0005-0000-0000-0000B1110000}"/>
    <cellStyle name="Millares 10 3 13" xfId="7279" xr:uid="{00000000-0005-0000-0000-0000B2110000}"/>
    <cellStyle name="Millares 10 3 14" xfId="7280" xr:uid="{00000000-0005-0000-0000-0000B3110000}"/>
    <cellStyle name="Millares 10 3 15" xfId="7281" xr:uid="{00000000-0005-0000-0000-0000B4110000}"/>
    <cellStyle name="Millares 10 3 16" xfId="7282" xr:uid="{00000000-0005-0000-0000-0000B5110000}"/>
    <cellStyle name="Millares 10 3 17" xfId="7283" xr:uid="{00000000-0005-0000-0000-0000B6110000}"/>
    <cellStyle name="Millares 10 3 18" xfId="7284" xr:uid="{00000000-0005-0000-0000-0000B7110000}"/>
    <cellStyle name="Millares 10 3 19" xfId="7285" xr:uid="{00000000-0005-0000-0000-0000B8110000}"/>
    <cellStyle name="Millares 10 3 2" xfId="3584" xr:uid="{00000000-0005-0000-0000-0000B9110000}"/>
    <cellStyle name="Millares 10 3 20" xfId="7286" xr:uid="{00000000-0005-0000-0000-0000BA110000}"/>
    <cellStyle name="Millares 10 3 21" xfId="7287" xr:uid="{00000000-0005-0000-0000-0000BB110000}"/>
    <cellStyle name="Millares 10 3 22" xfId="7288" xr:uid="{00000000-0005-0000-0000-0000BC110000}"/>
    <cellStyle name="Millares 10 3 23" xfId="7289" xr:uid="{00000000-0005-0000-0000-0000BD110000}"/>
    <cellStyle name="Millares 10 3 24" xfId="7290" xr:uid="{00000000-0005-0000-0000-0000BE110000}"/>
    <cellStyle name="Millares 10 3 25" xfId="7291" xr:uid="{00000000-0005-0000-0000-0000BF110000}"/>
    <cellStyle name="Millares 10 3 26" xfId="7292" xr:uid="{00000000-0005-0000-0000-0000C0110000}"/>
    <cellStyle name="Millares 10 3 27" xfId="7293" xr:uid="{00000000-0005-0000-0000-0000C1110000}"/>
    <cellStyle name="Millares 10 3 28" xfId="7294" xr:uid="{00000000-0005-0000-0000-0000C2110000}"/>
    <cellStyle name="Millares 10 3 29" xfId="7295" xr:uid="{00000000-0005-0000-0000-0000C3110000}"/>
    <cellStyle name="Millares 10 3 3" xfId="7296" xr:uid="{00000000-0005-0000-0000-0000C4110000}"/>
    <cellStyle name="Millares 10 3 30" xfId="7297" xr:uid="{00000000-0005-0000-0000-0000C5110000}"/>
    <cellStyle name="Millares 10 3 31" xfId="7298" xr:uid="{00000000-0005-0000-0000-0000C6110000}"/>
    <cellStyle name="Millares 10 3 32" xfId="7299" xr:uid="{00000000-0005-0000-0000-0000C7110000}"/>
    <cellStyle name="Millares 10 3 33" xfId="7300" xr:uid="{00000000-0005-0000-0000-0000C8110000}"/>
    <cellStyle name="Millares 10 3 34" xfId="7301" xr:uid="{00000000-0005-0000-0000-0000C9110000}"/>
    <cellStyle name="Millares 10 3 35" xfId="7302" xr:uid="{00000000-0005-0000-0000-0000CA110000}"/>
    <cellStyle name="Millares 10 3 36" xfId="7303" xr:uid="{00000000-0005-0000-0000-0000CB110000}"/>
    <cellStyle name="Millares 10 3 37" xfId="7304" xr:uid="{00000000-0005-0000-0000-0000CC110000}"/>
    <cellStyle name="Millares 10 3 38" xfId="7305" xr:uid="{00000000-0005-0000-0000-0000CD110000}"/>
    <cellStyle name="Millares 10 3 39" xfId="7306" xr:uid="{00000000-0005-0000-0000-0000CE110000}"/>
    <cellStyle name="Millares 10 3 4" xfId="7307" xr:uid="{00000000-0005-0000-0000-0000CF110000}"/>
    <cellStyle name="Millares 10 3 40" xfId="7308" xr:uid="{00000000-0005-0000-0000-0000D0110000}"/>
    <cellStyle name="Millares 10 3 41" xfId="7309" xr:uid="{00000000-0005-0000-0000-0000D1110000}"/>
    <cellStyle name="Millares 10 3 42" xfId="7310" xr:uid="{00000000-0005-0000-0000-0000D2110000}"/>
    <cellStyle name="Millares 10 3 43" xfId="7311" xr:uid="{00000000-0005-0000-0000-0000D3110000}"/>
    <cellStyle name="Millares 10 3 44" xfId="7312" xr:uid="{00000000-0005-0000-0000-0000D4110000}"/>
    <cellStyle name="Millares 10 3 45" xfId="7313" xr:uid="{00000000-0005-0000-0000-0000D5110000}"/>
    <cellStyle name="Millares 10 3 46" xfId="7314" xr:uid="{00000000-0005-0000-0000-0000D6110000}"/>
    <cellStyle name="Millares 10 3 47" xfId="7315" xr:uid="{00000000-0005-0000-0000-0000D7110000}"/>
    <cellStyle name="Millares 10 3 48" xfId="7316" xr:uid="{00000000-0005-0000-0000-0000D8110000}"/>
    <cellStyle name="Millares 10 3 49" xfId="7317" xr:uid="{00000000-0005-0000-0000-0000D9110000}"/>
    <cellStyle name="Millares 10 3 5" xfId="7318" xr:uid="{00000000-0005-0000-0000-0000DA110000}"/>
    <cellStyle name="Millares 10 3 50" xfId="7319" xr:uid="{00000000-0005-0000-0000-0000DB110000}"/>
    <cellStyle name="Millares 10 3 51" xfId="7320" xr:uid="{00000000-0005-0000-0000-0000DC110000}"/>
    <cellStyle name="Millares 10 3 52" xfId="7321" xr:uid="{00000000-0005-0000-0000-0000DD110000}"/>
    <cellStyle name="Millares 10 3 53" xfId="7322" xr:uid="{00000000-0005-0000-0000-0000DE110000}"/>
    <cellStyle name="Millares 10 3 54" xfId="7323" xr:uid="{00000000-0005-0000-0000-0000DF110000}"/>
    <cellStyle name="Millares 10 3 55" xfId="7324" xr:uid="{00000000-0005-0000-0000-0000E0110000}"/>
    <cellStyle name="Millares 10 3 56" xfId="7325" xr:uid="{00000000-0005-0000-0000-0000E1110000}"/>
    <cellStyle name="Millares 10 3 57" xfId="7326" xr:uid="{00000000-0005-0000-0000-0000E2110000}"/>
    <cellStyle name="Millares 10 3 58" xfId="7327" xr:uid="{00000000-0005-0000-0000-0000E3110000}"/>
    <cellStyle name="Millares 10 3 59" xfId="7328" xr:uid="{00000000-0005-0000-0000-0000E4110000}"/>
    <cellStyle name="Millares 10 3 6" xfId="7329" xr:uid="{00000000-0005-0000-0000-0000E5110000}"/>
    <cellStyle name="Millares 10 3 60" xfId="7330" xr:uid="{00000000-0005-0000-0000-0000E6110000}"/>
    <cellStyle name="Millares 10 3 61" xfId="7331" xr:uid="{00000000-0005-0000-0000-0000E7110000}"/>
    <cellStyle name="Millares 10 3 62" xfId="7332" xr:uid="{00000000-0005-0000-0000-0000E8110000}"/>
    <cellStyle name="Millares 10 3 63" xfId="7333" xr:uid="{00000000-0005-0000-0000-0000E9110000}"/>
    <cellStyle name="Millares 10 3 64" xfId="7334" xr:uid="{00000000-0005-0000-0000-0000EA110000}"/>
    <cellStyle name="Millares 10 3 7" xfId="7335" xr:uid="{00000000-0005-0000-0000-0000EB110000}"/>
    <cellStyle name="Millares 10 3 8" xfId="7336" xr:uid="{00000000-0005-0000-0000-0000EC110000}"/>
    <cellStyle name="Millares 10 3 9" xfId="7337" xr:uid="{00000000-0005-0000-0000-0000ED110000}"/>
    <cellStyle name="Millares 10 30" xfId="7338" xr:uid="{00000000-0005-0000-0000-0000EE110000}"/>
    <cellStyle name="Millares 10 31" xfId="7339" xr:uid="{00000000-0005-0000-0000-0000EF110000}"/>
    <cellStyle name="Millares 10 32" xfId="7340" xr:uid="{00000000-0005-0000-0000-0000F0110000}"/>
    <cellStyle name="Millares 10 33" xfId="7341" xr:uid="{00000000-0005-0000-0000-0000F1110000}"/>
    <cellStyle name="Millares 10 34" xfId="7342" xr:uid="{00000000-0005-0000-0000-0000F2110000}"/>
    <cellStyle name="Millares 10 35" xfId="7343" xr:uid="{00000000-0005-0000-0000-0000F3110000}"/>
    <cellStyle name="Millares 10 36" xfId="7344" xr:uid="{00000000-0005-0000-0000-0000F4110000}"/>
    <cellStyle name="Millares 10 37" xfId="7345" xr:uid="{00000000-0005-0000-0000-0000F5110000}"/>
    <cellStyle name="Millares 10 38" xfId="7346" xr:uid="{00000000-0005-0000-0000-0000F6110000}"/>
    <cellStyle name="Millares 10 39" xfId="7347" xr:uid="{00000000-0005-0000-0000-0000F7110000}"/>
    <cellStyle name="Millares 10 4" xfId="328" xr:uid="{00000000-0005-0000-0000-0000F8110000}"/>
    <cellStyle name="Millares 10 4 10" xfId="7348" xr:uid="{00000000-0005-0000-0000-0000F9110000}"/>
    <cellStyle name="Millares 10 4 11" xfId="7349" xr:uid="{00000000-0005-0000-0000-0000FA110000}"/>
    <cellStyle name="Millares 10 4 12" xfId="7350" xr:uid="{00000000-0005-0000-0000-0000FB110000}"/>
    <cellStyle name="Millares 10 4 13" xfId="7351" xr:uid="{00000000-0005-0000-0000-0000FC110000}"/>
    <cellStyle name="Millares 10 4 14" xfId="7352" xr:uid="{00000000-0005-0000-0000-0000FD110000}"/>
    <cellStyle name="Millares 10 4 15" xfId="7353" xr:uid="{00000000-0005-0000-0000-0000FE110000}"/>
    <cellStyle name="Millares 10 4 16" xfId="7354" xr:uid="{00000000-0005-0000-0000-0000FF110000}"/>
    <cellStyle name="Millares 10 4 17" xfId="7355" xr:uid="{00000000-0005-0000-0000-000000120000}"/>
    <cellStyle name="Millares 10 4 18" xfId="7356" xr:uid="{00000000-0005-0000-0000-000001120000}"/>
    <cellStyle name="Millares 10 4 19" xfId="7357" xr:uid="{00000000-0005-0000-0000-000002120000}"/>
    <cellStyle name="Millares 10 4 2" xfId="3585" xr:uid="{00000000-0005-0000-0000-000003120000}"/>
    <cellStyle name="Millares 10 4 20" xfId="7358" xr:uid="{00000000-0005-0000-0000-000004120000}"/>
    <cellStyle name="Millares 10 4 21" xfId="7359" xr:uid="{00000000-0005-0000-0000-000005120000}"/>
    <cellStyle name="Millares 10 4 22" xfId="7360" xr:uid="{00000000-0005-0000-0000-000006120000}"/>
    <cellStyle name="Millares 10 4 23" xfId="7361" xr:uid="{00000000-0005-0000-0000-000007120000}"/>
    <cellStyle name="Millares 10 4 24" xfId="7362" xr:uid="{00000000-0005-0000-0000-000008120000}"/>
    <cellStyle name="Millares 10 4 25" xfId="7363" xr:uid="{00000000-0005-0000-0000-000009120000}"/>
    <cellStyle name="Millares 10 4 26" xfId="7364" xr:uid="{00000000-0005-0000-0000-00000A120000}"/>
    <cellStyle name="Millares 10 4 27" xfId="7365" xr:uid="{00000000-0005-0000-0000-00000B120000}"/>
    <cellStyle name="Millares 10 4 28" xfId="7366" xr:uid="{00000000-0005-0000-0000-00000C120000}"/>
    <cellStyle name="Millares 10 4 29" xfId="7367" xr:uid="{00000000-0005-0000-0000-00000D120000}"/>
    <cellStyle name="Millares 10 4 3" xfId="7368" xr:uid="{00000000-0005-0000-0000-00000E120000}"/>
    <cellStyle name="Millares 10 4 30" xfId="7369" xr:uid="{00000000-0005-0000-0000-00000F120000}"/>
    <cellStyle name="Millares 10 4 31" xfId="7370" xr:uid="{00000000-0005-0000-0000-000010120000}"/>
    <cellStyle name="Millares 10 4 32" xfId="7371" xr:uid="{00000000-0005-0000-0000-000011120000}"/>
    <cellStyle name="Millares 10 4 33" xfId="7372" xr:uid="{00000000-0005-0000-0000-000012120000}"/>
    <cellStyle name="Millares 10 4 34" xfId="7373" xr:uid="{00000000-0005-0000-0000-000013120000}"/>
    <cellStyle name="Millares 10 4 35" xfId="7374" xr:uid="{00000000-0005-0000-0000-000014120000}"/>
    <cellStyle name="Millares 10 4 36" xfId="7375" xr:uid="{00000000-0005-0000-0000-000015120000}"/>
    <cellStyle name="Millares 10 4 37" xfId="7376" xr:uid="{00000000-0005-0000-0000-000016120000}"/>
    <cellStyle name="Millares 10 4 38" xfId="7377" xr:uid="{00000000-0005-0000-0000-000017120000}"/>
    <cellStyle name="Millares 10 4 39" xfId="7378" xr:uid="{00000000-0005-0000-0000-000018120000}"/>
    <cellStyle name="Millares 10 4 4" xfId="7379" xr:uid="{00000000-0005-0000-0000-000019120000}"/>
    <cellStyle name="Millares 10 4 40" xfId="7380" xr:uid="{00000000-0005-0000-0000-00001A120000}"/>
    <cellStyle name="Millares 10 4 41" xfId="7381" xr:uid="{00000000-0005-0000-0000-00001B120000}"/>
    <cellStyle name="Millares 10 4 42" xfId="7382" xr:uid="{00000000-0005-0000-0000-00001C120000}"/>
    <cellStyle name="Millares 10 4 43" xfId="7383" xr:uid="{00000000-0005-0000-0000-00001D120000}"/>
    <cellStyle name="Millares 10 4 44" xfId="7384" xr:uid="{00000000-0005-0000-0000-00001E120000}"/>
    <cellStyle name="Millares 10 4 45" xfId="7385" xr:uid="{00000000-0005-0000-0000-00001F120000}"/>
    <cellStyle name="Millares 10 4 46" xfId="7386" xr:uid="{00000000-0005-0000-0000-000020120000}"/>
    <cellStyle name="Millares 10 4 47" xfId="7387" xr:uid="{00000000-0005-0000-0000-000021120000}"/>
    <cellStyle name="Millares 10 4 48" xfId="7388" xr:uid="{00000000-0005-0000-0000-000022120000}"/>
    <cellStyle name="Millares 10 4 49" xfId="7389" xr:uid="{00000000-0005-0000-0000-000023120000}"/>
    <cellStyle name="Millares 10 4 5" xfId="7390" xr:uid="{00000000-0005-0000-0000-000024120000}"/>
    <cellStyle name="Millares 10 4 50" xfId="7391" xr:uid="{00000000-0005-0000-0000-000025120000}"/>
    <cellStyle name="Millares 10 4 51" xfId="7392" xr:uid="{00000000-0005-0000-0000-000026120000}"/>
    <cellStyle name="Millares 10 4 52" xfId="7393" xr:uid="{00000000-0005-0000-0000-000027120000}"/>
    <cellStyle name="Millares 10 4 53" xfId="7394" xr:uid="{00000000-0005-0000-0000-000028120000}"/>
    <cellStyle name="Millares 10 4 54" xfId="7395" xr:uid="{00000000-0005-0000-0000-000029120000}"/>
    <cellStyle name="Millares 10 4 55" xfId="7396" xr:uid="{00000000-0005-0000-0000-00002A120000}"/>
    <cellStyle name="Millares 10 4 56" xfId="7397" xr:uid="{00000000-0005-0000-0000-00002B120000}"/>
    <cellStyle name="Millares 10 4 57" xfId="7398" xr:uid="{00000000-0005-0000-0000-00002C120000}"/>
    <cellStyle name="Millares 10 4 58" xfId="7399" xr:uid="{00000000-0005-0000-0000-00002D120000}"/>
    <cellStyle name="Millares 10 4 59" xfId="7400" xr:uid="{00000000-0005-0000-0000-00002E120000}"/>
    <cellStyle name="Millares 10 4 6" xfId="7401" xr:uid="{00000000-0005-0000-0000-00002F120000}"/>
    <cellStyle name="Millares 10 4 60" xfId="7402" xr:uid="{00000000-0005-0000-0000-000030120000}"/>
    <cellStyle name="Millares 10 4 61" xfId="7403" xr:uid="{00000000-0005-0000-0000-000031120000}"/>
    <cellStyle name="Millares 10 4 62" xfId="7404" xr:uid="{00000000-0005-0000-0000-000032120000}"/>
    <cellStyle name="Millares 10 4 63" xfId="7405" xr:uid="{00000000-0005-0000-0000-000033120000}"/>
    <cellStyle name="Millares 10 4 64" xfId="7406" xr:uid="{00000000-0005-0000-0000-000034120000}"/>
    <cellStyle name="Millares 10 4 7" xfId="7407" xr:uid="{00000000-0005-0000-0000-000035120000}"/>
    <cellStyle name="Millares 10 4 8" xfId="7408" xr:uid="{00000000-0005-0000-0000-000036120000}"/>
    <cellStyle name="Millares 10 4 9" xfId="7409" xr:uid="{00000000-0005-0000-0000-000037120000}"/>
    <cellStyle name="Millares 10 40" xfId="7410" xr:uid="{00000000-0005-0000-0000-000038120000}"/>
    <cellStyle name="Millares 10 41" xfId="7411" xr:uid="{00000000-0005-0000-0000-000039120000}"/>
    <cellStyle name="Millares 10 42" xfId="7412" xr:uid="{00000000-0005-0000-0000-00003A120000}"/>
    <cellStyle name="Millares 10 43" xfId="7413" xr:uid="{00000000-0005-0000-0000-00003B120000}"/>
    <cellStyle name="Millares 10 44" xfId="7414" xr:uid="{00000000-0005-0000-0000-00003C120000}"/>
    <cellStyle name="Millares 10 45" xfId="7415" xr:uid="{00000000-0005-0000-0000-00003D120000}"/>
    <cellStyle name="Millares 10 46" xfId="7416" xr:uid="{00000000-0005-0000-0000-00003E120000}"/>
    <cellStyle name="Millares 10 47" xfId="7417" xr:uid="{00000000-0005-0000-0000-00003F120000}"/>
    <cellStyle name="Millares 10 48" xfId="7418" xr:uid="{00000000-0005-0000-0000-000040120000}"/>
    <cellStyle name="Millares 10 49" xfId="7419" xr:uid="{00000000-0005-0000-0000-000041120000}"/>
    <cellStyle name="Millares 10 5" xfId="329" xr:uid="{00000000-0005-0000-0000-000042120000}"/>
    <cellStyle name="Millares 10 5 10" xfId="7420" xr:uid="{00000000-0005-0000-0000-000043120000}"/>
    <cellStyle name="Millares 10 5 11" xfId="7421" xr:uid="{00000000-0005-0000-0000-000044120000}"/>
    <cellStyle name="Millares 10 5 12" xfId="7422" xr:uid="{00000000-0005-0000-0000-000045120000}"/>
    <cellStyle name="Millares 10 5 13" xfId="7423" xr:uid="{00000000-0005-0000-0000-000046120000}"/>
    <cellStyle name="Millares 10 5 14" xfId="7424" xr:uid="{00000000-0005-0000-0000-000047120000}"/>
    <cellStyle name="Millares 10 5 15" xfId="7425" xr:uid="{00000000-0005-0000-0000-000048120000}"/>
    <cellStyle name="Millares 10 5 16" xfId="7426" xr:uid="{00000000-0005-0000-0000-000049120000}"/>
    <cellStyle name="Millares 10 5 17" xfId="7427" xr:uid="{00000000-0005-0000-0000-00004A120000}"/>
    <cellStyle name="Millares 10 5 18" xfId="7428" xr:uid="{00000000-0005-0000-0000-00004B120000}"/>
    <cellStyle name="Millares 10 5 19" xfId="7429" xr:uid="{00000000-0005-0000-0000-00004C120000}"/>
    <cellStyle name="Millares 10 5 2" xfId="3586" xr:uid="{00000000-0005-0000-0000-00004D120000}"/>
    <cellStyle name="Millares 10 5 20" xfId="7430" xr:uid="{00000000-0005-0000-0000-00004E120000}"/>
    <cellStyle name="Millares 10 5 21" xfId="7431" xr:uid="{00000000-0005-0000-0000-00004F120000}"/>
    <cellStyle name="Millares 10 5 22" xfId="7432" xr:uid="{00000000-0005-0000-0000-000050120000}"/>
    <cellStyle name="Millares 10 5 23" xfId="7433" xr:uid="{00000000-0005-0000-0000-000051120000}"/>
    <cellStyle name="Millares 10 5 24" xfId="7434" xr:uid="{00000000-0005-0000-0000-000052120000}"/>
    <cellStyle name="Millares 10 5 25" xfId="7435" xr:uid="{00000000-0005-0000-0000-000053120000}"/>
    <cellStyle name="Millares 10 5 26" xfId="7436" xr:uid="{00000000-0005-0000-0000-000054120000}"/>
    <cellStyle name="Millares 10 5 27" xfId="7437" xr:uid="{00000000-0005-0000-0000-000055120000}"/>
    <cellStyle name="Millares 10 5 28" xfId="7438" xr:uid="{00000000-0005-0000-0000-000056120000}"/>
    <cellStyle name="Millares 10 5 29" xfId="7439" xr:uid="{00000000-0005-0000-0000-000057120000}"/>
    <cellStyle name="Millares 10 5 3" xfId="7440" xr:uid="{00000000-0005-0000-0000-000058120000}"/>
    <cellStyle name="Millares 10 5 30" xfId="7441" xr:uid="{00000000-0005-0000-0000-000059120000}"/>
    <cellStyle name="Millares 10 5 31" xfId="7442" xr:uid="{00000000-0005-0000-0000-00005A120000}"/>
    <cellStyle name="Millares 10 5 32" xfId="7443" xr:uid="{00000000-0005-0000-0000-00005B120000}"/>
    <cellStyle name="Millares 10 5 33" xfId="7444" xr:uid="{00000000-0005-0000-0000-00005C120000}"/>
    <cellStyle name="Millares 10 5 34" xfId="7445" xr:uid="{00000000-0005-0000-0000-00005D120000}"/>
    <cellStyle name="Millares 10 5 35" xfId="7446" xr:uid="{00000000-0005-0000-0000-00005E120000}"/>
    <cellStyle name="Millares 10 5 36" xfId="7447" xr:uid="{00000000-0005-0000-0000-00005F120000}"/>
    <cellStyle name="Millares 10 5 37" xfId="7448" xr:uid="{00000000-0005-0000-0000-000060120000}"/>
    <cellStyle name="Millares 10 5 38" xfId="7449" xr:uid="{00000000-0005-0000-0000-000061120000}"/>
    <cellStyle name="Millares 10 5 39" xfId="7450" xr:uid="{00000000-0005-0000-0000-000062120000}"/>
    <cellStyle name="Millares 10 5 4" xfId="7451" xr:uid="{00000000-0005-0000-0000-000063120000}"/>
    <cellStyle name="Millares 10 5 40" xfId="7452" xr:uid="{00000000-0005-0000-0000-000064120000}"/>
    <cellStyle name="Millares 10 5 41" xfId="7453" xr:uid="{00000000-0005-0000-0000-000065120000}"/>
    <cellStyle name="Millares 10 5 42" xfId="7454" xr:uid="{00000000-0005-0000-0000-000066120000}"/>
    <cellStyle name="Millares 10 5 43" xfId="7455" xr:uid="{00000000-0005-0000-0000-000067120000}"/>
    <cellStyle name="Millares 10 5 44" xfId="7456" xr:uid="{00000000-0005-0000-0000-000068120000}"/>
    <cellStyle name="Millares 10 5 45" xfId="7457" xr:uid="{00000000-0005-0000-0000-000069120000}"/>
    <cellStyle name="Millares 10 5 46" xfId="7458" xr:uid="{00000000-0005-0000-0000-00006A120000}"/>
    <cellStyle name="Millares 10 5 47" xfId="7459" xr:uid="{00000000-0005-0000-0000-00006B120000}"/>
    <cellStyle name="Millares 10 5 48" xfId="7460" xr:uid="{00000000-0005-0000-0000-00006C120000}"/>
    <cellStyle name="Millares 10 5 49" xfId="7461" xr:uid="{00000000-0005-0000-0000-00006D120000}"/>
    <cellStyle name="Millares 10 5 5" xfId="7462" xr:uid="{00000000-0005-0000-0000-00006E120000}"/>
    <cellStyle name="Millares 10 5 50" xfId="7463" xr:uid="{00000000-0005-0000-0000-00006F120000}"/>
    <cellStyle name="Millares 10 5 51" xfId="7464" xr:uid="{00000000-0005-0000-0000-000070120000}"/>
    <cellStyle name="Millares 10 5 52" xfId="7465" xr:uid="{00000000-0005-0000-0000-000071120000}"/>
    <cellStyle name="Millares 10 5 53" xfId="7466" xr:uid="{00000000-0005-0000-0000-000072120000}"/>
    <cellStyle name="Millares 10 5 54" xfId="7467" xr:uid="{00000000-0005-0000-0000-000073120000}"/>
    <cellStyle name="Millares 10 5 55" xfId="7468" xr:uid="{00000000-0005-0000-0000-000074120000}"/>
    <cellStyle name="Millares 10 5 56" xfId="7469" xr:uid="{00000000-0005-0000-0000-000075120000}"/>
    <cellStyle name="Millares 10 5 57" xfId="7470" xr:uid="{00000000-0005-0000-0000-000076120000}"/>
    <cellStyle name="Millares 10 5 58" xfId="7471" xr:uid="{00000000-0005-0000-0000-000077120000}"/>
    <cellStyle name="Millares 10 5 59" xfId="7472" xr:uid="{00000000-0005-0000-0000-000078120000}"/>
    <cellStyle name="Millares 10 5 6" xfId="7473" xr:uid="{00000000-0005-0000-0000-000079120000}"/>
    <cellStyle name="Millares 10 5 60" xfId="7474" xr:uid="{00000000-0005-0000-0000-00007A120000}"/>
    <cellStyle name="Millares 10 5 61" xfId="7475" xr:uid="{00000000-0005-0000-0000-00007B120000}"/>
    <cellStyle name="Millares 10 5 62" xfId="7476" xr:uid="{00000000-0005-0000-0000-00007C120000}"/>
    <cellStyle name="Millares 10 5 63" xfId="7477" xr:uid="{00000000-0005-0000-0000-00007D120000}"/>
    <cellStyle name="Millares 10 5 64" xfId="7478" xr:uid="{00000000-0005-0000-0000-00007E120000}"/>
    <cellStyle name="Millares 10 5 7" xfId="7479" xr:uid="{00000000-0005-0000-0000-00007F120000}"/>
    <cellStyle name="Millares 10 5 8" xfId="7480" xr:uid="{00000000-0005-0000-0000-000080120000}"/>
    <cellStyle name="Millares 10 5 9" xfId="7481" xr:uid="{00000000-0005-0000-0000-000081120000}"/>
    <cellStyle name="Millares 10 50" xfId="7482" xr:uid="{00000000-0005-0000-0000-000082120000}"/>
    <cellStyle name="Millares 10 51" xfId="7483" xr:uid="{00000000-0005-0000-0000-000083120000}"/>
    <cellStyle name="Millares 10 52" xfId="7484" xr:uid="{00000000-0005-0000-0000-000084120000}"/>
    <cellStyle name="Millares 10 53" xfId="7485" xr:uid="{00000000-0005-0000-0000-000085120000}"/>
    <cellStyle name="Millares 10 54" xfId="7486" xr:uid="{00000000-0005-0000-0000-000086120000}"/>
    <cellStyle name="Millares 10 55" xfId="7487" xr:uid="{00000000-0005-0000-0000-000087120000}"/>
    <cellStyle name="Millares 10 56" xfId="7488" xr:uid="{00000000-0005-0000-0000-000088120000}"/>
    <cellStyle name="Millares 10 57" xfId="7489" xr:uid="{00000000-0005-0000-0000-000089120000}"/>
    <cellStyle name="Millares 10 58" xfId="7490" xr:uid="{00000000-0005-0000-0000-00008A120000}"/>
    <cellStyle name="Millares 10 59" xfId="7491" xr:uid="{00000000-0005-0000-0000-00008B120000}"/>
    <cellStyle name="Millares 10 6" xfId="330" xr:uid="{00000000-0005-0000-0000-00008C120000}"/>
    <cellStyle name="Millares 10 6 10" xfId="7492" xr:uid="{00000000-0005-0000-0000-00008D120000}"/>
    <cellStyle name="Millares 10 6 11" xfId="7493" xr:uid="{00000000-0005-0000-0000-00008E120000}"/>
    <cellStyle name="Millares 10 6 12" xfId="7494" xr:uid="{00000000-0005-0000-0000-00008F120000}"/>
    <cellStyle name="Millares 10 6 13" xfId="7495" xr:uid="{00000000-0005-0000-0000-000090120000}"/>
    <cellStyle name="Millares 10 6 14" xfId="7496" xr:uid="{00000000-0005-0000-0000-000091120000}"/>
    <cellStyle name="Millares 10 6 15" xfId="7497" xr:uid="{00000000-0005-0000-0000-000092120000}"/>
    <cellStyle name="Millares 10 6 16" xfId="7498" xr:uid="{00000000-0005-0000-0000-000093120000}"/>
    <cellStyle name="Millares 10 6 17" xfId="7499" xr:uid="{00000000-0005-0000-0000-000094120000}"/>
    <cellStyle name="Millares 10 6 18" xfId="7500" xr:uid="{00000000-0005-0000-0000-000095120000}"/>
    <cellStyle name="Millares 10 6 19" xfId="7501" xr:uid="{00000000-0005-0000-0000-000096120000}"/>
    <cellStyle name="Millares 10 6 2" xfId="3587" xr:uid="{00000000-0005-0000-0000-000097120000}"/>
    <cellStyle name="Millares 10 6 20" xfId="7502" xr:uid="{00000000-0005-0000-0000-000098120000}"/>
    <cellStyle name="Millares 10 6 21" xfId="7503" xr:uid="{00000000-0005-0000-0000-000099120000}"/>
    <cellStyle name="Millares 10 6 22" xfId="7504" xr:uid="{00000000-0005-0000-0000-00009A120000}"/>
    <cellStyle name="Millares 10 6 23" xfId="7505" xr:uid="{00000000-0005-0000-0000-00009B120000}"/>
    <cellStyle name="Millares 10 6 24" xfId="7506" xr:uid="{00000000-0005-0000-0000-00009C120000}"/>
    <cellStyle name="Millares 10 6 25" xfId="7507" xr:uid="{00000000-0005-0000-0000-00009D120000}"/>
    <cellStyle name="Millares 10 6 26" xfId="7508" xr:uid="{00000000-0005-0000-0000-00009E120000}"/>
    <cellStyle name="Millares 10 6 27" xfId="7509" xr:uid="{00000000-0005-0000-0000-00009F120000}"/>
    <cellStyle name="Millares 10 6 28" xfId="7510" xr:uid="{00000000-0005-0000-0000-0000A0120000}"/>
    <cellStyle name="Millares 10 6 29" xfId="7511" xr:uid="{00000000-0005-0000-0000-0000A1120000}"/>
    <cellStyle name="Millares 10 6 3" xfId="7512" xr:uid="{00000000-0005-0000-0000-0000A2120000}"/>
    <cellStyle name="Millares 10 6 30" xfId="7513" xr:uid="{00000000-0005-0000-0000-0000A3120000}"/>
    <cellStyle name="Millares 10 6 31" xfId="7514" xr:uid="{00000000-0005-0000-0000-0000A4120000}"/>
    <cellStyle name="Millares 10 6 32" xfId="7515" xr:uid="{00000000-0005-0000-0000-0000A5120000}"/>
    <cellStyle name="Millares 10 6 33" xfId="7516" xr:uid="{00000000-0005-0000-0000-0000A6120000}"/>
    <cellStyle name="Millares 10 6 34" xfId="7517" xr:uid="{00000000-0005-0000-0000-0000A7120000}"/>
    <cellStyle name="Millares 10 6 35" xfId="7518" xr:uid="{00000000-0005-0000-0000-0000A8120000}"/>
    <cellStyle name="Millares 10 6 36" xfId="7519" xr:uid="{00000000-0005-0000-0000-0000A9120000}"/>
    <cellStyle name="Millares 10 6 37" xfId="7520" xr:uid="{00000000-0005-0000-0000-0000AA120000}"/>
    <cellStyle name="Millares 10 6 38" xfId="7521" xr:uid="{00000000-0005-0000-0000-0000AB120000}"/>
    <cellStyle name="Millares 10 6 39" xfId="7522" xr:uid="{00000000-0005-0000-0000-0000AC120000}"/>
    <cellStyle name="Millares 10 6 4" xfId="7523" xr:uid="{00000000-0005-0000-0000-0000AD120000}"/>
    <cellStyle name="Millares 10 6 40" xfId="7524" xr:uid="{00000000-0005-0000-0000-0000AE120000}"/>
    <cellStyle name="Millares 10 6 41" xfId="7525" xr:uid="{00000000-0005-0000-0000-0000AF120000}"/>
    <cellStyle name="Millares 10 6 42" xfId="7526" xr:uid="{00000000-0005-0000-0000-0000B0120000}"/>
    <cellStyle name="Millares 10 6 43" xfId="7527" xr:uid="{00000000-0005-0000-0000-0000B1120000}"/>
    <cellStyle name="Millares 10 6 44" xfId="7528" xr:uid="{00000000-0005-0000-0000-0000B2120000}"/>
    <cellStyle name="Millares 10 6 45" xfId="7529" xr:uid="{00000000-0005-0000-0000-0000B3120000}"/>
    <cellStyle name="Millares 10 6 46" xfId="7530" xr:uid="{00000000-0005-0000-0000-0000B4120000}"/>
    <cellStyle name="Millares 10 6 47" xfId="7531" xr:uid="{00000000-0005-0000-0000-0000B5120000}"/>
    <cellStyle name="Millares 10 6 48" xfId="7532" xr:uid="{00000000-0005-0000-0000-0000B6120000}"/>
    <cellStyle name="Millares 10 6 49" xfId="7533" xr:uid="{00000000-0005-0000-0000-0000B7120000}"/>
    <cellStyle name="Millares 10 6 5" xfId="7534" xr:uid="{00000000-0005-0000-0000-0000B8120000}"/>
    <cellStyle name="Millares 10 6 50" xfId="7535" xr:uid="{00000000-0005-0000-0000-0000B9120000}"/>
    <cellStyle name="Millares 10 6 51" xfId="7536" xr:uid="{00000000-0005-0000-0000-0000BA120000}"/>
    <cellStyle name="Millares 10 6 52" xfId="7537" xr:uid="{00000000-0005-0000-0000-0000BB120000}"/>
    <cellStyle name="Millares 10 6 53" xfId="7538" xr:uid="{00000000-0005-0000-0000-0000BC120000}"/>
    <cellStyle name="Millares 10 6 54" xfId="7539" xr:uid="{00000000-0005-0000-0000-0000BD120000}"/>
    <cellStyle name="Millares 10 6 55" xfId="7540" xr:uid="{00000000-0005-0000-0000-0000BE120000}"/>
    <cellStyle name="Millares 10 6 56" xfId="7541" xr:uid="{00000000-0005-0000-0000-0000BF120000}"/>
    <cellStyle name="Millares 10 6 57" xfId="7542" xr:uid="{00000000-0005-0000-0000-0000C0120000}"/>
    <cellStyle name="Millares 10 6 58" xfId="7543" xr:uid="{00000000-0005-0000-0000-0000C1120000}"/>
    <cellStyle name="Millares 10 6 59" xfId="7544" xr:uid="{00000000-0005-0000-0000-0000C2120000}"/>
    <cellStyle name="Millares 10 6 6" xfId="7545" xr:uid="{00000000-0005-0000-0000-0000C3120000}"/>
    <cellStyle name="Millares 10 6 60" xfId="7546" xr:uid="{00000000-0005-0000-0000-0000C4120000}"/>
    <cellStyle name="Millares 10 6 61" xfId="7547" xr:uid="{00000000-0005-0000-0000-0000C5120000}"/>
    <cellStyle name="Millares 10 6 62" xfId="7548" xr:uid="{00000000-0005-0000-0000-0000C6120000}"/>
    <cellStyle name="Millares 10 6 63" xfId="7549" xr:uid="{00000000-0005-0000-0000-0000C7120000}"/>
    <cellStyle name="Millares 10 6 64" xfId="7550" xr:uid="{00000000-0005-0000-0000-0000C8120000}"/>
    <cellStyle name="Millares 10 6 7" xfId="7551" xr:uid="{00000000-0005-0000-0000-0000C9120000}"/>
    <cellStyle name="Millares 10 6 8" xfId="7552" xr:uid="{00000000-0005-0000-0000-0000CA120000}"/>
    <cellStyle name="Millares 10 6 9" xfId="7553" xr:uid="{00000000-0005-0000-0000-0000CB120000}"/>
    <cellStyle name="Millares 10 60" xfId="7554" xr:uid="{00000000-0005-0000-0000-0000CC120000}"/>
    <cellStyle name="Millares 10 61" xfId="7555" xr:uid="{00000000-0005-0000-0000-0000CD120000}"/>
    <cellStyle name="Millares 10 62" xfId="7556" xr:uid="{00000000-0005-0000-0000-0000CE120000}"/>
    <cellStyle name="Millares 10 63" xfId="7557" xr:uid="{00000000-0005-0000-0000-0000CF120000}"/>
    <cellStyle name="Millares 10 64" xfId="7558" xr:uid="{00000000-0005-0000-0000-0000D0120000}"/>
    <cellStyle name="Millares 10 65" xfId="7559" xr:uid="{00000000-0005-0000-0000-0000D1120000}"/>
    <cellStyle name="Millares 10 66" xfId="7560" xr:uid="{00000000-0005-0000-0000-0000D2120000}"/>
    <cellStyle name="Millares 10 67" xfId="7561" xr:uid="{00000000-0005-0000-0000-0000D3120000}"/>
    <cellStyle name="Millares 10 68" xfId="7562" xr:uid="{00000000-0005-0000-0000-0000D4120000}"/>
    <cellStyle name="Millares 10 69" xfId="7563" xr:uid="{00000000-0005-0000-0000-0000D5120000}"/>
    <cellStyle name="Millares 10 7" xfId="331" xr:uid="{00000000-0005-0000-0000-0000D6120000}"/>
    <cellStyle name="Millares 10 7 2" xfId="3588" xr:uid="{00000000-0005-0000-0000-0000D7120000}"/>
    <cellStyle name="Millares 10 70" xfId="7564" xr:uid="{00000000-0005-0000-0000-0000D8120000}"/>
    <cellStyle name="Millares 10 71" xfId="7565" xr:uid="{00000000-0005-0000-0000-0000D9120000}"/>
    <cellStyle name="Millares 10 72" xfId="7566" xr:uid="{00000000-0005-0000-0000-0000DA120000}"/>
    <cellStyle name="Millares 10 73" xfId="7567" xr:uid="{00000000-0005-0000-0000-0000DB120000}"/>
    <cellStyle name="Millares 10 74" xfId="7568" xr:uid="{00000000-0005-0000-0000-0000DC120000}"/>
    <cellStyle name="Millares 10 75" xfId="7569" xr:uid="{00000000-0005-0000-0000-0000DD120000}"/>
    <cellStyle name="Millares 10 76" xfId="7570" xr:uid="{00000000-0005-0000-0000-0000DE120000}"/>
    <cellStyle name="Millares 10 77" xfId="7571" xr:uid="{00000000-0005-0000-0000-0000DF120000}"/>
    <cellStyle name="Millares 10 78" xfId="7572" xr:uid="{00000000-0005-0000-0000-0000E0120000}"/>
    <cellStyle name="Millares 10 79" xfId="7573" xr:uid="{00000000-0005-0000-0000-0000E1120000}"/>
    <cellStyle name="Millares 10 8" xfId="332" xr:uid="{00000000-0005-0000-0000-0000E2120000}"/>
    <cellStyle name="Millares 10 8 2" xfId="3589" xr:uid="{00000000-0005-0000-0000-0000E3120000}"/>
    <cellStyle name="Millares 10 80" xfId="7574" xr:uid="{00000000-0005-0000-0000-0000E4120000}"/>
    <cellStyle name="Millares 10 81" xfId="7575" xr:uid="{00000000-0005-0000-0000-0000E5120000}"/>
    <cellStyle name="Millares 10 82" xfId="7576" xr:uid="{00000000-0005-0000-0000-0000E6120000}"/>
    <cellStyle name="Millares 10 9" xfId="333" xr:uid="{00000000-0005-0000-0000-0000E7120000}"/>
    <cellStyle name="Millares 10 9 2" xfId="3590" xr:uid="{00000000-0005-0000-0000-0000E8120000}"/>
    <cellStyle name="Millares 11" xfId="334" xr:uid="{00000000-0005-0000-0000-0000E9120000}"/>
    <cellStyle name="Millares 11 10" xfId="335" xr:uid="{00000000-0005-0000-0000-0000EA120000}"/>
    <cellStyle name="Millares 11 10 2" xfId="3592" xr:uid="{00000000-0005-0000-0000-0000EB120000}"/>
    <cellStyle name="Millares 11 11" xfId="336" xr:uid="{00000000-0005-0000-0000-0000EC120000}"/>
    <cellStyle name="Millares 11 11 2" xfId="3593" xr:uid="{00000000-0005-0000-0000-0000ED120000}"/>
    <cellStyle name="Millares 11 12" xfId="337" xr:uid="{00000000-0005-0000-0000-0000EE120000}"/>
    <cellStyle name="Millares 11 12 2" xfId="3594" xr:uid="{00000000-0005-0000-0000-0000EF120000}"/>
    <cellStyle name="Millares 11 13" xfId="338" xr:uid="{00000000-0005-0000-0000-0000F0120000}"/>
    <cellStyle name="Millares 11 13 2" xfId="3595" xr:uid="{00000000-0005-0000-0000-0000F1120000}"/>
    <cellStyle name="Millares 11 14" xfId="339" xr:uid="{00000000-0005-0000-0000-0000F2120000}"/>
    <cellStyle name="Millares 11 14 2" xfId="3596" xr:uid="{00000000-0005-0000-0000-0000F3120000}"/>
    <cellStyle name="Millares 11 15" xfId="340" xr:uid="{00000000-0005-0000-0000-0000F4120000}"/>
    <cellStyle name="Millares 11 15 2" xfId="3597" xr:uid="{00000000-0005-0000-0000-0000F5120000}"/>
    <cellStyle name="Millares 11 16" xfId="341" xr:uid="{00000000-0005-0000-0000-0000F6120000}"/>
    <cellStyle name="Millares 11 16 2" xfId="3598" xr:uid="{00000000-0005-0000-0000-0000F7120000}"/>
    <cellStyle name="Millares 11 17" xfId="342" xr:uid="{00000000-0005-0000-0000-0000F8120000}"/>
    <cellStyle name="Millares 11 17 2" xfId="3599" xr:uid="{00000000-0005-0000-0000-0000F9120000}"/>
    <cellStyle name="Millares 11 18" xfId="3591" xr:uid="{00000000-0005-0000-0000-0000FA120000}"/>
    <cellStyle name="Millares 11 19" xfId="7577" xr:uid="{00000000-0005-0000-0000-0000FB120000}"/>
    <cellStyle name="Millares 11 2" xfId="343" xr:uid="{00000000-0005-0000-0000-0000FC120000}"/>
    <cellStyle name="Millares 11 2 10" xfId="7578" xr:uid="{00000000-0005-0000-0000-0000FD120000}"/>
    <cellStyle name="Millares 11 2 11" xfId="7579" xr:uid="{00000000-0005-0000-0000-0000FE120000}"/>
    <cellStyle name="Millares 11 2 12" xfId="7580" xr:uid="{00000000-0005-0000-0000-0000FF120000}"/>
    <cellStyle name="Millares 11 2 13" xfId="7581" xr:uid="{00000000-0005-0000-0000-000000130000}"/>
    <cellStyle name="Millares 11 2 14" xfId="7582" xr:uid="{00000000-0005-0000-0000-000001130000}"/>
    <cellStyle name="Millares 11 2 15" xfId="7583" xr:uid="{00000000-0005-0000-0000-000002130000}"/>
    <cellStyle name="Millares 11 2 16" xfId="7584" xr:uid="{00000000-0005-0000-0000-000003130000}"/>
    <cellStyle name="Millares 11 2 17" xfId="7585" xr:uid="{00000000-0005-0000-0000-000004130000}"/>
    <cellStyle name="Millares 11 2 18" xfId="7586" xr:uid="{00000000-0005-0000-0000-000005130000}"/>
    <cellStyle name="Millares 11 2 19" xfId="7587" xr:uid="{00000000-0005-0000-0000-000006130000}"/>
    <cellStyle name="Millares 11 2 2" xfId="3600" xr:uid="{00000000-0005-0000-0000-000007130000}"/>
    <cellStyle name="Millares 11 2 20" xfId="7588" xr:uid="{00000000-0005-0000-0000-000008130000}"/>
    <cellStyle name="Millares 11 2 21" xfId="7589" xr:uid="{00000000-0005-0000-0000-000009130000}"/>
    <cellStyle name="Millares 11 2 22" xfId="7590" xr:uid="{00000000-0005-0000-0000-00000A130000}"/>
    <cellStyle name="Millares 11 2 23" xfId="7591" xr:uid="{00000000-0005-0000-0000-00000B130000}"/>
    <cellStyle name="Millares 11 2 24" xfId="7592" xr:uid="{00000000-0005-0000-0000-00000C130000}"/>
    <cellStyle name="Millares 11 2 25" xfId="7593" xr:uid="{00000000-0005-0000-0000-00000D130000}"/>
    <cellStyle name="Millares 11 2 26" xfId="7594" xr:uid="{00000000-0005-0000-0000-00000E130000}"/>
    <cellStyle name="Millares 11 2 27" xfId="7595" xr:uid="{00000000-0005-0000-0000-00000F130000}"/>
    <cellStyle name="Millares 11 2 28" xfId="7596" xr:uid="{00000000-0005-0000-0000-000010130000}"/>
    <cellStyle name="Millares 11 2 29" xfId="7597" xr:uid="{00000000-0005-0000-0000-000011130000}"/>
    <cellStyle name="Millares 11 2 3" xfId="7598" xr:uid="{00000000-0005-0000-0000-000012130000}"/>
    <cellStyle name="Millares 11 2 30" xfId="7599" xr:uid="{00000000-0005-0000-0000-000013130000}"/>
    <cellStyle name="Millares 11 2 31" xfId="7600" xr:uid="{00000000-0005-0000-0000-000014130000}"/>
    <cellStyle name="Millares 11 2 32" xfId="7601" xr:uid="{00000000-0005-0000-0000-000015130000}"/>
    <cellStyle name="Millares 11 2 33" xfId="7602" xr:uid="{00000000-0005-0000-0000-000016130000}"/>
    <cellStyle name="Millares 11 2 34" xfId="7603" xr:uid="{00000000-0005-0000-0000-000017130000}"/>
    <cellStyle name="Millares 11 2 35" xfId="7604" xr:uid="{00000000-0005-0000-0000-000018130000}"/>
    <cellStyle name="Millares 11 2 36" xfId="7605" xr:uid="{00000000-0005-0000-0000-000019130000}"/>
    <cellStyle name="Millares 11 2 37" xfId="7606" xr:uid="{00000000-0005-0000-0000-00001A130000}"/>
    <cellStyle name="Millares 11 2 38" xfId="7607" xr:uid="{00000000-0005-0000-0000-00001B130000}"/>
    <cellStyle name="Millares 11 2 39" xfId="7608" xr:uid="{00000000-0005-0000-0000-00001C130000}"/>
    <cellStyle name="Millares 11 2 4" xfId="7609" xr:uid="{00000000-0005-0000-0000-00001D130000}"/>
    <cellStyle name="Millares 11 2 40" xfId="7610" xr:uid="{00000000-0005-0000-0000-00001E130000}"/>
    <cellStyle name="Millares 11 2 41" xfId="7611" xr:uid="{00000000-0005-0000-0000-00001F130000}"/>
    <cellStyle name="Millares 11 2 42" xfId="7612" xr:uid="{00000000-0005-0000-0000-000020130000}"/>
    <cellStyle name="Millares 11 2 43" xfId="7613" xr:uid="{00000000-0005-0000-0000-000021130000}"/>
    <cellStyle name="Millares 11 2 44" xfId="7614" xr:uid="{00000000-0005-0000-0000-000022130000}"/>
    <cellStyle name="Millares 11 2 45" xfId="7615" xr:uid="{00000000-0005-0000-0000-000023130000}"/>
    <cellStyle name="Millares 11 2 46" xfId="7616" xr:uid="{00000000-0005-0000-0000-000024130000}"/>
    <cellStyle name="Millares 11 2 47" xfId="7617" xr:uid="{00000000-0005-0000-0000-000025130000}"/>
    <cellStyle name="Millares 11 2 48" xfId="7618" xr:uid="{00000000-0005-0000-0000-000026130000}"/>
    <cellStyle name="Millares 11 2 49" xfId="7619" xr:uid="{00000000-0005-0000-0000-000027130000}"/>
    <cellStyle name="Millares 11 2 5" xfId="7620" xr:uid="{00000000-0005-0000-0000-000028130000}"/>
    <cellStyle name="Millares 11 2 50" xfId="7621" xr:uid="{00000000-0005-0000-0000-000029130000}"/>
    <cellStyle name="Millares 11 2 51" xfId="7622" xr:uid="{00000000-0005-0000-0000-00002A130000}"/>
    <cellStyle name="Millares 11 2 52" xfId="7623" xr:uid="{00000000-0005-0000-0000-00002B130000}"/>
    <cellStyle name="Millares 11 2 53" xfId="7624" xr:uid="{00000000-0005-0000-0000-00002C130000}"/>
    <cellStyle name="Millares 11 2 54" xfId="7625" xr:uid="{00000000-0005-0000-0000-00002D130000}"/>
    <cellStyle name="Millares 11 2 55" xfId="7626" xr:uid="{00000000-0005-0000-0000-00002E130000}"/>
    <cellStyle name="Millares 11 2 56" xfId="7627" xr:uid="{00000000-0005-0000-0000-00002F130000}"/>
    <cellStyle name="Millares 11 2 57" xfId="7628" xr:uid="{00000000-0005-0000-0000-000030130000}"/>
    <cellStyle name="Millares 11 2 58" xfId="7629" xr:uid="{00000000-0005-0000-0000-000031130000}"/>
    <cellStyle name="Millares 11 2 59" xfId="7630" xr:uid="{00000000-0005-0000-0000-000032130000}"/>
    <cellStyle name="Millares 11 2 6" xfId="7631" xr:uid="{00000000-0005-0000-0000-000033130000}"/>
    <cellStyle name="Millares 11 2 60" xfId="7632" xr:uid="{00000000-0005-0000-0000-000034130000}"/>
    <cellStyle name="Millares 11 2 61" xfId="7633" xr:uid="{00000000-0005-0000-0000-000035130000}"/>
    <cellStyle name="Millares 11 2 62" xfId="7634" xr:uid="{00000000-0005-0000-0000-000036130000}"/>
    <cellStyle name="Millares 11 2 63" xfId="7635" xr:uid="{00000000-0005-0000-0000-000037130000}"/>
    <cellStyle name="Millares 11 2 64" xfId="7636" xr:uid="{00000000-0005-0000-0000-000038130000}"/>
    <cellStyle name="Millares 11 2 7" xfId="7637" xr:uid="{00000000-0005-0000-0000-000039130000}"/>
    <cellStyle name="Millares 11 2 8" xfId="7638" xr:uid="{00000000-0005-0000-0000-00003A130000}"/>
    <cellStyle name="Millares 11 2 9" xfId="7639" xr:uid="{00000000-0005-0000-0000-00003B130000}"/>
    <cellStyle name="Millares 11 20" xfId="7640" xr:uid="{00000000-0005-0000-0000-00003C130000}"/>
    <cellStyle name="Millares 11 21" xfId="7641" xr:uid="{00000000-0005-0000-0000-00003D130000}"/>
    <cellStyle name="Millares 11 22" xfId="7642" xr:uid="{00000000-0005-0000-0000-00003E130000}"/>
    <cellStyle name="Millares 11 23" xfId="7643" xr:uid="{00000000-0005-0000-0000-00003F130000}"/>
    <cellStyle name="Millares 11 24" xfId="7644" xr:uid="{00000000-0005-0000-0000-000040130000}"/>
    <cellStyle name="Millares 11 25" xfId="7645" xr:uid="{00000000-0005-0000-0000-000041130000}"/>
    <cellStyle name="Millares 11 26" xfId="7646" xr:uid="{00000000-0005-0000-0000-000042130000}"/>
    <cellStyle name="Millares 11 27" xfId="7647" xr:uid="{00000000-0005-0000-0000-000043130000}"/>
    <cellStyle name="Millares 11 28" xfId="7648" xr:uid="{00000000-0005-0000-0000-000044130000}"/>
    <cellStyle name="Millares 11 29" xfId="7649" xr:uid="{00000000-0005-0000-0000-000045130000}"/>
    <cellStyle name="Millares 11 3" xfId="344" xr:uid="{00000000-0005-0000-0000-000046130000}"/>
    <cellStyle name="Millares 11 3 2" xfId="3601" xr:uid="{00000000-0005-0000-0000-000047130000}"/>
    <cellStyle name="Millares 11 30" xfId="7650" xr:uid="{00000000-0005-0000-0000-000048130000}"/>
    <cellStyle name="Millares 11 31" xfId="7651" xr:uid="{00000000-0005-0000-0000-000049130000}"/>
    <cellStyle name="Millares 11 32" xfId="7652" xr:uid="{00000000-0005-0000-0000-00004A130000}"/>
    <cellStyle name="Millares 11 33" xfId="7653" xr:uid="{00000000-0005-0000-0000-00004B130000}"/>
    <cellStyle name="Millares 11 34" xfId="7654" xr:uid="{00000000-0005-0000-0000-00004C130000}"/>
    <cellStyle name="Millares 11 35" xfId="7655" xr:uid="{00000000-0005-0000-0000-00004D130000}"/>
    <cellStyle name="Millares 11 36" xfId="7656" xr:uid="{00000000-0005-0000-0000-00004E130000}"/>
    <cellStyle name="Millares 11 37" xfId="7657" xr:uid="{00000000-0005-0000-0000-00004F130000}"/>
    <cellStyle name="Millares 11 38" xfId="7658" xr:uid="{00000000-0005-0000-0000-000050130000}"/>
    <cellStyle name="Millares 11 39" xfId="7659" xr:uid="{00000000-0005-0000-0000-000051130000}"/>
    <cellStyle name="Millares 11 4" xfId="345" xr:uid="{00000000-0005-0000-0000-000052130000}"/>
    <cellStyle name="Millares 11 4 2" xfId="3602" xr:uid="{00000000-0005-0000-0000-000053130000}"/>
    <cellStyle name="Millares 11 40" xfId="7660" xr:uid="{00000000-0005-0000-0000-000054130000}"/>
    <cellStyle name="Millares 11 41" xfId="7661" xr:uid="{00000000-0005-0000-0000-000055130000}"/>
    <cellStyle name="Millares 11 42" xfId="7662" xr:uid="{00000000-0005-0000-0000-000056130000}"/>
    <cellStyle name="Millares 11 43" xfId="7663" xr:uid="{00000000-0005-0000-0000-000057130000}"/>
    <cellStyle name="Millares 11 44" xfId="7664" xr:uid="{00000000-0005-0000-0000-000058130000}"/>
    <cellStyle name="Millares 11 45" xfId="7665" xr:uid="{00000000-0005-0000-0000-000059130000}"/>
    <cellStyle name="Millares 11 46" xfId="7666" xr:uid="{00000000-0005-0000-0000-00005A130000}"/>
    <cellStyle name="Millares 11 47" xfId="7667" xr:uid="{00000000-0005-0000-0000-00005B130000}"/>
    <cellStyle name="Millares 11 48" xfId="7668" xr:uid="{00000000-0005-0000-0000-00005C130000}"/>
    <cellStyle name="Millares 11 49" xfId="7669" xr:uid="{00000000-0005-0000-0000-00005D130000}"/>
    <cellStyle name="Millares 11 5" xfId="346" xr:uid="{00000000-0005-0000-0000-00005E130000}"/>
    <cellStyle name="Millares 11 5 2" xfId="3603" xr:uid="{00000000-0005-0000-0000-00005F130000}"/>
    <cellStyle name="Millares 11 50" xfId="7670" xr:uid="{00000000-0005-0000-0000-000060130000}"/>
    <cellStyle name="Millares 11 51" xfId="7671" xr:uid="{00000000-0005-0000-0000-000061130000}"/>
    <cellStyle name="Millares 11 52" xfId="7672" xr:uid="{00000000-0005-0000-0000-000062130000}"/>
    <cellStyle name="Millares 11 53" xfId="7673" xr:uid="{00000000-0005-0000-0000-000063130000}"/>
    <cellStyle name="Millares 11 54" xfId="7674" xr:uid="{00000000-0005-0000-0000-000064130000}"/>
    <cellStyle name="Millares 11 55" xfId="7675" xr:uid="{00000000-0005-0000-0000-000065130000}"/>
    <cellStyle name="Millares 11 56" xfId="7676" xr:uid="{00000000-0005-0000-0000-000066130000}"/>
    <cellStyle name="Millares 11 57" xfId="7677" xr:uid="{00000000-0005-0000-0000-000067130000}"/>
    <cellStyle name="Millares 11 58" xfId="7678" xr:uid="{00000000-0005-0000-0000-000068130000}"/>
    <cellStyle name="Millares 11 59" xfId="7679" xr:uid="{00000000-0005-0000-0000-000069130000}"/>
    <cellStyle name="Millares 11 6" xfId="347" xr:uid="{00000000-0005-0000-0000-00006A130000}"/>
    <cellStyle name="Millares 11 6 2" xfId="3604" xr:uid="{00000000-0005-0000-0000-00006B130000}"/>
    <cellStyle name="Millares 11 60" xfId="7680" xr:uid="{00000000-0005-0000-0000-00006C130000}"/>
    <cellStyle name="Millares 11 61" xfId="7681" xr:uid="{00000000-0005-0000-0000-00006D130000}"/>
    <cellStyle name="Millares 11 62" xfId="7682" xr:uid="{00000000-0005-0000-0000-00006E130000}"/>
    <cellStyle name="Millares 11 63" xfId="7683" xr:uid="{00000000-0005-0000-0000-00006F130000}"/>
    <cellStyle name="Millares 11 64" xfId="7684" xr:uid="{00000000-0005-0000-0000-000070130000}"/>
    <cellStyle name="Millares 11 65" xfId="7685" xr:uid="{00000000-0005-0000-0000-000071130000}"/>
    <cellStyle name="Millares 11 66" xfId="7686" xr:uid="{00000000-0005-0000-0000-000072130000}"/>
    <cellStyle name="Millares 11 67" xfId="7687" xr:uid="{00000000-0005-0000-0000-000073130000}"/>
    <cellStyle name="Millares 11 68" xfId="7688" xr:uid="{00000000-0005-0000-0000-000074130000}"/>
    <cellStyle name="Millares 11 69" xfId="7689" xr:uid="{00000000-0005-0000-0000-000075130000}"/>
    <cellStyle name="Millares 11 7" xfId="348" xr:uid="{00000000-0005-0000-0000-000076130000}"/>
    <cellStyle name="Millares 11 7 2" xfId="3605" xr:uid="{00000000-0005-0000-0000-000077130000}"/>
    <cellStyle name="Millares 11 70" xfId="7690" xr:uid="{00000000-0005-0000-0000-000078130000}"/>
    <cellStyle name="Millares 11 71" xfId="7691" xr:uid="{00000000-0005-0000-0000-000079130000}"/>
    <cellStyle name="Millares 11 72" xfId="7692" xr:uid="{00000000-0005-0000-0000-00007A130000}"/>
    <cellStyle name="Millares 11 73" xfId="7693" xr:uid="{00000000-0005-0000-0000-00007B130000}"/>
    <cellStyle name="Millares 11 74" xfId="7694" xr:uid="{00000000-0005-0000-0000-00007C130000}"/>
    <cellStyle name="Millares 11 75" xfId="7695" xr:uid="{00000000-0005-0000-0000-00007D130000}"/>
    <cellStyle name="Millares 11 76" xfId="7696" xr:uid="{00000000-0005-0000-0000-00007E130000}"/>
    <cellStyle name="Millares 11 77" xfId="7697" xr:uid="{00000000-0005-0000-0000-00007F130000}"/>
    <cellStyle name="Millares 11 78" xfId="7698" xr:uid="{00000000-0005-0000-0000-000080130000}"/>
    <cellStyle name="Millares 11 79" xfId="7699" xr:uid="{00000000-0005-0000-0000-000081130000}"/>
    <cellStyle name="Millares 11 8" xfId="349" xr:uid="{00000000-0005-0000-0000-000082130000}"/>
    <cellStyle name="Millares 11 8 2" xfId="3606" xr:uid="{00000000-0005-0000-0000-000083130000}"/>
    <cellStyle name="Millares 11 80" xfId="7700" xr:uid="{00000000-0005-0000-0000-000084130000}"/>
    <cellStyle name="Millares 11 9" xfId="350" xr:uid="{00000000-0005-0000-0000-000085130000}"/>
    <cellStyle name="Millares 11 9 2" xfId="3607" xr:uid="{00000000-0005-0000-0000-000086130000}"/>
    <cellStyle name="Millares 12" xfId="351" xr:uid="{00000000-0005-0000-0000-000087130000}"/>
    <cellStyle name="Millares 12 10" xfId="352" xr:uid="{00000000-0005-0000-0000-000088130000}"/>
    <cellStyle name="Millares 12 10 2" xfId="3609" xr:uid="{00000000-0005-0000-0000-000089130000}"/>
    <cellStyle name="Millares 12 11" xfId="353" xr:uid="{00000000-0005-0000-0000-00008A130000}"/>
    <cellStyle name="Millares 12 11 2" xfId="3610" xr:uid="{00000000-0005-0000-0000-00008B130000}"/>
    <cellStyle name="Millares 12 12" xfId="354" xr:uid="{00000000-0005-0000-0000-00008C130000}"/>
    <cellStyle name="Millares 12 12 2" xfId="3611" xr:uid="{00000000-0005-0000-0000-00008D130000}"/>
    <cellStyle name="Millares 12 13" xfId="355" xr:uid="{00000000-0005-0000-0000-00008E130000}"/>
    <cellStyle name="Millares 12 13 2" xfId="3612" xr:uid="{00000000-0005-0000-0000-00008F130000}"/>
    <cellStyle name="Millares 12 14" xfId="356" xr:uid="{00000000-0005-0000-0000-000090130000}"/>
    <cellStyle name="Millares 12 14 2" xfId="3613" xr:uid="{00000000-0005-0000-0000-000091130000}"/>
    <cellStyle name="Millares 12 15" xfId="357" xr:uid="{00000000-0005-0000-0000-000092130000}"/>
    <cellStyle name="Millares 12 15 2" xfId="3614" xr:uid="{00000000-0005-0000-0000-000093130000}"/>
    <cellStyle name="Millares 12 16" xfId="358" xr:uid="{00000000-0005-0000-0000-000094130000}"/>
    <cellStyle name="Millares 12 16 2" xfId="3615" xr:uid="{00000000-0005-0000-0000-000095130000}"/>
    <cellStyle name="Millares 12 17" xfId="359" xr:uid="{00000000-0005-0000-0000-000096130000}"/>
    <cellStyle name="Millares 12 17 2" xfId="3616" xr:uid="{00000000-0005-0000-0000-000097130000}"/>
    <cellStyle name="Millares 12 18" xfId="3608" xr:uid="{00000000-0005-0000-0000-000098130000}"/>
    <cellStyle name="Millares 12 19" xfId="7701" xr:uid="{00000000-0005-0000-0000-000099130000}"/>
    <cellStyle name="Millares 12 2" xfId="360" xr:uid="{00000000-0005-0000-0000-00009A130000}"/>
    <cellStyle name="Millares 12 2 2" xfId="3617" xr:uid="{00000000-0005-0000-0000-00009B130000}"/>
    <cellStyle name="Millares 12 20" xfId="7702" xr:uid="{00000000-0005-0000-0000-00009C130000}"/>
    <cellStyle name="Millares 12 21" xfId="7703" xr:uid="{00000000-0005-0000-0000-00009D130000}"/>
    <cellStyle name="Millares 12 22" xfId="7704" xr:uid="{00000000-0005-0000-0000-00009E130000}"/>
    <cellStyle name="Millares 12 23" xfId="7705" xr:uid="{00000000-0005-0000-0000-00009F130000}"/>
    <cellStyle name="Millares 12 24" xfId="7706" xr:uid="{00000000-0005-0000-0000-0000A0130000}"/>
    <cellStyle name="Millares 12 25" xfId="7707" xr:uid="{00000000-0005-0000-0000-0000A1130000}"/>
    <cellStyle name="Millares 12 26" xfId="7708" xr:uid="{00000000-0005-0000-0000-0000A2130000}"/>
    <cellStyle name="Millares 12 27" xfId="7709" xr:uid="{00000000-0005-0000-0000-0000A3130000}"/>
    <cellStyle name="Millares 12 28" xfId="7710" xr:uid="{00000000-0005-0000-0000-0000A4130000}"/>
    <cellStyle name="Millares 12 29" xfId="7711" xr:uid="{00000000-0005-0000-0000-0000A5130000}"/>
    <cellStyle name="Millares 12 3" xfId="361" xr:uid="{00000000-0005-0000-0000-0000A6130000}"/>
    <cellStyle name="Millares 12 3 2" xfId="3618" xr:uid="{00000000-0005-0000-0000-0000A7130000}"/>
    <cellStyle name="Millares 12 30" xfId="7712" xr:uid="{00000000-0005-0000-0000-0000A8130000}"/>
    <cellStyle name="Millares 12 31" xfId="7713" xr:uid="{00000000-0005-0000-0000-0000A9130000}"/>
    <cellStyle name="Millares 12 32" xfId="7714" xr:uid="{00000000-0005-0000-0000-0000AA130000}"/>
    <cellStyle name="Millares 12 33" xfId="7715" xr:uid="{00000000-0005-0000-0000-0000AB130000}"/>
    <cellStyle name="Millares 12 34" xfId="7716" xr:uid="{00000000-0005-0000-0000-0000AC130000}"/>
    <cellStyle name="Millares 12 35" xfId="7717" xr:uid="{00000000-0005-0000-0000-0000AD130000}"/>
    <cellStyle name="Millares 12 36" xfId="7718" xr:uid="{00000000-0005-0000-0000-0000AE130000}"/>
    <cellStyle name="Millares 12 37" xfId="7719" xr:uid="{00000000-0005-0000-0000-0000AF130000}"/>
    <cellStyle name="Millares 12 38" xfId="7720" xr:uid="{00000000-0005-0000-0000-0000B0130000}"/>
    <cellStyle name="Millares 12 39" xfId="7721" xr:uid="{00000000-0005-0000-0000-0000B1130000}"/>
    <cellStyle name="Millares 12 4" xfId="362" xr:uid="{00000000-0005-0000-0000-0000B2130000}"/>
    <cellStyle name="Millares 12 4 2" xfId="3619" xr:uid="{00000000-0005-0000-0000-0000B3130000}"/>
    <cellStyle name="Millares 12 40" xfId="7722" xr:uid="{00000000-0005-0000-0000-0000B4130000}"/>
    <cellStyle name="Millares 12 41" xfId="7723" xr:uid="{00000000-0005-0000-0000-0000B5130000}"/>
    <cellStyle name="Millares 12 42" xfId="7724" xr:uid="{00000000-0005-0000-0000-0000B6130000}"/>
    <cellStyle name="Millares 12 43" xfId="7725" xr:uid="{00000000-0005-0000-0000-0000B7130000}"/>
    <cellStyle name="Millares 12 44" xfId="7726" xr:uid="{00000000-0005-0000-0000-0000B8130000}"/>
    <cellStyle name="Millares 12 45" xfId="7727" xr:uid="{00000000-0005-0000-0000-0000B9130000}"/>
    <cellStyle name="Millares 12 46" xfId="7728" xr:uid="{00000000-0005-0000-0000-0000BA130000}"/>
    <cellStyle name="Millares 12 47" xfId="7729" xr:uid="{00000000-0005-0000-0000-0000BB130000}"/>
    <cellStyle name="Millares 12 48" xfId="7730" xr:uid="{00000000-0005-0000-0000-0000BC130000}"/>
    <cellStyle name="Millares 12 49" xfId="7731" xr:uid="{00000000-0005-0000-0000-0000BD130000}"/>
    <cellStyle name="Millares 12 5" xfId="363" xr:uid="{00000000-0005-0000-0000-0000BE130000}"/>
    <cellStyle name="Millares 12 5 2" xfId="3620" xr:uid="{00000000-0005-0000-0000-0000BF130000}"/>
    <cellStyle name="Millares 12 50" xfId="7732" xr:uid="{00000000-0005-0000-0000-0000C0130000}"/>
    <cellStyle name="Millares 12 51" xfId="7733" xr:uid="{00000000-0005-0000-0000-0000C1130000}"/>
    <cellStyle name="Millares 12 52" xfId="7734" xr:uid="{00000000-0005-0000-0000-0000C2130000}"/>
    <cellStyle name="Millares 12 53" xfId="7735" xr:uid="{00000000-0005-0000-0000-0000C3130000}"/>
    <cellStyle name="Millares 12 54" xfId="7736" xr:uid="{00000000-0005-0000-0000-0000C4130000}"/>
    <cellStyle name="Millares 12 55" xfId="7737" xr:uid="{00000000-0005-0000-0000-0000C5130000}"/>
    <cellStyle name="Millares 12 56" xfId="7738" xr:uid="{00000000-0005-0000-0000-0000C6130000}"/>
    <cellStyle name="Millares 12 57" xfId="7739" xr:uid="{00000000-0005-0000-0000-0000C7130000}"/>
    <cellStyle name="Millares 12 58" xfId="7740" xr:uid="{00000000-0005-0000-0000-0000C8130000}"/>
    <cellStyle name="Millares 12 59" xfId="7741" xr:uid="{00000000-0005-0000-0000-0000C9130000}"/>
    <cellStyle name="Millares 12 6" xfId="364" xr:uid="{00000000-0005-0000-0000-0000CA130000}"/>
    <cellStyle name="Millares 12 6 2" xfId="3621" xr:uid="{00000000-0005-0000-0000-0000CB130000}"/>
    <cellStyle name="Millares 12 60" xfId="7742" xr:uid="{00000000-0005-0000-0000-0000CC130000}"/>
    <cellStyle name="Millares 12 61" xfId="7743" xr:uid="{00000000-0005-0000-0000-0000CD130000}"/>
    <cellStyle name="Millares 12 62" xfId="7744" xr:uid="{00000000-0005-0000-0000-0000CE130000}"/>
    <cellStyle name="Millares 12 63" xfId="7745" xr:uid="{00000000-0005-0000-0000-0000CF130000}"/>
    <cellStyle name="Millares 12 64" xfId="7746" xr:uid="{00000000-0005-0000-0000-0000D0130000}"/>
    <cellStyle name="Millares 12 65" xfId="7747" xr:uid="{00000000-0005-0000-0000-0000D1130000}"/>
    <cellStyle name="Millares 12 66" xfId="7748" xr:uid="{00000000-0005-0000-0000-0000D2130000}"/>
    <cellStyle name="Millares 12 67" xfId="7749" xr:uid="{00000000-0005-0000-0000-0000D3130000}"/>
    <cellStyle name="Millares 12 68" xfId="7750" xr:uid="{00000000-0005-0000-0000-0000D4130000}"/>
    <cellStyle name="Millares 12 69" xfId="7751" xr:uid="{00000000-0005-0000-0000-0000D5130000}"/>
    <cellStyle name="Millares 12 7" xfId="365" xr:uid="{00000000-0005-0000-0000-0000D6130000}"/>
    <cellStyle name="Millares 12 7 2" xfId="3622" xr:uid="{00000000-0005-0000-0000-0000D7130000}"/>
    <cellStyle name="Millares 12 70" xfId="7752" xr:uid="{00000000-0005-0000-0000-0000D8130000}"/>
    <cellStyle name="Millares 12 71" xfId="7753" xr:uid="{00000000-0005-0000-0000-0000D9130000}"/>
    <cellStyle name="Millares 12 72" xfId="7754" xr:uid="{00000000-0005-0000-0000-0000DA130000}"/>
    <cellStyle name="Millares 12 73" xfId="7755" xr:uid="{00000000-0005-0000-0000-0000DB130000}"/>
    <cellStyle name="Millares 12 74" xfId="7756" xr:uid="{00000000-0005-0000-0000-0000DC130000}"/>
    <cellStyle name="Millares 12 75" xfId="7757" xr:uid="{00000000-0005-0000-0000-0000DD130000}"/>
    <cellStyle name="Millares 12 76" xfId="7758" xr:uid="{00000000-0005-0000-0000-0000DE130000}"/>
    <cellStyle name="Millares 12 77" xfId="7759" xr:uid="{00000000-0005-0000-0000-0000DF130000}"/>
    <cellStyle name="Millares 12 78" xfId="7760" xr:uid="{00000000-0005-0000-0000-0000E0130000}"/>
    <cellStyle name="Millares 12 79" xfId="7761" xr:uid="{00000000-0005-0000-0000-0000E1130000}"/>
    <cellStyle name="Millares 12 8" xfId="366" xr:uid="{00000000-0005-0000-0000-0000E2130000}"/>
    <cellStyle name="Millares 12 8 2" xfId="3623" xr:uid="{00000000-0005-0000-0000-0000E3130000}"/>
    <cellStyle name="Millares 12 80" xfId="7762" xr:uid="{00000000-0005-0000-0000-0000E4130000}"/>
    <cellStyle name="Millares 12 9" xfId="367" xr:uid="{00000000-0005-0000-0000-0000E5130000}"/>
    <cellStyle name="Millares 12 9 2" xfId="3624" xr:uid="{00000000-0005-0000-0000-0000E6130000}"/>
    <cellStyle name="Millares 13" xfId="368" xr:uid="{00000000-0005-0000-0000-0000E7130000}"/>
    <cellStyle name="Millares 13 10" xfId="369" xr:uid="{00000000-0005-0000-0000-0000E8130000}"/>
    <cellStyle name="Millares 13 10 2" xfId="3626" xr:uid="{00000000-0005-0000-0000-0000E9130000}"/>
    <cellStyle name="Millares 13 11" xfId="370" xr:uid="{00000000-0005-0000-0000-0000EA130000}"/>
    <cellStyle name="Millares 13 11 2" xfId="3627" xr:uid="{00000000-0005-0000-0000-0000EB130000}"/>
    <cellStyle name="Millares 13 12" xfId="371" xr:uid="{00000000-0005-0000-0000-0000EC130000}"/>
    <cellStyle name="Millares 13 12 2" xfId="3628" xr:uid="{00000000-0005-0000-0000-0000ED130000}"/>
    <cellStyle name="Millares 13 13" xfId="372" xr:uid="{00000000-0005-0000-0000-0000EE130000}"/>
    <cellStyle name="Millares 13 13 2" xfId="3629" xr:uid="{00000000-0005-0000-0000-0000EF130000}"/>
    <cellStyle name="Millares 13 14" xfId="373" xr:uid="{00000000-0005-0000-0000-0000F0130000}"/>
    <cellStyle name="Millares 13 14 2" xfId="3630" xr:uid="{00000000-0005-0000-0000-0000F1130000}"/>
    <cellStyle name="Millares 13 15" xfId="374" xr:uid="{00000000-0005-0000-0000-0000F2130000}"/>
    <cellStyle name="Millares 13 15 2" xfId="3631" xr:uid="{00000000-0005-0000-0000-0000F3130000}"/>
    <cellStyle name="Millares 13 16" xfId="3625" xr:uid="{00000000-0005-0000-0000-0000F4130000}"/>
    <cellStyle name="Millares 13 17" xfId="7763" xr:uid="{00000000-0005-0000-0000-0000F5130000}"/>
    <cellStyle name="Millares 13 18" xfId="7764" xr:uid="{00000000-0005-0000-0000-0000F6130000}"/>
    <cellStyle name="Millares 13 19" xfId="7765" xr:uid="{00000000-0005-0000-0000-0000F7130000}"/>
    <cellStyle name="Millares 13 2" xfId="375" xr:uid="{00000000-0005-0000-0000-0000F8130000}"/>
    <cellStyle name="Millares 13 2 2" xfId="3632" xr:uid="{00000000-0005-0000-0000-0000F9130000}"/>
    <cellStyle name="Millares 13 20" xfId="7766" xr:uid="{00000000-0005-0000-0000-0000FA130000}"/>
    <cellStyle name="Millares 13 21" xfId="7767" xr:uid="{00000000-0005-0000-0000-0000FB130000}"/>
    <cellStyle name="Millares 13 22" xfId="7768" xr:uid="{00000000-0005-0000-0000-0000FC130000}"/>
    <cellStyle name="Millares 13 23" xfId="7769" xr:uid="{00000000-0005-0000-0000-0000FD130000}"/>
    <cellStyle name="Millares 13 24" xfId="7770" xr:uid="{00000000-0005-0000-0000-0000FE130000}"/>
    <cellStyle name="Millares 13 25" xfId="7771" xr:uid="{00000000-0005-0000-0000-0000FF130000}"/>
    <cellStyle name="Millares 13 26" xfId="7772" xr:uid="{00000000-0005-0000-0000-000000140000}"/>
    <cellStyle name="Millares 13 27" xfId="7773" xr:uid="{00000000-0005-0000-0000-000001140000}"/>
    <cellStyle name="Millares 13 28" xfId="7774" xr:uid="{00000000-0005-0000-0000-000002140000}"/>
    <cellStyle name="Millares 13 29" xfId="7775" xr:uid="{00000000-0005-0000-0000-000003140000}"/>
    <cellStyle name="Millares 13 3" xfId="376" xr:uid="{00000000-0005-0000-0000-000004140000}"/>
    <cellStyle name="Millares 13 3 2" xfId="3633" xr:uid="{00000000-0005-0000-0000-000005140000}"/>
    <cellStyle name="Millares 13 30" xfId="7776" xr:uid="{00000000-0005-0000-0000-000006140000}"/>
    <cellStyle name="Millares 13 31" xfId="7777" xr:uid="{00000000-0005-0000-0000-000007140000}"/>
    <cellStyle name="Millares 13 32" xfId="7778" xr:uid="{00000000-0005-0000-0000-000008140000}"/>
    <cellStyle name="Millares 13 33" xfId="7779" xr:uid="{00000000-0005-0000-0000-000009140000}"/>
    <cellStyle name="Millares 13 34" xfId="7780" xr:uid="{00000000-0005-0000-0000-00000A140000}"/>
    <cellStyle name="Millares 13 35" xfId="7781" xr:uid="{00000000-0005-0000-0000-00000B140000}"/>
    <cellStyle name="Millares 13 36" xfId="7782" xr:uid="{00000000-0005-0000-0000-00000C140000}"/>
    <cellStyle name="Millares 13 37" xfId="7783" xr:uid="{00000000-0005-0000-0000-00000D140000}"/>
    <cellStyle name="Millares 13 38" xfId="7784" xr:uid="{00000000-0005-0000-0000-00000E140000}"/>
    <cellStyle name="Millares 13 39" xfId="7785" xr:uid="{00000000-0005-0000-0000-00000F140000}"/>
    <cellStyle name="Millares 13 4" xfId="377" xr:uid="{00000000-0005-0000-0000-000010140000}"/>
    <cellStyle name="Millares 13 4 2" xfId="3634" xr:uid="{00000000-0005-0000-0000-000011140000}"/>
    <cellStyle name="Millares 13 40" xfId="7786" xr:uid="{00000000-0005-0000-0000-000012140000}"/>
    <cellStyle name="Millares 13 41" xfId="7787" xr:uid="{00000000-0005-0000-0000-000013140000}"/>
    <cellStyle name="Millares 13 42" xfId="7788" xr:uid="{00000000-0005-0000-0000-000014140000}"/>
    <cellStyle name="Millares 13 43" xfId="7789" xr:uid="{00000000-0005-0000-0000-000015140000}"/>
    <cellStyle name="Millares 13 44" xfId="7790" xr:uid="{00000000-0005-0000-0000-000016140000}"/>
    <cellStyle name="Millares 13 45" xfId="7791" xr:uid="{00000000-0005-0000-0000-000017140000}"/>
    <cellStyle name="Millares 13 46" xfId="7792" xr:uid="{00000000-0005-0000-0000-000018140000}"/>
    <cellStyle name="Millares 13 47" xfId="7793" xr:uid="{00000000-0005-0000-0000-000019140000}"/>
    <cellStyle name="Millares 13 48" xfId="7794" xr:uid="{00000000-0005-0000-0000-00001A140000}"/>
    <cellStyle name="Millares 13 49" xfId="7795" xr:uid="{00000000-0005-0000-0000-00001B140000}"/>
    <cellStyle name="Millares 13 5" xfId="378" xr:uid="{00000000-0005-0000-0000-00001C140000}"/>
    <cellStyle name="Millares 13 5 2" xfId="3635" xr:uid="{00000000-0005-0000-0000-00001D140000}"/>
    <cellStyle name="Millares 13 50" xfId="7796" xr:uid="{00000000-0005-0000-0000-00001E140000}"/>
    <cellStyle name="Millares 13 51" xfId="7797" xr:uid="{00000000-0005-0000-0000-00001F140000}"/>
    <cellStyle name="Millares 13 52" xfId="7798" xr:uid="{00000000-0005-0000-0000-000020140000}"/>
    <cellStyle name="Millares 13 53" xfId="7799" xr:uid="{00000000-0005-0000-0000-000021140000}"/>
    <cellStyle name="Millares 13 54" xfId="7800" xr:uid="{00000000-0005-0000-0000-000022140000}"/>
    <cellStyle name="Millares 13 55" xfId="7801" xr:uid="{00000000-0005-0000-0000-000023140000}"/>
    <cellStyle name="Millares 13 56" xfId="7802" xr:uid="{00000000-0005-0000-0000-000024140000}"/>
    <cellStyle name="Millares 13 57" xfId="7803" xr:uid="{00000000-0005-0000-0000-000025140000}"/>
    <cellStyle name="Millares 13 58" xfId="7804" xr:uid="{00000000-0005-0000-0000-000026140000}"/>
    <cellStyle name="Millares 13 59" xfId="7805" xr:uid="{00000000-0005-0000-0000-000027140000}"/>
    <cellStyle name="Millares 13 6" xfId="379" xr:uid="{00000000-0005-0000-0000-000028140000}"/>
    <cellStyle name="Millares 13 6 2" xfId="3636" xr:uid="{00000000-0005-0000-0000-000029140000}"/>
    <cellStyle name="Millares 13 60" xfId="7806" xr:uid="{00000000-0005-0000-0000-00002A140000}"/>
    <cellStyle name="Millares 13 61" xfId="7807" xr:uid="{00000000-0005-0000-0000-00002B140000}"/>
    <cellStyle name="Millares 13 62" xfId="7808" xr:uid="{00000000-0005-0000-0000-00002C140000}"/>
    <cellStyle name="Millares 13 63" xfId="7809" xr:uid="{00000000-0005-0000-0000-00002D140000}"/>
    <cellStyle name="Millares 13 64" xfId="7810" xr:uid="{00000000-0005-0000-0000-00002E140000}"/>
    <cellStyle name="Millares 13 65" xfId="7811" xr:uid="{00000000-0005-0000-0000-00002F140000}"/>
    <cellStyle name="Millares 13 66" xfId="7812" xr:uid="{00000000-0005-0000-0000-000030140000}"/>
    <cellStyle name="Millares 13 67" xfId="7813" xr:uid="{00000000-0005-0000-0000-000031140000}"/>
    <cellStyle name="Millares 13 68" xfId="7814" xr:uid="{00000000-0005-0000-0000-000032140000}"/>
    <cellStyle name="Millares 13 69" xfId="7815" xr:uid="{00000000-0005-0000-0000-000033140000}"/>
    <cellStyle name="Millares 13 7" xfId="380" xr:uid="{00000000-0005-0000-0000-000034140000}"/>
    <cellStyle name="Millares 13 7 2" xfId="3637" xr:uid="{00000000-0005-0000-0000-000035140000}"/>
    <cellStyle name="Millares 13 70" xfId="7816" xr:uid="{00000000-0005-0000-0000-000036140000}"/>
    <cellStyle name="Millares 13 71" xfId="7817" xr:uid="{00000000-0005-0000-0000-000037140000}"/>
    <cellStyle name="Millares 13 72" xfId="7818" xr:uid="{00000000-0005-0000-0000-000038140000}"/>
    <cellStyle name="Millares 13 73" xfId="7819" xr:uid="{00000000-0005-0000-0000-000039140000}"/>
    <cellStyle name="Millares 13 74" xfId="7820" xr:uid="{00000000-0005-0000-0000-00003A140000}"/>
    <cellStyle name="Millares 13 75" xfId="7821" xr:uid="{00000000-0005-0000-0000-00003B140000}"/>
    <cellStyle name="Millares 13 76" xfId="7822" xr:uid="{00000000-0005-0000-0000-00003C140000}"/>
    <cellStyle name="Millares 13 77" xfId="7823" xr:uid="{00000000-0005-0000-0000-00003D140000}"/>
    <cellStyle name="Millares 13 78" xfId="7824" xr:uid="{00000000-0005-0000-0000-00003E140000}"/>
    <cellStyle name="Millares 13 8" xfId="381" xr:uid="{00000000-0005-0000-0000-00003F140000}"/>
    <cellStyle name="Millares 13 8 2" xfId="3638" xr:uid="{00000000-0005-0000-0000-000040140000}"/>
    <cellStyle name="Millares 13 9" xfId="382" xr:uid="{00000000-0005-0000-0000-000041140000}"/>
    <cellStyle name="Millares 13 9 2" xfId="3639" xr:uid="{00000000-0005-0000-0000-000042140000}"/>
    <cellStyle name="Millares 14" xfId="383" xr:uid="{00000000-0005-0000-0000-000043140000}"/>
    <cellStyle name="Millares 14 10" xfId="384" xr:uid="{00000000-0005-0000-0000-000044140000}"/>
    <cellStyle name="Millares 14 10 2" xfId="3641" xr:uid="{00000000-0005-0000-0000-000045140000}"/>
    <cellStyle name="Millares 14 11" xfId="385" xr:uid="{00000000-0005-0000-0000-000046140000}"/>
    <cellStyle name="Millares 14 11 2" xfId="3642" xr:uid="{00000000-0005-0000-0000-000047140000}"/>
    <cellStyle name="Millares 14 12" xfId="386" xr:uid="{00000000-0005-0000-0000-000048140000}"/>
    <cellStyle name="Millares 14 12 2" xfId="3643" xr:uid="{00000000-0005-0000-0000-000049140000}"/>
    <cellStyle name="Millares 14 13" xfId="387" xr:uid="{00000000-0005-0000-0000-00004A140000}"/>
    <cellStyle name="Millares 14 13 2" xfId="3644" xr:uid="{00000000-0005-0000-0000-00004B140000}"/>
    <cellStyle name="Millares 14 14" xfId="388" xr:uid="{00000000-0005-0000-0000-00004C140000}"/>
    <cellStyle name="Millares 14 14 2" xfId="3645" xr:uid="{00000000-0005-0000-0000-00004D140000}"/>
    <cellStyle name="Millares 14 15" xfId="389" xr:uid="{00000000-0005-0000-0000-00004E140000}"/>
    <cellStyle name="Millares 14 15 2" xfId="3646" xr:uid="{00000000-0005-0000-0000-00004F140000}"/>
    <cellStyle name="Millares 14 16" xfId="3640" xr:uid="{00000000-0005-0000-0000-000050140000}"/>
    <cellStyle name="Millares 14 2" xfId="390" xr:uid="{00000000-0005-0000-0000-000051140000}"/>
    <cellStyle name="Millares 14 2 2" xfId="3647" xr:uid="{00000000-0005-0000-0000-000052140000}"/>
    <cellStyle name="Millares 14 3" xfId="391" xr:uid="{00000000-0005-0000-0000-000053140000}"/>
    <cellStyle name="Millares 14 3 2" xfId="3648" xr:uid="{00000000-0005-0000-0000-000054140000}"/>
    <cellStyle name="Millares 14 4" xfId="392" xr:uid="{00000000-0005-0000-0000-000055140000}"/>
    <cellStyle name="Millares 14 4 2" xfId="3649" xr:uid="{00000000-0005-0000-0000-000056140000}"/>
    <cellStyle name="Millares 14 5" xfId="393" xr:uid="{00000000-0005-0000-0000-000057140000}"/>
    <cellStyle name="Millares 14 5 2" xfId="3650" xr:uid="{00000000-0005-0000-0000-000058140000}"/>
    <cellStyle name="Millares 14 6" xfId="394" xr:uid="{00000000-0005-0000-0000-000059140000}"/>
    <cellStyle name="Millares 14 6 2" xfId="3651" xr:uid="{00000000-0005-0000-0000-00005A140000}"/>
    <cellStyle name="Millares 14 7" xfId="395" xr:uid="{00000000-0005-0000-0000-00005B140000}"/>
    <cellStyle name="Millares 14 7 2" xfId="3652" xr:uid="{00000000-0005-0000-0000-00005C140000}"/>
    <cellStyle name="Millares 14 8" xfId="396" xr:uid="{00000000-0005-0000-0000-00005D140000}"/>
    <cellStyle name="Millares 14 8 2" xfId="3653" xr:uid="{00000000-0005-0000-0000-00005E140000}"/>
    <cellStyle name="Millares 14 9" xfId="397" xr:uid="{00000000-0005-0000-0000-00005F140000}"/>
    <cellStyle name="Millares 14 9 2" xfId="3654" xr:uid="{00000000-0005-0000-0000-000060140000}"/>
    <cellStyle name="Millares 15" xfId="398" xr:uid="{00000000-0005-0000-0000-000061140000}"/>
    <cellStyle name="Millares 15 10" xfId="399" xr:uid="{00000000-0005-0000-0000-000062140000}"/>
    <cellStyle name="Millares 15 10 2" xfId="3656" xr:uid="{00000000-0005-0000-0000-000063140000}"/>
    <cellStyle name="Millares 15 11" xfId="400" xr:uid="{00000000-0005-0000-0000-000064140000}"/>
    <cellStyle name="Millares 15 11 2" xfId="3657" xr:uid="{00000000-0005-0000-0000-000065140000}"/>
    <cellStyle name="Millares 15 12" xfId="3655" xr:uid="{00000000-0005-0000-0000-000066140000}"/>
    <cellStyle name="Millares 15 2" xfId="401" xr:uid="{00000000-0005-0000-0000-000067140000}"/>
    <cellStyle name="Millares 15 2 2" xfId="3658" xr:uid="{00000000-0005-0000-0000-000068140000}"/>
    <cellStyle name="Millares 15 3" xfId="402" xr:uid="{00000000-0005-0000-0000-000069140000}"/>
    <cellStyle name="Millares 15 3 2" xfId="3659" xr:uid="{00000000-0005-0000-0000-00006A140000}"/>
    <cellStyle name="Millares 15 4" xfId="403" xr:uid="{00000000-0005-0000-0000-00006B140000}"/>
    <cellStyle name="Millares 15 4 2" xfId="3660" xr:uid="{00000000-0005-0000-0000-00006C140000}"/>
    <cellStyle name="Millares 15 5" xfId="404" xr:uid="{00000000-0005-0000-0000-00006D140000}"/>
    <cellStyle name="Millares 15 5 2" xfId="3661" xr:uid="{00000000-0005-0000-0000-00006E140000}"/>
    <cellStyle name="Millares 15 6" xfId="405" xr:uid="{00000000-0005-0000-0000-00006F140000}"/>
    <cellStyle name="Millares 15 6 2" xfId="3662" xr:uid="{00000000-0005-0000-0000-000070140000}"/>
    <cellStyle name="Millares 15 7" xfId="406" xr:uid="{00000000-0005-0000-0000-000071140000}"/>
    <cellStyle name="Millares 15 7 2" xfId="3663" xr:uid="{00000000-0005-0000-0000-000072140000}"/>
    <cellStyle name="Millares 15 8" xfId="407" xr:uid="{00000000-0005-0000-0000-000073140000}"/>
    <cellStyle name="Millares 15 8 2" xfId="3664" xr:uid="{00000000-0005-0000-0000-000074140000}"/>
    <cellStyle name="Millares 15 9" xfId="408" xr:uid="{00000000-0005-0000-0000-000075140000}"/>
    <cellStyle name="Millares 15 9 2" xfId="3665" xr:uid="{00000000-0005-0000-0000-000076140000}"/>
    <cellStyle name="Millares 16" xfId="409" xr:uid="{00000000-0005-0000-0000-000077140000}"/>
    <cellStyle name="Millares 16 10" xfId="410" xr:uid="{00000000-0005-0000-0000-000078140000}"/>
    <cellStyle name="Millares 16 10 2" xfId="3667" xr:uid="{00000000-0005-0000-0000-000079140000}"/>
    <cellStyle name="Millares 16 11" xfId="411" xr:uid="{00000000-0005-0000-0000-00007A140000}"/>
    <cellStyle name="Millares 16 11 2" xfId="3668" xr:uid="{00000000-0005-0000-0000-00007B140000}"/>
    <cellStyle name="Millares 16 12" xfId="3666" xr:uid="{00000000-0005-0000-0000-00007C140000}"/>
    <cellStyle name="Millares 16 2" xfId="412" xr:uid="{00000000-0005-0000-0000-00007D140000}"/>
    <cellStyle name="Millares 16 2 2" xfId="3669" xr:uid="{00000000-0005-0000-0000-00007E140000}"/>
    <cellStyle name="Millares 16 3" xfId="413" xr:uid="{00000000-0005-0000-0000-00007F140000}"/>
    <cellStyle name="Millares 16 3 2" xfId="3670" xr:uid="{00000000-0005-0000-0000-000080140000}"/>
    <cellStyle name="Millares 16 4" xfId="414" xr:uid="{00000000-0005-0000-0000-000081140000}"/>
    <cellStyle name="Millares 16 4 2" xfId="3671" xr:uid="{00000000-0005-0000-0000-000082140000}"/>
    <cellStyle name="Millares 16 5" xfId="415" xr:uid="{00000000-0005-0000-0000-000083140000}"/>
    <cellStyle name="Millares 16 5 2" xfId="3672" xr:uid="{00000000-0005-0000-0000-000084140000}"/>
    <cellStyle name="Millares 16 6" xfId="416" xr:uid="{00000000-0005-0000-0000-000085140000}"/>
    <cellStyle name="Millares 16 6 2" xfId="3673" xr:uid="{00000000-0005-0000-0000-000086140000}"/>
    <cellStyle name="Millares 16 7" xfId="417" xr:uid="{00000000-0005-0000-0000-000087140000}"/>
    <cellStyle name="Millares 16 7 2" xfId="3674" xr:uid="{00000000-0005-0000-0000-000088140000}"/>
    <cellStyle name="Millares 16 8" xfId="418" xr:uid="{00000000-0005-0000-0000-000089140000}"/>
    <cellStyle name="Millares 16 8 2" xfId="3675" xr:uid="{00000000-0005-0000-0000-00008A140000}"/>
    <cellStyle name="Millares 16 9" xfId="419" xr:uid="{00000000-0005-0000-0000-00008B140000}"/>
    <cellStyle name="Millares 16 9 2" xfId="3676" xr:uid="{00000000-0005-0000-0000-00008C140000}"/>
    <cellStyle name="Millares 17" xfId="420" xr:uid="{00000000-0005-0000-0000-00008D140000}"/>
    <cellStyle name="Millares 17 10" xfId="421" xr:uid="{00000000-0005-0000-0000-00008E140000}"/>
    <cellStyle name="Millares 17 10 2" xfId="3678" xr:uid="{00000000-0005-0000-0000-00008F140000}"/>
    <cellStyle name="Millares 17 11" xfId="422" xr:uid="{00000000-0005-0000-0000-000090140000}"/>
    <cellStyle name="Millares 17 11 2" xfId="3679" xr:uid="{00000000-0005-0000-0000-000091140000}"/>
    <cellStyle name="Millares 17 12" xfId="3677" xr:uid="{00000000-0005-0000-0000-000092140000}"/>
    <cellStyle name="Millares 17 2" xfId="423" xr:uid="{00000000-0005-0000-0000-000093140000}"/>
    <cellStyle name="Millares 17 2 2" xfId="3680" xr:uid="{00000000-0005-0000-0000-000094140000}"/>
    <cellStyle name="Millares 17 3" xfId="424" xr:uid="{00000000-0005-0000-0000-000095140000}"/>
    <cellStyle name="Millares 17 3 2" xfId="3681" xr:uid="{00000000-0005-0000-0000-000096140000}"/>
    <cellStyle name="Millares 17 4" xfId="425" xr:uid="{00000000-0005-0000-0000-000097140000}"/>
    <cellStyle name="Millares 17 4 2" xfId="3682" xr:uid="{00000000-0005-0000-0000-000098140000}"/>
    <cellStyle name="Millares 17 5" xfId="426" xr:uid="{00000000-0005-0000-0000-000099140000}"/>
    <cellStyle name="Millares 17 5 2" xfId="3683" xr:uid="{00000000-0005-0000-0000-00009A140000}"/>
    <cellStyle name="Millares 17 6" xfId="427" xr:uid="{00000000-0005-0000-0000-00009B140000}"/>
    <cellStyle name="Millares 17 6 2" xfId="3684" xr:uid="{00000000-0005-0000-0000-00009C140000}"/>
    <cellStyle name="Millares 17 7" xfId="428" xr:uid="{00000000-0005-0000-0000-00009D140000}"/>
    <cellStyle name="Millares 17 7 2" xfId="3685" xr:uid="{00000000-0005-0000-0000-00009E140000}"/>
    <cellStyle name="Millares 17 8" xfId="429" xr:uid="{00000000-0005-0000-0000-00009F140000}"/>
    <cellStyle name="Millares 17 8 2" xfId="3686" xr:uid="{00000000-0005-0000-0000-0000A0140000}"/>
    <cellStyle name="Millares 17 9" xfId="430" xr:uid="{00000000-0005-0000-0000-0000A1140000}"/>
    <cellStyle name="Millares 17 9 2" xfId="3687" xr:uid="{00000000-0005-0000-0000-0000A2140000}"/>
    <cellStyle name="Millares 18" xfId="431" xr:uid="{00000000-0005-0000-0000-0000A3140000}"/>
    <cellStyle name="Millares 18 10" xfId="432" xr:uid="{00000000-0005-0000-0000-0000A4140000}"/>
    <cellStyle name="Millares 18 10 2" xfId="3689" xr:uid="{00000000-0005-0000-0000-0000A5140000}"/>
    <cellStyle name="Millares 18 11" xfId="433" xr:uid="{00000000-0005-0000-0000-0000A6140000}"/>
    <cellStyle name="Millares 18 11 2" xfId="3690" xr:uid="{00000000-0005-0000-0000-0000A7140000}"/>
    <cellStyle name="Millares 18 12" xfId="3688" xr:uid="{00000000-0005-0000-0000-0000A8140000}"/>
    <cellStyle name="Millares 18 2" xfId="434" xr:uid="{00000000-0005-0000-0000-0000A9140000}"/>
    <cellStyle name="Millares 18 2 2" xfId="3691" xr:uid="{00000000-0005-0000-0000-0000AA140000}"/>
    <cellStyle name="Millares 18 3" xfId="435" xr:uid="{00000000-0005-0000-0000-0000AB140000}"/>
    <cellStyle name="Millares 18 3 2" xfId="3692" xr:uid="{00000000-0005-0000-0000-0000AC140000}"/>
    <cellStyle name="Millares 18 4" xfId="436" xr:uid="{00000000-0005-0000-0000-0000AD140000}"/>
    <cellStyle name="Millares 18 4 2" xfId="3693" xr:uid="{00000000-0005-0000-0000-0000AE140000}"/>
    <cellStyle name="Millares 18 5" xfId="437" xr:uid="{00000000-0005-0000-0000-0000AF140000}"/>
    <cellStyle name="Millares 18 5 2" xfId="3694" xr:uid="{00000000-0005-0000-0000-0000B0140000}"/>
    <cellStyle name="Millares 18 6" xfId="438" xr:uid="{00000000-0005-0000-0000-0000B1140000}"/>
    <cellStyle name="Millares 18 6 2" xfId="3695" xr:uid="{00000000-0005-0000-0000-0000B2140000}"/>
    <cellStyle name="Millares 18 7" xfId="439" xr:uid="{00000000-0005-0000-0000-0000B3140000}"/>
    <cellStyle name="Millares 18 7 2" xfId="3696" xr:uid="{00000000-0005-0000-0000-0000B4140000}"/>
    <cellStyle name="Millares 18 8" xfId="440" xr:uid="{00000000-0005-0000-0000-0000B5140000}"/>
    <cellStyle name="Millares 18 8 2" xfId="3697" xr:uid="{00000000-0005-0000-0000-0000B6140000}"/>
    <cellStyle name="Millares 18 9" xfId="441" xr:uid="{00000000-0005-0000-0000-0000B7140000}"/>
    <cellStyle name="Millares 18 9 2" xfId="3698" xr:uid="{00000000-0005-0000-0000-0000B8140000}"/>
    <cellStyle name="Millares 19" xfId="442" xr:uid="{00000000-0005-0000-0000-0000B9140000}"/>
    <cellStyle name="Millares 19 2" xfId="443" xr:uid="{00000000-0005-0000-0000-0000BA140000}"/>
    <cellStyle name="Millares 19 2 2" xfId="3700" xr:uid="{00000000-0005-0000-0000-0000BB140000}"/>
    <cellStyle name="Millares 19 3" xfId="444" xr:uid="{00000000-0005-0000-0000-0000BC140000}"/>
    <cellStyle name="Millares 19 3 2" xfId="3701" xr:uid="{00000000-0005-0000-0000-0000BD140000}"/>
    <cellStyle name="Millares 19 4" xfId="445" xr:uid="{00000000-0005-0000-0000-0000BE140000}"/>
    <cellStyle name="Millares 19 4 2" xfId="3702" xr:uid="{00000000-0005-0000-0000-0000BF140000}"/>
    <cellStyle name="Millares 19 5" xfId="446" xr:uid="{00000000-0005-0000-0000-0000C0140000}"/>
    <cellStyle name="Millares 19 5 2" xfId="3703" xr:uid="{00000000-0005-0000-0000-0000C1140000}"/>
    <cellStyle name="Millares 19 6" xfId="447" xr:uid="{00000000-0005-0000-0000-0000C2140000}"/>
    <cellStyle name="Millares 19 6 2" xfId="3704" xr:uid="{00000000-0005-0000-0000-0000C3140000}"/>
    <cellStyle name="Millares 19 7" xfId="448" xr:uid="{00000000-0005-0000-0000-0000C4140000}"/>
    <cellStyle name="Millares 19 7 2" xfId="3705" xr:uid="{00000000-0005-0000-0000-0000C5140000}"/>
    <cellStyle name="Millares 19 8" xfId="3699" xr:uid="{00000000-0005-0000-0000-0000C6140000}"/>
    <cellStyle name="Millares 2" xfId="7825" xr:uid="{00000000-0005-0000-0000-0000C7140000}"/>
    <cellStyle name="Millares 2 10" xfId="450" xr:uid="{00000000-0005-0000-0000-0000C8140000}"/>
    <cellStyle name="Millares 2 10 2" xfId="1481" xr:uid="{00000000-0005-0000-0000-0000C9140000}"/>
    <cellStyle name="Millares 2 10 3" xfId="4358" xr:uid="{00000000-0005-0000-0000-0000CA140000}"/>
    <cellStyle name="Millares 2 10 4" xfId="4437" xr:uid="{00000000-0005-0000-0000-0000CB140000}"/>
    <cellStyle name="Millares 2 11" xfId="451" xr:uid="{00000000-0005-0000-0000-0000CC140000}"/>
    <cellStyle name="Millares 2 11 2" xfId="1482" xr:uid="{00000000-0005-0000-0000-0000CD140000}"/>
    <cellStyle name="Millares 2 11 3" xfId="4359" xr:uid="{00000000-0005-0000-0000-0000CE140000}"/>
    <cellStyle name="Millares 2 11 4" xfId="4735" xr:uid="{00000000-0005-0000-0000-0000CF140000}"/>
    <cellStyle name="Millares 2 12" xfId="452" xr:uid="{00000000-0005-0000-0000-0000D0140000}"/>
    <cellStyle name="Millares 2 12 2" xfId="1483" xr:uid="{00000000-0005-0000-0000-0000D1140000}"/>
    <cellStyle name="Millares 2 12 3" xfId="4360" xr:uid="{00000000-0005-0000-0000-0000D2140000}"/>
    <cellStyle name="Millares 2 12 4" xfId="4734" xr:uid="{00000000-0005-0000-0000-0000D3140000}"/>
    <cellStyle name="Millares 2 13" xfId="453" xr:uid="{00000000-0005-0000-0000-0000D4140000}"/>
    <cellStyle name="Millares 2 13 2" xfId="1484" xr:uid="{00000000-0005-0000-0000-0000D5140000}"/>
    <cellStyle name="Millares 2 13 3" xfId="4361" xr:uid="{00000000-0005-0000-0000-0000D6140000}"/>
    <cellStyle name="Millares 2 13 4" xfId="4436" xr:uid="{00000000-0005-0000-0000-0000D7140000}"/>
    <cellStyle name="Millares 2 14" xfId="454" xr:uid="{00000000-0005-0000-0000-0000D8140000}"/>
    <cellStyle name="Millares 2 14 2" xfId="1485" xr:uid="{00000000-0005-0000-0000-0000D9140000}"/>
    <cellStyle name="Millares 2 14 3" xfId="4362" xr:uid="{00000000-0005-0000-0000-0000DA140000}"/>
    <cellStyle name="Millares 2 14 4" xfId="4435" xr:uid="{00000000-0005-0000-0000-0000DB140000}"/>
    <cellStyle name="Millares 2 15" xfId="455" xr:uid="{00000000-0005-0000-0000-0000DC140000}"/>
    <cellStyle name="Millares 2 15 2" xfId="1486" xr:uid="{00000000-0005-0000-0000-0000DD140000}"/>
    <cellStyle name="Millares 2 15 3" xfId="4363" xr:uid="{00000000-0005-0000-0000-0000DE140000}"/>
    <cellStyle name="Millares 2 15 4" xfId="4733" xr:uid="{00000000-0005-0000-0000-0000DF140000}"/>
    <cellStyle name="Millares 2 16" xfId="456" xr:uid="{00000000-0005-0000-0000-0000E0140000}"/>
    <cellStyle name="Millares 2 16 2" xfId="1487" xr:uid="{00000000-0005-0000-0000-0000E1140000}"/>
    <cellStyle name="Millares 2 16 3" xfId="4364" xr:uid="{00000000-0005-0000-0000-0000E2140000}"/>
    <cellStyle name="Millares 2 16 4" xfId="4732" xr:uid="{00000000-0005-0000-0000-0000E3140000}"/>
    <cellStyle name="Millares 2 17" xfId="457" xr:uid="{00000000-0005-0000-0000-0000E4140000}"/>
    <cellStyle name="Millares 2 17 2" xfId="1488" xr:uid="{00000000-0005-0000-0000-0000E5140000}"/>
    <cellStyle name="Millares 2 17 3" xfId="4365" xr:uid="{00000000-0005-0000-0000-0000E6140000}"/>
    <cellStyle name="Millares 2 17 4" xfId="4434" xr:uid="{00000000-0005-0000-0000-0000E7140000}"/>
    <cellStyle name="Millares 2 18" xfId="458" xr:uid="{00000000-0005-0000-0000-0000E8140000}"/>
    <cellStyle name="Millares 2 18 2" xfId="1489" xr:uid="{00000000-0005-0000-0000-0000E9140000}"/>
    <cellStyle name="Millares 2 18 3" xfId="4366" xr:uid="{00000000-0005-0000-0000-0000EA140000}"/>
    <cellStyle name="Millares 2 18 4" xfId="4433" xr:uid="{00000000-0005-0000-0000-0000EB140000}"/>
    <cellStyle name="Millares 2 19" xfId="459" xr:uid="{00000000-0005-0000-0000-0000EC140000}"/>
    <cellStyle name="Millares 2 19 2" xfId="1490" xr:uid="{00000000-0005-0000-0000-0000ED140000}"/>
    <cellStyle name="Millares 2 19 3" xfId="4367" xr:uid="{00000000-0005-0000-0000-0000EE140000}"/>
    <cellStyle name="Millares 2 19 4" xfId="4731" xr:uid="{00000000-0005-0000-0000-0000EF140000}"/>
    <cellStyle name="Millares 2 2" xfId="449" xr:uid="{00000000-0005-0000-0000-0000F0140000}"/>
    <cellStyle name="Millares 2 2 10" xfId="3326" xr:uid="{00000000-0005-0000-0000-0000F1140000}"/>
    <cellStyle name="Millares 2 2 11" xfId="3227" xr:uid="{00000000-0005-0000-0000-0000F2140000}"/>
    <cellStyle name="Millares 2 2 12" xfId="3429" xr:uid="{00000000-0005-0000-0000-0000F3140000}"/>
    <cellStyle name="Millares 2 2 13" xfId="3707" xr:uid="{00000000-0005-0000-0000-0000F4140000}"/>
    <cellStyle name="Millares 2 2 14" xfId="4368" xr:uid="{00000000-0005-0000-0000-0000F5140000}"/>
    <cellStyle name="Millares 2 2 15" xfId="4730" xr:uid="{00000000-0005-0000-0000-0000F6140000}"/>
    <cellStyle name="Millares 2 2 16" xfId="7826" xr:uid="{00000000-0005-0000-0000-0000F7140000}"/>
    <cellStyle name="Millares 2 2 17" xfId="7827" xr:uid="{00000000-0005-0000-0000-0000F8140000}"/>
    <cellStyle name="Millares 2 2 18" xfId="7828" xr:uid="{00000000-0005-0000-0000-0000F9140000}"/>
    <cellStyle name="Millares 2 2 19" xfId="7829" xr:uid="{00000000-0005-0000-0000-0000FA140000}"/>
    <cellStyle name="Millares 2 2 2" xfId="460" xr:uid="{00000000-0005-0000-0000-0000FB140000}"/>
    <cellStyle name="Millares 2 2 20" xfId="7830" xr:uid="{00000000-0005-0000-0000-0000FC140000}"/>
    <cellStyle name="Millares 2 2 21" xfId="7831" xr:uid="{00000000-0005-0000-0000-0000FD140000}"/>
    <cellStyle name="Millares 2 2 22" xfId="7832" xr:uid="{00000000-0005-0000-0000-0000FE140000}"/>
    <cellStyle name="Millares 2 2 23" xfId="7833" xr:uid="{00000000-0005-0000-0000-0000FF140000}"/>
    <cellStyle name="Millares 2 2 24" xfId="7834" xr:uid="{00000000-0005-0000-0000-000000150000}"/>
    <cellStyle name="Millares 2 2 25" xfId="7835" xr:uid="{00000000-0005-0000-0000-000001150000}"/>
    <cellStyle name="Millares 2 2 26" xfId="7836" xr:uid="{00000000-0005-0000-0000-000002150000}"/>
    <cellStyle name="Millares 2 2 27" xfId="7837" xr:uid="{00000000-0005-0000-0000-000003150000}"/>
    <cellStyle name="Millares 2 2 28" xfId="7838" xr:uid="{00000000-0005-0000-0000-000004150000}"/>
    <cellStyle name="Millares 2 2 29" xfId="7839" xr:uid="{00000000-0005-0000-0000-000005150000}"/>
    <cellStyle name="Millares 2 2 3" xfId="2933" xr:uid="{00000000-0005-0000-0000-000006150000}"/>
    <cellStyle name="Millares 2 2 3 10" xfId="7840" xr:uid="{00000000-0005-0000-0000-000007150000}"/>
    <cellStyle name="Millares 2 2 3 11" xfId="7841" xr:uid="{00000000-0005-0000-0000-000008150000}"/>
    <cellStyle name="Millares 2 2 3 12" xfId="7842" xr:uid="{00000000-0005-0000-0000-000009150000}"/>
    <cellStyle name="Millares 2 2 3 13" xfId="7843" xr:uid="{00000000-0005-0000-0000-00000A150000}"/>
    <cellStyle name="Millares 2 2 3 14" xfId="7844" xr:uid="{00000000-0005-0000-0000-00000B150000}"/>
    <cellStyle name="Millares 2 2 3 15" xfId="7845" xr:uid="{00000000-0005-0000-0000-00000C150000}"/>
    <cellStyle name="Millares 2 2 3 16" xfId="7846" xr:uid="{00000000-0005-0000-0000-00000D150000}"/>
    <cellStyle name="Millares 2 2 3 17" xfId="7847" xr:uid="{00000000-0005-0000-0000-00000E150000}"/>
    <cellStyle name="Millares 2 2 3 18" xfId="7848" xr:uid="{00000000-0005-0000-0000-00000F150000}"/>
    <cellStyle name="Millares 2 2 3 19" xfId="7849" xr:uid="{00000000-0005-0000-0000-000010150000}"/>
    <cellStyle name="Millares 2 2 3 2" xfId="7850" xr:uid="{00000000-0005-0000-0000-000011150000}"/>
    <cellStyle name="Millares 2 2 3 20" xfId="7851" xr:uid="{00000000-0005-0000-0000-000012150000}"/>
    <cellStyle name="Millares 2 2 3 21" xfId="7852" xr:uid="{00000000-0005-0000-0000-000013150000}"/>
    <cellStyle name="Millares 2 2 3 22" xfId="7853" xr:uid="{00000000-0005-0000-0000-000014150000}"/>
    <cellStyle name="Millares 2 2 3 23" xfId="7854" xr:uid="{00000000-0005-0000-0000-000015150000}"/>
    <cellStyle name="Millares 2 2 3 24" xfId="7855" xr:uid="{00000000-0005-0000-0000-000016150000}"/>
    <cellStyle name="Millares 2 2 3 25" xfId="7856" xr:uid="{00000000-0005-0000-0000-000017150000}"/>
    <cellStyle name="Millares 2 2 3 26" xfId="7857" xr:uid="{00000000-0005-0000-0000-000018150000}"/>
    <cellStyle name="Millares 2 2 3 27" xfId="7858" xr:uid="{00000000-0005-0000-0000-000019150000}"/>
    <cellStyle name="Millares 2 2 3 28" xfId="7859" xr:uid="{00000000-0005-0000-0000-00001A150000}"/>
    <cellStyle name="Millares 2 2 3 29" xfId="7860" xr:uid="{00000000-0005-0000-0000-00001B150000}"/>
    <cellStyle name="Millares 2 2 3 3" xfId="7861" xr:uid="{00000000-0005-0000-0000-00001C150000}"/>
    <cellStyle name="Millares 2 2 3 30" xfId="7862" xr:uid="{00000000-0005-0000-0000-00001D150000}"/>
    <cellStyle name="Millares 2 2 3 31" xfId="7863" xr:uid="{00000000-0005-0000-0000-00001E150000}"/>
    <cellStyle name="Millares 2 2 3 32" xfId="7864" xr:uid="{00000000-0005-0000-0000-00001F150000}"/>
    <cellStyle name="Millares 2 2 3 33" xfId="7865" xr:uid="{00000000-0005-0000-0000-000020150000}"/>
    <cellStyle name="Millares 2 2 3 34" xfId="7866" xr:uid="{00000000-0005-0000-0000-000021150000}"/>
    <cellStyle name="Millares 2 2 3 35" xfId="7867" xr:uid="{00000000-0005-0000-0000-000022150000}"/>
    <cellStyle name="Millares 2 2 3 36" xfId="7868" xr:uid="{00000000-0005-0000-0000-000023150000}"/>
    <cellStyle name="Millares 2 2 3 37" xfId="7869" xr:uid="{00000000-0005-0000-0000-000024150000}"/>
    <cellStyle name="Millares 2 2 3 38" xfId="7870" xr:uid="{00000000-0005-0000-0000-000025150000}"/>
    <cellStyle name="Millares 2 2 3 39" xfId="7871" xr:uid="{00000000-0005-0000-0000-000026150000}"/>
    <cellStyle name="Millares 2 2 3 4" xfId="7872" xr:uid="{00000000-0005-0000-0000-000027150000}"/>
    <cellStyle name="Millares 2 2 3 40" xfId="7873" xr:uid="{00000000-0005-0000-0000-000028150000}"/>
    <cellStyle name="Millares 2 2 3 41" xfId="7874" xr:uid="{00000000-0005-0000-0000-000029150000}"/>
    <cellStyle name="Millares 2 2 3 42" xfId="7875" xr:uid="{00000000-0005-0000-0000-00002A150000}"/>
    <cellStyle name="Millares 2 2 3 43" xfId="7876" xr:uid="{00000000-0005-0000-0000-00002B150000}"/>
    <cellStyle name="Millares 2 2 3 44" xfId="7877" xr:uid="{00000000-0005-0000-0000-00002C150000}"/>
    <cellStyle name="Millares 2 2 3 45" xfId="7878" xr:uid="{00000000-0005-0000-0000-00002D150000}"/>
    <cellStyle name="Millares 2 2 3 46" xfId="7879" xr:uid="{00000000-0005-0000-0000-00002E150000}"/>
    <cellStyle name="Millares 2 2 3 47" xfId="7880" xr:uid="{00000000-0005-0000-0000-00002F150000}"/>
    <cellStyle name="Millares 2 2 3 48" xfId="7881" xr:uid="{00000000-0005-0000-0000-000030150000}"/>
    <cellStyle name="Millares 2 2 3 49" xfId="7882" xr:uid="{00000000-0005-0000-0000-000031150000}"/>
    <cellStyle name="Millares 2 2 3 5" xfId="7883" xr:uid="{00000000-0005-0000-0000-000032150000}"/>
    <cellStyle name="Millares 2 2 3 50" xfId="7884" xr:uid="{00000000-0005-0000-0000-000033150000}"/>
    <cellStyle name="Millares 2 2 3 51" xfId="7885" xr:uid="{00000000-0005-0000-0000-000034150000}"/>
    <cellStyle name="Millares 2 2 3 52" xfId="7886" xr:uid="{00000000-0005-0000-0000-000035150000}"/>
    <cellStyle name="Millares 2 2 3 53" xfId="7887" xr:uid="{00000000-0005-0000-0000-000036150000}"/>
    <cellStyle name="Millares 2 2 3 54" xfId="7888" xr:uid="{00000000-0005-0000-0000-000037150000}"/>
    <cellStyle name="Millares 2 2 3 55" xfId="7889" xr:uid="{00000000-0005-0000-0000-000038150000}"/>
    <cellStyle name="Millares 2 2 3 56" xfId="7890" xr:uid="{00000000-0005-0000-0000-000039150000}"/>
    <cellStyle name="Millares 2 2 3 57" xfId="7891" xr:uid="{00000000-0005-0000-0000-00003A150000}"/>
    <cellStyle name="Millares 2 2 3 58" xfId="7892" xr:uid="{00000000-0005-0000-0000-00003B150000}"/>
    <cellStyle name="Millares 2 2 3 59" xfId="7893" xr:uid="{00000000-0005-0000-0000-00003C150000}"/>
    <cellStyle name="Millares 2 2 3 6" xfId="7894" xr:uid="{00000000-0005-0000-0000-00003D150000}"/>
    <cellStyle name="Millares 2 2 3 60" xfId="7895" xr:uid="{00000000-0005-0000-0000-00003E150000}"/>
    <cellStyle name="Millares 2 2 3 61" xfId="7896" xr:uid="{00000000-0005-0000-0000-00003F150000}"/>
    <cellStyle name="Millares 2 2 3 62" xfId="7897" xr:uid="{00000000-0005-0000-0000-000040150000}"/>
    <cellStyle name="Millares 2 2 3 63" xfId="7898" xr:uid="{00000000-0005-0000-0000-000041150000}"/>
    <cellStyle name="Millares 2 2 3 7" xfId="7899" xr:uid="{00000000-0005-0000-0000-000042150000}"/>
    <cellStyle name="Millares 2 2 3 8" xfId="7900" xr:uid="{00000000-0005-0000-0000-000043150000}"/>
    <cellStyle name="Millares 2 2 3 9" xfId="7901" xr:uid="{00000000-0005-0000-0000-000044150000}"/>
    <cellStyle name="Millares 2 2 30" xfId="7902" xr:uid="{00000000-0005-0000-0000-000045150000}"/>
    <cellStyle name="Millares 2 2 31" xfId="7903" xr:uid="{00000000-0005-0000-0000-000046150000}"/>
    <cellStyle name="Millares 2 2 32" xfId="7904" xr:uid="{00000000-0005-0000-0000-000047150000}"/>
    <cellStyle name="Millares 2 2 33" xfId="7905" xr:uid="{00000000-0005-0000-0000-000048150000}"/>
    <cellStyle name="Millares 2 2 34" xfId="7906" xr:uid="{00000000-0005-0000-0000-000049150000}"/>
    <cellStyle name="Millares 2 2 35" xfId="7907" xr:uid="{00000000-0005-0000-0000-00004A150000}"/>
    <cellStyle name="Millares 2 2 36" xfId="7908" xr:uid="{00000000-0005-0000-0000-00004B150000}"/>
    <cellStyle name="Millares 2 2 37" xfId="7909" xr:uid="{00000000-0005-0000-0000-00004C150000}"/>
    <cellStyle name="Millares 2 2 38" xfId="7910" xr:uid="{00000000-0005-0000-0000-00004D150000}"/>
    <cellStyle name="Millares 2 2 39" xfId="7911" xr:uid="{00000000-0005-0000-0000-00004E150000}"/>
    <cellStyle name="Millares 2 2 4" xfId="3041" xr:uid="{00000000-0005-0000-0000-00004F150000}"/>
    <cellStyle name="Millares 2 2 40" xfId="7912" xr:uid="{00000000-0005-0000-0000-000050150000}"/>
    <cellStyle name="Millares 2 2 41" xfId="7913" xr:uid="{00000000-0005-0000-0000-000051150000}"/>
    <cellStyle name="Millares 2 2 42" xfId="7914" xr:uid="{00000000-0005-0000-0000-000052150000}"/>
    <cellStyle name="Millares 2 2 43" xfId="7915" xr:uid="{00000000-0005-0000-0000-000053150000}"/>
    <cellStyle name="Millares 2 2 44" xfId="7916" xr:uid="{00000000-0005-0000-0000-000054150000}"/>
    <cellStyle name="Millares 2 2 45" xfId="7917" xr:uid="{00000000-0005-0000-0000-000055150000}"/>
    <cellStyle name="Millares 2 2 46" xfId="7918" xr:uid="{00000000-0005-0000-0000-000056150000}"/>
    <cellStyle name="Millares 2 2 47" xfId="7919" xr:uid="{00000000-0005-0000-0000-000057150000}"/>
    <cellStyle name="Millares 2 2 48" xfId="7920" xr:uid="{00000000-0005-0000-0000-000058150000}"/>
    <cellStyle name="Millares 2 2 49" xfId="7921" xr:uid="{00000000-0005-0000-0000-000059150000}"/>
    <cellStyle name="Millares 2 2 5" xfId="2743" xr:uid="{00000000-0005-0000-0000-00005A150000}"/>
    <cellStyle name="Millares 2 2 50" xfId="7922" xr:uid="{00000000-0005-0000-0000-00005B150000}"/>
    <cellStyle name="Millares 2 2 51" xfId="7923" xr:uid="{00000000-0005-0000-0000-00005C150000}"/>
    <cellStyle name="Millares 2 2 52" xfId="7924" xr:uid="{00000000-0005-0000-0000-00005D150000}"/>
    <cellStyle name="Millares 2 2 53" xfId="7925" xr:uid="{00000000-0005-0000-0000-00005E150000}"/>
    <cellStyle name="Millares 2 2 54" xfId="7926" xr:uid="{00000000-0005-0000-0000-00005F150000}"/>
    <cellStyle name="Millares 2 2 55" xfId="7927" xr:uid="{00000000-0005-0000-0000-000060150000}"/>
    <cellStyle name="Millares 2 2 56" xfId="7928" xr:uid="{00000000-0005-0000-0000-000061150000}"/>
    <cellStyle name="Millares 2 2 57" xfId="7929" xr:uid="{00000000-0005-0000-0000-000062150000}"/>
    <cellStyle name="Millares 2 2 58" xfId="7930" xr:uid="{00000000-0005-0000-0000-000063150000}"/>
    <cellStyle name="Millares 2 2 59" xfId="7931" xr:uid="{00000000-0005-0000-0000-000064150000}"/>
    <cellStyle name="Millares 2 2 6" xfId="2983" xr:uid="{00000000-0005-0000-0000-000065150000}"/>
    <cellStyle name="Millares 2 2 60" xfId="7932" xr:uid="{00000000-0005-0000-0000-000066150000}"/>
    <cellStyle name="Millares 2 2 61" xfId="7933" xr:uid="{00000000-0005-0000-0000-000067150000}"/>
    <cellStyle name="Millares 2 2 62" xfId="7934" xr:uid="{00000000-0005-0000-0000-000068150000}"/>
    <cellStyle name="Millares 2 2 63" xfId="7935" xr:uid="{00000000-0005-0000-0000-000069150000}"/>
    <cellStyle name="Millares 2 2 64" xfId="7936" xr:uid="{00000000-0005-0000-0000-00006A150000}"/>
    <cellStyle name="Millares 2 2 65" xfId="7937" xr:uid="{00000000-0005-0000-0000-00006B150000}"/>
    <cellStyle name="Millares 2 2 66" xfId="7938" xr:uid="{00000000-0005-0000-0000-00006C150000}"/>
    <cellStyle name="Millares 2 2 67" xfId="7939" xr:uid="{00000000-0005-0000-0000-00006D150000}"/>
    <cellStyle name="Millares 2 2 68" xfId="7940" xr:uid="{00000000-0005-0000-0000-00006E150000}"/>
    <cellStyle name="Millares 2 2 69" xfId="7941" xr:uid="{00000000-0005-0000-0000-00006F150000}"/>
    <cellStyle name="Millares 2 2 7" xfId="3185" xr:uid="{00000000-0005-0000-0000-000070150000}"/>
    <cellStyle name="Millares 2 2 70" xfId="7942" xr:uid="{00000000-0005-0000-0000-000071150000}"/>
    <cellStyle name="Millares 2 2 71" xfId="7943" xr:uid="{00000000-0005-0000-0000-000072150000}"/>
    <cellStyle name="Millares 2 2 72" xfId="7944" xr:uid="{00000000-0005-0000-0000-000073150000}"/>
    <cellStyle name="Millares 2 2 73" xfId="7945" xr:uid="{00000000-0005-0000-0000-000074150000}"/>
    <cellStyle name="Millares 2 2 74" xfId="7946" xr:uid="{00000000-0005-0000-0000-000075150000}"/>
    <cellStyle name="Millares 2 2 75" xfId="7947" xr:uid="{00000000-0005-0000-0000-000076150000}"/>
    <cellStyle name="Millares 2 2 76" xfId="7948" xr:uid="{00000000-0005-0000-0000-000077150000}"/>
    <cellStyle name="Millares 2 2 77" xfId="7949" xr:uid="{00000000-0005-0000-0000-000078150000}"/>
    <cellStyle name="Millares 2 2 8" xfId="3330" xr:uid="{00000000-0005-0000-0000-000079150000}"/>
    <cellStyle name="Millares 2 2 9" xfId="3323" xr:uid="{00000000-0005-0000-0000-00007A150000}"/>
    <cellStyle name="Millares 2 20" xfId="461" xr:uid="{00000000-0005-0000-0000-00007B150000}"/>
    <cellStyle name="Millares 2 20 2" xfId="1491" xr:uid="{00000000-0005-0000-0000-00007C150000}"/>
    <cellStyle name="Millares 2 20 3" xfId="4369" xr:uid="{00000000-0005-0000-0000-00007D150000}"/>
    <cellStyle name="Millares 2 20 4" xfId="4432" xr:uid="{00000000-0005-0000-0000-00007E150000}"/>
    <cellStyle name="Millares 2 21" xfId="462" xr:uid="{00000000-0005-0000-0000-00007F150000}"/>
    <cellStyle name="Millares 2 21 2" xfId="2195" xr:uid="{00000000-0005-0000-0000-000080150000}"/>
    <cellStyle name="Millares 2 21 3" xfId="4695" xr:uid="{00000000-0005-0000-0000-000081150000}"/>
    <cellStyle name="Millares 2 21 4" xfId="4666" xr:uid="{00000000-0005-0000-0000-000082150000}"/>
    <cellStyle name="Millares 2 22" xfId="463" xr:uid="{00000000-0005-0000-0000-000083150000}"/>
    <cellStyle name="Millares 2 22 2" xfId="2196" xr:uid="{00000000-0005-0000-0000-000084150000}"/>
    <cellStyle name="Millares 2 22 3" xfId="4696" xr:uid="{00000000-0005-0000-0000-000085150000}"/>
    <cellStyle name="Millares 2 22 4" xfId="4104" xr:uid="{00000000-0005-0000-0000-000086150000}"/>
    <cellStyle name="Millares 2 23" xfId="464" xr:uid="{00000000-0005-0000-0000-000087150000}"/>
    <cellStyle name="Millares 2 23 2" xfId="2499" xr:uid="{00000000-0005-0000-0000-000088150000}"/>
    <cellStyle name="Millares 2 23 2 2" xfId="3708" xr:uid="{00000000-0005-0000-0000-000089150000}"/>
    <cellStyle name="Millares 2 23 3" xfId="4853" xr:uid="{00000000-0005-0000-0000-00008A150000}"/>
    <cellStyle name="Millares 2 23 4" xfId="5539" xr:uid="{00000000-0005-0000-0000-00008B150000}"/>
    <cellStyle name="Millares 2 24" xfId="465" xr:uid="{00000000-0005-0000-0000-00008C150000}"/>
    <cellStyle name="Millares 2 24 2" xfId="2707" xr:uid="{00000000-0005-0000-0000-00008D150000}"/>
    <cellStyle name="Millares 2 24 2 2" xfId="3709" xr:uid="{00000000-0005-0000-0000-00008E150000}"/>
    <cellStyle name="Millares 2 24 3" xfId="4946" xr:uid="{00000000-0005-0000-0000-00008F150000}"/>
    <cellStyle name="Millares 2 24 4" xfId="5571" xr:uid="{00000000-0005-0000-0000-000090150000}"/>
    <cellStyle name="Millares 2 25" xfId="466" xr:uid="{00000000-0005-0000-0000-000091150000}"/>
    <cellStyle name="Millares 2 25 2" xfId="2826" xr:uid="{00000000-0005-0000-0000-000092150000}"/>
    <cellStyle name="Millares 2 25 2 2" xfId="3710" xr:uid="{00000000-0005-0000-0000-000093150000}"/>
    <cellStyle name="Millares 2 25 3" xfId="5014" xr:uid="{00000000-0005-0000-0000-000094150000}"/>
    <cellStyle name="Millares 2 25 4" xfId="5592" xr:uid="{00000000-0005-0000-0000-000095150000}"/>
    <cellStyle name="Millares 2 26" xfId="842" xr:uid="{00000000-0005-0000-0000-000096150000}"/>
    <cellStyle name="Millares 2 26 2" xfId="2859" xr:uid="{00000000-0005-0000-0000-000097150000}"/>
    <cellStyle name="Millares 2 26 2 2" xfId="3929" xr:uid="{00000000-0005-0000-0000-000098150000}"/>
    <cellStyle name="Millares 2 26 3" xfId="5037" xr:uid="{00000000-0005-0000-0000-000099150000}"/>
    <cellStyle name="Millares 2 26 4" xfId="5605" xr:uid="{00000000-0005-0000-0000-00009A150000}"/>
    <cellStyle name="Millares 2 27" xfId="1480" xr:uid="{00000000-0005-0000-0000-00009B150000}"/>
    <cellStyle name="Millares 2 27 2" xfId="2877" xr:uid="{00000000-0005-0000-0000-00009C150000}"/>
    <cellStyle name="Millares 2 27 3" xfId="5055" xr:uid="{00000000-0005-0000-0000-00009D150000}"/>
    <cellStyle name="Millares 2 27 4" xfId="5626" xr:uid="{00000000-0005-0000-0000-00009E150000}"/>
    <cellStyle name="Millares 2 28" xfId="2892" xr:uid="{00000000-0005-0000-0000-00009F150000}"/>
    <cellStyle name="Millares 2 29" xfId="3706" xr:uid="{00000000-0005-0000-0000-0000A0150000}"/>
    <cellStyle name="Millares 2 3" xfId="467" xr:uid="{00000000-0005-0000-0000-0000A1150000}"/>
    <cellStyle name="Millares 2 3 10" xfId="7950" xr:uid="{00000000-0005-0000-0000-0000A2150000}"/>
    <cellStyle name="Millares 2 3 11" xfId="7951" xr:uid="{00000000-0005-0000-0000-0000A3150000}"/>
    <cellStyle name="Millares 2 3 12" xfId="7952" xr:uid="{00000000-0005-0000-0000-0000A4150000}"/>
    <cellStyle name="Millares 2 3 13" xfId="7953" xr:uid="{00000000-0005-0000-0000-0000A5150000}"/>
    <cellStyle name="Millares 2 3 14" xfId="7954" xr:uid="{00000000-0005-0000-0000-0000A6150000}"/>
    <cellStyle name="Millares 2 3 15" xfId="7955" xr:uid="{00000000-0005-0000-0000-0000A7150000}"/>
    <cellStyle name="Millares 2 3 16" xfId="7956" xr:uid="{00000000-0005-0000-0000-0000A8150000}"/>
    <cellStyle name="Millares 2 3 17" xfId="7957" xr:uid="{00000000-0005-0000-0000-0000A9150000}"/>
    <cellStyle name="Millares 2 3 18" xfId="7958" xr:uid="{00000000-0005-0000-0000-0000AA150000}"/>
    <cellStyle name="Millares 2 3 19" xfId="7959" xr:uid="{00000000-0005-0000-0000-0000AB150000}"/>
    <cellStyle name="Millares 2 3 2" xfId="1492" xr:uid="{00000000-0005-0000-0000-0000AC150000}"/>
    <cellStyle name="Millares 2 3 20" xfId="7960" xr:uid="{00000000-0005-0000-0000-0000AD150000}"/>
    <cellStyle name="Millares 2 3 21" xfId="7961" xr:uid="{00000000-0005-0000-0000-0000AE150000}"/>
    <cellStyle name="Millares 2 3 22" xfId="7962" xr:uid="{00000000-0005-0000-0000-0000AF150000}"/>
    <cellStyle name="Millares 2 3 23" xfId="7963" xr:uid="{00000000-0005-0000-0000-0000B0150000}"/>
    <cellStyle name="Millares 2 3 24" xfId="7964" xr:uid="{00000000-0005-0000-0000-0000B1150000}"/>
    <cellStyle name="Millares 2 3 25" xfId="7965" xr:uid="{00000000-0005-0000-0000-0000B2150000}"/>
    <cellStyle name="Millares 2 3 26" xfId="7966" xr:uid="{00000000-0005-0000-0000-0000B3150000}"/>
    <cellStyle name="Millares 2 3 27" xfId="7967" xr:uid="{00000000-0005-0000-0000-0000B4150000}"/>
    <cellStyle name="Millares 2 3 28" xfId="7968" xr:uid="{00000000-0005-0000-0000-0000B5150000}"/>
    <cellStyle name="Millares 2 3 29" xfId="7969" xr:uid="{00000000-0005-0000-0000-0000B6150000}"/>
    <cellStyle name="Millares 2 3 3" xfId="4370" xr:uid="{00000000-0005-0000-0000-0000B7150000}"/>
    <cellStyle name="Millares 2 3 30" xfId="7970" xr:uid="{00000000-0005-0000-0000-0000B8150000}"/>
    <cellStyle name="Millares 2 3 31" xfId="7971" xr:uid="{00000000-0005-0000-0000-0000B9150000}"/>
    <cellStyle name="Millares 2 3 32" xfId="7972" xr:uid="{00000000-0005-0000-0000-0000BA150000}"/>
    <cellStyle name="Millares 2 3 33" xfId="7973" xr:uid="{00000000-0005-0000-0000-0000BB150000}"/>
    <cellStyle name="Millares 2 3 34" xfId="7974" xr:uid="{00000000-0005-0000-0000-0000BC150000}"/>
    <cellStyle name="Millares 2 3 35" xfId="7975" xr:uid="{00000000-0005-0000-0000-0000BD150000}"/>
    <cellStyle name="Millares 2 3 36" xfId="7976" xr:uid="{00000000-0005-0000-0000-0000BE150000}"/>
    <cellStyle name="Millares 2 3 37" xfId="7977" xr:uid="{00000000-0005-0000-0000-0000BF150000}"/>
    <cellStyle name="Millares 2 3 38" xfId="7978" xr:uid="{00000000-0005-0000-0000-0000C0150000}"/>
    <cellStyle name="Millares 2 3 39" xfId="7979" xr:uid="{00000000-0005-0000-0000-0000C1150000}"/>
    <cellStyle name="Millares 2 3 4" xfId="4431" xr:uid="{00000000-0005-0000-0000-0000C2150000}"/>
    <cellStyle name="Millares 2 3 40" xfId="7980" xr:uid="{00000000-0005-0000-0000-0000C3150000}"/>
    <cellStyle name="Millares 2 3 41" xfId="7981" xr:uid="{00000000-0005-0000-0000-0000C4150000}"/>
    <cellStyle name="Millares 2 3 42" xfId="7982" xr:uid="{00000000-0005-0000-0000-0000C5150000}"/>
    <cellStyle name="Millares 2 3 43" xfId="7983" xr:uid="{00000000-0005-0000-0000-0000C6150000}"/>
    <cellStyle name="Millares 2 3 44" xfId="7984" xr:uid="{00000000-0005-0000-0000-0000C7150000}"/>
    <cellStyle name="Millares 2 3 45" xfId="7985" xr:uid="{00000000-0005-0000-0000-0000C8150000}"/>
    <cellStyle name="Millares 2 3 46" xfId="7986" xr:uid="{00000000-0005-0000-0000-0000C9150000}"/>
    <cellStyle name="Millares 2 3 47" xfId="7987" xr:uid="{00000000-0005-0000-0000-0000CA150000}"/>
    <cellStyle name="Millares 2 3 48" xfId="7988" xr:uid="{00000000-0005-0000-0000-0000CB150000}"/>
    <cellStyle name="Millares 2 3 49" xfId="7989" xr:uid="{00000000-0005-0000-0000-0000CC150000}"/>
    <cellStyle name="Millares 2 3 5" xfId="7990" xr:uid="{00000000-0005-0000-0000-0000CD150000}"/>
    <cellStyle name="Millares 2 3 50" xfId="7991" xr:uid="{00000000-0005-0000-0000-0000CE150000}"/>
    <cellStyle name="Millares 2 3 51" xfId="7992" xr:uid="{00000000-0005-0000-0000-0000CF150000}"/>
    <cellStyle name="Millares 2 3 52" xfId="7993" xr:uid="{00000000-0005-0000-0000-0000D0150000}"/>
    <cellStyle name="Millares 2 3 53" xfId="7994" xr:uid="{00000000-0005-0000-0000-0000D1150000}"/>
    <cellStyle name="Millares 2 3 54" xfId="7995" xr:uid="{00000000-0005-0000-0000-0000D2150000}"/>
    <cellStyle name="Millares 2 3 55" xfId="7996" xr:uid="{00000000-0005-0000-0000-0000D3150000}"/>
    <cellStyle name="Millares 2 3 56" xfId="7997" xr:uid="{00000000-0005-0000-0000-0000D4150000}"/>
    <cellStyle name="Millares 2 3 57" xfId="7998" xr:uid="{00000000-0005-0000-0000-0000D5150000}"/>
    <cellStyle name="Millares 2 3 58" xfId="7999" xr:uid="{00000000-0005-0000-0000-0000D6150000}"/>
    <cellStyle name="Millares 2 3 59" xfId="8000" xr:uid="{00000000-0005-0000-0000-0000D7150000}"/>
    <cellStyle name="Millares 2 3 6" xfId="8001" xr:uid="{00000000-0005-0000-0000-0000D8150000}"/>
    <cellStyle name="Millares 2 3 60" xfId="8002" xr:uid="{00000000-0005-0000-0000-0000D9150000}"/>
    <cellStyle name="Millares 2 3 61" xfId="8003" xr:uid="{00000000-0005-0000-0000-0000DA150000}"/>
    <cellStyle name="Millares 2 3 62" xfId="8004" xr:uid="{00000000-0005-0000-0000-0000DB150000}"/>
    <cellStyle name="Millares 2 3 63" xfId="8005" xr:uid="{00000000-0005-0000-0000-0000DC150000}"/>
    <cellStyle name="Millares 2 3 64" xfId="8006" xr:uid="{00000000-0005-0000-0000-0000DD150000}"/>
    <cellStyle name="Millares 2 3 65" xfId="8007" xr:uid="{00000000-0005-0000-0000-0000DE150000}"/>
    <cellStyle name="Millares 2 3 66" xfId="8008" xr:uid="{00000000-0005-0000-0000-0000DF150000}"/>
    <cellStyle name="Millares 2 3 7" xfId="8009" xr:uid="{00000000-0005-0000-0000-0000E0150000}"/>
    <cellStyle name="Millares 2 3 8" xfId="8010" xr:uid="{00000000-0005-0000-0000-0000E1150000}"/>
    <cellStyle name="Millares 2 3 9" xfId="8011" xr:uid="{00000000-0005-0000-0000-0000E2150000}"/>
    <cellStyle name="Millares 2 30" xfId="4357" xr:uid="{00000000-0005-0000-0000-0000E3150000}"/>
    <cellStyle name="Millares 2 31" xfId="4438" xr:uid="{00000000-0005-0000-0000-0000E4150000}"/>
    <cellStyle name="Millares 2 32" xfId="8012" xr:uid="{00000000-0005-0000-0000-0000E5150000}"/>
    <cellStyle name="Millares 2 33" xfId="8013" xr:uid="{00000000-0005-0000-0000-0000E6150000}"/>
    <cellStyle name="Millares 2 34" xfId="8014" xr:uid="{00000000-0005-0000-0000-0000E7150000}"/>
    <cellStyle name="Millares 2 35" xfId="8015" xr:uid="{00000000-0005-0000-0000-0000E8150000}"/>
    <cellStyle name="Millares 2 36" xfId="8016" xr:uid="{00000000-0005-0000-0000-0000E9150000}"/>
    <cellStyle name="Millares 2 37" xfId="8017" xr:uid="{00000000-0005-0000-0000-0000EA150000}"/>
    <cellStyle name="Millares 2 38" xfId="8018" xr:uid="{00000000-0005-0000-0000-0000EB150000}"/>
    <cellStyle name="Millares 2 39" xfId="8019" xr:uid="{00000000-0005-0000-0000-0000EC150000}"/>
    <cellStyle name="Millares 2 4" xfId="468" xr:uid="{00000000-0005-0000-0000-0000ED150000}"/>
    <cellStyle name="Millares 2 4 10" xfId="8020" xr:uid="{00000000-0005-0000-0000-0000EE150000}"/>
    <cellStyle name="Millares 2 4 11" xfId="8021" xr:uid="{00000000-0005-0000-0000-0000EF150000}"/>
    <cellStyle name="Millares 2 4 12" xfId="8022" xr:uid="{00000000-0005-0000-0000-0000F0150000}"/>
    <cellStyle name="Millares 2 4 13" xfId="8023" xr:uid="{00000000-0005-0000-0000-0000F1150000}"/>
    <cellStyle name="Millares 2 4 14" xfId="8024" xr:uid="{00000000-0005-0000-0000-0000F2150000}"/>
    <cellStyle name="Millares 2 4 15" xfId="8025" xr:uid="{00000000-0005-0000-0000-0000F3150000}"/>
    <cellStyle name="Millares 2 4 16" xfId="8026" xr:uid="{00000000-0005-0000-0000-0000F4150000}"/>
    <cellStyle name="Millares 2 4 17" xfId="8027" xr:uid="{00000000-0005-0000-0000-0000F5150000}"/>
    <cellStyle name="Millares 2 4 18" xfId="8028" xr:uid="{00000000-0005-0000-0000-0000F6150000}"/>
    <cellStyle name="Millares 2 4 19" xfId="8029" xr:uid="{00000000-0005-0000-0000-0000F7150000}"/>
    <cellStyle name="Millares 2 4 2" xfId="1493" xr:uid="{00000000-0005-0000-0000-0000F8150000}"/>
    <cellStyle name="Millares 2 4 20" xfId="8030" xr:uid="{00000000-0005-0000-0000-0000F9150000}"/>
    <cellStyle name="Millares 2 4 21" xfId="8031" xr:uid="{00000000-0005-0000-0000-0000FA150000}"/>
    <cellStyle name="Millares 2 4 22" xfId="8032" xr:uid="{00000000-0005-0000-0000-0000FB150000}"/>
    <cellStyle name="Millares 2 4 23" xfId="8033" xr:uid="{00000000-0005-0000-0000-0000FC150000}"/>
    <cellStyle name="Millares 2 4 24" xfId="8034" xr:uid="{00000000-0005-0000-0000-0000FD150000}"/>
    <cellStyle name="Millares 2 4 25" xfId="8035" xr:uid="{00000000-0005-0000-0000-0000FE150000}"/>
    <cellStyle name="Millares 2 4 26" xfId="8036" xr:uid="{00000000-0005-0000-0000-0000FF150000}"/>
    <cellStyle name="Millares 2 4 27" xfId="8037" xr:uid="{00000000-0005-0000-0000-000000160000}"/>
    <cellStyle name="Millares 2 4 28" xfId="8038" xr:uid="{00000000-0005-0000-0000-000001160000}"/>
    <cellStyle name="Millares 2 4 29" xfId="8039" xr:uid="{00000000-0005-0000-0000-000002160000}"/>
    <cellStyle name="Millares 2 4 3" xfId="4371" xr:uid="{00000000-0005-0000-0000-000003160000}"/>
    <cellStyle name="Millares 2 4 30" xfId="8040" xr:uid="{00000000-0005-0000-0000-000004160000}"/>
    <cellStyle name="Millares 2 4 31" xfId="8041" xr:uid="{00000000-0005-0000-0000-000005160000}"/>
    <cellStyle name="Millares 2 4 32" xfId="8042" xr:uid="{00000000-0005-0000-0000-000006160000}"/>
    <cellStyle name="Millares 2 4 33" xfId="8043" xr:uid="{00000000-0005-0000-0000-000007160000}"/>
    <cellStyle name="Millares 2 4 34" xfId="8044" xr:uid="{00000000-0005-0000-0000-000008160000}"/>
    <cellStyle name="Millares 2 4 35" xfId="8045" xr:uid="{00000000-0005-0000-0000-000009160000}"/>
    <cellStyle name="Millares 2 4 36" xfId="8046" xr:uid="{00000000-0005-0000-0000-00000A160000}"/>
    <cellStyle name="Millares 2 4 37" xfId="8047" xr:uid="{00000000-0005-0000-0000-00000B160000}"/>
    <cellStyle name="Millares 2 4 38" xfId="8048" xr:uid="{00000000-0005-0000-0000-00000C160000}"/>
    <cellStyle name="Millares 2 4 39" xfId="8049" xr:uid="{00000000-0005-0000-0000-00000D160000}"/>
    <cellStyle name="Millares 2 4 4" xfId="4729" xr:uid="{00000000-0005-0000-0000-00000E160000}"/>
    <cellStyle name="Millares 2 4 40" xfId="8050" xr:uid="{00000000-0005-0000-0000-00000F160000}"/>
    <cellStyle name="Millares 2 4 41" xfId="8051" xr:uid="{00000000-0005-0000-0000-000010160000}"/>
    <cellStyle name="Millares 2 4 42" xfId="8052" xr:uid="{00000000-0005-0000-0000-000011160000}"/>
    <cellStyle name="Millares 2 4 43" xfId="8053" xr:uid="{00000000-0005-0000-0000-000012160000}"/>
    <cellStyle name="Millares 2 4 44" xfId="8054" xr:uid="{00000000-0005-0000-0000-000013160000}"/>
    <cellStyle name="Millares 2 4 45" xfId="8055" xr:uid="{00000000-0005-0000-0000-000014160000}"/>
    <cellStyle name="Millares 2 4 46" xfId="8056" xr:uid="{00000000-0005-0000-0000-000015160000}"/>
    <cellStyle name="Millares 2 4 47" xfId="8057" xr:uid="{00000000-0005-0000-0000-000016160000}"/>
    <cellStyle name="Millares 2 4 48" xfId="8058" xr:uid="{00000000-0005-0000-0000-000017160000}"/>
    <cellStyle name="Millares 2 4 49" xfId="8059" xr:uid="{00000000-0005-0000-0000-000018160000}"/>
    <cellStyle name="Millares 2 4 5" xfId="8060" xr:uid="{00000000-0005-0000-0000-000019160000}"/>
    <cellStyle name="Millares 2 4 50" xfId="8061" xr:uid="{00000000-0005-0000-0000-00001A160000}"/>
    <cellStyle name="Millares 2 4 51" xfId="8062" xr:uid="{00000000-0005-0000-0000-00001B160000}"/>
    <cellStyle name="Millares 2 4 52" xfId="8063" xr:uid="{00000000-0005-0000-0000-00001C160000}"/>
    <cellStyle name="Millares 2 4 53" xfId="8064" xr:uid="{00000000-0005-0000-0000-00001D160000}"/>
    <cellStyle name="Millares 2 4 54" xfId="8065" xr:uid="{00000000-0005-0000-0000-00001E160000}"/>
    <cellStyle name="Millares 2 4 55" xfId="8066" xr:uid="{00000000-0005-0000-0000-00001F160000}"/>
    <cellStyle name="Millares 2 4 56" xfId="8067" xr:uid="{00000000-0005-0000-0000-000020160000}"/>
    <cellStyle name="Millares 2 4 57" xfId="8068" xr:uid="{00000000-0005-0000-0000-000021160000}"/>
    <cellStyle name="Millares 2 4 58" xfId="8069" xr:uid="{00000000-0005-0000-0000-000022160000}"/>
    <cellStyle name="Millares 2 4 59" xfId="8070" xr:uid="{00000000-0005-0000-0000-000023160000}"/>
    <cellStyle name="Millares 2 4 6" xfId="8071" xr:uid="{00000000-0005-0000-0000-000024160000}"/>
    <cellStyle name="Millares 2 4 60" xfId="8072" xr:uid="{00000000-0005-0000-0000-000025160000}"/>
    <cellStyle name="Millares 2 4 61" xfId="8073" xr:uid="{00000000-0005-0000-0000-000026160000}"/>
    <cellStyle name="Millares 2 4 62" xfId="8074" xr:uid="{00000000-0005-0000-0000-000027160000}"/>
    <cellStyle name="Millares 2 4 63" xfId="8075" xr:uid="{00000000-0005-0000-0000-000028160000}"/>
    <cellStyle name="Millares 2 4 64" xfId="8076" xr:uid="{00000000-0005-0000-0000-000029160000}"/>
    <cellStyle name="Millares 2 4 65" xfId="8077" xr:uid="{00000000-0005-0000-0000-00002A160000}"/>
    <cellStyle name="Millares 2 4 66" xfId="8078" xr:uid="{00000000-0005-0000-0000-00002B160000}"/>
    <cellStyle name="Millares 2 4 7" xfId="8079" xr:uid="{00000000-0005-0000-0000-00002C160000}"/>
    <cellStyle name="Millares 2 4 8" xfId="8080" xr:uid="{00000000-0005-0000-0000-00002D160000}"/>
    <cellStyle name="Millares 2 4 9" xfId="8081" xr:uid="{00000000-0005-0000-0000-00002E160000}"/>
    <cellStyle name="Millares 2 40" xfId="8082" xr:uid="{00000000-0005-0000-0000-00002F160000}"/>
    <cellStyle name="Millares 2 41" xfId="8083" xr:uid="{00000000-0005-0000-0000-000030160000}"/>
    <cellStyle name="Millares 2 42" xfId="8084" xr:uid="{00000000-0005-0000-0000-000031160000}"/>
    <cellStyle name="Millares 2 43" xfId="8085" xr:uid="{00000000-0005-0000-0000-000032160000}"/>
    <cellStyle name="Millares 2 44" xfId="8086" xr:uid="{00000000-0005-0000-0000-000033160000}"/>
    <cellStyle name="Millares 2 45" xfId="8087" xr:uid="{00000000-0005-0000-0000-000034160000}"/>
    <cellStyle name="Millares 2 46" xfId="8088" xr:uid="{00000000-0005-0000-0000-000035160000}"/>
    <cellStyle name="Millares 2 47" xfId="8089" xr:uid="{00000000-0005-0000-0000-000036160000}"/>
    <cellStyle name="Millares 2 48" xfId="8090" xr:uid="{00000000-0005-0000-0000-000037160000}"/>
    <cellStyle name="Millares 2 49" xfId="8091" xr:uid="{00000000-0005-0000-0000-000038160000}"/>
    <cellStyle name="Millares 2 5" xfId="469" xr:uid="{00000000-0005-0000-0000-000039160000}"/>
    <cellStyle name="Millares 2 5 10" xfId="8092" xr:uid="{00000000-0005-0000-0000-00003A160000}"/>
    <cellStyle name="Millares 2 5 11" xfId="8093" xr:uid="{00000000-0005-0000-0000-00003B160000}"/>
    <cellStyle name="Millares 2 5 12" xfId="8094" xr:uid="{00000000-0005-0000-0000-00003C160000}"/>
    <cellStyle name="Millares 2 5 13" xfId="8095" xr:uid="{00000000-0005-0000-0000-00003D160000}"/>
    <cellStyle name="Millares 2 5 14" xfId="8096" xr:uid="{00000000-0005-0000-0000-00003E160000}"/>
    <cellStyle name="Millares 2 5 15" xfId="8097" xr:uid="{00000000-0005-0000-0000-00003F160000}"/>
    <cellStyle name="Millares 2 5 16" xfId="8098" xr:uid="{00000000-0005-0000-0000-000040160000}"/>
    <cellStyle name="Millares 2 5 17" xfId="8099" xr:uid="{00000000-0005-0000-0000-000041160000}"/>
    <cellStyle name="Millares 2 5 18" xfId="8100" xr:uid="{00000000-0005-0000-0000-000042160000}"/>
    <cellStyle name="Millares 2 5 19" xfId="8101" xr:uid="{00000000-0005-0000-0000-000043160000}"/>
    <cellStyle name="Millares 2 5 2" xfId="1494" xr:uid="{00000000-0005-0000-0000-000044160000}"/>
    <cellStyle name="Millares 2 5 20" xfId="8102" xr:uid="{00000000-0005-0000-0000-000045160000}"/>
    <cellStyle name="Millares 2 5 21" xfId="8103" xr:uid="{00000000-0005-0000-0000-000046160000}"/>
    <cellStyle name="Millares 2 5 22" xfId="8104" xr:uid="{00000000-0005-0000-0000-000047160000}"/>
    <cellStyle name="Millares 2 5 23" xfId="8105" xr:uid="{00000000-0005-0000-0000-000048160000}"/>
    <cellStyle name="Millares 2 5 24" xfId="8106" xr:uid="{00000000-0005-0000-0000-000049160000}"/>
    <cellStyle name="Millares 2 5 25" xfId="8107" xr:uid="{00000000-0005-0000-0000-00004A160000}"/>
    <cellStyle name="Millares 2 5 26" xfId="8108" xr:uid="{00000000-0005-0000-0000-00004B160000}"/>
    <cellStyle name="Millares 2 5 27" xfId="8109" xr:uid="{00000000-0005-0000-0000-00004C160000}"/>
    <cellStyle name="Millares 2 5 28" xfId="8110" xr:uid="{00000000-0005-0000-0000-00004D160000}"/>
    <cellStyle name="Millares 2 5 29" xfId="8111" xr:uid="{00000000-0005-0000-0000-00004E160000}"/>
    <cellStyle name="Millares 2 5 3" xfId="4372" xr:uid="{00000000-0005-0000-0000-00004F160000}"/>
    <cellStyle name="Millares 2 5 30" xfId="8112" xr:uid="{00000000-0005-0000-0000-000050160000}"/>
    <cellStyle name="Millares 2 5 31" xfId="8113" xr:uid="{00000000-0005-0000-0000-000051160000}"/>
    <cellStyle name="Millares 2 5 32" xfId="8114" xr:uid="{00000000-0005-0000-0000-000052160000}"/>
    <cellStyle name="Millares 2 5 33" xfId="8115" xr:uid="{00000000-0005-0000-0000-000053160000}"/>
    <cellStyle name="Millares 2 5 34" xfId="8116" xr:uid="{00000000-0005-0000-0000-000054160000}"/>
    <cellStyle name="Millares 2 5 35" xfId="8117" xr:uid="{00000000-0005-0000-0000-000055160000}"/>
    <cellStyle name="Millares 2 5 36" xfId="8118" xr:uid="{00000000-0005-0000-0000-000056160000}"/>
    <cellStyle name="Millares 2 5 37" xfId="8119" xr:uid="{00000000-0005-0000-0000-000057160000}"/>
    <cellStyle name="Millares 2 5 38" xfId="8120" xr:uid="{00000000-0005-0000-0000-000058160000}"/>
    <cellStyle name="Millares 2 5 39" xfId="8121" xr:uid="{00000000-0005-0000-0000-000059160000}"/>
    <cellStyle name="Millares 2 5 4" xfId="4728" xr:uid="{00000000-0005-0000-0000-00005A160000}"/>
    <cellStyle name="Millares 2 5 40" xfId="8122" xr:uid="{00000000-0005-0000-0000-00005B160000}"/>
    <cellStyle name="Millares 2 5 41" xfId="8123" xr:uid="{00000000-0005-0000-0000-00005C160000}"/>
    <cellStyle name="Millares 2 5 42" xfId="8124" xr:uid="{00000000-0005-0000-0000-00005D160000}"/>
    <cellStyle name="Millares 2 5 43" xfId="8125" xr:uid="{00000000-0005-0000-0000-00005E160000}"/>
    <cellStyle name="Millares 2 5 44" xfId="8126" xr:uid="{00000000-0005-0000-0000-00005F160000}"/>
    <cellStyle name="Millares 2 5 45" xfId="8127" xr:uid="{00000000-0005-0000-0000-000060160000}"/>
    <cellStyle name="Millares 2 5 46" xfId="8128" xr:uid="{00000000-0005-0000-0000-000061160000}"/>
    <cellStyle name="Millares 2 5 47" xfId="8129" xr:uid="{00000000-0005-0000-0000-000062160000}"/>
    <cellStyle name="Millares 2 5 48" xfId="8130" xr:uid="{00000000-0005-0000-0000-000063160000}"/>
    <cellStyle name="Millares 2 5 49" xfId="8131" xr:uid="{00000000-0005-0000-0000-000064160000}"/>
    <cellStyle name="Millares 2 5 5" xfId="8132" xr:uid="{00000000-0005-0000-0000-000065160000}"/>
    <cellStyle name="Millares 2 5 50" xfId="8133" xr:uid="{00000000-0005-0000-0000-000066160000}"/>
    <cellStyle name="Millares 2 5 51" xfId="8134" xr:uid="{00000000-0005-0000-0000-000067160000}"/>
    <cellStyle name="Millares 2 5 52" xfId="8135" xr:uid="{00000000-0005-0000-0000-000068160000}"/>
    <cellStyle name="Millares 2 5 53" xfId="8136" xr:uid="{00000000-0005-0000-0000-000069160000}"/>
    <cellStyle name="Millares 2 5 54" xfId="8137" xr:uid="{00000000-0005-0000-0000-00006A160000}"/>
    <cellStyle name="Millares 2 5 55" xfId="8138" xr:uid="{00000000-0005-0000-0000-00006B160000}"/>
    <cellStyle name="Millares 2 5 56" xfId="8139" xr:uid="{00000000-0005-0000-0000-00006C160000}"/>
    <cellStyle name="Millares 2 5 57" xfId="8140" xr:uid="{00000000-0005-0000-0000-00006D160000}"/>
    <cellStyle name="Millares 2 5 58" xfId="8141" xr:uid="{00000000-0005-0000-0000-00006E160000}"/>
    <cellStyle name="Millares 2 5 59" xfId="8142" xr:uid="{00000000-0005-0000-0000-00006F160000}"/>
    <cellStyle name="Millares 2 5 6" xfId="8143" xr:uid="{00000000-0005-0000-0000-000070160000}"/>
    <cellStyle name="Millares 2 5 60" xfId="8144" xr:uid="{00000000-0005-0000-0000-000071160000}"/>
    <cellStyle name="Millares 2 5 61" xfId="8145" xr:uid="{00000000-0005-0000-0000-000072160000}"/>
    <cellStyle name="Millares 2 5 62" xfId="8146" xr:uid="{00000000-0005-0000-0000-000073160000}"/>
    <cellStyle name="Millares 2 5 63" xfId="8147" xr:uid="{00000000-0005-0000-0000-000074160000}"/>
    <cellStyle name="Millares 2 5 64" xfId="8148" xr:uid="{00000000-0005-0000-0000-000075160000}"/>
    <cellStyle name="Millares 2 5 65" xfId="8149" xr:uid="{00000000-0005-0000-0000-000076160000}"/>
    <cellStyle name="Millares 2 5 66" xfId="8150" xr:uid="{00000000-0005-0000-0000-000077160000}"/>
    <cellStyle name="Millares 2 5 7" xfId="8151" xr:uid="{00000000-0005-0000-0000-000078160000}"/>
    <cellStyle name="Millares 2 5 8" xfId="8152" xr:uid="{00000000-0005-0000-0000-000079160000}"/>
    <cellStyle name="Millares 2 5 9" xfId="8153" xr:uid="{00000000-0005-0000-0000-00007A160000}"/>
    <cellStyle name="Millares 2 50" xfId="8154" xr:uid="{00000000-0005-0000-0000-00007B160000}"/>
    <cellStyle name="Millares 2 51" xfId="8155" xr:uid="{00000000-0005-0000-0000-00007C160000}"/>
    <cellStyle name="Millares 2 52" xfId="8156" xr:uid="{00000000-0005-0000-0000-00007D160000}"/>
    <cellStyle name="Millares 2 53" xfId="8157" xr:uid="{00000000-0005-0000-0000-00007E160000}"/>
    <cellStyle name="Millares 2 54" xfId="8158" xr:uid="{00000000-0005-0000-0000-00007F160000}"/>
    <cellStyle name="Millares 2 55" xfId="8159" xr:uid="{00000000-0005-0000-0000-000080160000}"/>
    <cellStyle name="Millares 2 56" xfId="8160" xr:uid="{00000000-0005-0000-0000-000081160000}"/>
    <cellStyle name="Millares 2 57" xfId="8161" xr:uid="{00000000-0005-0000-0000-000082160000}"/>
    <cellStyle name="Millares 2 58" xfId="8162" xr:uid="{00000000-0005-0000-0000-000083160000}"/>
    <cellStyle name="Millares 2 59" xfId="8163" xr:uid="{00000000-0005-0000-0000-000084160000}"/>
    <cellStyle name="Millares 2 6" xfId="470" xr:uid="{00000000-0005-0000-0000-000085160000}"/>
    <cellStyle name="Millares 2 6 2" xfId="1495" xr:uid="{00000000-0005-0000-0000-000086160000}"/>
    <cellStyle name="Millares 2 6 3" xfId="4373" xr:uid="{00000000-0005-0000-0000-000087160000}"/>
    <cellStyle name="Millares 2 6 4" xfId="4727" xr:uid="{00000000-0005-0000-0000-000088160000}"/>
    <cellStyle name="Millares 2 60" xfId="8164" xr:uid="{00000000-0005-0000-0000-000089160000}"/>
    <cellStyle name="Millares 2 61" xfId="8165" xr:uid="{00000000-0005-0000-0000-00008A160000}"/>
    <cellStyle name="Millares 2 62" xfId="8166" xr:uid="{00000000-0005-0000-0000-00008B160000}"/>
    <cellStyle name="Millares 2 63" xfId="8167" xr:uid="{00000000-0005-0000-0000-00008C160000}"/>
    <cellStyle name="Millares 2 64" xfId="8168" xr:uid="{00000000-0005-0000-0000-00008D160000}"/>
    <cellStyle name="Millares 2 65" xfId="8169" xr:uid="{00000000-0005-0000-0000-00008E160000}"/>
    <cellStyle name="Millares 2 66" xfId="8170" xr:uid="{00000000-0005-0000-0000-00008F160000}"/>
    <cellStyle name="Millares 2 67" xfId="8171" xr:uid="{00000000-0005-0000-0000-000090160000}"/>
    <cellStyle name="Millares 2 68" xfId="8172" xr:uid="{00000000-0005-0000-0000-000091160000}"/>
    <cellStyle name="Millares 2 69" xfId="8173" xr:uid="{00000000-0005-0000-0000-000092160000}"/>
    <cellStyle name="Millares 2 7" xfId="471" xr:uid="{00000000-0005-0000-0000-000093160000}"/>
    <cellStyle name="Millares 2 7 2" xfId="1496" xr:uid="{00000000-0005-0000-0000-000094160000}"/>
    <cellStyle name="Millares 2 7 3" xfId="4374" xr:uid="{00000000-0005-0000-0000-000095160000}"/>
    <cellStyle name="Millares 2 7 4" xfId="4429" xr:uid="{00000000-0005-0000-0000-000096160000}"/>
    <cellStyle name="Millares 2 70" xfId="8174" xr:uid="{00000000-0005-0000-0000-000097160000}"/>
    <cellStyle name="Millares 2 71" xfId="8175" xr:uid="{00000000-0005-0000-0000-000098160000}"/>
    <cellStyle name="Millares 2 72" xfId="8176" xr:uid="{00000000-0005-0000-0000-000099160000}"/>
    <cellStyle name="Millares 2 73" xfId="8177" xr:uid="{00000000-0005-0000-0000-00009A160000}"/>
    <cellStyle name="Millares 2 74" xfId="8178" xr:uid="{00000000-0005-0000-0000-00009B160000}"/>
    <cellStyle name="Millares 2 75" xfId="8179" xr:uid="{00000000-0005-0000-0000-00009C160000}"/>
    <cellStyle name="Millares 2 76" xfId="8180" xr:uid="{00000000-0005-0000-0000-00009D160000}"/>
    <cellStyle name="Millares 2 77" xfId="8181" xr:uid="{00000000-0005-0000-0000-00009E160000}"/>
    <cellStyle name="Millares 2 78" xfId="8182" xr:uid="{00000000-0005-0000-0000-00009F160000}"/>
    <cellStyle name="Millares 2 79" xfId="8183" xr:uid="{00000000-0005-0000-0000-0000A0160000}"/>
    <cellStyle name="Millares 2 8" xfId="472" xr:uid="{00000000-0005-0000-0000-0000A1160000}"/>
    <cellStyle name="Millares 2 8 2" xfId="1497" xr:uid="{00000000-0005-0000-0000-0000A2160000}"/>
    <cellStyle name="Millares 2 8 3" xfId="4375" xr:uid="{00000000-0005-0000-0000-0000A3160000}"/>
    <cellStyle name="Millares 2 8 4" xfId="4726" xr:uid="{00000000-0005-0000-0000-0000A4160000}"/>
    <cellStyle name="Millares 2 80" xfId="8184" xr:uid="{00000000-0005-0000-0000-0000A5160000}"/>
    <cellStyle name="Millares 2 81" xfId="8185" xr:uid="{00000000-0005-0000-0000-0000A6160000}"/>
    <cellStyle name="Millares 2 82" xfId="8186" xr:uid="{00000000-0005-0000-0000-0000A7160000}"/>
    <cellStyle name="Millares 2 83" xfId="8187" xr:uid="{00000000-0005-0000-0000-0000A8160000}"/>
    <cellStyle name="Millares 2 84" xfId="8188" xr:uid="{00000000-0005-0000-0000-0000A9160000}"/>
    <cellStyle name="Millares 2 85" xfId="8189" xr:uid="{00000000-0005-0000-0000-0000AA160000}"/>
    <cellStyle name="Millares 2 86" xfId="8190" xr:uid="{00000000-0005-0000-0000-0000AB160000}"/>
    <cellStyle name="Millares 2 87" xfId="8191" xr:uid="{00000000-0005-0000-0000-0000AC160000}"/>
    <cellStyle name="Millares 2 88" xfId="8192" xr:uid="{00000000-0005-0000-0000-0000AD160000}"/>
    <cellStyle name="Millares 2 89" xfId="8193" xr:uid="{00000000-0005-0000-0000-0000AE160000}"/>
    <cellStyle name="Millares 2 9" xfId="473" xr:uid="{00000000-0005-0000-0000-0000AF160000}"/>
    <cellStyle name="Millares 2 9 2" xfId="1498" xr:uid="{00000000-0005-0000-0000-0000B0160000}"/>
    <cellStyle name="Millares 2 9 3" xfId="4376" xr:uid="{00000000-0005-0000-0000-0000B1160000}"/>
    <cellStyle name="Millares 2 9 4" xfId="4428" xr:uid="{00000000-0005-0000-0000-0000B2160000}"/>
    <cellStyle name="Millares 2 90" xfId="8194" xr:uid="{00000000-0005-0000-0000-0000B3160000}"/>
    <cellStyle name="Millares 2 91" xfId="8195" xr:uid="{00000000-0005-0000-0000-0000B4160000}"/>
    <cellStyle name="Millares 2 92" xfId="8196" xr:uid="{00000000-0005-0000-0000-0000B5160000}"/>
    <cellStyle name="Millares 2 93" xfId="8197" xr:uid="{00000000-0005-0000-0000-0000B6160000}"/>
    <cellStyle name="Millares 2 94" xfId="8198" xr:uid="{00000000-0005-0000-0000-0000B7160000}"/>
    <cellStyle name="Millares 2 95" xfId="8199" xr:uid="{00000000-0005-0000-0000-0000B8160000}"/>
    <cellStyle name="Millares 2_Anuario de Estadisticas Economicas 2010_Sector Servicios 2" xfId="8200" xr:uid="{00000000-0005-0000-0000-0000B9160000}"/>
    <cellStyle name="Millares 20" xfId="474" xr:uid="{00000000-0005-0000-0000-0000BA160000}"/>
    <cellStyle name="Millares 20 2" xfId="475" xr:uid="{00000000-0005-0000-0000-0000BB160000}"/>
    <cellStyle name="Millares 20 2 2" xfId="3712" xr:uid="{00000000-0005-0000-0000-0000BC160000}"/>
    <cellStyle name="Millares 20 3" xfId="476" xr:uid="{00000000-0005-0000-0000-0000BD160000}"/>
    <cellStyle name="Millares 20 3 2" xfId="3713" xr:uid="{00000000-0005-0000-0000-0000BE160000}"/>
    <cellStyle name="Millares 20 4" xfId="477" xr:uid="{00000000-0005-0000-0000-0000BF160000}"/>
    <cellStyle name="Millares 20 4 2" xfId="3714" xr:uid="{00000000-0005-0000-0000-0000C0160000}"/>
    <cellStyle name="Millares 20 5" xfId="478" xr:uid="{00000000-0005-0000-0000-0000C1160000}"/>
    <cellStyle name="Millares 20 5 2" xfId="3715" xr:uid="{00000000-0005-0000-0000-0000C2160000}"/>
    <cellStyle name="Millares 20 6" xfId="479" xr:uid="{00000000-0005-0000-0000-0000C3160000}"/>
    <cellStyle name="Millares 20 6 2" xfId="3716" xr:uid="{00000000-0005-0000-0000-0000C4160000}"/>
    <cellStyle name="Millares 20 7" xfId="480" xr:uid="{00000000-0005-0000-0000-0000C5160000}"/>
    <cellStyle name="Millares 20 7 2" xfId="3717" xr:uid="{00000000-0005-0000-0000-0000C6160000}"/>
    <cellStyle name="Millares 20 8" xfId="3711" xr:uid="{00000000-0005-0000-0000-0000C7160000}"/>
    <cellStyle name="Millares 21" xfId="481" xr:uid="{00000000-0005-0000-0000-0000C8160000}"/>
    <cellStyle name="Millares 21 2" xfId="482" xr:uid="{00000000-0005-0000-0000-0000C9160000}"/>
    <cellStyle name="Millares 21 2 2" xfId="3719" xr:uid="{00000000-0005-0000-0000-0000CA160000}"/>
    <cellStyle name="Millares 21 3" xfId="483" xr:uid="{00000000-0005-0000-0000-0000CB160000}"/>
    <cellStyle name="Millares 21 3 2" xfId="3720" xr:uid="{00000000-0005-0000-0000-0000CC160000}"/>
    <cellStyle name="Millares 21 4" xfId="484" xr:uid="{00000000-0005-0000-0000-0000CD160000}"/>
    <cellStyle name="Millares 21 4 2" xfId="3721" xr:uid="{00000000-0005-0000-0000-0000CE160000}"/>
    <cellStyle name="Millares 21 5" xfId="485" xr:uid="{00000000-0005-0000-0000-0000CF160000}"/>
    <cellStyle name="Millares 21 5 2" xfId="3722" xr:uid="{00000000-0005-0000-0000-0000D0160000}"/>
    <cellStyle name="Millares 21 6" xfId="486" xr:uid="{00000000-0005-0000-0000-0000D1160000}"/>
    <cellStyle name="Millares 21 6 2" xfId="3723" xr:uid="{00000000-0005-0000-0000-0000D2160000}"/>
    <cellStyle name="Millares 21 7" xfId="487" xr:uid="{00000000-0005-0000-0000-0000D3160000}"/>
    <cellStyle name="Millares 21 7 2" xfId="3724" xr:uid="{00000000-0005-0000-0000-0000D4160000}"/>
    <cellStyle name="Millares 21 8" xfId="3718" xr:uid="{00000000-0005-0000-0000-0000D5160000}"/>
    <cellStyle name="Millares 22" xfId="488" xr:uid="{00000000-0005-0000-0000-0000D6160000}"/>
    <cellStyle name="Millares 22 2" xfId="489" xr:uid="{00000000-0005-0000-0000-0000D7160000}"/>
    <cellStyle name="Millares 22 2 2" xfId="3726" xr:uid="{00000000-0005-0000-0000-0000D8160000}"/>
    <cellStyle name="Millares 22 3" xfId="490" xr:uid="{00000000-0005-0000-0000-0000D9160000}"/>
    <cellStyle name="Millares 22 3 2" xfId="3727" xr:uid="{00000000-0005-0000-0000-0000DA160000}"/>
    <cellStyle name="Millares 22 4" xfId="491" xr:uid="{00000000-0005-0000-0000-0000DB160000}"/>
    <cellStyle name="Millares 22 4 2" xfId="3728" xr:uid="{00000000-0005-0000-0000-0000DC160000}"/>
    <cellStyle name="Millares 22 5" xfId="492" xr:uid="{00000000-0005-0000-0000-0000DD160000}"/>
    <cellStyle name="Millares 22 5 2" xfId="3729" xr:uid="{00000000-0005-0000-0000-0000DE160000}"/>
    <cellStyle name="Millares 22 6" xfId="493" xr:uid="{00000000-0005-0000-0000-0000DF160000}"/>
    <cellStyle name="Millares 22 6 2" xfId="3730" xr:uid="{00000000-0005-0000-0000-0000E0160000}"/>
    <cellStyle name="Millares 22 7" xfId="494" xr:uid="{00000000-0005-0000-0000-0000E1160000}"/>
    <cellStyle name="Millares 22 7 2" xfId="3731" xr:uid="{00000000-0005-0000-0000-0000E2160000}"/>
    <cellStyle name="Millares 22 8" xfId="3725" xr:uid="{00000000-0005-0000-0000-0000E3160000}"/>
    <cellStyle name="Millares 23" xfId="495" xr:uid="{00000000-0005-0000-0000-0000E4160000}"/>
    <cellStyle name="Millares 23 2" xfId="496" xr:uid="{00000000-0005-0000-0000-0000E5160000}"/>
    <cellStyle name="Millares 23 2 2" xfId="3733" xr:uid="{00000000-0005-0000-0000-0000E6160000}"/>
    <cellStyle name="Millares 23 3" xfId="497" xr:uid="{00000000-0005-0000-0000-0000E7160000}"/>
    <cellStyle name="Millares 23 3 2" xfId="3734" xr:uid="{00000000-0005-0000-0000-0000E8160000}"/>
    <cellStyle name="Millares 23 4" xfId="3732" xr:uid="{00000000-0005-0000-0000-0000E9160000}"/>
    <cellStyle name="Millares 24" xfId="498" xr:uid="{00000000-0005-0000-0000-0000EA160000}"/>
    <cellStyle name="Millares 24 2" xfId="499" xr:uid="{00000000-0005-0000-0000-0000EB160000}"/>
    <cellStyle name="Millares 24 2 2" xfId="3736" xr:uid="{00000000-0005-0000-0000-0000EC160000}"/>
    <cellStyle name="Millares 24 3" xfId="500" xr:uid="{00000000-0005-0000-0000-0000ED160000}"/>
    <cellStyle name="Millares 24 3 2" xfId="3737" xr:uid="{00000000-0005-0000-0000-0000EE160000}"/>
    <cellStyle name="Millares 24 4" xfId="3735" xr:uid="{00000000-0005-0000-0000-0000EF160000}"/>
    <cellStyle name="Millares 25" xfId="501" xr:uid="{00000000-0005-0000-0000-0000F0160000}"/>
    <cellStyle name="Millares 25 2" xfId="502" xr:uid="{00000000-0005-0000-0000-0000F1160000}"/>
    <cellStyle name="Millares 25 2 2" xfId="3739" xr:uid="{00000000-0005-0000-0000-0000F2160000}"/>
    <cellStyle name="Millares 25 3" xfId="503" xr:uid="{00000000-0005-0000-0000-0000F3160000}"/>
    <cellStyle name="Millares 25 3 2" xfId="3740" xr:uid="{00000000-0005-0000-0000-0000F4160000}"/>
    <cellStyle name="Millares 25 4" xfId="3738" xr:uid="{00000000-0005-0000-0000-0000F5160000}"/>
    <cellStyle name="Millares 26" xfId="504" xr:uid="{00000000-0005-0000-0000-0000F6160000}"/>
    <cellStyle name="Millares 26 2" xfId="505" xr:uid="{00000000-0005-0000-0000-0000F7160000}"/>
    <cellStyle name="Millares 26 2 2" xfId="3742" xr:uid="{00000000-0005-0000-0000-0000F8160000}"/>
    <cellStyle name="Millares 26 3" xfId="506" xr:uid="{00000000-0005-0000-0000-0000F9160000}"/>
    <cellStyle name="Millares 26 3 2" xfId="3743" xr:uid="{00000000-0005-0000-0000-0000FA160000}"/>
    <cellStyle name="Millares 26 4" xfId="3741" xr:uid="{00000000-0005-0000-0000-0000FB160000}"/>
    <cellStyle name="Millares 27" xfId="507" xr:uid="{00000000-0005-0000-0000-0000FC160000}"/>
    <cellStyle name="Millares 27 2" xfId="3744" xr:uid="{00000000-0005-0000-0000-0000FD160000}"/>
    <cellStyle name="Millares 28" xfId="508" xr:uid="{00000000-0005-0000-0000-0000FE160000}"/>
    <cellStyle name="Millares 28 2" xfId="3745" xr:uid="{00000000-0005-0000-0000-0000FF160000}"/>
    <cellStyle name="Millares 29" xfId="509" xr:uid="{00000000-0005-0000-0000-000000170000}"/>
    <cellStyle name="Millares 3" xfId="510" xr:uid="{00000000-0005-0000-0000-000001170000}"/>
    <cellStyle name="Millares 3 10" xfId="511" xr:uid="{00000000-0005-0000-0000-000002170000}"/>
    <cellStyle name="Millares 3 10 2" xfId="3746" xr:uid="{00000000-0005-0000-0000-000003170000}"/>
    <cellStyle name="Millares 3 11" xfId="512" xr:uid="{00000000-0005-0000-0000-000004170000}"/>
    <cellStyle name="Millares 3 11 2" xfId="3747" xr:uid="{00000000-0005-0000-0000-000005170000}"/>
    <cellStyle name="Millares 3 12" xfId="513" xr:uid="{00000000-0005-0000-0000-000006170000}"/>
    <cellStyle name="Millares 3 12 2" xfId="3748" xr:uid="{00000000-0005-0000-0000-000007170000}"/>
    <cellStyle name="Millares 3 13" xfId="514" xr:uid="{00000000-0005-0000-0000-000008170000}"/>
    <cellStyle name="Millares 3 13 2" xfId="3749" xr:uid="{00000000-0005-0000-0000-000009170000}"/>
    <cellStyle name="Millares 3 14" xfId="515" xr:uid="{00000000-0005-0000-0000-00000A170000}"/>
    <cellStyle name="Millares 3 14 2" xfId="3750" xr:uid="{00000000-0005-0000-0000-00000B170000}"/>
    <cellStyle name="Millares 3 15" xfId="516" xr:uid="{00000000-0005-0000-0000-00000C170000}"/>
    <cellStyle name="Millares 3 15 2" xfId="3751" xr:uid="{00000000-0005-0000-0000-00000D170000}"/>
    <cellStyle name="Millares 3 16" xfId="517" xr:uid="{00000000-0005-0000-0000-00000E170000}"/>
    <cellStyle name="Millares 3 16 2" xfId="3752" xr:uid="{00000000-0005-0000-0000-00000F170000}"/>
    <cellStyle name="Millares 3 17" xfId="518" xr:uid="{00000000-0005-0000-0000-000010170000}"/>
    <cellStyle name="Millares 3 17 2" xfId="3753" xr:uid="{00000000-0005-0000-0000-000011170000}"/>
    <cellStyle name="Millares 3 18" xfId="519" xr:uid="{00000000-0005-0000-0000-000012170000}"/>
    <cellStyle name="Millares 3 18 2" xfId="3754" xr:uid="{00000000-0005-0000-0000-000013170000}"/>
    <cellStyle name="Millares 3 19" xfId="520" xr:uid="{00000000-0005-0000-0000-000014170000}"/>
    <cellStyle name="Millares 3 19 2" xfId="3755" xr:uid="{00000000-0005-0000-0000-000015170000}"/>
    <cellStyle name="Millares 3 2" xfId="521" xr:uid="{00000000-0005-0000-0000-000016170000}"/>
    <cellStyle name="Millares 3 2 10" xfId="8201" xr:uid="{00000000-0005-0000-0000-000017170000}"/>
    <cellStyle name="Millares 3 2 11" xfId="8202" xr:uid="{00000000-0005-0000-0000-000018170000}"/>
    <cellStyle name="Millares 3 2 12" xfId="8203" xr:uid="{00000000-0005-0000-0000-000019170000}"/>
    <cellStyle name="Millares 3 2 13" xfId="8204" xr:uid="{00000000-0005-0000-0000-00001A170000}"/>
    <cellStyle name="Millares 3 2 14" xfId="8205" xr:uid="{00000000-0005-0000-0000-00001B170000}"/>
    <cellStyle name="Millares 3 2 15" xfId="8206" xr:uid="{00000000-0005-0000-0000-00001C170000}"/>
    <cellStyle name="Millares 3 2 16" xfId="8207" xr:uid="{00000000-0005-0000-0000-00001D170000}"/>
    <cellStyle name="Millares 3 2 17" xfId="8208" xr:uid="{00000000-0005-0000-0000-00001E170000}"/>
    <cellStyle name="Millares 3 2 18" xfId="8209" xr:uid="{00000000-0005-0000-0000-00001F170000}"/>
    <cellStyle name="Millares 3 2 19" xfId="8210" xr:uid="{00000000-0005-0000-0000-000020170000}"/>
    <cellStyle name="Millares 3 2 2" xfId="2197" xr:uid="{00000000-0005-0000-0000-000021170000}"/>
    <cellStyle name="Millares 3 2 20" xfId="8211" xr:uid="{00000000-0005-0000-0000-000022170000}"/>
    <cellStyle name="Millares 3 2 21" xfId="8212" xr:uid="{00000000-0005-0000-0000-000023170000}"/>
    <cellStyle name="Millares 3 2 22" xfId="8213" xr:uid="{00000000-0005-0000-0000-000024170000}"/>
    <cellStyle name="Millares 3 2 23" xfId="8214" xr:uid="{00000000-0005-0000-0000-000025170000}"/>
    <cellStyle name="Millares 3 2 24" xfId="8215" xr:uid="{00000000-0005-0000-0000-000026170000}"/>
    <cellStyle name="Millares 3 2 25" xfId="8216" xr:uid="{00000000-0005-0000-0000-000027170000}"/>
    <cellStyle name="Millares 3 2 26" xfId="8217" xr:uid="{00000000-0005-0000-0000-000028170000}"/>
    <cellStyle name="Millares 3 2 27" xfId="8218" xr:uid="{00000000-0005-0000-0000-000029170000}"/>
    <cellStyle name="Millares 3 2 28" xfId="8219" xr:uid="{00000000-0005-0000-0000-00002A170000}"/>
    <cellStyle name="Millares 3 2 29" xfId="8220" xr:uid="{00000000-0005-0000-0000-00002B170000}"/>
    <cellStyle name="Millares 3 2 3" xfId="4699" xr:uid="{00000000-0005-0000-0000-00002C170000}"/>
    <cellStyle name="Millares 3 2 3 10" xfId="8221" xr:uid="{00000000-0005-0000-0000-00002D170000}"/>
    <cellStyle name="Millares 3 2 3 11" xfId="8222" xr:uid="{00000000-0005-0000-0000-00002E170000}"/>
    <cellStyle name="Millares 3 2 3 12" xfId="8223" xr:uid="{00000000-0005-0000-0000-00002F170000}"/>
    <cellStyle name="Millares 3 2 3 13" xfId="8224" xr:uid="{00000000-0005-0000-0000-000030170000}"/>
    <cellStyle name="Millares 3 2 3 14" xfId="8225" xr:uid="{00000000-0005-0000-0000-000031170000}"/>
    <cellStyle name="Millares 3 2 3 15" xfId="8226" xr:uid="{00000000-0005-0000-0000-000032170000}"/>
    <cellStyle name="Millares 3 2 3 16" xfId="8227" xr:uid="{00000000-0005-0000-0000-000033170000}"/>
    <cellStyle name="Millares 3 2 3 17" xfId="8228" xr:uid="{00000000-0005-0000-0000-000034170000}"/>
    <cellStyle name="Millares 3 2 3 18" xfId="8229" xr:uid="{00000000-0005-0000-0000-000035170000}"/>
    <cellStyle name="Millares 3 2 3 19" xfId="8230" xr:uid="{00000000-0005-0000-0000-000036170000}"/>
    <cellStyle name="Millares 3 2 3 2" xfId="8231" xr:uid="{00000000-0005-0000-0000-000037170000}"/>
    <cellStyle name="Millares 3 2 3 20" xfId="8232" xr:uid="{00000000-0005-0000-0000-000038170000}"/>
    <cellStyle name="Millares 3 2 3 21" xfId="8233" xr:uid="{00000000-0005-0000-0000-000039170000}"/>
    <cellStyle name="Millares 3 2 3 22" xfId="8234" xr:uid="{00000000-0005-0000-0000-00003A170000}"/>
    <cellStyle name="Millares 3 2 3 23" xfId="8235" xr:uid="{00000000-0005-0000-0000-00003B170000}"/>
    <cellStyle name="Millares 3 2 3 24" xfId="8236" xr:uid="{00000000-0005-0000-0000-00003C170000}"/>
    <cellStyle name="Millares 3 2 3 25" xfId="8237" xr:uid="{00000000-0005-0000-0000-00003D170000}"/>
    <cellStyle name="Millares 3 2 3 26" xfId="8238" xr:uid="{00000000-0005-0000-0000-00003E170000}"/>
    <cellStyle name="Millares 3 2 3 27" xfId="8239" xr:uid="{00000000-0005-0000-0000-00003F170000}"/>
    <cellStyle name="Millares 3 2 3 28" xfId="8240" xr:uid="{00000000-0005-0000-0000-000040170000}"/>
    <cellStyle name="Millares 3 2 3 29" xfId="8241" xr:uid="{00000000-0005-0000-0000-000041170000}"/>
    <cellStyle name="Millares 3 2 3 3" xfId="8242" xr:uid="{00000000-0005-0000-0000-000042170000}"/>
    <cellStyle name="Millares 3 2 3 30" xfId="8243" xr:uid="{00000000-0005-0000-0000-000043170000}"/>
    <cellStyle name="Millares 3 2 3 31" xfId="8244" xr:uid="{00000000-0005-0000-0000-000044170000}"/>
    <cellStyle name="Millares 3 2 3 32" xfId="8245" xr:uid="{00000000-0005-0000-0000-000045170000}"/>
    <cellStyle name="Millares 3 2 3 33" xfId="8246" xr:uid="{00000000-0005-0000-0000-000046170000}"/>
    <cellStyle name="Millares 3 2 3 34" xfId="8247" xr:uid="{00000000-0005-0000-0000-000047170000}"/>
    <cellStyle name="Millares 3 2 3 35" xfId="8248" xr:uid="{00000000-0005-0000-0000-000048170000}"/>
    <cellStyle name="Millares 3 2 3 36" xfId="8249" xr:uid="{00000000-0005-0000-0000-000049170000}"/>
    <cellStyle name="Millares 3 2 3 37" xfId="8250" xr:uid="{00000000-0005-0000-0000-00004A170000}"/>
    <cellStyle name="Millares 3 2 3 38" xfId="8251" xr:uid="{00000000-0005-0000-0000-00004B170000}"/>
    <cellStyle name="Millares 3 2 3 39" xfId="8252" xr:uid="{00000000-0005-0000-0000-00004C170000}"/>
    <cellStyle name="Millares 3 2 3 4" xfId="8253" xr:uid="{00000000-0005-0000-0000-00004D170000}"/>
    <cellStyle name="Millares 3 2 3 40" xfId="8254" xr:uid="{00000000-0005-0000-0000-00004E170000}"/>
    <cellStyle name="Millares 3 2 3 41" xfId="8255" xr:uid="{00000000-0005-0000-0000-00004F170000}"/>
    <cellStyle name="Millares 3 2 3 42" xfId="8256" xr:uid="{00000000-0005-0000-0000-000050170000}"/>
    <cellStyle name="Millares 3 2 3 43" xfId="8257" xr:uid="{00000000-0005-0000-0000-000051170000}"/>
    <cellStyle name="Millares 3 2 3 44" xfId="8258" xr:uid="{00000000-0005-0000-0000-000052170000}"/>
    <cellStyle name="Millares 3 2 3 45" xfId="8259" xr:uid="{00000000-0005-0000-0000-000053170000}"/>
    <cellStyle name="Millares 3 2 3 46" xfId="8260" xr:uid="{00000000-0005-0000-0000-000054170000}"/>
    <cellStyle name="Millares 3 2 3 47" xfId="8261" xr:uid="{00000000-0005-0000-0000-000055170000}"/>
    <cellStyle name="Millares 3 2 3 48" xfId="8262" xr:uid="{00000000-0005-0000-0000-000056170000}"/>
    <cellStyle name="Millares 3 2 3 49" xfId="8263" xr:uid="{00000000-0005-0000-0000-000057170000}"/>
    <cellStyle name="Millares 3 2 3 5" xfId="8264" xr:uid="{00000000-0005-0000-0000-000058170000}"/>
    <cellStyle name="Millares 3 2 3 50" xfId="8265" xr:uid="{00000000-0005-0000-0000-000059170000}"/>
    <cellStyle name="Millares 3 2 3 51" xfId="8266" xr:uid="{00000000-0005-0000-0000-00005A170000}"/>
    <cellStyle name="Millares 3 2 3 52" xfId="8267" xr:uid="{00000000-0005-0000-0000-00005B170000}"/>
    <cellStyle name="Millares 3 2 3 53" xfId="8268" xr:uid="{00000000-0005-0000-0000-00005C170000}"/>
    <cellStyle name="Millares 3 2 3 54" xfId="8269" xr:uid="{00000000-0005-0000-0000-00005D170000}"/>
    <cellStyle name="Millares 3 2 3 55" xfId="8270" xr:uid="{00000000-0005-0000-0000-00005E170000}"/>
    <cellStyle name="Millares 3 2 3 56" xfId="8271" xr:uid="{00000000-0005-0000-0000-00005F170000}"/>
    <cellStyle name="Millares 3 2 3 57" xfId="8272" xr:uid="{00000000-0005-0000-0000-000060170000}"/>
    <cellStyle name="Millares 3 2 3 58" xfId="8273" xr:uid="{00000000-0005-0000-0000-000061170000}"/>
    <cellStyle name="Millares 3 2 3 59" xfId="8274" xr:uid="{00000000-0005-0000-0000-000062170000}"/>
    <cellStyle name="Millares 3 2 3 6" xfId="8275" xr:uid="{00000000-0005-0000-0000-000063170000}"/>
    <cellStyle name="Millares 3 2 3 60" xfId="8276" xr:uid="{00000000-0005-0000-0000-000064170000}"/>
    <cellStyle name="Millares 3 2 3 61" xfId="8277" xr:uid="{00000000-0005-0000-0000-000065170000}"/>
    <cellStyle name="Millares 3 2 3 62" xfId="8278" xr:uid="{00000000-0005-0000-0000-000066170000}"/>
    <cellStyle name="Millares 3 2 3 63" xfId="8279" xr:uid="{00000000-0005-0000-0000-000067170000}"/>
    <cellStyle name="Millares 3 2 3 7" xfId="8280" xr:uid="{00000000-0005-0000-0000-000068170000}"/>
    <cellStyle name="Millares 3 2 3 8" xfId="8281" xr:uid="{00000000-0005-0000-0000-000069170000}"/>
    <cellStyle name="Millares 3 2 3 9" xfId="8282" xr:uid="{00000000-0005-0000-0000-00006A170000}"/>
    <cellStyle name="Millares 3 2 30" xfId="8283" xr:uid="{00000000-0005-0000-0000-00006B170000}"/>
    <cellStyle name="Millares 3 2 31" xfId="8284" xr:uid="{00000000-0005-0000-0000-00006C170000}"/>
    <cellStyle name="Millares 3 2 32" xfId="8285" xr:uid="{00000000-0005-0000-0000-00006D170000}"/>
    <cellStyle name="Millares 3 2 33" xfId="8286" xr:uid="{00000000-0005-0000-0000-00006E170000}"/>
    <cellStyle name="Millares 3 2 34" xfId="8287" xr:uid="{00000000-0005-0000-0000-00006F170000}"/>
    <cellStyle name="Millares 3 2 35" xfId="8288" xr:uid="{00000000-0005-0000-0000-000070170000}"/>
    <cellStyle name="Millares 3 2 36" xfId="8289" xr:uid="{00000000-0005-0000-0000-000071170000}"/>
    <cellStyle name="Millares 3 2 37" xfId="8290" xr:uid="{00000000-0005-0000-0000-000072170000}"/>
    <cellStyle name="Millares 3 2 38" xfId="8291" xr:uid="{00000000-0005-0000-0000-000073170000}"/>
    <cellStyle name="Millares 3 2 39" xfId="8292" xr:uid="{00000000-0005-0000-0000-000074170000}"/>
    <cellStyle name="Millares 3 2 4" xfId="4103" xr:uid="{00000000-0005-0000-0000-000075170000}"/>
    <cellStyle name="Millares 3 2 40" xfId="8293" xr:uid="{00000000-0005-0000-0000-000076170000}"/>
    <cellStyle name="Millares 3 2 41" xfId="8294" xr:uid="{00000000-0005-0000-0000-000077170000}"/>
    <cellStyle name="Millares 3 2 42" xfId="8295" xr:uid="{00000000-0005-0000-0000-000078170000}"/>
    <cellStyle name="Millares 3 2 43" xfId="8296" xr:uid="{00000000-0005-0000-0000-000079170000}"/>
    <cellStyle name="Millares 3 2 44" xfId="8297" xr:uid="{00000000-0005-0000-0000-00007A170000}"/>
    <cellStyle name="Millares 3 2 45" xfId="8298" xr:uid="{00000000-0005-0000-0000-00007B170000}"/>
    <cellStyle name="Millares 3 2 46" xfId="8299" xr:uid="{00000000-0005-0000-0000-00007C170000}"/>
    <cellStyle name="Millares 3 2 47" xfId="8300" xr:uid="{00000000-0005-0000-0000-00007D170000}"/>
    <cellStyle name="Millares 3 2 48" xfId="8301" xr:uid="{00000000-0005-0000-0000-00007E170000}"/>
    <cellStyle name="Millares 3 2 49" xfId="8302" xr:uid="{00000000-0005-0000-0000-00007F170000}"/>
    <cellStyle name="Millares 3 2 5" xfId="8303" xr:uid="{00000000-0005-0000-0000-000080170000}"/>
    <cellStyle name="Millares 3 2 50" xfId="8304" xr:uid="{00000000-0005-0000-0000-000081170000}"/>
    <cellStyle name="Millares 3 2 51" xfId="8305" xr:uid="{00000000-0005-0000-0000-000082170000}"/>
    <cellStyle name="Millares 3 2 52" xfId="8306" xr:uid="{00000000-0005-0000-0000-000083170000}"/>
    <cellStyle name="Millares 3 2 53" xfId="8307" xr:uid="{00000000-0005-0000-0000-000084170000}"/>
    <cellStyle name="Millares 3 2 54" xfId="8308" xr:uid="{00000000-0005-0000-0000-000085170000}"/>
    <cellStyle name="Millares 3 2 55" xfId="8309" xr:uid="{00000000-0005-0000-0000-000086170000}"/>
    <cellStyle name="Millares 3 2 56" xfId="8310" xr:uid="{00000000-0005-0000-0000-000087170000}"/>
    <cellStyle name="Millares 3 2 57" xfId="8311" xr:uid="{00000000-0005-0000-0000-000088170000}"/>
    <cellStyle name="Millares 3 2 58" xfId="8312" xr:uid="{00000000-0005-0000-0000-000089170000}"/>
    <cellStyle name="Millares 3 2 59" xfId="8313" xr:uid="{00000000-0005-0000-0000-00008A170000}"/>
    <cellStyle name="Millares 3 2 6" xfId="8314" xr:uid="{00000000-0005-0000-0000-00008B170000}"/>
    <cellStyle name="Millares 3 2 60" xfId="8315" xr:uid="{00000000-0005-0000-0000-00008C170000}"/>
    <cellStyle name="Millares 3 2 61" xfId="8316" xr:uid="{00000000-0005-0000-0000-00008D170000}"/>
    <cellStyle name="Millares 3 2 62" xfId="8317" xr:uid="{00000000-0005-0000-0000-00008E170000}"/>
    <cellStyle name="Millares 3 2 63" xfId="8318" xr:uid="{00000000-0005-0000-0000-00008F170000}"/>
    <cellStyle name="Millares 3 2 64" xfId="8319" xr:uid="{00000000-0005-0000-0000-000090170000}"/>
    <cellStyle name="Millares 3 2 65" xfId="8320" xr:uid="{00000000-0005-0000-0000-000091170000}"/>
    <cellStyle name="Millares 3 2 66" xfId="8321" xr:uid="{00000000-0005-0000-0000-000092170000}"/>
    <cellStyle name="Millares 3 2 7" xfId="8322" xr:uid="{00000000-0005-0000-0000-000093170000}"/>
    <cellStyle name="Millares 3 2 8" xfId="8323" xr:uid="{00000000-0005-0000-0000-000094170000}"/>
    <cellStyle name="Millares 3 2 9" xfId="8324" xr:uid="{00000000-0005-0000-0000-000095170000}"/>
    <cellStyle name="Millares 3 20" xfId="522" xr:uid="{00000000-0005-0000-0000-000096170000}"/>
    <cellStyle name="Millares 3 20 2" xfId="3756" xr:uid="{00000000-0005-0000-0000-000097170000}"/>
    <cellStyle name="Millares 3 21" xfId="523" xr:uid="{00000000-0005-0000-0000-000098170000}"/>
    <cellStyle name="Millares 3 21 2" xfId="3757" xr:uid="{00000000-0005-0000-0000-000099170000}"/>
    <cellStyle name="Millares 3 22" xfId="524" xr:uid="{00000000-0005-0000-0000-00009A170000}"/>
    <cellStyle name="Millares 3 22 2" xfId="3758" xr:uid="{00000000-0005-0000-0000-00009B170000}"/>
    <cellStyle name="Millares 3 23" xfId="525" xr:uid="{00000000-0005-0000-0000-00009C170000}"/>
    <cellStyle name="Millares 3 23 2" xfId="3759" xr:uid="{00000000-0005-0000-0000-00009D170000}"/>
    <cellStyle name="Millares 3 24" xfId="526" xr:uid="{00000000-0005-0000-0000-00009E170000}"/>
    <cellStyle name="Millares 3 24 2" xfId="3760" xr:uid="{00000000-0005-0000-0000-00009F170000}"/>
    <cellStyle name="Millares 3 25" xfId="527" xr:uid="{00000000-0005-0000-0000-0000A0170000}"/>
    <cellStyle name="Millares 3 25 2" xfId="3761" xr:uid="{00000000-0005-0000-0000-0000A1170000}"/>
    <cellStyle name="Millares 3 26" xfId="8325" xr:uid="{00000000-0005-0000-0000-0000A2170000}"/>
    <cellStyle name="Millares 3 27" xfId="8326" xr:uid="{00000000-0005-0000-0000-0000A3170000}"/>
    <cellStyle name="Millares 3 3" xfId="528" xr:uid="{00000000-0005-0000-0000-0000A4170000}"/>
    <cellStyle name="Millares 3 3 10" xfId="8327" xr:uid="{00000000-0005-0000-0000-0000A5170000}"/>
    <cellStyle name="Millares 3 3 11" xfId="8328" xr:uid="{00000000-0005-0000-0000-0000A6170000}"/>
    <cellStyle name="Millares 3 3 12" xfId="8329" xr:uid="{00000000-0005-0000-0000-0000A7170000}"/>
    <cellStyle name="Millares 3 3 13" xfId="8330" xr:uid="{00000000-0005-0000-0000-0000A8170000}"/>
    <cellStyle name="Millares 3 3 14" xfId="8331" xr:uid="{00000000-0005-0000-0000-0000A9170000}"/>
    <cellStyle name="Millares 3 3 15" xfId="8332" xr:uid="{00000000-0005-0000-0000-0000AA170000}"/>
    <cellStyle name="Millares 3 3 16" xfId="8333" xr:uid="{00000000-0005-0000-0000-0000AB170000}"/>
    <cellStyle name="Millares 3 3 17" xfId="8334" xr:uid="{00000000-0005-0000-0000-0000AC170000}"/>
    <cellStyle name="Millares 3 3 18" xfId="8335" xr:uid="{00000000-0005-0000-0000-0000AD170000}"/>
    <cellStyle name="Millares 3 3 19" xfId="8336" xr:uid="{00000000-0005-0000-0000-0000AE170000}"/>
    <cellStyle name="Millares 3 3 2" xfId="3762" xr:uid="{00000000-0005-0000-0000-0000AF170000}"/>
    <cellStyle name="Millares 3 3 20" xfId="8337" xr:uid="{00000000-0005-0000-0000-0000B0170000}"/>
    <cellStyle name="Millares 3 3 21" xfId="8338" xr:uid="{00000000-0005-0000-0000-0000B1170000}"/>
    <cellStyle name="Millares 3 3 22" xfId="8339" xr:uid="{00000000-0005-0000-0000-0000B2170000}"/>
    <cellStyle name="Millares 3 3 23" xfId="8340" xr:uid="{00000000-0005-0000-0000-0000B3170000}"/>
    <cellStyle name="Millares 3 3 24" xfId="8341" xr:uid="{00000000-0005-0000-0000-0000B4170000}"/>
    <cellStyle name="Millares 3 3 25" xfId="8342" xr:uid="{00000000-0005-0000-0000-0000B5170000}"/>
    <cellStyle name="Millares 3 3 26" xfId="8343" xr:uid="{00000000-0005-0000-0000-0000B6170000}"/>
    <cellStyle name="Millares 3 3 27" xfId="8344" xr:uid="{00000000-0005-0000-0000-0000B7170000}"/>
    <cellStyle name="Millares 3 3 28" xfId="8345" xr:uid="{00000000-0005-0000-0000-0000B8170000}"/>
    <cellStyle name="Millares 3 3 29" xfId="8346" xr:uid="{00000000-0005-0000-0000-0000B9170000}"/>
    <cellStyle name="Millares 3 3 3" xfId="8347" xr:uid="{00000000-0005-0000-0000-0000BA170000}"/>
    <cellStyle name="Millares 3 3 30" xfId="8348" xr:uid="{00000000-0005-0000-0000-0000BB170000}"/>
    <cellStyle name="Millares 3 3 31" xfId="8349" xr:uid="{00000000-0005-0000-0000-0000BC170000}"/>
    <cellStyle name="Millares 3 3 32" xfId="8350" xr:uid="{00000000-0005-0000-0000-0000BD170000}"/>
    <cellStyle name="Millares 3 3 33" xfId="8351" xr:uid="{00000000-0005-0000-0000-0000BE170000}"/>
    <cellStyle name="Millares 3 3 34" xfId="8352" xr:uid="{00000000-0005-0000-0000-0000BF170000}"/>
    <cellStyle name="Millares 3 3 35" xfId="8353" xr:uid="{00000000-0005-0000-0000-0000C0170000}"/>
    <cellStyle name="Millares 3 3 36" xfId="8354" xr:uid="{00000000-0005-0000-0000-0000C1170000}"/>
    <cellStyle name="Millares 3 3 37" xfId="8355" xr:uid="{00000000-0005-0000-0000-0000C2170000}"/>
    <cellStyle name="Millares 3 3 38" xfId="8356" xr:uid="{00000000-0005-0000-0000-0000C3170000}"/>
    <cellStyle name="Millares 3 3 39" xfId="8357" xr:uid="{00000000-0005-0000-0000-0000C4170000}"/>
    <cellStyle name="Millares 3 3 4" xfId="8358" xr:uid="{00000000-0005-0000-0000-0000C5170000}"/>
    <cellStyle name="Millares 3 3 40" xfId="8359" xr:uid="{00000000-0005-0000-0000-0000C6170000}"/>
    <cellStyle name="Millares 3 3 41" xfId="8360" xr:uid="{00000000-0005-0000-0000-0000C7170000}"/>
    <cellStyle name="Millares 3 3 42" xfId="8361" xr:uid="{00000000-0005-0000-0000-0000C8170000}"/>
    <cellStyle name="Millares 3 3 43" xfId="8362" xr:uid="{00000000-0005-0000-0000-0000C9170000}"/>
    <cellStyle name="Millares 3 3 44" xfId="8363" xr:uid="{00000000-0005-0000-0000-0000CA170000}"/>
    <cellStyle name="Millares 3 3 45" xfId="8364" xr:uid="{00000000-0005-0000-0000-0000CB170000}"/>
    <cellStyle name="Millares 3 3 46" xfId="8365" xr:uid="{00000000-0005-0000-0000-0000CC170000}"/>
    <cellStyle name="Millares 3 3 47" xfId="8366" xr:uid="{00000000-0005-0000-0000-0000CD170000}"/>
    <cellStyle name="Millares 3 3 48" xfId="8367" xr:uid="{00000000-0005-0000-0000-0000CE170000}"/>
    <cellStyle name="Millares 3 3 49" xfId="8368" xr:uid="{00000000-0005-0000-0000-0000CF170000}"/>
    <cellStyle name="Millares 3 3 5" xfId="8369" xr:uid="{00000000-0005-0000-0000-0000D0170000}"/>
    <cellStyle name="Millares 3 3 50" xfId="8370" xr:uid="{00000000-0005-0000-0000-0000D1170000}"/>
    <cellStyle name="Millares 3 3 51" xfId="8371" xr:uid="{00000000-0005-0000-0000-0000D2170000}"/>
    <cellStyle name="Millares 3 3 52" xfId="8372" xr:uid="{00000000-0005-0000-0000-0000D3170000}"/>
    <cellStyle name="Millares 3 3 53" xfId="8373" xr:uid="{00000000-0005-0000-0000-0000D4170000}"/>
    <cellStyle name="Millares 3 3 54" xfId="8374" xr:uid="{00000000-0005-0000-0000-0000D5170000}"/>
    <cellStyle name="Millares 3 3 55" xfId="8375" xr:uid="{00000000-0005-0000-0000-0000D6170000}"/>
    <cellStyle name="Millares 3 3 56" xfId="8376" xr:uid="{00000000-0005-0000-0000-0000D7170000}"/>
    <cellStyle name="Millares 3 3 57" xfId="8377" xr:uid="{00000000-0005-0000-0000-0000D8170000}"/>
    <cellStyle name="Millares 3 3 58" xfId="8378" xr:uid="{00000000-0005-0000-0000-0000D9170000}"/>
    <cellStyle name="Millares 3 3 59" xfId="8379" xr:uid="{00000000-0005-0000-0000-0000DA170000}"/>
    <cellStyle name="Millares 3 3 6" xfId="8380" xr:uid="{00000000-0005-0000-0000-0000DB170000}"/>
    <cellStyle name="Millares 3 3 60" xfId="8381" xr:uid="{00000000-0005-0000-0000-0000DC170000}"/>
    <cellStyle name="Millares 3 3 61" xfId="8382" xr:uid="{00000000-0005-0000-0000-0000DD170000}"/>
    <cellStyle name="Millares 3 3 62" xfId="8383" xr:uid="{00000000-0005-0000-0000-0000DE170000}"/>
    <cellStyle name="Millares 3 3 63" xfId="8384" xr:uid="{00000000-0005-0000-0000-0000DF170000}"/>
    <cellStyle name="Millares 3 3 64" xfId="8385" xr:uid="{00000000-0005-0000-0000-0000E0170000}"/>
    <cellStyle name="Millares 3 3 7" xfId="8386" xr:uid="{00000000-0005-0000-0000-0000E1170000}"/>
    <cellStyle name="Millares 3 3 8" xfId="8387" xr:uid="{00000000-0005-0000-0000-0000E2170000}"/>
    <cellStyle name="Millares 3 3 9" xfId="8388" xr:uid="{00000000-0005-0000-0000-0000E3170000}"/>
    <cellStyle name="Millares 3 4" xfId="529" xr:uid="{00000000-0005-0000-0000-0000E4170000}"/>
    <cellStyle name="Millares 3 4 10" xfId="8389" xr:uid="{00000000-0005-0000-0000-0000E5170000}"/>
    <cellStyle name="Millares 3 4 11" xfId="8390" xr:uid="{00000000-0005-0000-0000-0000E6170000}"/>
    <cellStyle name="Millares 3 4 12" xfId="8391" xr:uid="{00000000-0005-0000-0000-0000E7170000}"/>
    <cellStyle name="Millares 3 4 13" xfId="8392" xr:uid="{00000000-0005-0000-0000-0000E8170000}"/>
    <cellStyle name="Millares 3 4 14" xfId="8393" xr:uid="{00000000-0005-0000-0000-0000E9170000}"/>
    <cellStyle name="Millares 3 4 15" xfId="8394" xr:uid="{00000000-0005-0000-0000-0000EA170000}"/>
    <cellStyle name="Millares 3 4 16" xfId="8395" xr:uid="{00000000-0005-0000-0000-0000EB170000}"/>
    <cellStyle name="Millares 3 4 17" xfId="8396" xr:uid="{00000000-0005-0000-0000-0000EC170000}"/>
    <cellStyle name="Millares 3 4 18" xfId="8397" xr:uid="{00000000-0005-0000-0000-0000ED170000}"/>
    <cellStyle name="Millares 3 4 19" xfId="8398" xr:uid="{00000000-0005-0000-0000-0000EE170000}"/>
    <cellStyle name="Millares 3 4 2" xfId="3763" xr:uid="{00000000-0005-0000-0000-0000EF170000}"/>
    <cellStyle name="Millares 3 4 20" xfId="8399" xr:uid="{00000000-0005-0000-0000-0000F0170000}"/>
    <cellStyle name="Millares 3 4 21" xfId="8400" xr:uid="{00000000-0005-0000-0000-0000F1170000}"/>
    <cellStyle name="Millares 3 4 22" xfId="8401" xr:uid="{00000000-0005-0000-0000-0000F2170000}"/>
    <cellStyle name="Millares 3 4 23" xfId="8402" xr:uid="{00000000-0005-0000-0000-0000F3170000}"/>
    <cellStyle name="Millares 3 4 24" xfId="8403" xr:uid="{00000000-0005-0000-0000-0000F4170000}"/>
    <cellStyle name="Millares 3 4 25" xfId="8404" xr:uid="{00000000-0005-0000-0000-0000F5170000}"/>
    <cellStyle name="Millares 3 4 26" xfId="8405" xr:uid="{00000000-0005-0000-0000-0000F6170000}"/>
    <cellStyle name="Millares 3 4 27" xfId="8406" xr:uid="{00000000-0005-0000-0000-0000F7170000}"/>
    <cellStyle name="Millares 3 4 28" xfId="8407" xr:uid="{00000000-0005-0000-0000-0000F8170000}"/>
    <cellStyle name="Millares 3 4 29" xfId="8408" xr:uid="{00000000-0005-0000-0000-0000F9170000}"/>
    <cellStyle name="Millares 3 4 3" xfId="8409" xr:uid="{00000000-0005-0000-0000-0000FA170000}"/>
    <cellStyle name="Millares 3 4 30" xfId="8410" xr:uid="{00000000-0005-0000-0000-0000FB170000}"/>
    <cellStyle name="Millares 3 4 31" xfId="8411" xr:uid="{00000000-0005-0000-0000-0000FC170000}"/>
    <cellStyle name="Millares 3 4 32" xfId="8412" xr:uid="{00000000-0005-0000-0000-0000FD170000}"/>
    <cellStyle name="Millares 3 4 33" xfId="8413" xr:uid="{00000000-0005-0000-0000-0000FE170000}"/>
    <cellStyle name="Millares 3 4 34" xfId="8414" xr:uid="{00000000-0005-0000-0000-0000FF170000}"/>
    <cellStyle name="Millares 3 4 35" xfId="8415" xr:uid="{00000000-0005-0000-0000-000000180000}"/>
    <cellStyle name="Millares 3 4 36" xfId="8416" xr:uid="{00000000-0005-0000-0000-000001180000}"/>
    <cellStyle name="Millares 3 4 37" xfId="8417" xr:uid="{00000000-0005-0000-0000-000002180000}"/>
    <cellStyle name="Millares 3 4 38" xfId="8418" xr:uid="{00000000-0005-0000-0000-000003180000}"/>
    <cellStyle name="Millares 3 4 39" xfId="8419" xr:uid="{00000000-0005-0000-0000-000004180000}"/>
    <cellStyle name="Millares 3 4 4" xfId="8420" xr:uid="{00000000-0005-0000-0000-000005180000}"/>
    <cellStyle name="Millares 3 4 40" xfId="8421" xr:uid="{00000000-0005-0000-0000-000006180000}"/>
    <cellStyle name="Millares 3 4 41" xfId="8422" xr:uid="{00000000-0005-0000-0000-000007180000}"/>
    <cellStyle name="Millares 3 4 42" xfId="8423" xr:uid="{00000000-0005-0000-0000-000008180000}"/>
    <cellStyle name="Millares 3 4 43" xfId="8424" xr:uid="{00000000-0005-0000-0000-000009180000}"/>
    <cellStyle name="Millares 3 4 44" xfId="8425" xr:uid="{00000000-0005-0000-0000-00000A180000}"/>
    <cellStyle name="Millares 3 4 45" xfId="8426" xr:uid="{00000000-0005-0000-0000-00000B180000}"/>
    <cellStyle name="Millares 3 4 46" xfId="8427" xr:uid="{00000000-0005-0000-0000-00000C180000}"/>
    <cellStyle name="Millares 3 4 47" xfId="8428" xr:uid="{00000000-0005-0000-0000-00000D180000}"/>
    <cellStyle name="Millares 3 4 48" xfId="8429" xr:uid="{00000000-0005-0000-0000-00000E180000}"/>
    <cellStyle name="Millares 3 4 49" xfId="8430" xr:uid="{00000000-0005-0000-0000-00000F180000}"/>
    <cellStyle name="Millares 3 4 5" xfId="8431" xr:uid="{00000000-0005-0000-0000-000010180000}"/>
    <cellStyle name="Millares 3 4 50" xfId="8432" xr:uid="{00000000-0005-0000-0000-000011180000}"/>
    <cellStyle name="Millares 3 4 51" xfId="8433" xr:uid="{00000000-0005-0000-0000-000012180000}"/>
    <cellStyle name="Millares 3 4 52" xfId="8434" xr:uid="{00000000-0005-0000-0000-000013180000}"/>
    <cellStyle name="Millares 3 4 53" xfId="8435" xr:uid="{00000000-0005-0000-0000-000014180000}"/>
    <cellStyle name="Millares 3 4 54" xfId="8436" xr:uid="{00000000-0005-0000-0000-000015180000}"/>
    <cellStyle name="Millares 3 4 55" xfId="8437" xr:uid="{00000000-0005-0000-0000-000016180000}"/>
    <cellStyle name="Millares 3 4 56" xfId="8438" xr:uid="{00000000-0005-0000-0000-000017180000}"/>
    <cellStyle name="Millares 3 4 57" xfId="8439" xr:uid="{00000000-0005-0000-0000-000018180000}"/>
    <cellStyle name="Millares 3 4 58" xfId="8440" xr:uid="{00000000-0005-0000-0000-000019180000}"/>
    <cellStyle name="Millares 3 4 59" xfId="8441" xr:uid="{00000000-0005-0000-0000-00001A180000}"/>
    <cellStyle name="Millares 3 4 6" xfId="8442" xr:uid="{00000000-0005-0000-0000-00001B180000}"/>
    <cellStyle name="Millares 3 4 60" xfId="8443" xr:uid="{00000000-0005-0000-0000-00001C180000}"/>
    <cellStyle name="Millares 3 4 61" xfId="8444" xr:uid="{00000000-0005-0000-0000-00001D180000}"/>
    <cellStyle name="Millares 3 4 62" xfId="8445" xr:uid="{00000000-0005-0000-0000-00001E180000}"/>
    <cellStyle name="Millares 3 4 63" xfId="8446" xr:uid="{00000000-0005-0000-0000-00001F180000}"/>
    <cellStyle name="Millares 3 4 64" xfId="8447" xr:uid="{00000000-0005-0000-0000-000020180000}"/>
    <cellStyle name="Millares 3 4 7" xfId="8448" xr:uid="{00000000-0005-0000-0000-000021180000}"/>
    <cellStyle name="Millares 3 4 8" xfId="8449" xr:uid="{00000000-0005-0000-0000-000022180000}"/>
    <cellStyle name="Millares 3 4 9" xfId="8450" xr:uid="{00000000-0005-0000-0000-000023180000}"/>
    <cellStyle name="Millares 3 5" xfId="530" xr:uid="{00000000-0005-0000-0000-000024180000}"/>
    <cellStyle name="Millares 3 5 10" xfId="8451" xr:uid="{00000000-0005-0000-0000-000025180000}"/>
    <cellStyle name="Millares 3 5 11" xfId="8452" xr:uid="{00000000-0005-0000-0000-000026180000}"/>
    <cellStyle name="Millares 3 5 12" xfId="8453" xr:uid="{00000000-0005-0000-0000-000027180000}"/>
    <cellStyle name="Millares 3 5 13" xfId="8454" xr:uid="{00000000-0005-0000-0000-000028180000}"/>
    <cellStyle name="Millares 3 5 14" xfId="8455" xr:uid="{00000000-0005-0000-0000-000029180000}"/>
    <cellStyle name="Millares 3 5 15" xfId="8456" xr:uid="{00000000-0005-0000-0000-00002A180000}"/>
    <cellStyle name="Millares 3 5 16" xfId="8457" xr:uid="{00000000-0005-0000-0000-00002B180000}"/>
    <cellStyle name="Millares 3 5 17" xfId="8458" xr:uid="{00000000-0005-0000-0000-00002C180000}"/>
    <cellStyle name="Millares 3 5 18" xfId="8459" xr:uid="{00000000-0005-0000-0000-00002D180000}"/>
    <cellStyle name="Millares 3 5 19" xfId="8460" xr:uid="{00000000-0005-0000-0000-00002E180000}"/>
    <cellStyle name="Millares 3 5 2" xfId="3764" xr:uid="{00000000-0005-0000-0000-00002F180000}"/>
    <cellStyle name="Millares 3 5 20" xfId="8461" xr:uid="{00000000-0005-0000-0000-000030180000}"/>
    <cellStyle name="Millares 3 5 21" xfId="8462" xr:uid="{00000000-0005-0000-0000-000031180000}"/>
    <cellStyle name="Millares 3 5 22" xfId="8463" xr:uid="{00000000-0005-0000-0000-000032180000}"/>
    <cellStyle name="Millares 3 5 23" xfId="8464" xr:uid="{00000000-0005-0000-0000-000033180000}"/>
    <cellStyle name="Millares 3 5 24" xfId="8465" xr:uid="{00000000-0005-0000-0000-000034180000}"/>
    <cellStyle name="Millares 3 5 25" xfId="8466" xr:uid="{00000000-0005-0000-0000-000035180000}"/>
    <cellStyle name="Millares 3 5 26" xfId="8467" xr:uid="{00000000-0005-0000-0000-000036180000}"/>
    <cellStyle name="Millares 3 5 27" xfId="8468" xr:uid="{00000000-0005-0000-0000-000037180000}"/>
    <cellStyle name="Millares 3 5 28" xfId="8469" xr:uid="{00000000-0005-0000-0000-000038180000}"/>
    <cellStyle name="Millares 3 5 29" xfId="8470" xr:uid="{00000000-0005-0000-0000-000039180000}"/>
    <cellStyle name="Millares 3 5 3" xfId="8471" xr:uid="{00000000-0005-0000-0000-00003A180000}"/>
    <cellStyle name="Millares 3 5 30" xfId="8472" xr:uid="{00000000-0005-0000-0000-00003B180000}"/>
    <cellStyle name="Millares 3 5 31" xfId="8473" xr:uid="{00000000-0005-0000-0000-00003C180000}"/>
    <cellStyle name="Millares 3 5 32" xfId="8474" xr:uid="{00000000-0005-0000-0000-00003D180000}"/>
    <cellStyle name="Millares 3 5 33" xfId="8475" xr:uid="{00000000-0005-0000-0000-00003E180000}"/>
    <cellStyle name="Millares 3 5 34" xfId="8476" xr:uid="{00000000-0005-0000-0000-00003F180000}"/>
    <cellStyle name="Millares 3 5 35" xfId="8477" xr:uid="{00000000-0005-0000-0000-000040180000}"/>
    <cellStyle name="Millares 3 5 36" xfId="8478" xr:uid="{00000000-0005-0000-0000-000041180000}"/>
    <cellStyle name="Millares 3 5 37" xfId="8479" xr:uid="{00000000-0005-0000-0000-000042180000}"/>
    <cellStyle name="Millares 3 5 38" xfId="8480" xr:uid="{00000000-0005-0000-0000-000043180000}"/>
    <cellStyle name="Millares 3 5 39" xfId="8481" xr:uid="{00000000-0005-0000-0000-000044180000}"/>
    <cellStyle name="Millares 3 5 4" xfId="8482" xr:uid="{00000000-0005-0000-0000-000045180000}"/>
    <cellStyle name="Millares 3 5 40" xfId="8483" xr:uid="{00000000-0005-0000-0000-000046180000}"/>
    <cellStyle name="Millares 3 5 41" xfId="8484" xr:uid="{00000000-0005-0000-0000-000047180000}"/>
    <cellStyle name="Millares 3 5 42" xfId="8485" xr:uid="{00000000-0005-0000-0000-000048180000}"/>
    <cellStyle name="Millares 3 5 43" xfId="8486" xr:uid="{00000000-0005-0000-0000-000049180000}"/>
    <cellStyle name="Millares 3 5 44" xfId="8487" xr:uid="{00000000-0005-0000-0000-00004A180000}"/>
    <cellStyle name="Millares 3 5 45" xfId="8488" xr:uid="{00000000-0005-0000-0000-00004B180000}"/>
    <cellStyle name="Millares 3 5 46" xfId="8489" xr:uid="{00000000-0005-0000-0000-00004C180000}"/>
    <cellStyle name="Millares 3 5 47" xfId="8490" xr:uid="{00000000-0005-0000-0000-00004D180000}"/>
    <cellStyle name="Millares 3 5 48" xfId="8491" xr:uid="{00000000-0005-0000-0000-00004E180000}"/>
    <cellStyle name="Millares 3 5 49" xfId="8492" xr:uid="{00000000-0005-0000-0000-00004F180000}"/>
    <cellStyle name="Millares 3 5 5" xfId="8493" xr:uid="{00000000-0005-0000-0000-000050180000}"/>
    <cellStyle name="Millares 3 5 50" xfId="8494" xr:uid="{00000000-0005-0000-0000-000051180000}"/>
    <cellStyle name="Millares 3 5 51" xfId="8495" xr:uid="{00000000-0005-0000-0000-000052180000}"/>
    <cellStyle name="Millares 3 5 52" xfId="8496" xr:uid="{00000000-0005-0000-0000-000053180000}"/>
    <cellStyle name="Millares 3 5 53" xfId="8497" xr:uid="{00000000-0005-0000-0000-000054180000}"/>
    <cellStyle name="Millares 3 5 54" xfId="8498" xr:uid="{00000000-0005-0000-0000-000055180000}"/>
    <cellStyle name="Millares 3 5 55" xfId="8499" xr:uid="{00000000-0005-0000-0000-000056180000}"/>
    <cellStyle name="Millares 3 5 56" xfId="8500" xr:uid="{00000000-0005-0000-0000-000057180000}"/>
    <cellStyle name="Millares 3 5 57" xfId="8501" xr:uid="{00000000-0005-0000-0000-000058180000}"/>
    <cellStyle name="Millares 3 5 58" xfId="8502" xr:uid="{00000000-0005-0000-0000-000059180000}"/>
    <cellStyle name="Millares 3 5 59" xfId="8503" xr:uid="{00000000-0005-0000-0000-00005A180000}"/>
    <cellStyle name="Millares 3 5 6" xfId="8504" xr:uid="{00000000-0005-0000-0000-00005B180000}"/>
    <cellStyle name="Millares 3 5 60" xfId="8505" xr:uid="{00000000-0005-0000-0000-00005C180000}"/>
    <cellStyle name="Millares 3 5 61" xfId="8506" xr:uid="{00000000-0005-0000-0000-00005D180000}"/>
    <cellStyle name="Millares 3 5 62" xfId="8507" xr:uid="{00000000-0005-0000-0000-00005E180000}"/>
    <cellStyle name="Millares 3 5 63" xfId="8508" xr:uid="{00000000-0005-0000-0000-00005F180000}"/>
    <cellStyle name="Millares 3 5 64" xfId="8509" xr:uid="{00000000-0005-0000-0000-000060180000}"/>
    <cellStyle name="Millares 3 5 7" xfId="8510" xr:uid="{00000000-0005-0000-0000-000061180000}"/>
    <cellStyle name="Millares 3 5 8" xfId="8511" xr:uid="{00000000-0005-0000-0000-000062180000}"/>
    <cellStyle name="Millares 3 5 9" xfId="8512" xr:uid="{00000000-0005-0000-0000-000063180000}"/>
    <cellStyle name="Millares 3 6" xfId="531" xr:uid="{00000000-0005-0000-0000-000064180000}"/>
    <cellStyle name="Millares 3 6 2" xfId="3765" xr:uid="{00000000-0005-0000-0000-000065180000}"/>
    <cellStyle name="Millares 3 7" xfId="532" xr:uid="{00000000-0005-0000-0000-000066180000}"/>
    <cellStyle name="Millares 3 7 2" xfId="3766" xr:uid="{00000000-0005-0000-0000-000067180000}"/>
    <cellStyle name="Millares 3 8" xfId="533" xr:uid="{00000000-0005-0000-0000-000068180000}"/>
    <cellStyle name="Millares 3 8 2" xfId="3767" xr:uid="{00000000-0005-0000-0000-000069180000}"/>
    <cellStyle name="Millares 3 9" xfId="534" xr:uid="{00000000-0005-0000-0000-00006A180000}"/>
    <cellStyle name="Millares 3 9 2" xfId="3768" xr:uid="{00000000-0005-0000-0000-00006B180000}"/>
    <cellStyle name="Millares 3_DGA" xfId="8513" xr:uid="{00000000-0005-0000-0000-00006C180000}"/>
    <cellStyle name="Millares 30" xfId="834" xr:uid="{00000000-0005-0000-0000-00006D180000}"/>
    <cellStyle name="Millares 30 2" xfId="3924" xr:uid="{00000000-0005-0000-0000-00006E180000}"/>
    <cellStyle name="Millares 31" xfId="837" xr:uid="{00000000-0005-0000-0000-00006F180000}"/>
    <cellStyle name="Millares 32" xfId="839" xr:uid="{00000000-0005-0000-0000-000070180000}"/>
    <cellStyle name="Millares 32 2" xfId="3926" xr:uid="{00000000-0005-0000-0000-000071180000}"/>
    <cellStyle name="Millares 33" xfId="8514" xr:uid="{00000000-0005-0000-0000-000072180000}"/>
    <cellStyle name="Millares 34" xfId="8515" xr:uid="{00000000-0005-0000-0000-000073180000}"/>
    <cellStyle name="Millares 35" xfId="8516" xr:uid="{00000000-0005-0000-0000-000074180000}"/>
    <cellStyle name="Millares 36" xfId="8517" xr:uid="{00000000-0005-0000-0000-000075180000}"/>
    <cellStyle name="Millares 38" xfId="8518" xr:uid="{00000000-0005-0000-0000-000076180000}"/>
    <cellStyle name="Millares 39" xfId="8519" xr:uid="{00000000-0005-0000-0000-000077180000}"/>
    <cellStyle name="Millares 4" xfId="535" xr:uid="{00000000-0005-0000-0000-000078180000}"/>
    <cellStyle name="Millares 4 10" xfId="536" xr:uid="{00000000-0005-0000-0000-000079180000}"/>
    <cellStyle name="Millares 4 10 2" xfId="3770" xr:uid="{00000000-0005-0000-0000-00007A180000}"/>
    <cellStyle name="Millares 4 11" xfId="537" xr:uid="{00000000-0005-0000-0000-00007B180000}"/>
    <cellStyle name="Millares 4 11 2" xfId="3771" xr:uid="{00000000-0005-0000-0000-00007C180000}"/>
    <cellStyle name="Millares 4 12" xfId="538" xr:uid="{00000000-0005-0000-0000-00007D180000}"/>
    <cellStyle name="Millares 4 12 2" xfId="3772" xr:uid="{00000000-0005-0000-0000-00007E180000}"/>
    <cellStyle name="Millares 4 13" xfId="539" xr:uid="{00000000-0005-0000-0000-00007F180000}"/>
    <cellStyle name="Millares 4 13 2" xfId="3773" xr:uid="{00000000-0005-0000-0000-000080180000}"/>
    <cellStyle name="Millares 4 14" xfId="540" xr:uid="{00000000-0005-0000-0000-000081180000}"/>
    <cellStyle name="Millares 4 14 2" xfId="3774" xr:uid="{00000000-0005-0000-0000-000082180000}"/>
    <cellStyle name="Millares 4 15" xfId="541" xr:uid="{00000000-0005-0000-0000-000083180000}"/>
    <cellStyle name="Millares 4 15 2" xfId="3775" xr:uid="{00000000-0005-0000-0000-000084180000}"/>
    <cellStyle name="Millares 4 16" xfId="542" xr:uid="{00000000-0005-0000-0000-000085180000}"/>
    <cellStyle name="Millares 4 16 2" xfId="3776" xr:uid="{00000000-0005-0000-0000-000086180000}"/>
    <cellStyle name="Millares 4 17" xfId="543" xr:uid="{00000000-0005-0000-0000-000087180000}"/>
    <cellStyle name="Millares 4 17 2" xfId="3777" xr:uid="{00000000-0005-0000-0000-000088180000}"/>
    <cellStyle name="Millares 4 18" xfId="544" xr:uid="{00000000-0005-0000-0000-000089180000}"/>
    <cellStyle name="Millares 4 18 2" xfId="3778" xr:uid="{00000000-0005-0000-0000-00008A180000}"/>
    <cellStyle name="Millares 4 19" xfId="545" xr:uid="{00000000-0005-0000-0000-00008B180000}"/>
    <cellStyle name="Millares 4 19 2" xfId="3779" xr:uid="{00000000-0005-0000-0000-00008C180000}"/>
    <cellStyle name="Millares 4 2" xfId="546" xr:uid="{00000000-0005-0000-0000-00008D180000}"/>
    <cellStyle name="Millares 4 2 10" xfId="8520" xr:uid="{00000000-0005-0000-0000-00008E180000}"/>
    <cellStyle name="Millares 4 2 11" xfId="8521" xr:uid="{00000000-0005-0000-0000-00008F180000}"/>
    <cellStyle name="Millares 4 2 12" xfId="8522" xr:uid="{00000000-0005-0000-0000-000090180000}"/>
    <cellStyle name="Millares 4 2 13" xfId="8523" xr:uid="{00000000-0005-0000-0000-000091180000}"/>
    <cellStyle name="Millares 4 2 14" xfId="8524" xr:uid="{00000000-0005-0000-0000-000092180000}"/>
    <cellStyle name="Millares 4 2 15" xfId="8525" xr:uid="{00000000-0005-0000-0000-000093180000}"/>
    <cellStyle name="Millares 4 2 16" xfId="8526" xr:uid="{00000000-0005-0000-0000-000094180000}"/>
    <cellStyle name="Millares 4 2 17" xfId="8527" xr:uid="{00000000-0005-0000-0000-000095180000}"/>
    <cellStyle name="Millares 4 2 18" xfId="8528" xr:uid="{00000000-0005-0000-0000-000096180000}"/>
    <cellStyle name="Millares 4 2 19" xfId="8529" xr:uid="{00000000-0005-0000-0000-000097180000}"/>
    <cellStyle name="Millares 4 2 2" xfId="2198" xr:uid="{00000000-0005-0000-0000-000098180000}"/>
    <cellStyle name="Millares 4 2 2 2" xfId="3780" xr:uid="{00000000-0005-0000-0000-000099180000}"/>
    <cellStyle name="Millares 4 2 20" xfId="8530" xr:uid="{00000000-0005-0000-0000-00009A180000}"/>
    <cellStyle name="Millares 4 2 21" xfId="8531" xr:uid="{00000000-0005-0000-0000-00009B180000}"/>
    <cellStyle name="Millares 4 2 22" xfId="8532" xr:uid="{00000000-0005-0000-0000-00009C180000}"/>
    <cellStyle name="Millares 4 2 23" xfId="8533" xr:uid="{00000000-0005-0000-0000-00009D180000}"/>
    <cellStyle name="Millares 4 2 24" xfId="8534" xr:uid="{00000000-0005-0000-0000-00009E180000}"/>
    <cellStyle name="Millares 4 2 25" xfId="8535" xr:uid="{00000000-0005-0000-0000-00009F180000}"/>
    <cellStyle name="Millares 4 2 26" xfId="8536" xr:uid="{00000000-0005-0000-0000-0000A0180000}"/>
    <cellStyle name="Millares 4 2 27" xfId="8537" xr:uid="{00000000-0005-0000-0000-0000A1180000}"/>
    <cellStyle name="Millares 4 2 28" xfId="8538" xr:uid="{00000000-0005-0000-0000-0000A2180000}"/>
    <cellStyle name="Millares 4 2 29" xfId="8539" xr:uid="{00000000-0005-0000-0000-0000A3180000}"/>
    <cellStyle name="Millares 4 2 3" xfId="4700" xr:uid="{00000000-0005-0000-0000-0000A4180000}"/>
    <cellStyle name="Millares 4 2 30" xfId="8540" xr:uid="{00000000-0005-0000-0000-0000A5180000}"/>
    <cellStyle name="Millares 4 2 31" xfId="8541" xr:uid="{00000000-0005-0000-0000-0000A6180000}"/>
    <cellStyle name="Millares 4 2 32" xfId="8542" xr:uid="{00000000-0005-0000-0000-0000A7180000}"/>
    <cellStyle name="Millares 4 2 33" xfId="8543" xr:uid="{00000000-0005-0000-0000-0000A8180000}"/>
    <cellStyle name="Millares 4 2 34" xfId="8544" xr:uid="{00000000-0005-0000-0000-0000A9180000}"/>
    <cellStyle name="Millares 4 2 35" xfId="8545" xr:uid="{00000000-0005-0000-0000-0000AA180000}"/>
    <cellStyle name="Millares 4 2 36" xfId="8546" xr:uid="{00000000-0005-0000-0000-0000AB180000}"/>
    <cellStyle name="Millares 4 2 37" xfId="8547" xr:uid="{00000000-0005-0000-0000-0000AC180000}"/>
    <cellStyle name="Millares 4 2 38" xfId="8548" xr:uid="{00000000-0005-0000-0000-0000AD180000}"/>
    <cellStyle name="Millares 4 2 39" xfId="8549" xr:uid="{00000000-0005-0000-0000-0000AE180000}"/>
    <cellStyle name="Millares 4 2 4" xfId="4102" xr:uid="{00000000-0005-0000-0000-0000AF180000}"/>
    <cellStyle name="Millares 4 2 40" xfId="8550" xr:uid="{00000000-0005-0000-0000-0000B0180000}"/>
    <cellStyle name="Millares 4 2 41" xfId="8551" xr:uid="{00000000-0005-0000-0000-0000B1180000}"/>
    <cellStyle name="Millares 4 2 42" xfId="8552" xr:uid="{00000000-0005-0000-0000-0000B2180000}"/>
    <cellStyle name="Millares 4 2 43" xfId="8553" xr:uid="{00000000-0005-0000-0000-0000B3180000}"/>
    <cellStyle name="Millares 4 2 44" xfId="8554" xr:uid="{00000000-0005-0000-0000-0000B4180000}"/>
    <cellStyle name="Millares 4 2 45" xfId="8555" xr:uid="{00000000-0005-0000-0000-0000B5180000}"/>
    <cellStyle name="Millares 4 2 46" xfId="8556" xr:uid="{00000000-0005-0000-0000-0000B6180000}"/>
    <cellStyle name="Millares 4 2 47" xfId="8557" xr:uid="{00000000-0005-0000-0000-0000B7180000}"/>
    <cellStyle name="Millares 4 2 48" xfId="8558" xr:uid="{00000000-0005-0000-0000-0000B8180000}"/>
    <cellStyle name="Millares 4 2 49" xfId="8559" xr:uid="{00000000-0005-0000-0000-0000B9180000}"/>
    <cellStyle name="Millares 4 2 5" xfId="8560" xr:uid="{00000000-0005-0000-0000-0000BA180000}"/>
    <cellStyle name="Millares 4 2 50" xfId="8561" xr:uid="{00000000-0005-0000-0000-0000BB180000}"/>
    <cellStyle name="Millares 4 2 51" xfId="8562" xr:uid="{00000000-0005-0000-0000-0000BC180000}"/>
    <cellStyle name="Millares 4 2 52" xfId="8563" xr:uid="{00000000-0005-0000-0000-0000BD180000}"/>
    <cellStyle name="Millares 4 2 53" xfId="8564" xr:uid="{00000000-0005-0000-0000-0000BE180000}"/>
    <cellStyle name="Millares 4 2 54" xfId="8565" xr:uid="{00000000-0005-0000-0000-0000BF180000}"/>
    <cellStyle name="Millares 4 2 55" xfId="8566" xr:uid="{00000000-0005-0000-0000-0000C0180000}"/>
    <cellStyle name="Millares 4 2 56" xfId="8567" xr:uid="{00000000-0005-0000-0000-0000C1180000}"/>
    <cellStyle name="Millares 4 2 57" xfId="8568" xr:uid="{00000000-0005-0000-0000-0000C2180000}"/>
    <cellStyle name="Millares 4 2 58" xfId="8569" xr:uid="{00000000-0005-0000-0000-0000C3180000}"/>
    <cellStyle name="Millares 4 2 59" xfId="8570" xr:uid="{00000000-0005-0000-0000-0000C4180000}"/>
    <cellStyle name="Millares 4 2 6" xfId="8571" xr:uid="{00000000-0005-0000-0000-0000C5180000}"/>
    <cellStyle name="Millares 4 2 60" xfId="8572" xr:uid="{00000000-0005-0000-0000-0000C6180000}"/>
    <cellStyle name="Millares 4 2 61" xfId="8573" xr:uid="{00000000-0005-0000-0000-0000C7180000}"/>
    <cellStyle name="Millares 4 2 62" xfId="8574" xr:uid="{00000000-0005-0000-0000-0000C8180000}"/>
    <cellStyle name="Millares 4 2 63" xfId="8575" xr:uid="{00000000-0005-0000-0000-0000C9180000}"/>
    <cellStyle name="Millares 4 2 64" xfId="8576" xr:uid="{00000000-0005-0000-0000-0000CA180000}"/>
    <cellStyle name="Millares 4 2 65" xfId="8577" xr:uid="{00000000-0005-0000-0000-0000CB180000}"/>
    <cellStyle name="Millares 4 2 66" xfId="8578" xr:uid="{00000000-0005-0000-0000-0000CC180000}"/>
    <cellStyle name="Millares 4 2 7" xfId="8579" xr:uid="{00000000-0005-0000-0000-0000CD180000}"/>
    <cellStyle name="Millares 4 2 8" xfId="8580" xr:uid="{00000000-0005-0000-0000-0000CE180000}"/>
    <cellStyle name="Millares 4 2 9" xfId="8581" xr:uid="{00000000-0005-0000-0000-0000CF180000}"/>
    <cellStyle name="Millares 4 20" xfId="547" xr:uid="{00000000-0005-0000-0000-0000D0180000}"/>
    <cellStyle name="Millares 4 20 2" xfId="3781" xr:uid="{00000000-0005-0000-0000-0000D1180000}"/>
    <cellStyle name="Millares 4 21" xfId="548" xr:uid="{00000000-0005-0000-0000-0000D2180000}"/>
    <cellStyle name="Millares 4 21 2" xfId="3782" xr:uid="{00000000-0005-0000-0000-0000D3180000}"/>
    <cellStyle name="Millares 4 22" xfId="549" xr:uid="{00000000-0005-0000-0000-0000D4180000}"/>
    <cellStyle name="Millares 4 22 2" xfId="3783" xr:uid="{00000000-0005-0000-0000-0000D5180000}"/>
    <cellStyle name="Millares 4 23" xfId="550" xr:uid="{00000000-0005-0000-0000-0000D6180000}"/>
    <cellStyle name="Millares 4 23 2" xfId="3784" xr:uid="{00000000-0005-0000-0000-0000D7180000}"/>
    <cellStyle name="Millares 4 24" xfId="551" xr:uid="{00000000-0005-0000-0000-0000D8180000}"/>
    <cellStyle name="Millares 4 24 2" xfId="3785" xr:uid="{00000000-0005-0000-0000-0000D9180000}"/>
    <cellStyle name="Millares 4 25" xfId="552" xr:uid="{00000000-0005-0000-0000-0000DA180000}"/>
    <cellStyle name="Millares 4 25 2" xfId="3786" xr:uid="{00000000-0005-0000-0000-0000DB180000}"/>
    <cellStyle name="Millares 4 26" xfId="1499" xr:uid="{00000000-0005-0000-0000-0000DC180000}"/>
    <cellStyle name="Millares 4 27" xfId="4377" xr:uid="{00000000-0005-0000-0000-0000DD180000}"/>
    <cellStyle name="Millares 4 28" xfId="4427" xr:uid="{00000000-0005-0000-0000-0000DE180000}"/>
    <cellStyle name="Millares 4 3" xfId="553" xr:uid="{00000000-0005-0000-0000-0000DF180000}"/>
    <cellStyle name="Millares 4 3 10" xfId="8582" xr:uid="{00000000-0005-0000-0000-0000E0180000}"/>
    <cellStyle name="Millares 4 3 11" xfId="8583" xr:uid="{00000000-0005-0000-0000-0000E1180000}"/>
    <cellStyle name="Millares 4 3 12" xfId="8584" xr:uid="{00000000-0005-0000-0000-0000E2180000}"/>
    <cellStyle name="Millares 4 3 13" xfId="8585" xr:uid="{00000000-0005-0000-0000-0000E3180000}"/>
    <cellStyle name="Millares 4 3 14" xfId="8586" xr:uid="{00000000-0005-0000-0000-0000E4180000}"/>
    <cellStyle name="Millares 4 3 15" xfId="8587" xr:uid="{00000000-0005-0000-0000-0000E5180000}"/>
    <cellStyle name="Millares 4 3 16" xfId="8588" xr:uid="{00000000-0005-0000-0000-0000E6180000}"/>
    <cellStyle name="Millares 4 3 17" xfId="8589" xr:uid="{00000000-0005-0000-0000-0000E7180000}"/>
    <cellStyle name="Millares 4 3 18" xfId="8590" xr:uid="{00000000-0005-0000-0000-0000E8180000}"/>
    <cellStyle name="Millares 4 3 19" xfId="8591" xr:uid="{00000000-0005-0000-0000-0000E9180000}"/>
    <cellStyle name="Millares 4 3 2" xfId="3769" xr:uid="{00000000-0005-0000-0000-0000EA180000}"/>
    <cellStyle name="Millares 4 3 20" xfId="8592" xr:uid="{00000000-0005-0000-0000-0000EB180000}"/>
    <cellStyle name="Millares 4 3 21" xfId="8593" xr:uid="{00000000-0005-0000-0000-0000EC180000}"/>
    <cellStyle name="Millares 4 3 22" xfId="8594" xr:uid="{00000000-0005-0000-0000-0000ED180000}"/>
    <cellStyle name="Millares 4 3 23" xfId="8595" xr:uid="{00000000-0005-0000-0000-0000EE180000}"/>
    <cellStyle name="Millares 4 3 24" xfId="8596" xr:uid="{00000000-0005-0000-0000-0000EF180000}"/>
    <cellStyle name="Millares 4 3 25" xfId="8597" xr:uid="{00000000-0005-0000-0000-0000F0180000}"/>
    <cellStyle name="Millares 4 3 26" xfId="8598" xr:uid="{00000000-0005-0000-0000-0000F1180000}"/>
    <cellStyle name="Millares 4 3 27" xfId="8599" xr:uid="{00000000-0005-0000-0000-0000F2180000}"/>
    <cellStyle name="Millares 4 3 28" xfId="8600" xr:uid="{00000000-0005-0000-0000-0000F3180000}"/>
    <cellStyle name="Millares 4 3 29" xfId="8601" xr:uid="{00000000-0005-0000-0000-0000F4180000}"/>
    <cellStyle name="Millares 4 3 3" xfId="8602" xr:uid="{00000000-0005-0000-0000-0000F5180000}"/>
    <cellStyle name="Millares 4 3 30" xfId="8603" xr:uid="{00000000-0005-0000-0000-0000F6180000}"/>
    <cellStyle name="Millares 4 3 31" xfId="8604" xr:uid="{00000000-0005-0000-0000-0000F7180000}"/>
    <cellStyle name="Millares 4 3 32" xfId="8605" xr:uid="{00000000-0005-0000-0000-0000F8180000}"/>
    <cellStyle name="Millares 4 3 33" xfId="8606" xr:uid="{00000000-0005-0000-0000-0000F9180000}"/>
    <cellStyle name="Millares 4 3 34" xfId="8607" xr:uid="{00000000-0005-0000-0000-0000FA180000}"/>
    <cellStyle name="Millares 4 3 35" xfId="8608" xr:uid="{00000000-0005-0000-0000-0000FB180000}"/>
    <cellStyle name="Millares 4 3 36" xfId="8609" xr:uid="{00000000-0005-0000-0000-0000FC180000}"/>
    <cellStyle name="Millares 4 3 37" xfId="8610" xr:uid="{00000000-0005-0000-0000-0000FD180000}"/>
    <cellStyle name="Millares 4 3 38" xfId="8611" xr:uid="{00000000-0005-0000-0000-0000FE180000}"/>
    <cellStyle name="Millares 4 3 39" xfId="8612" xr:uid="{00000000-0005-0000-0000-0000FF180000}"/>
    <cellStyle name="Millares 4 3 4" xfId="8613" xr:uid="{00000000-0005-0000-0000-000000190000}"/>
    <cellStyle name="Millares 4 3 40" xfId="8614" xr:uid="{00000000-0005-0000-0000-000001190000}"/>
    <cellStyle name="Millares 4 3 41" xfId="8615" xr:uid="{00000000-0005-0000-0000-000002190000}"/>
    <cellStyle name="Millares 4 3 42" xfId="8616" xr:uid="{00000000-0005-0000-0000-000003190000}"/>
    <cellStyle name="Millares 4 3 43" xfId="8617" xr:uid="{00000000-0005-0000-0000-000004190000}"/>
    <cellStyle name="Millares 4 3 44" xfId="8618" xr:uid="{00000000-0005-0000-0000-000005190000}"/>
    <cellStyle name="Millares 4 3 45" xfId="8619" xr:uid="{00000000-0005-0000-0000-000006190000}"/>
    <cellStyle name="Millares 4 3 46" xfId="8620" xr:uid="{00000000-0005-0000-0000-000007190000}"/>
    <cellStyle name="Millares 4 3 47" xfId="8621" xr:uid="{00000000-0005-0000-0000-000008190000}"/>
    <cellStyle name="Millares 4 3 48" xfId="8622" xr:uid="{00000000-0005-0000-0000-000009190000}"/>
    <cellStyle name="Millares 4 3 49" xfId="8623" xr:uid="{00000000-0005-0000-0000-00000A190000}"/>
    <cellStyle name="Millares 4 3 5" xfId="8624" xr:uid="{00000000-0005-0000-0000-00000B190000}"/>
    <cellStyle name="Millares 4 3 50" xfId="8625" xr:uid="{00000000-0005-0000-0000-00000C190000}"/>
    <cellStyle name="Millares 4 3 51" xfId="8626" xr:uid="{00000000-0005-0000-0000-00000D190000}"/>
    <cellStyle name="Millares 4 3 52" xfId="8627" xr:uid="{00000000-0005-0000-0000-00000E190000}"/>
    <cellStyle name="Millares 4 3 53" xfId="8628" xr:uid="{00000000-0005-0000-0000-00000F190000}"/>
    <cellStyle name="Millares 4 3 54" xfId="8629" xr:uid="{00000000-0005-0000-0000-000010190000}"/>
    <cellStyle name="Millares 4 3 55" xfId="8630" xr:uid="{00000000-0005-0000-0000-000011190000}"/>
    <cellStyle name="Millares 4 3 56" xfId="8631" xr:uid="{00000000-0005-0000-0000-000012190000}"/>
    <cellStyle name="Millares 4 3 57" xfId="8632" xr:uid="{00000000-0005-0000-0000-000013190000}"/>
    <cellStyle name="Millares 4 3 58" xfId="8633" xr:uid="{00000000-0005-0000-0000-000014190000}"/>
    <cellStyle name="Millares 4 3 59" xfId="8634" xr:uid="{00000000-0005-0000-0000-000015190000}"/>
    <cellStyle name="Millares 4 3 6" xfId="8635" xr:uid="{00000000-0005-0000-0000-000016190000}"/>
    <cellStyle name="Millares 4 3 60" xfId="8636" xr:uid="{00000000-0005-0000-0000-000017190000}"/>
    <cellStyle name="Millares 4 3 61" xfId="8637" xr:uid="{00000000-0005-0000-0000-000018190000}"/>
    <cellStyle name="Millares 4 3 62" xfId="8638" xr:uid="{00000000-0005-0000-0000-000019190000}"/>
    <cellStyle name="Millares 4 3 63" xfId="8639" xr:uid="{00000000-0005-0000-0000-00001A190000}"/>
    <cellStyle name="Millares 4 3 64" xfId="8640" xr:uid="{00000000-0005-0000-0000-00001B190000}"/>
    <cellStyle name="Millares 4 3 7" xfId="8641" xr:uid="{00000000-0005-0000-0000-00001C190000}"/>
    <cellStyle name="Millares 4 3 8" xfId="8642" xr:uid="{00000000-0005-0000-0000-00001D190000}"/>
    <cellStyle name="Millares 4 3 9" xfId="8643" xr:uid="{00000000-0005-0000-0000-00001E190000}"/>
    <cellStyle name="Millares 4 4" xfId="554" xr:uid="{00000000-0005-0000-0000-00001F190000}"/>
    <cellStyle name="Millares 4 4 10" xfId="8644" xr:uid="{00000000-0005-0000-0000-000020190000}"/>
    <cellStyle name="Millares 4 4 11" xfId="8645" xr:uid="{00000000-0005-0000-0000-000021190000}"/>
    <cellStyle name="Millares 4 4 12" xfId="8646" xr:uid="{00000000-0005-0000-0000-000022190000}"/>
    <cellStyle name="Millares 4 4 13" xfId="8647" xr:uid="{00000000-0005-0000-0000-000023190000}"/>
    <cellStyle name="Millares 4 4 14" xfId="8648" xr:uid="{00000000-0005-0000-0000-000024190000}"/>
    <cellStyle name="Millares 4 4 15" xfId="8649" xr:uid="{00000000-0005-0000-0000-000025190000}"/>
    <cellStyle name="Millares 4 4 16" xfId="8650" xr:uid="{00000000-0005-0000-0000-000026190000}"/>
    <cellStyle name="Millares 4 4 17" xfId="8651" xr:uid="{00000000-0005-0000-0000-000027190000}"/>
    <cellStyle name="Millares 4 4 18" xfId="8652" xr:uid="{00000000-0005-0000-0000-000028190000}"/>
    <cellStyle name="Millares 4 4 19" xfId="8653" xr:uid="{00000000-0005-0000-0000-000029190000}"/>
    <cellStyle name="Millares 4 4 2" xfId="3787" xr:uid="{00000000-0005-0000-0000-00002A190000}"/>
    <cellStyle name="Millares 4 4 20" xfId="8654" xr:uid="{00000000-0005-0000-0000-00002B190000}"/>
    <cellStyle name="Millares 4 4 21" xfId="8655" xr:uid="{00000000-0005-0000-0000-00002C190000}"/>
    <cellStyle name="Millares 4 4 22" xfId="8656" xr:uid="{00000000-0005-0000-0000-00002D190000}"/>
    <cellStyle name="Millares 4 4 23" xfId="8657" xr:uid="{00000000-0005-0000-0000-00002E190000}"/>
    <cellStyle name="Millares 4 4 24" xfId="8658" xr:uid="{00000000-0005-0000-0000-00002F190000}"/>
    <cellStyle name="Millares 4 4 25" xfId="8659" xr:uid="{00000000-0005-0000-0000-000030190000}"/>
    <cellStyle name="Millares 4 4 26" xfId="8660" xr:uid="{00000000-0005-0000-0000-000031190000}"/>
    <cellStyle name="Millares 4 4 27" xfId="8661" xr:uid="{00000000-0005-0000-0000-000032190000}"/>
    <cellStyle name="Millares 4 4 28" xfId="8662" xr:uid="{00000000-0005-0000-0000-000033190000}"/>
    <cellStyle name="Millares 4 4 29" xfId="8663" xr:uid="{00000000-0005-0000-0000-000034190000}"/>
    <cellStyle name="Millares 4 4 3" xfId="8664" xr:uid="{00000000-0005-0000-0000-000035190000}"/>
    <cellStyle name="Millares 4 4 30" xfId="8665" xr:uid="{00000000-0005-0000-0000-000036190000}"/>
    <cellStyle name="Millares 4 4 31" xfId="8666" xr:uid="{00000000-0005-0000-0000-000037190000}"/>
    <cellStyle name="Millares 4 4 32" xfId="8667" xr:uid="{00000000-0005-0000-0000-000038190000}"/>
    <cellStyle name="Millares 4 4 33" xfId="8668" xr:uid="{00000000-0005-0000-0000-000039190000}"/>
    <cellStyle name="Millares 4 4 34" xfId="8669" xr:uid="{00000000-0005-0000-0000-00003A190000}"/>
    <cellStyle name="Millares 4 4 35" xfId="8670" xr:uid="{00000000-0005-0000-0000-00003B190000}"/>
    <cellStyle name="Millares 4 4 36" xfId="8671" xr:uid="{00000000-0005-0000-0000-00003C190000}"/>
    <cellStyle name="Millares 4 4 37" xfId="8672" xr:uid="{00000000-0005-0000-0000-00003D190000}"/>
    <cellStyle name="Millares 4 4 38" xfId="8673" xr:uid="{00000000-0005-0000-0000-00003E190000}"/>
    <cellStyle name="Millares 4 4 39" xfId="8674" xr:uid="{00000000-0005-0000-0000-00003F190000}"/>
    <cellStyle name="Millares 4 4 4" xfId="8675" xr:uid="{00000000-0005-0000-0000-000040190000}"/>
    <cellStyle name="Millares 4 4 40" xfId="8676" xr:uid="{00000000-0005-0000-0000-000041190000}"/>
    <cellStyle name="Millares 4 4 41" xfId="8677" xr:uid="{00000000-0005-0000-0000-000042190000}"/>
    <cellStyle name="Millares 4 4 42" xfId="8678" xr:uid="{00000000-0005-0000-0000-000043190000}"/>
    <cellStyle name="Millares 4 4 43" xfId="8679" xr:uid="{00000000-0005-0000-0000-000044190000}"/>
    <cellStyle name="Millares 4 4 44" xfId="8680" xr:uid="{00000000-0005-0000-0000-000045190000}"/>
    <cellStyle name="Millares 4 4 45" xfId="8681" xr:uid="{00000000-0005-0000-0000-000046190000}"/>
    <cellStyle name="Millares 4 4 46" xfId="8682" xr:uid="{00000000-0005-0000-0000-000047190000}"/>
    <cellStyle name="Millares 4 4 47" xfId="8683" xr:uid="{00000000-0005-0000-0000-000048190000}"/>
    <cellStyle name="Millares 4 4 48" xfId="8684" xr:uid="{00000000-0005-0000-0000-000049190000}"/>
    <cellStyle name="Millares 4 4 49" xfId="8685" xr:uid="{00000000-0005-0000-0000-00004A190000}"/>
    <cellStyle name="Millares 4 4 5" xfId="8686" xr:uid="{00000000-0005-0000-0000-00004B190000}"/>
    <cellStyle name="Millares 4 4 50" xfId="8687" xr:uid="{00000000-0005-0000-0000-00004C190000}"/>
    <cellStyle name="Millares 4 4 51" xfId="8688" xr:uid="{00000000-0005-0000-0000-00004D190000}"/>
    <cellStyle name="Millares 4 4 52" xfId="8689" xr:uid="{00000000-0005-0000-0000-00004E190000}"/>
    <cellStyle name="Millares 4 4 53" xfId="8690" xr:uid="{00000000-0005-0000-0000-00004F190000}"/>
    <cellStyle name="Millares 4 4 54" xfId="8691" xr:uid="{00000000-0005-0000-0000-000050190000}"/>
    <cellStyle name="Millares 4 4 55" xfId="8692" xr:uid="{00000000-0005-0000-0000-000051190000}"/>
    <cellStyle name="Millares 4 4 56" xfId="8693" xr:uid="{00000000-0005-0000-0000-000052190000}"/>
    <cellStyle name="Millares 4 4 57" xfId="8694" xr:uid="{00000000-0005-0000-0000-000053190000}"/>
    <cellStyle name="Millares 4 4 58" xfId="8695" xr:uid="{00000000-0005-0000-0000-000054190000}"/>
    <cellStyle name="Millares 4 4 59" xfId="8696" xr:uid="{00000000-0005-0000-0000-000055190000}"/>
    <cellStyle name="Millares 4 4 6" xfId="8697" xr:uid="{00000000-0005-0000-0000-000056190000}"/>
    <cellStyle name="Millares 4 4 60" xfId="8698" xr:uid="{00000000-0005-0000-0000-000057190000}"/>
    <cellStyle name="Millares 4 4 61" xfId="8699" xr:uid="{00000000-0005-0000-0000-000058190000}"/>
    <cellStyle name="Millares 4 4 62" xfId="8700" xr:uid="{00000000-0005-0000-0000-000059190000}"/>
    <cellStyle name="Millares 4 4 63" xfId="8701" xr:uid="{00000000-0005-0000-0000-00005A190000}"/>
    <cellStyle name="Millares 4 4 64" xfId="8702" xr:uid="{00000000-0005-0000-0000-00005B190000}"/>
    <cellStyle name="Millares 4 4 7" xfId="8703" xr:uid="{00000000-0005-0000-0000-00005C190000}"/>
    <cellStyle name="Millares 4 4 8" xfId="8704" xr:uid="{00000000-0005-0000-0000-00005D190000}"/>
    <cellStyle name="Millares 4 4 9" xfId="8705" xr:uid="{00000000-0005-0000-0000-00005E190000}"/>
    <cellStyle name="Millares 4 5" xfId="555" xr:uid="{00000000-0005-0000-0000-00005F190000}"/>
    <cellStyle name="Millares 4 5 10" xfId="8706" xr:uid="{00000000-0005-0000-0000-000060190000}"/>
    <cellStyle name="Millares 4 5 11" xfId="8707" xr:uid="{00000000-0005-0000-0000-000061190000}"/>
    <cellStyle name="Millares 4 5 12" xfId="8708" xr:uid="{00000000-0005-0000-0000-000062190000}"/>
    <cellStyle name="Millares 4 5 13" xfId="8709" xr:uid="{00000000-0005-0000-0000-000063190000}"/>
    <cellStyle name="Millares 4 5 14" xfId="8710" xr:uid="{00000000-0005-0000-0000-000064190000}"/>
    <cellStyle name="Millares 4 5 15" xfId="8711" xr:uid="{00000000-0005-0000-0000-000065190000}"/>
    <cellStyle name="Millares 4 5 16" xfId="8712" xr:uid="{00000000-0005-0000-0000-000066190000}"/>
    <cellStyle name="Millares 4 5 17" xfId="8713" xr:uid="{00000000-0005-0000-0000-000067190000}"/>
    <cellStyle name="Millares 4 5 18" xfId="8714" xr:uid="{00000000-0005-0000-0000-000068190000}"/>
    <cellStyle name="Millares 4 5 19" xfId="8715" xr:uid="{00000000-0005-0000-0000-000069190000}"/>
    <cellStyle name="Millares 4 5 2" xfId="3788" xr:uid="{00000000-0005-0000-0000-00006A190000}"/>
    <cellStyle name="Millares 4 5 20" xfId="8716" xr:uid="{00000000-0005-0000-0000-00006B190000}"/>
    <cellStyle name="Millares 4 5 21" xfId="8717" xr:uid="{00000000-0005-0000-0000-00006C190000}"/>
    <cellStyle name="Millares 4 5 22" xfId="8718" xr:uid="{00000000-0005-0000-0000-00006D190000}"/>
    <cellStyle name="Millares 4 5 23" xfId="8719" xr:uid="{00000000-0005-0000-0000-00006E190000}"/>
    <cellStyle name="Millares 4 5 24" xfId="8720" xr:uid="{00000000-0005-0000-0000-00006F190000}"/>
    <cellStyle name="Millares 4 5 25" xfId="8721" xr:uid="{00000000-0005-0000-0000-000070190000}"/>
    <cellStyle name="Millares 4 5 26" xfId="8722" xr:uid="{00000000-0005-0000-0000-000071190000}"/>
    <cellStyle name="Millares 4 5 27" xfId="8723" xr:uid="{00000000-0005-0000-0000-000072190000}"/>
    <cellStyle name="Millares 4 5 28" xfId="8724" xr:uid="{00000000-0005-0000-0000-000073190000}"/>
    <cellStyle name="Millares 4 5 29" xfId="8725" xr:uid="{00000000-0005-0000-0000-000074190000}"/>
    <cellStyle name="Millares 4 5 3" xfId="8726" xr:uid="{00000000-0005-0000-0000-000075190000}"/>
    <cellStyle name="Millares 4 5 30" xfId="8727" xr:uid="{00000000-0005-0000-0000-000076190000}"/>
    <cellStyle name="Millares 4 5 31" xfId="8728" xr:uid="{00000000-0005-0000-0000-000077190000}"/>
    <cellStyle name="Millares 4 5 32" xfId="8729" xr:uid="{00000000-0005-0000-0000-000078190000}"/>
    <cellStyle name="Millares 4 5 33" xfId="8730" xr:uid="{00000000-0005-0000-0000-000079190000}"/>
    <cellStyle name="Millares 4 5 34" xfId="8731" xr:uid="{00000000-0005-0000-0000-00007A190000}"/>
    <cellStyle name="Millares 4 5 35" xfId="8732" xr:uid="{00000000-0005-0000-0000-00007B190000}"/>
    <cellStyle name="Millares 4 5 36" xfId="8733" xr:uid="{00000000-0005-0000-0000-00007C190000}"/>
    <cellStyle name="Millares 4 5 37" xfId="8734" xr:uid="{00000000-0005-0000-0000-00007D190000}"/>
    <cellStyle name="Millares 4 5 38" xfId="8735" xr:uid="{00000000-0005-0000-0000-00007E190000}"/>
    <cellStyle name="Millares 4 5 39" xfId="8736" xr:uid="{00000000-0005-0000-0000-00007F190000}"/>
    <cellStyle name="Millares 4 5 4" xfId="8737" xr:uid="{00000000-0005-0000-0000-000080190000}"/>
    <cellStyle name="Millares 4 5 40" xfId="8738" xr:uid="{00000000-0005-0000-0000-000081190000}"/>
    <cellStyle name="Millares 4 5 41" xfId="8739" xr:uid="{00000000-0005-0000-0000-000082190000}"/>
    <cellStyle name="Millares 4 5 42" xfId="8740" xr:uid="{00000000-0005-0000-0000-000083190000}"/>
    <cellStyle name="Millares 4 5 43" xfId="8741" xr:uid="{00000000-0005-0000-0000-000084190000}"/>
    <cellStyle name="Millares 4 5 44" xfId="8742" xr:uid="{00000000-0005-0000-0000-000085190000}"/>
    <cellStyle name="Millares 4 5 45" xfId="8743" xr:uid="{00000000-0005-0000-0000-000086190000}"/>
    <cellStyle name="Millares 4 5 46" xfId="8744" xr:uid="{00000000-0005-0000-0000-000087190000}"/>
    <cellStyle name="Millares 4 5 47" xfId="8745" xr:uid="{00000000-0005-0000-0000-000088190000}"/>
    <cellStyle name="Millares 4 5 48" xfId="8746" xr:uid="{00000000-0005-0000-0000-000089190000}"/>
    <cellStyle name="Millares 4 5 49" xfId="8747" xr:uid="{00000000-0005-0000-0000-00008A190000}"/>
    <cellStyle name="Millares 4 5 5" xfId="8748" xr:uid="{00000000-0005-0000-0000-00008B190000}"/>
    <cellStyle name="Millares 4 5 50" xfId="8749" xr:uid="{00000000-0005-0000-0000-00008C190000}"/>
    <cellStyle name="Millares 4 5 51" xfId="8750" xr:uid="{00000000-0005-0000-0000-00008D190000}"/>
    <cellStyle name="Millares 4 5 52" xfId="8751" xr:uid="{00000000-0005-0000-0000-00008E190000}"/>
    <cellStyle name="Millares 4 5 53" xfId="8752" xr:uid="{00000000-0005-0000-0000-00008F190000}"/>
    <cellStyle name="Millares 4 5 54" xfId="8753" xr:uid="{00000000-0005-0000-0000-000090190000}"/>
    <cellStyle name="Millares 4 5 55" xfId="8754" xr:uid="{00000000-0005-0000-0000-000091190000}"/>
    <cellStyle name="Millares 4 5 56" xfId="8755" xr:uid="{00000000-0005-0000-0000-000092190000}"/>
    <cellStyle name="Millares 4 5 57" xfId="8756" xr:uid="{00000000-0005-0000-0000-000093190000}"/>
    <cellStyle name="Millares 4 5 58" xfId="8757" xr:uid="{00000000-0005-0000-0000-000094190000}"/>
    <cellStyle name="Millares 4 5 59" xfId="8758" xr:uid="{00000000-0005-0000-0000-000095190000}"/>
    <cellStyle name="Millares 4 5 6" xfId="8759" xr:uid="{00000000-0005-0000-0000-000096190000}"/>
    <cellStyle name="Millares 4 5 60" xfId="8760" xr:uid="{00000000-0005-0000-0000-000097190000}"/>
    <cellStyle name="Millares 4 5 61" xfId="8761" xr:uid="{00000000-0005-0000-0000-000098190000}"/>
    <cellStyle name="Millares 4 5 62" xfId="8762" xr:uid="{00000000-0005-0000-0000-000099190000}"/>
    <cellStyle name="Millares 4 5 63" xfId="8763" xr:uid="{00000000-0005-0000-0000-00009A190000}"/>
    <cellStyle name="Millares 4 5 64" xfId="8764" xr:uid="{00000000-0005-0000-0000-00009B190000}"/>
    <cellStyle name="Millares 4 5 7" xfId="8765" xr:uid="{00000000-0005-0000-0000-00009C190000}"/>
    <cellStyle name="Millares 4 5 8" xfId="8766" xr:uid="{00000000-0005-0000-0000-00009D190000}"/>
    <cellStyle name="Millares 4 5 9" xfId="8767" xr:uid="{00000000-0005-0000-0000-00009E190000}"/>
    <cellStyle name="Millares 4 6" xfId="556" xr:uid="{00000000-0005-0000-0000-00009F190000}"/>
    <cellStyle name="Millares 4 6 10" xfId="8768" xr:uid="{00000000-0005-0000-0000-0000A0190000}"/>
    <cellStyle name="Millares 4 6 11" xfId="8769" xr:uid="{00000000-0005-0000-0000-0000A1190000}"/>
    <cellStyle name="Millares 4 6 12" xfId="8770" xr:uid="{00000000-0005-0000-0000-0000A2190000}"/>
    <cellStyle name="Millares 4 6 13" xfId="8771" xr:uid="{00000000-0005-0000-0000-0000A3190000}"/>
    <cellStyle name="Millares 4 6 14" xfId="8772" xr:uid="{00000000-0005-0000-0000-0000A4190000}"/>
    <cellStyle name="Millares 4 6 15" xfId="8773" xr:uid="{00000000-0005-0000-0000-0000A5190000}"/>
    <cellStyle name="Millares 4 6 16" xfId="8774" xr:uid="{00000000-0005-0000-0000-0000A6190000}"/>
    <cellStyle name="Millares 4 6 17" xfId="8775" xr:uid="{00000000-0005-0000-0000-0000A7190000}"/>
    <cellStyle name="Millares 4 6 18" xfId="8776" xr:uid="{00000000-0005-0000-0000-0000A8190000}"/>
    <cellStyle name="Millares 4 6 19" xfId="8777" xr:uid="{00000000-0005-0000-0000-0000A9190000}"/>
    <cellStyle name="Millares 4 6 2" xfId="3789" xr:uid="{00000000-0005-0000-0000-0000AA190000}"/>
    <cellStyle name="Millares 4 6 20" xfId="8778" xr:uid="{00000000-0005-0000-0000-0000AB190000}"/>
    <cellStyle name="Millares 4 6 21" xfId="8779" xr:uid="{00000000-0005-0000-0000-0000AC190000}"/>
    <cellStyle name="Millares 4 6 22" xfId="8780" xr:uid="{00000000-0005-0000-0000-0000AD190000}"/>
    <cellStyle name="Millares 4 6 23" xfId="8781" xr:uid="{00000000-0005-0000-0000-0000AE190000}"/>
    <cellStyle name="Millares 4 6 24" xfId="8782" xr:uid="{00000000-0005-0000-0000-0000AF190000}"/>
    <cellStyle name="Millares 4 6 25" xfId="8783" xr:uid="{00000000-0005-0000-0000-0000B0190000}"/>
    <cellStyle name="Millares 4 6 26" xfId="8784" xr:uid="{00000000-0005-0000-0000-0000B1190000}"/>
    <cellStyle name="Millares 4 6 27" xfId="8785" xr:uid="{00000000-0005-0000-0000-0000B2190000}"/>
    <cellStyle name="Millares 4 6 28" xfId="8786" xr:uid="{00000000-0005-0000-0000-0000B3190000}"/>
    <cellStyle name="Millares 4 6 29" xfId="8787" xr:uid="{00000000-0005-0000-0000-0000B4190000}"/>
    <cellStyle name="Millares 4 6 3" xfId="8788" xr:uid="{00000000-0005-0000-0000-0000B5190000}"/>
    <cellStyle name="Millares 4 6 30" xfId="8789" xr:uid="{00000000-0005-0000-0000-0000B6190000}"/>
    <cellStyle name="Millares 4 6 31" xfId="8790" xr:uid="{00000000-0005-0000-0000-0000B7190000}"/>
    <cellStyle name="Millares 4 6 32" xfId="8791" xr:uid="{00000000-0005-0000-0000-0000B8190000}"/>
    <cellStyle name="Millares 4 6 33" xfId="8792" xr:uid="{00000000-0005-0000-0000-0000B9190000}"/>
    <cellStyle name="Millares 4 6 34" xfId="8793" xr:uid="{00000000-0005-0000-0000-0000BA190000}"/>
    <cellStyle name="Millares 4 6 35" xfId="8794" xr:uid="{00000000-0005-0000-0000-0000BB190000}"/>
    <cellStyle name="Millares 4 6 36" xfId="8795" xr:uid="{00000000-0005-0000-0000-0000BC190000}"/>
    <cellStyle name="Millares 4 6 37" xfId="8796" xr:uid="{00000000-0005-0000-0000-0000BD190000}"/>
    <cellStyle name="Millares 4 6 38" xfId="8797" xr:uid="{00000000-0005-0000-0000-0000BE190000}"/>
    <cellStyle name="Millares 4 6 39" xfId="8798" xr:uid="{00000000-0005-0000-0000-0000BF190000}"/>
    <cellStyle name="Millares 4 6 4" xfId="8799" xr:uid="{00000000-0005-0000-0000-0000C0190000}"/>
    <cellStyle name="Millares 4 6 40" xfId="8800" xr:uid="{00000000-0005-0000-0000-0000C1190000}"/>
    <cellStyle name="Millares 4 6 41" xfId="8801" xr:uid="{00000000-0005-0000-0000-0000C2190000}"/>
    <cellStyle name="Millares 4 6 42" xfId="8802" xr:uid="{00000000-0005-0000-0000-0000C3190000}"/>
    <cellStyle name="Millares 4 6 43" xfId="8803" xr:uid="{00000000-0005-0000-0000-0000C4190000}"/>
    <cellStyle name="Millares 4 6 44" xfId="8804" xr:uid="{00000000-0005-0000-0000-0000C5190000}"/>
    <cellStyle name="Millares 4 6 45" xfId="8805" xr:uid="{00000000-0005-0000-0000-0000C6190000}"/>
    <cellStyle name="Millares 4 6 46" xfId="8806" xr:uid="{00000000-0005-0000-0000-0000C7190000}"/>
    <cellStyle name="Millares 4 6 47" xfId="8807" xr:uid="{00000000-0005-0000-0000-0000C8190000}"/>
    <cellStyle name="Millares 4 6 48" xfId="8808" xr:uid="{00000000-0005-0000-0000-0000C9190000}"/>
    <cellStyle name="Millares 4 6 49" xfId="8809" xr:uid="{00000000-0005-0000-0000-0000CA190000}"/>
    <cellStyle name="Millares 4 6 5" xfId="8810" xr:uid="{00000000-0005-0000-0000-0000CB190000}"/>
    <cellStyle name="Millares 4 6 50" xfId="8811" xr:uid="{00000000-0005-0000-0000-0000CC190000}"/>
    <cellStyle name="Millares 4 6 51" xfId="8812" xr:uid="{00000000-0005-0000-0000-0000CD190000}"/>
    <cellStyle name="Millares 4 6 52" xfId="8813" xr:uid="{00000000-0005-0000-0000-0000CE190000}"/>
    <cellStyle name="Millares 4 6 53" xfId="8814" xr:uid="{00000000-0005-0000-0000-0000CF190000}"/>
    <cellStyle name="Millares 4 6 54" xfId="8815" xr:uid="{00000000-0005-0000-0000-0000D0190000}"/>
    <cellStyle name="Millares 4 6 55" xfId="8816" xr:uid="{00000000-0005-0000-0000-0000D1190000}"/>
    <cellStyle name="Millares 4 6 56" xfId="8817" xr:uid="{00000000-0005-0000-0000-0000D2190000}"/>
    <cellStyle name="Millares 4 6 57" xfId="8818" xr:uid="{00000000-0005-0000-0000-0000D3190000}"/>
    <cellStyle name="Millares 4 6 58" xfId="8819" xr:uid="{00000000-0005-0000-0000-0000D4190000}"/>
    <cellStyle name="Millares 4 6 59" xfId="8820" xr:uid="{00000000-0005-0000-0000-0000D5190000}"/>
    <cellStyle name="Millares 4 6 6" xfId="8821" xr:uid="{00000000-0005-0000-0000-0000D6190000}"/>
    <cellStyle name="Millares 4 6 60" xfId="8822" xr:uid="{00000000-0005-0000-0000-0000D7190000}"/>
    <cellStyle name="Millares 4 6 61" xfId="8823" xr:uid="{00000000-0005-0000-0000-0000D8190000}"/>
    <cellStyle name="Millares 4 6 62" xfId="8824" xr:uid="{00000000-0005-0000-0000-0000D9190000}"/>
    <cellStyle name="Millares 4 6 63" xfId="8825" xr:uid="{00000000-0005-0000-0000-0000DA190000}"/>
    <cellStyle name="Millares 4 6 64" xfId="8826" xr:uid="{00000000-0005-0000-0000-0000DB190000}"/>
    <cellStyle name="Millares 4 6 7" xfId="8827" xr:uid="{00000000-0005-0000-0000-0000DC190000}"/>
    <cellStyle name="Millares 4 6 8" xfId="8828" xr:uid="{00000000-0005-0000-0000-0000DD190000}"/>
    <cellStyle name="Millares 4 6 9" xfId="8829" xr:uid="{00000000-0005-0000-0000-0000DE190000}"/>
    <cellStyle name="Millares 4 7" xfId="557" xr:uid="{00000000-0005-0000-0000-0000DF190000}"/>
    <cellStyle name="Millares 4 7 2" xfId="3790" xr:uid="{00000000-0005-0000-0000-0000E0190000}"/>
    <cellStyle name="Millares 4 8" xfId="558" xr:uid="{00000000-0005-0000-0000-0000E1190000}"/>
    <cellStyle name="Millares 4 8 2" xfId="3791" xr:uid="{00000000-0005-0000-0000-0000E2190000}"/>
    <cellStyle name="Millares 4 9" xfId="559" xr:uid="{00000000-0005-0000-0000-0000E3190000}"/>
    <cellStyle name="Millares 4 9 2" xfId="3792" xr:uid="{00000000-0005-0000-0000-0000E4190000}"/>
    <cellStyle name="Millares 4_DGA" xfId="8830" xr:uid="{00000000-0005-0000-0000-0000E5190000}"/>
    <cellStyle name="Millares 40" xfId="8831" xr:uid="{00000000-0005-0000-0000-0000E6190000}"/>
    <cellStyle name="Millares 41" xfId="8832" xr:uid="{00000000-0005-0000-0000-0000E7190000}"/>
    <cellStyle name="Millares 42" xfId="8833" xr:uid="{00000000-0005-0000-0000-0000E8190000}"/>
    <cellStyle name="Millares 43" xfId="8834" xr:uid="{00000000-0005-0000-0000-0000E9190000}"/>
    <cellStyle name="Millares 44" xfId="8835" xr:uid="{00000000-0005-0000-0000-0000EA190000}"/>
    <cellStyle name="Millares 5" xfId="560" xr:uid="{00000000-0005-0000-0000-0000EB190000}"/>
    <cellStyle name="Millares 5 10" xfId="561" xr:uid="{00000000-0005-0000-0000-0000EC190000}"/>
    <cellStyle name="Millares 5 10 2" xfId="3793" xr:uid="{00000000-0005-0000-0000-0000ED190000}"/>
    <cellStyle name="Millares 5 11" xfId="562" xr:uid="{00000000-0005-0000-0000-0000EE190000}"/>
    <cellStyle name="Millares 5 11 2" xfId="3794" xr:uid="{00000000-0005-0000-0000-0000EF190000}"/>
    <cellStyle name="Millares 5 12" xfId="563" xr:uid="{00000000-0005-0000-0000-0000F0190000}"/>
    <cellStyle name="Millares 5 12 2" xfId="3795" xr:uid="{00000000-0005-0000-0000-0000F1190000}"/>
    <cellStyle name="Millares 5 13" xfId="564" xr:uid="{00000000-0005-0000-0000-0000F2190000}"/>
    <cellStyle name="Millares 5 13 2" xfId="3796" xr:uid="{00000000-0005-0000-0000-0000F3190000}"/>
    <cellStyle name="Millares 5 14" xfId="565" xr:uid="{00000000-0005-0000-0000-0000F4190000}"/>
    <cellStyle name="Millares 5 14 2" xfId="3797" xr:uid="{00000000-0005-0000-0000-0000F5190000}"/>
    <cellStyle name="Millares 5 15" xfId="566" xr:uid="{00000000-0005-0000-0000-0000F6190000}"/>
    <cellStyle name="Millares 5 15 2" xfId="3798" xr:uid="{00000000-0005-0000-0000-0000F7190000}"/>
    <cellStyle name="Millares 5 16" xfId="567" xr:uid="{00000000-0005-0000-0000-0000F8190000}"/>
    <cellStyle name="Millares 5 16 2" xfId="3799" xr:uid="{00000000-0005-0000-0000-0000F9190000}"/>
    <cellStyle name="Millares 5 17" xfId="568" xr:uid="{00000000-0005-0000-0000-0000FA190000}"/>
    <cellStyle name="Millares 5 17 2" xfId="3800" xr:uid="{00000000-0005-0000-0000-0000FB190000}"/>
    <cellStyle name="Millares 5 18" xfId="569" xr:uid="{00000000-0005-0000-0000-0000FC190000}"/>
    <cellStyle name="Millares 5 18 2" xfId="3801" xr:uid="{00000000-0005-0000-0000-0000FD190000}"/>
    <cellStyle name="Millares 5 19" xfId="570" xr:uid="{00000000-0005-0000-0000-0000FE190000}"/>
    <cellStyle name="Millares 5 19 2" xfId="3802" xr:uid="{00000000-0005-0000-0000-0000FF190000}"/>
    <cellStyle name="Millares 5 2" xfId="571" xr:uid="{00000000-0005-0000-0000-0000001A0000}"/>
    <cellStyle name="Millares 5 2 10" xfId="8836" xr:uid="{00000000-0005-0000-0000-0000011A0000}"/>
    <cellStyle name="Millares 5 2 11" xfId="8837" xr:uid="{00000000-0005-0000-0000-0000021A0000}"/>
    <cellStyle name="Millares 5 2 12" xfId="8838" xr:uid="{00000000-0005-0000-0000-0000031A0000}"/>
    <cellStyle name="Millares 5 2 13" xfId="8839" xr:uid="{00000000-0005-0000-0000-0000041A0000}"/>
    <cellStyle name="Millares 5 2 14" xfId="8840" xr:uid="{00000000-0005-0000-0000-0000051A0000}"/>
    <cellStyle name="Millares 5 2 15" xfId="8841" xr:uid="{00000000-0005-0000-0000-0000061A0000}"/>
    <cellStyle name="Millares 5 2 16" xfId="8842" xr:uid="{00000000-0005-0000-0000-0000071A0000}"/>
    <cellStyle name="Millares 5 2 17" xfId="8843" xr:uid="{00000000-0005-0000-0000-0000081A0000}"/>
    <cellStyle name="Millares 5 2 18" xfId="8844" xr:uid="{00000000-0005-0000-0000-0000091A0000}"/>
    <cellStyle name="Millares 5 2 19" xfId="8845" xr:uid="{00000000-0005-0000-0000-00000A1A0000}"/>
    <cellStyle name="Millares 5 2 2" xfId="1501" xr:uid="{00000000-0005-0000-0000-00000B1A0000}"/>
    <cellStyle name="Millares 5 2 20" xfId="8846" xr:uid="{00000000-0005-0000-0000-00000C1A0000}"/>
    <cellStyle name="Millares 5 2 21" xfId="8847" xr:uid="{00000000-0005-0000-0000-00000D1A0000}"/>
    <cellStyle name="Millares 5 2 22" xfId="8848" xr:uid="{00000000-0005-0000-0000-00000E1A0000}"/>
    <cellStyle name="Millares 5 2 23" xfId="8849" xr:uid="{00000000-0005-0000-0000-00000F1A0000}"/>
    <cellStyle name="Millares 5 2 24" xfId="8850" xr:uid="{00000000-0005-0000-0000-0000101A0000}"/>
    <cellStyle name="Millares 5 2 25" xfId="8851" xr:uid="{00000000-0005-0000-0000-0000111A0000}"/>
    <cellStyle name="Millares 5 2 26" xfId="8852" xr:uid="{00000000-0005-0000-0000-0000121A0000}"/>
    <cellStyle name="Millares 5 2 27" xfId="8853" xr:uid="{00000000-0005-0000-0000-0000131A0000}"/>
    <cellStyle name="Millares 5 2 28" xfId="8854" xr:uid="{00000000-0005-0000-0000-0000141A0000}"/>
    <cellStyle name="Millares 5 2 29" xfId="8855" xr:uid="{00000000-0005-0000-0000-0000151A0000}"/>
    <cellStyle name="Millares 5 2 3" xfId="4379" xr:uid="{00000000-0005-0000-0000-0000161A0000}"/>
    <cellStyle name="Millares 5 2 30" xfId="8856" xr:uid="{00000000-0005-0000-0000-0000171A0000}"/>
    <cellStyle name="Millares 5 2 31" xfId="8857" xr:uid="{00000000-0005-0000-0000-0000181A0000}"/>
    <cellStyle name="Millares 5 2 32" xfId="8858" xr:uid="{00000000-0005-0000-0000-0000191A0000}"/>
    <cellStyle name="Millares 5 2 33" xfId="8859" xr:uid="{00000000-0005-0000-0000-00001A1A0000}"/>
    <cellStyle name="Millares 5 2 34" xfId="8860" xr:uid="{00000000-0005-0000-0000-00001B1A0000}"/>
    <cellStyle name="Millares 5 2 35" xfId="8861" xr:uid="{00000000-0005-0000-0000-00001C1A0000}"/>
    <cellStyle name="Millares 5 2 36" xfId="8862" xr:uid="{00000000-0005-0000-0000-00001D1A0000}"/>
    <cellStyle name="Millares 5 2 37" xfId="8863" xr:uid="{00000000-0005-0000-0000-00001E1A0000}"/>
    <cellStyle name="Millares 5 2 38" xfId="8864" xr:uid="{00000000-0005-0000-0000-00001F1A0000}"/>
    <cellStyle name="Millares 5 2 39" xfId="8865" xr:uid="{00000000-0005-0000-0000-0000201A0000}"/>
    <cellStyle name="Millares 5 2 4" xfId="4426" xr:uid="{00000000-0005-0000-0000-0000211A0000}"/>
    <cellStyle name="Millares 5 2 40" xfId="8866" xr:uid="{00000000-0005-0000-0000-0000221A0000}"/>
    <cellStyle name="Millares 5 2 41" xfId="8867" xr:uid="{00000000-0005-0000-0000-0000231A0000}"/>
    <cellStyle name="Millares 5 2 42" xfId="8868" xr:uid="{00000000-0005-0000-0000-0000241A0000}"/>
    <cellStyle name="Millares 5 2 43" xfId="8869" xr:uid="{00000000-0005-0000-0000-0000251A0000}"/>
    <cellStyle name="Millares 5 2 44" xfId="8870" xr:uid="{00000000-0005-0000-0000-0000261A0000}"/>
    <cellStyle name="Millares 5 2 45" xfId="8871" xr:uid="{00000000-0005-0000-0000-0000271A0000}"/>
    <cellStyle name="Millares 5 2 46" xfId="8872" xr:uid="{00000000-0005-0000-0000-0000281A0000}"/>
    <cellStyle name="Millares 5 2 47" xfId="8873" xr:uid="{00000000-0005-0000-0000-0000291A0000}"/>
    <cellStyle name="Millares 5 2 48" xfId="8874" xr:uid="{00000000-0005-0000-0000-00002A1A0000}"/>
    <cellStyle name="Millares 5 2 49" xfId="8875" xr:uid="{00000000-0005-0000-0000-00002B1A0000}"/>
    <cellStyle name="Millares 5 2 5" xfId="8876" xr:uid="{00000000-0005-0000-0000-00002C1A0000}"/>
    <cellStyle name="Millares 5 2 50" xfId="8877" xr:uid="{00000000-0005-0000-0000-00002D1A0000}"/>
    <cellStyle name="Millares 5 2 51" xfId="8878" xr:uid="{00000000-0005-0000-0000-00002E1A0000}"/>
    <cellStyle name="Millares 5 2 52" xfId="8879" xr:uid="{00000000-0005-0000-0000-00002F1A0000}"/>
    <cellStyle name="Millares 5 2 53" xfId="8880" xr:uid="{00000000-0005-0000-0000-0000301A0000}"/>
    <cellStyle name="Millares 5 2 54" xfId="8881" xr:uid="{00000000-0005-0000-0000-0000311A0000}"/>
    <cellStyle name="Millares 5 2 55" xfId="8882" xr:uid="{00000000-0005-0000-0000-0000321A0000}"/>
    <cellStyle name="Millares 5 2 56" xfId="8883" xr:uid="{00000000-0005-0000-0000-0000331A0000}"/>
    <cellStyle name="Millares 5 2 57" xfId="8884" xr:uid="{00000000-0005-0000-0000-0000341A0000}"/>
    <cellStyle name="Millares 5 2 58" xfId="8885" xr:uid="{00000000-0005-0000-0000-0000351A0000}"/>
    <cellStyle name="Millares 5 2 59" xfId="8886" xr:uid="{00000000-0005-0000-0000-0000361A0000}"/>
    <cellStyle name="Millares 5 2 6" xfId="8887" xr:uid="{00000000-0005-0000-0000-0000371A0000}"/>
    <cellStyle name="Millares 5 2 60" xfId="8888" xr:uid="{00000000-0005-0000-0000-0000381A0000}"/>
    <cellStyle name="Millares 5 2 61" xfId="8889" xr:uid="{00000000-0005-0000-0000-0000391A0000}"/>
    <cellStyle name="Millares 5 2 62" xfId="8890" xr:uid="{00000000-0005-0000-0000-00003A1A0000}"/>
    <cellStyle name="Millares 5 2 63" xfId="8891" xr:uid="{00000000-0005-0000-0000-00003B1A0000}"/>
    <cellStyle name="Millares 5 2 64" xfId="8892" xr:uid="{00000000-0005-0000-0000-00003C1A0000}"/>
    <cellStyle name="Millares 5 2 65" xfId="8893" xr:uid="{00000000-0005-0000-0000-00003D1A0000}"/>
    <cellStyle name="Millares 5 2 66" xfId="8894" xr:uid="{00000000-0005-0000-0000-00003E1A0000}"/>
    <cellStyle name="Millares 5 2 7" xfId="8895" xr:uid="{00000000-0005-0000-0000-00003F1A0000}"/>
    <cellStyle name="Millares 5 2 8" xfId="8896" xr:uid="{00000000-0005-0000-0000-0000401A0000}"/>
    <cellStyle name="Millares 5 2 9" xfId="8897" xr:uid="{00000000-0005-0000-0000-0000411A0000}"/>
    <cellStyle name="Millares 5 20" xfId="572" xr:uid="{00000000-0005-0000-0000-0000421A0000}"/>
    <cellStyle name="Millares 5 20 2" xfId="3803" xr:uid="{00000000-0005-0000-0000-0000431A0000}"/>
    <cellStyle name="Millares 5 21" xfId="573" xr:uid="{00000000-0005-0000-0000-0000441A0000}"/>
    <cellStyle name="Millares 5 21 2" xfId="3804" xr:uid="{00000000-0005-0000-0000-0000451A0000}"/>
    <cellStyle name="Millares 5 22" xfId="574" xr:uid="{00000000-0005-0000-0000-0000461A0000}"/>
    <cellStyle name="Millares 5 22 2" xfId="3805" xr:uid="{00000000-0005-0000-0000-0000471A0000}"/>
    <cellStyle name="Millares 5 23" xfId="575" xr:uid="{00000000-0005-0000-0000-0000481A0000}"/>
    <cellStyle name="Millares 5 23 2" xfId="3806" xr:uid="{00000000-0005-0000-0000-0000491A0000}"/>
    <cellStyle name="Millares 5 24" xfId="1500" xr:uid="{00000000-0005-0000-0000-00004A1A0000}"/>
    <cellStyle name="Millares 5 25" xfId="4378" xr:uid="{00000000-0005-0000-0000-00004B1A0000}"/>
    <cellStyle name="Millares 5 26" xfId="4725" xr:uid="{00000000-0005-0000-0000-00004C1A0000}"/>
    <cellStyle name="Millares 5 27" xfId="8898" xr:uid="{00000000-0005-0000-0000-00004D1A0000}"/>
    <cellStyle name="Millares 5 28" xfId="8899" xr:uid="{00000000-0005-0000-0000-00004E1A0000}"/>
    <cellStyle name="Millares 5 29" xfId="8900" xr:uid="{00000000-0005-0000-0000-00004F1A0000}"/>
    <cellStyle name="Millares 5 3" xfId="576" xr:uid="{00000000-0005-0000-0000-0000501A0000}"/>
    <cellStyle name="Millares 5 3 10" xfId="8901" xr:uid="{00000000-0005-0000-0000-0000511A0000}"/>
    <cellStyle name="Millares 5 3 11" xfId="8902" xr:uid="{00000000-0005-0000-0000-0000521A0000}"/>
    <cellStyle name="Millares 5 3 12" xfId="8903" xr:uid="{00000000-0005-0000-0000-0000531A0000}"/>
    <cellStyle name="Millares 5 3 13" xfId="8904" xr:uid="{00000000-0005-0000-0000-0000541A0000}"/>
    <cellStyle name="Millares 5 3 14" xfId="8905" xr:uid="{00000000-0005-0000-0000-0000551A0000}"/>
    <cellStyle name="Millares 5 3 15" xfId="8906" xr:uid="{00000000-0005-0000-0000-0000561A0000}"/>
    <cellStyle name="Millares 5 3 16" xfId="8907" xr:uid="{00000000-0005-0000-0000-0000571A0000}"/>
    <cellStyle name="Millares 5 3 17" xfId="8908" xr:uid="{00000000-0005-0000-0000-0000581A0000}"/>
    <cellStyle name="Millares 5 3 18" xfId="8909" xr:uid="{00000000-0005-0000-0000-0000591A0000}"/>
    <cellStyle name="Millares 5 3 19" xfId="8910" xr:uid="{00000000-0005-0000-0000-00005A1A0000}"/>
    <cellStyle name="Millares 5 3 2" xfId="1502" xr:uid="{00000000-0005-0000-0000-00005B1A0000}"/>
    <cellStyle name="Millares 5 3 2 2" xfId="3807" xr:uid="{00000000-0005-0000-0000-00005C1A0000}"/>
    <cellStyle name="Millares 5 3 20" xfId="8911" xr:uid="{00000000-0005-0000-0000-00005D1A0000}"/>
    <cellStyle name="Millares 5 3 21" xfId="8912" xr:uid="{00000000-0005-0000-0000-00005E1A0000}"/>
    <cellStyle name="Millares 5 3 22" xfId="8913" xr:uid="{00000000-0005-0000-0000-00005F1A0000}"/>
    <cellStyle name="Millares 5 3 23" xfId="8914" xr:uid="{00000000-0005-0000-0000-0000601A0000}"/>
    <cellStyle name="Millares 5 3 24" xfId="8915" xr:uid="{00000000-0005-0000-0000-0000611A0000}"/>
    <cellStyle name="Millares 5 3 25" xfId="8916" xr:uid="{00000000-0005-0000-0000-0000621A0000}"/>
    <cellStyle name="Millares 5 3 26" xfId="8917" xr:uid="{00000000-0005-0000-0000-0000631A0000}"/>
    <cellStyle name="Millares 5 3 27" xfId="8918" xr:uid="{00000000-0005-0000-0000-0000641A0000}"/>
    <cellStyle name="Millares 5 3 28" xfId="8919" xr:uid="{00000000-0005-0000-0000-0000651A0000}"/>
    <cellStyle name="Millares 5 3 29" xfId="8920" xr:uid="{00000000-0005-0000-0000-0000661A0000}"/>
    <cellStyle name="Millares 5 3 3" xfId="4380" xr:uid="{00000000-0005-0000-0000-0000671A0000}"/>
    <cellStyle name="Millares 5 3 30" xfId="8921" xr:uid="{00000000-0005-0000-0000-0000681A0000}"/>
    <cellStyle name="Millares 5 3 31" xfId="8922" xr:uid="{00000000-0005-0000-0000-0000691A0000}"/>
    <cellStyle name="Millares 5 3 32" xfId="8923" xr:uid="{00000000-0005-0000-0000-00006A1A0000}"/>
    <cellStyle name="Millares 5 3 33" xfId="8924" xr:uid="{00000000-0005-0000-0000-00006B1A0000}"/>
    <cellStyle name="Millares 5 3 34" xfId="8925" xr:uid="{00000000-0005-0000-0000-00006C1A0000}"/>
    <cellStyle name="Millares 5 3 35" xfId="8926" xr:uid="{00000000-0005-0000-0000-00006D1A0000}"/>
    <cellStyle name="Millares 5 3 36" xfId="8927" xr:uid="{00000000-0005-0000-0000-00006E1A0000}"/>
    <cellStyle name="Millares 5 3 37" xfId="8928" xr:uid="{00000000-0005-0000-0000-00006F1A0000}"/>
    <cellStyle name="Millares 5 3 38" xfId="8929" xr:uid="{00000000-0005-0000-0000-0000701A0000}"/>
    <cellStyle name="Millares 5 3 39" xfId="8930" xr:uid="{00000000-0005-0000-0000-0000711A0000}"/>
    <cellStyle name="Millares 5 3 4" xfId="4424" xr:uid="{00000000-0005-0000-0000-0000721A0000}"/>
    <cellStyle name="Millares 5 3 40" xfId="8931" xr:uid="{00000000-0005-0000-0000-0000731A0000}"/>
    <cellStyle name="Millares 5 3 41" xfId="8932" xr:uid="{00000000-0005-0000-0000-0000741A0000}"/>
    <cellStyle name="Millares 5 3 42" xfId="8933" xr:uid="{00000000-0005-0000-0000-0000751A0000}"/>
    <cellStyle name="Millares 5 3 43" xfId="8934" xr:uid="{00000000-0005-0000-0000-0000761A0000}"/>
    <cellStyle name="Millares 5 3 44" xfId="8935" xr:uid="{00000000-0005-0000-0000-0000771A0000}"/>
    <cellStyle name="Millares 5 3 45" xfId="8936" xr:uid="{00000000-0005-0000-0000-0000781A0000}"/>
    <cellStyle name="Millares 5 3 46" xfId="8937" xr:uid="{00000000-0005-0000-0000-0000791A0000}"/>
    <cellStyle name="Millares 5 3 47" xfId="8938" xr:uid="{00000000-0005-0000-0000-00007A1A0000}"/>
    <cellStyle name="Millares 5 3 48" xfId="8939" xr:uid="{00000000-0005-0000-0000-00007B1A0000}"/>
    <cellStyle name="Millares 5 3 49" xfId="8940" xr:uid="{00000000-0005-0000-0000-00007C1A0000}"/>
    <cellStyle name="Millares 5 3 5" xfId="8941" xr:uid="{00000000-0005-0000-0000-00007D1A0000}"/>
    <cellStyle name="Millares 5 3 50" xfId="8942" xr:uid="{00000000-0005-0000-0000-00007E1A0000}"/>
    <cellStyle name="Millares 5 3 51" xfId="8943" xr:uid="{00000000-0005-0000-0000-00007F1A0000}"/>
    <cellStyle name="Millares 5 3 52" xfId="8944" xr:uid="{00000000-0005-0000-0000-0000801A0000}"/>
    <cellStyle name="Millares 5 3 53" xfId="8945" xr:uid="{00000000-0005-0000-0000-0000811A0000}"/>
    <cellStyle name="Millares 5 3 54" xfId="8946" xr:uid="{00000000-0005-0000-0000-0000821A0000}"/>
    <cellStyle name="Millares 5 3 55" xfId="8947" xr:uid="{00000000-0005-0000-0000-0000831A0000}"/>
    <cellStyle name="Millares 5 3 56" xfId="8948" xr:uid="{00000000-0005-0000-0000-0000841A0000}"/>
    <cellStyle name="Millares 5 3 57" xfId="8949" xr:uid="{00000000-0005-0000-0000-0000851A0000}"/>
    <cellStyle name="Millares 5 3 58" xfId="8950" xr:uid="{00000000-0005-0000-0000-0000861A0000}"/>
    <cellStyle name="Millares 5 3 59" xfId="8951" xr:uid="{00000000-0005-0000-0000-0000871A0000}"/>
    <cellStyle name="Millares 5 3 6" xfId="8952" xr:uid="{00000000-0005-0000-0000-0000881A0000}"/>
    <cellStyle name="Millares 5 3 60" xfId="8953" xr:uid="{00000000-0005-0000-0000-0000891A0000}"/>
    <cellStyle name="Millares 5 3 61" xfId="8954" xr:uid="{00000000-0005-0000-0000-00008A1A0000}"/>
    <cellStyle name="Millares 5 3 62" xfId="8955" xr:uid="{00000000-0005-0000-0000-00008B1A0000}"/>
    <cellStyle name="Millares 5 3 63" xfId="8956" xr:uid="{00000000-0005-0000-0000-00008C1A0000}"/>
    <cellStyle name="Millares 5 3 64" xfId="8957" xr:uid="{00000000-0005-0000-0000-00008D1A0000}"/>
    <cellStyle name="Millares 5 3 65" xfId="8958" xr:uid="{00000000-0005-0000-0000-00008E1A0000}"/>
    <cellStyle name="Millares 5 3 66" xfId="8959" xr:uid="{00000000-0005-0000-0000-00008F1A0000}"/>
    <cellStyle name="Millares 5 3 7" xfId="8960" xr:uid="{00000000-0005-0000-0000-0000901A0000}"/>
    <cellStyle name="Millares 5 3 8" xfId="8961" xr:uid="{00000000-0005-0000-0000-0000911A0000}"/>
    <cellStyle name="Millares 5 3 9" xfId="8962" xr:uid="{00000000-0005-0000-0000-0000921A0000}"/>
    <cellStyle name="Millares 5 30" xfId="8963" xr:uid="{00000000-0005-0000-0000-0000931A0000}"/>
    <cellStyle name="Millares 5 31" xfId="8964" xr:uid="{00000000-0005-0000-0000-0000941A0000}"/>
    <cellStyle name="Millares 5 32" xfId="8965" xr:uid="{00000000-0005-0000-0000-0000951A0000}"/>
    <cellStyle name="Millares 5 33" xfId="8966" xr:uid="{00000000-0005-0000-0000-0000961A0000}"/>
    <cellStyle name="Millares 5 34" xfId="8967" xr:uid="{00000000-0005-0000-0000-0000971A0000}"/>
    <cellStyle name="Millares 5 35" xfId="8968" xr:uid="{00000000-0005-0000-0000-0000981A0000}"/>
    <cellStyle name="Millares 5 36" xfId="8969" xr:uid="{00000000-0005-0000-0000-0000991A0000}"/>
    <cellStyle name="Millares 5 37" xfId="8970" xr:uid="{00000000-0005-0000-0000-00009A1A0000}"/>
    <cellStyle name="Millares 5 38" xfId="8971" xr:uid="{00000000-0005-0000-0000-00009B1A0000}"/>
    <cellStyle name="Millares 5 39" xfId="8972" xr:uid="{00000000-0005-0000-0000-00009C1A0000}"/>
    <cellStyle name="Millares 5 4" xfId="577" xr:uid="{00000000-0005-0000-0000-00009D1A0000}"/>
    <cellStyle name="Millares 5 4 2" xfId="3808" xr:uid="{00000000-0005-0000-0000-00009E1A0000}"/>
    <cellStyle name="Millares 5 40" xfId="8973" xr:uid="{00000000-0005-0000-0000-00009F1A0000}"/>
    <cellStyle name="Millares 5 41" xfId="8974" xr:uid="{00000000-0005-0000-0000-0000A01A0000}"/>
    <cellStyle name="Millares 5 42" xfId="8975" xr:uid="{00000000-0005-0000-0000-0000A11A0000}"/>
    <cellStyle name="Millares 5 43" xfId="8976" xr:uid="{00000000-0005-0000-0000-0000A21A0000}"/>
    <cellStyle name="Millares 5 44" xfId="8977" xr:uid="{00000000-0005-0000-0000-0000A31A0000}"/>
    <cellStyle name="Millares 5 45" xfId="8978" xr:uid="{00000000-0005-0000-0000-0000A41A0000}"/>
    <cellStyle name="Millares 5 46" xfId="8979" xr:uid="{00000000-0005-0000-0000-0000A51A0000}"/>
    <cellStyle name="Millares 5 47" xfId="8980" xr:uid="{00000000-0005-0000-0000-0000A61A0000}"/>
    <cellStyle name="Millares 5 48" xfId="8981" xr:uid="{00000000-0005-0000-0000-0000A71A0000}"/>
    <cellStyle name="Millares 5 49" xfId="8982" xr:uid="{00000000-0005-0000-0000-0000A81A0000}"/>
    <cellStyle name="Millares 5 5" xfId="578" xr:uid="{00000000-0005-0000-0000-0000A91A0000}"/>
    <cellStyle name="Millares 5 5 2" xfId="3809" xr:uid="{00000000-0005-0000-0000-0000AA1A0000}"/>
    <cellStyle name="Millares 5 50" xfId="8983" xr:uid="{00000000-0005-0000-0000-0000AB1A0000}"/>
    <cellStyle name="Millares 5 51" xfId="8984" xr:uid="{00000000-0005-0000-0000-0000AC1A0000}"/>
    <cellStyle name="Millares 5 52" xfId="8985" xr:uid="{00000000-0005-0000-0000-0000AD1A0000}"/>
    <cellStyle name="Millares 5 53" xfId="8986" xr:uid="{00000000-0005-0000-0000-0000AE1A0000}"/>
    <cellStyle name="Millares 5 54" xfId="8987" xr:uid="{00000000-0005-0000-0000-0000AF1A0000}"/>
    <cellStyle name="Millares 5 55" xfId="8988" xr:uid="{00000000-0005-0000-0000-0000B01A0000}"/>
    <cellStyle name="Millares 5 56" xfId="8989" xr:uid="{00000000-0005-0000-0000-0000B11A0000}"/>
    <cellStyle name="Millares 5 57" xfId="8990" xr:uid="{00000000-0005-0000-0000-0000B21A0000}"/>
    <cellStyle name="Millares 5 58" xfId="8991" xr:uid="{00000000-0005-0000-0000-0000B31A0000}"/>
    <cellStyle name="Millares 5 59" xfId="8992" xr:uid="{00000000-0005-0000-0000-0000B41A0000}"/>
    <cellStyle name="Millares 5 6" xfId="579" xr:uid="{00000000-0005-0000-0000-0000B51A0000}"/>
    <cellStyle name="Millares 5 6 2" xfId="3810" xr:uid="{00000000-0005-0000-0000-0000B61A0000}"/>
    <cellStyle name="Millares 5 60" xfId="8993" xr:uid="{00000000-0005-0000-0000-0000B71A0000}"/>
    <cellStyle name="Millares 5 61" xfId="8994" xr:uid="{00000000-0005-0000-0000-0000B81A0000}"/>
    <cellStyle name="Millares 5 62" xfId="8995" xr:uid="{00000000-0005-0000-0000-0000B91A0000}"/>
    <cellStyle name="Millares 5 63" xfId="8996" xr:uid="{00000000-0005-0000-0000-0000BA1A0000}"/>
    <cellStyle name="Millares 5 64" xfId="8997" xr:uid="{00000000-0005-0000-0000-0000BB1A0000}"/>
    <cellStyle name="Millares 5 65" xfId="8998" xr:uid="{00000000-0005-0000-0000-0000BC1A0000}"/>
    <cellStyle name="Millares 5 66" xfId="8999" xr:uid="{00000000-0005-0000-0000-0000BD1A0000}"/>
    <cellStyle name="Millares 5 67" xfId="9000" xr:uid="{00000000-0005-0000-0000-0000BE1A0000}"/>
    <cellStyle name="Millares 5 68" xfId="9001" xr:uid="{00000000-0005-0000-0000-0000BF1A0000}"/>
    <cellStyle name="Millares 5 69" xfId="9002" xr:uid="{00000000-0005-0000-0000-0000C01A0000}"/>
    <cellStyle name="Millares 5 7" xfId="580" xr:uid="{00000000-0005-0000-0000-0000C11A0000}"/>
    <cellStyle name="Millares 5 7 2" xfId="3811" xr:uid="{00000000-0005-0000-0000-0000C21A0000}"/>
    <cellStyle name="Millares 5 70" xfId="9003" xr:uid="{00000000-0005-0000-0000-0000C31A0000}"/>
    <cellStyle name="Millares 5 71" xfId="9004" xr:uid="{00000000-0005-0000-0000-0000C41A0000}"/>
    <cellStyle name="Millares 5 72" xfId="9005" xr:uid="{00000000-0005-0000-0000-0000C51A0000}"/>
    <cellStyle name="Millares 5 73" xfId="9006" xr:uid="{00000000-0005-0000-0000-0000C61A0000}"/>
    <cellStyle name="Millares 5 74" xfId="9007" xr:uid="{00000000-0005-0000-0000-0000C71A0000}"/>
    <cellStyle name="Millares 5 75" xfId="9008" xr:uid="{00000000-0005-0000-0000-0000C81A0000}"/>
    <cellStyle name="Millares 5 76" xfId="9009" xr:uid="{00000000-0005-0000-0000-0000C91A0000}"/>
    <cellStyle name="Millares 5 77" xfId="9010" xr:uid="{00000000-0005-0000-0000-0000CA1A0000}"/>
    <cellStyle name="Millares 5 78" xfId="9011" xr:uid="{00000000-0005-0000-0000-0000CB1A0000}"/>
    <cellStyle name="Millares 5 79" xfId="9012" xr:uid="{00000000-0005-0000-0000-0000CC1A0000}"/>
    <cellStyle name="Millares 5 8" xfId="581" xr:uid="{00000000-0005-0000-0000-0000CD1A0000}"/>
    <cellStyle name="Millares 5 8 2" xfId="3812" xr:uid="{00000000-0005-0000-0000-0000CE1A0000}"/>
    <cellStyle name="Millares 5 80" xfId="9013" xr:uid="{00000000-0005-0000-0000-0000CF1A0000}"/>
    <cellStyle name="Millares 5 81" xfId="9014" xr:uid="{00000000-0005-0000-0000-0000D01A0000}"/>
    <cellStyle name="Millares 5 82" xfId="9015" xr:uid="{00000000-0005-0000-0000-0000D11A0000}"/>
    <cellStyle name="Millares 5 83" xfId="9016" xr:uid="{00000000-0005-0000-0000-0000D21A0000}"/>
    <cellStyle name="Millares 5 84" xfId="9017" xr:uid="{00000000-0005-0000-0000-0000D31A0000}"/>
    <cellStyle name="Millares 5 85" xfId="9018" xr:uid="{00000000-0005-0000-0000-0000D41A0000}"/>
    <cellStyle name="Millares 5 86" xfId="9019" xr:uid="{00000000-0005-0000-0000-0000D51A0000}"/>
    <cellStyle name="Millares 5 87" xfId="9020" xr:uid="{00000000-0005-0000-0000-0000D61A0000}"/>
    <cellStyle name="Millares 5 88" xfId="9021" xr:uid="{00000000-0005-0000-0000-0000D71A0000}"/>
    <cellStyle name="Millares 5 9" xfId="582" xr:uid="{00000000-0005-0000-0000-0000D81A0000}"/>
    <cellStyle name="Millares 5 9 2" xfId="3813" xr:uid="{00000000-0005-0000-0000-0000D91A0000}"/>
    <cellStyle name="Millares 5_DGA" xfId="9022" xr:uid="{00000000-0005-0000-0000-0000DA1A0000}"/>
    <cellStyle name="Millares 6" xfId="583" xr:uid="{00000000-0005-0000-0000-0000DB1A0000}"/>
    <cellStyle name="Millares 6 10" xfId="584" xr:uid="{00000000-0005-0000-0000-0000DC1A0000}"/>
    <cellStyle name="Millares 6 10 2" xfId="3325" xr:uid="{00000000-0005-0000-0000-0000DD1A0000}"/>
    <cellStyle name="Millares 6 10 3" xfId="5430" xr:uid="{00000000-0005-0000-0000-0000DE1A0000}"/>
    <cellStyle name="Millares 6 10 4" xfId="5984" xr:uid="{00000000-0005-0000-0000-0000DF1A0000}"/>
    <cellStyle name="Millares 6 11" xfId="585" xr:uid="{00000000-0005-0000-0000-0000E01A0000}"/>
    <cellStyle name="Millares 6 11 2" xfId="3146" xr:uid="{00000000-0005-0000-0000-0000E11A0000}"/>
    <cellStyle name="Millares 6 11 3" xfId="5290" xr:uid="{00000000-0005-0000-0000-0000E21A0000}"/>
    <cellStyle name="Millares 6 11 4" xfId="5853" xr:uid="{00000000-0005-0000-0000-0000E31A0000}"/>
    <cellStyle name="Millares 6 12" xfId="586" xr:uid="{00000000-0005-0000-0000-0000E41A0000}"/>
    <cellStyle name="Millares 6 12 2" xfId="3430" xr:uid="{00000000-0005-0000-0000-0000E51A0000}"/>
    <cellStyle name="Millares 6 12 3" xfId="5520" xr:uid="{00000000-0005-0000-0000-0000E61A0000}"/>
    <cellStyle name="Millares 6 12 4" xfId="6070" xr:uid="{00000000-0005-0000-0000-0000E71A0000}"/>
    <cellStyle name="Millares 6 13" xfId="587" xr:uid="{00000000-0005-0000-0000-0000E81A0000}"/>
    <cellStyle name="Millares 6 13 2" xfId="3814" xr:uid="{00000000-0005-0000-0000-0000E91A0000}"/>
    <cellStyle name="Millares 6 14" xfId="588" xr:uid="{00000000-0005-0000-0000-0000EA1A0000}"/>
    <cellStyle name="Millares 6 14 2" xfId="3815" xr:uid="{00000000-0005-0000-0000-0000EB1A0000}"/>
    <cellStyle name="Millares 6 15" xfId="589" xr:uid="{00000000-0005-0000-0000-0000EC1A0000}"/>
    <cellStyle name="Millares 6 15 2" xfId="3816" xr:uid="{00000000-0005-0000-0000-0000ED1A0000}"/>
    <cellStyle name="Millares 6 16" xfId="590" xr:uid="{00000000-0005-0000-0000-0000EE1A0000}"/>
    <cellStyle name="Millares 6 16 2" xfId="3817" xr:uid="{00000000-0005-0000-0000-0000EF1A0000}"/>
    <cellStyle name="Millares 6 17" xfId="591" xr:uid="{00000000-0005-0000-0000-0000F01A0000}"/>
    <cellStyle name="Millares 6 17 2" xfId="3818" xr:uid="{00000000-0005-0000-0000-0000F11A0000}"/>
    <cellStyle name="Millares 6 18" xfId="592" xr:uid="{00000000-0005-0000-0000-0000F21A0000}"/>
    <cellStyle name="Millares 6 18 2" xfId="3819" xr:uid="{00000000-0005-0000-0000-0000F31A0000}"/>
    <cellStyle name="Millares 6 19" xfId="593" xr:uid="{00000000-0005-0000-0000-0000F41A0000}"/>
    <cellStyle name="Millares 6 19 2" xfId="3820" xr:uid="{00000000-0005-0000-0000-0000F51A0000}"/>
    <cellStyle name="Millares 6 2" xfId="594" xr:uid="{00000000-0005-0000-0000-0000F61A0000}"/>
    <cellStyle name="Millares 6 2 2" xfId="1932" xr:uid="{00000000-0005-0000-0000-0000F71A0000}"/>
    <cellStyle name="Millares 6 2 3" xfId="4654" xr:uid="{00000000-0005-0000-0000-0000F81A0000}"/>
    <cellStyle name="Millares 6 2 4" xfId="4994" xr:uid="{00000000-0005-0000-0000-0000F91A0000}"/>
    <cellStyle name="Millares 6 20" xfId="595" xr:uid="{00000000-0005-0000-0000-0000FA1A0000}"/>
    <cellStyle name="Millares 6 20 2" xfId="3821" xr:uid="{00000000-0005-0000-0000-0000FB1A0000}"/>
    <cellStyle name="Millares 6 21" xfId="596" xr:uid="{00000000-0005-0000-0000-0000FC1A0000}"/>
    <cellStyle name="Millares 6 21 2" xfId="3822" xr:uid="{00000000-0005-0000-0000-0000FD1A0000}"/>
    <cellStyle name="Millares 6 22" xfId="597" xr:uid="{00000000-0005-0000-0000-0000FE1A0000}"/>
    <cellStyle name="Millares 6 22 2" xfId="3823" xr:uid="{00000000-0005-0000-0000-0000FF1A0000}"/>
    <cellStyle name="Millares 6 23" xfId="598" xr:uid="{00000000-0005-0000-0000-0000001B0000}"/>
    <cellStyle name="Millares 6 23 2" xfId="3824" xr:uid="{00000000-0005-0000-0000-0000011B0000}"/>
    <cellStyle name="Millares 6 24" xfId="1503" xr:uid="{00000000-0005-0000-0000-0000021B0000}"/>
    <cellStyle name="Millares 6 25" xfId="4381" xr:uid="{00000000-0005-0000-0000-0000031B0000}"/>
    <cellStyle name="Millares 6 26" xfId="4724" xr:uid="{00000000-0005-0000-0000-0000041B0000}"/>
    <cellStyle name="Millares 6 27" xfId="9023" xr:uid="{00000000-0005-0000-0000-0000051B0000}"/>
    <cellStyle name="Millares 6 28" xfId="9024" xr:uid="{00000000-0005-0000-0000-0000061B0000}"/>
    <cellStyle name="Millares 6 29" xfId="9025" xr:uid="{00000000-0005-0000-0000-0000071B0000}"/>
    <cellStyle name="Millares 6 3" xfId="599" xr:uid="{00000000-0005-0000-0000-0000081B0000}"/>
    <cellStyle name="Millares 6 3 2" xfId="2935" xr:uid="{00000000-0005-0000-0000-0000091B0000}"/>
    <cellStyle name="Millares 6 3 3" xfId="5109" xr:uid="{00000000-0005-0000-0000-00000A1B0000}"/>
    <cellStyle name="Millares 6 3 4" xfId="5683" xr:uid="{00000000-0005-0000-0000-00000B1B0000}"/>
    <cellStyle name="Millares 6 30" xfId="9026" xr:uid="{00000000-0005-0000-0000-00000C1B0000}"/>
    <cellStyle name="Millares 6 31" xfId="9027" xr:uid="{00000000-0005-0000-0000-00000D1B0000}"/>
    <cellStyle name="Millares 6 32" xfId="9028" xr:uid="{00000000-0005-0000-0000-00000E1B0000}"/>
    <cellStyle name="Millares 6 33" xfId="9029" xr:uid="{00000000-0005-0000-0000-00000F1B0000}"/>
    <cellStyle name="Millares 6 34" xfId="9030" xr:uid="{00000000-0005-0000-0000-0000101B0000}"/>
    <cellStyle name="Millares 6 35" xfId="9031" xr:uid="{00000000-0005-0000-0000-0000111B0000}"/>
    <cellStyle name="Millares 6 36" xfId="9032" xr:uid="{00000000-0005-0000-0000-0000121B0000}"/>
    <cellStyle name="Millares 6 37" xfId="9033" xr:uid="{00000000-0005-0000-0000-0000131B0000}"/>
    <cellStyle name="Millares 6 38" xfId="9034" xr:uid="{00000000-0005-0000-0000-0000141B0000}"/>
    <cellStyle name="Millares 6 39" xfId="9035" xr:uid="{00000000-0005-0000-0000-0000151B0000}"/>
    <cellStyle name="Millares 6 4" xfId="600" xr:uid="{00000000-0005-0000-0000-0000161B0000}"/>
    <cellStyle name="Millares 6 4 2" xfId="3040" xr:uid="{00000000-0005-0000-0000-0000171B0000}"/>
    <cellStyle name="Millares 6 4 3" xfId="5196" xr:uid="{00000000-0005-0000-0000-0000181B0000}"/>
    <cellStyle name="Millares 6 4 4" xfId="5762" xr:uid="{00000000-0005-0000-0000-0000191B0000}"/>
    <cellStyle name="Millares 6 40" xfId="9036" xr:uid="{00000000-0005-0000-0000-00001A1B0000}"/>
    <cellStyle name="Millares 6 41" xfId="9037" xr:uid="{00000000-0005-0000-0000-00001B1B0000}"/>
    <cellStyle name="Millares 6 42" xfId="9038" xr:uid="{00000000-0005-0000-0000-00001C1B0000}"/>
    <cellStyle name="Millares 6 43" xfId="9039" xr:uid="{00000000-0005-0000-0000-00001D1B0000}"/>
    <cellStyle name="Millares 6 44" xfId="9040" xr:uid="{00000000-0005-0000-0000-00001E1B0000}"/>
    <cellStyle name="Millares 6 45" xfId="9041" xr:uid="{00000000-0005-0000-0000-00001F1B0000}"/>
    <cellStyle name="Millares 6 46" xfId="9042" xr:uid="{00000000-0005-0000-0000-0000201B0000}"/>
    <cellStyle name="Millares 6 47" xfId="9043" xr:uid="{00000000-0005-0000-0000-0000211B0000}"/>
    <cellStyle name="Millares 6 48" xfId="9044" xr:uid="{00000000-0005-0000-0000-0000221B0000}"/>
    <cellStyle name="Millares 6 49" xfId="9045" xr:uid="{00000000-0005-0000-0000-0000231B0000}"/>
    <cellStyle name="Millares 6 5" xfId="601" xr:uid="{00000000-0005-0000-0000-0000241B0000}"/>
    <cellStyle name="Millares 6 5 2" xfId="2941" xr:uid="{00000000-0005-0000-0000-0000251B0000}"/>
    <cellStyle name="Millares 6 5 3" xfId="5113" xr:uid="{00000000-0005-0000-0000-0000261B0000}"/>
    <cellStyle name="Millares 6 5 4" xfId="5686" xr:uid="{00000000-0005-0000-0000-0000271B0000}"/>
    <cellStyle name="Millares 6 50" xfId="9046" xr:uid="{00000000-0005-0000-0000-0000281B0000}"/>
    <cellStyle name="Millares 6 51" xfId="9047" xr:uid="{00000000-0005-0000-0000-0000291B0000}"/>
    <cellStyle name="Millares 6 52" xfId="9048" xr:uid="{00000000-0005-0000-0000-00002A1B0000}"/>
    <cellStyle name="Millares 6 53" xfId="9049" xr:uid="{00000000-0005-0000-0000-00002B1B0000}"/>
    <cellStyle name="Millares 6 54" xfId="9050" xr:uid="{00000000-0005-0000-0000-00002C1B0000}"/>
    <cellStyle name="Millares 6 55" xfId="9051" xr:uid="{00000000-0005-0000-0000-00002D1B0000}"/>
    <cellStyle name="Millares 6 56" xfId="9052" xr:uid="{00000000-0005-0000-0000-00002E1B0000}"/>
    <cellStyle name="Millares 6 57" xfId="9053" xr:uid="{00000000-0005-0000-0000-00002F1B0000}"/>
    <cellStyle name="Millares 6 58" xfId="9054" xr:uid="{00000000-0005-0000-0000-0000301B0000}"/>
    <cellStyle name="Millares 6 59" xfId="9055" xr:uid="{00000000-0005-0000-0000-0000311B0000}"/>
    <cellStyle name="Millares 6 6" xfId="602" xr:uid="{00000000-0005-0000-0000-0000321B0000}"/>
    <cellStyle name="Millares 6 6 2" xfId="3036" xr:uid="{00000000-0005-0000-0000-0000331B0000}"/>
    <cellStyle name="Millares 6 6 3" xfId="5194" xr:uid="{00000000-0005-0000-0000-0000341B0000}"/>
    <cellStyle name="Millares 6 6 4" xfId="5760" xr:uid="{00000000-0005-0000-0000-0000351B0000}"/>
    <cellStyle name="Millares 6 60" xfId="9056" xr:uid="{00000000-0005-0000-0000-0000361B0000}"/>
    <cellStyle name="Millares 6 61" xfId="9057" xr:uid="{00000000-0005-0000-0000-0000371B0000}"/>
    <cellStyle name="Millares 6 62" xfId="9058" xr:uid="{00000000-0005-0000-0000-0000381B0000}"/>
    <cellStyle name="Millares 6 63" xfId="9059" xr:uid="{00000000-0005-0000-0000-0000391B0000}"/>
    <cellStyle name="Millares 6 64" xfId="9060" xr:uid="{00000000-0005-0000-0000-00003A1B0000}"/>
    <cellStyle name="Millares 6 65" xfId="9061" xr:uid="{00000000-0005-0000-0000-00003B1B0000}"/>
    <cellStyle name="Millares 6 66" xfId="9062" xr:uid="{00000000-0005-0000-0000-00003C1B0000}"/>
    <cellStyle name="Millares 6 67" xfId="9063" xr:uid="{00000000-0005-0000-0000-00003D1B0000}"/>
    <cellStyle name="Millares 6 68" xfId="9064" xr:uid="{00000000-0005-0000-0000-00003E1B0000}"/>
    <cellStyle name="Millares 6 69" xfId="9065" xr:uid="{00000000-0005-0000-0000-00003F1B0000}"/>
    <cellStyle name="Millares 6 7" xfId="603" xr:uid="{00000000-0005-0000-0000-0000401B0000}"/>
    <cellStyle name="Millares 6 7 2" xfId="3186" xr:uid="{00000000-0005-0000-0000-0000411B0000}"/>
    <cellStyle name="Millares 6 7 3" xfId="5320" xr:uid="{00000000-0005-0000-0000-0000421B0000}"/>
    <cellStyle name="Millares 6 7 4" xfId="5882" xr:uid="{00000000-0005-0000-0000-0000431B0000}"/>
    <cellStyle name="Millares 6 70" xfId="9066" xr:uid="{00000000-0005-0000-0000-0000441B0000}"/>
    <cellStyle name="Millares 6 71" xfId="9067" xr:uid="{00000000-0005-0000-0000-0000451B0000}"/>
    <cellStyle name="Millares 6 72" xfId="9068" xr:uid="{00000000-0005-0000-0000-0000461B0000}"/>
    <cellStyle name="Millares 6 73" xfId="9069" xr:uid="{00000000-0005-0000-0000-0000471B0000}"/>
    <cellStyle name="Millares 6 74" xfId="9070" xr:uid="{00000000-0005-0000-0000-0000481B0000}"/>
    <cellStyle name="Millares 6 75" xfId="9071" xr:uid="{00000000-0005-0000-0000-0000491B0000}"/>
    <cellStyle name="Millares 6 76" xfId="9072" xr:uid="{00000000-0005-0000-0000-00004A1B0000}"/>
    <cellStyle name="Millares 6 77" xfId="9073" xr:uid="{00000000-0005-0000-0000-00004B1B0000}"/>
    <cellStyle name="Millares 6 78" xfId="9074" xr:uid="{00000000-0005-0000-0000-00004C1B0000}"/>
    <cellStyle name="Millares 6 79" xfId="9075" xr:uid="{00000000-0005-0000-0000-00004D1B0000}"/>
    <cellStyle name="Millares 6 8" xfId="604" xr:uid="{00000000-0005-0000-0000-00004E1B0000}"/>
    <cellStyle name="Millares 6 8 2" xfId="3206" xr:uid="{00000000-0005-0000-0000-00004F1B0000}"/>
    <cellStyle name="Millares 6 8 3" xfId="5331" xr:uid="{00000000-0005-0000-0000-0000501B0000}"/>
    <cellStyle name="Millares 6 8 4" xfId="5891" xr:uid="{00000000-0005-0000-0000-0000511B0000}"/>
    <cellStyle name="Millares 6 80" xfId="9076" xr:uid="{00000000-0005-0000-0000-0000521B0000}"/>
    <cellStyle name="Millares 6 81" xfId="9077" xr:uid="{00000000-0005-0000-0000-0000531B0000}"/>
    <cellStyle name="Millares 6 82" xfId="9078" xr:uid="{00000000-0005-0000-0000-0000541B0000}"/>
    <cellStyle name="Millares 6 83" xfId="9079" xr:uid="{00000000-0005-0000-0000-0000551B0000}"/>
    <cellStyle name="Millares 6 84" xfId="9080" xr:uid="{00000000-0005-0000-0000-0000561B0000}"/>
    <cellStyle name="Millares 6 85" xfId="9081" xr:uid="{00000000-0005-0000-0000-0000571B0000}"/>
    <cellStyle name="Millares 6 86" xfId="9082" xr:uid="{00000000-0005-0000-0000-0000581B0000}"/>
    <cellStyle name="Millares 6 87" xfId="9083" xr:uid="{00000000-0005-0000-0000-0000591B0000}"/>
    <cellStyle name="Millares 6 88" xfId="9084" xr:uid="{00000000-0005-0000-0000-00005A1B0000}"/>
    <cellStyle name="Millares 6 9" xfId="605" xr:uid="{00000000-0005-0000-0000-00005B1B0000}"/>
    <cellStyle name="Millares 6 9 2" xfId="3198" xr:uid="{00000000-0005-0000-0000-00005C1B0000}"/>
    <cellStyle name="Millares 6 9 3" xfId="5328" xr:uid="{00000000-0005-0000-0000-00005D1B0000}"/>
    <cellStyle name="Millares 6 9 4" xfId="5889" xr:uid="{00000000-0005-0000-0000-00005E1B0000}"/>
    <cellStyle name="Millares 7" xfId="606" xr:uid="{00000000-0005-0000-0000-00005F1B0000}"/>
    <cellStyle name="Millares 7 10" xfId="607" xr:uid="{00000000-0005-0000-0000-0000601B0000}"/>
    <cellStyle name="Millares 7 10 2" xfId="3371" xr:uid="{00000000-0005-0000-0000-0000611B0000}"/>
    <cellStyle name="Millares 7 10 2 2" xfId="3826" xr:uid="{00000000-0005-0000-0000-0000621B0000}"/>
    <cellStyle name="Millares 7 10 3" xfId="5467" xr:uid="{00000000-0005-0000-0000-0000631B0000}"/>
    <cellStyle name="Millares 7 10 4" xfId="6017" xr:uid="{00000000-0005-0000-0000-0000641B0000}"/>
    <cellStyle name="Millares 7 11" xfId="608" xr:uid="{00000000-0005-0000-0000-0000651B0000}"/>
    <cellStyle name="Millares 7 11 2" xfId="3431" xr:uid="{00000000-0005-0000-0000-0000661B0000}"/>
    <cellStyle name="Millares 7 11 2 2" xfId="3827" xr:uid="{00000000-0005-0000-0000-0000671B0000}"/>
    <cellStyle name="Millares 7 11 3" xfId="5521" xr:uid="{00000000-0005-0000-0000-0000681B0000}"/>
    <cellStyle name="Millares 7 11 4" xfId="6071" xr:uid="{00000000-0005-0000-0000-0000691B0000}"/>
    <cellStyle name="Millares 7 12" xfId="609" xr:uid="{00000000-0005-0000-0000-00006A1B0000}"/>
    <cellStyle name="Millares 7 12 2" xfId="3825" xr:uid="{00000000-0005-0000-0000-00006B1B0000}"/>
    <cellStyle name="Millares 7 13" xfId="610" xr:uid="{00000000-0005-0000-0000-00006C1B0000}"/>
    <cellStyle name="Millares 7 13 2" xfId="3828" xr:uid="{00000000-0005-0000-0000-00006D1B0000}"/>
    <cellStyle name="Millares 7 14" xfId="611" xr:uid="{00000000-0005-0000-0000-00006E1B0000}"/>
    <cellStyle name="Millares 7 14 2" xfId="3829" xr:uid="{00000000-0005-0000-0000-00006F1B0000}"/>
    <cellStyle name="Millares 7 15" xfId="612" xr:uid="{00000000-0005-0000-0000-0000701B0000}"/>
    <cellStyle name="Millares 7 15 2" xfId="3830" xr:uid="{00000000-0005-0000-0000-0000711B0000}"/>
    <cellStyle name="Millares 7 16" xfId="613" xr:uid="{00000000-0005-0000-0000-0000721B0000}"/>
    <cellStyle name="Millares 7 16 2" xfId="3831" xr:uid="{00000000-0005-0000-0000-0000731B0000}"/>
    <cellStyle name="Millares 7 17" xfId="614" xr:uid="{00000000-0005-0000-0000-0000741B0000}"/>
    <cellStyle name="Millares 7 17 2" xfId="3832" xr:uid="{00000000-0005-0000-0000-0000751B0000}"/>
    <cellStyle name="Millares 7 18" xfId="615" xr:uid="{00000000-0005-0000-0000-0000761B0000}"/>
    <cellStyle name="Millares 7 18 2" xfId="3833" xr:uid="{00000000-0005-0000-0000-0000771B0000}"/>
    <cellStyle name="Millares 7 19" xfId="616" xr:uid="{00000000-0005-0000-0000-0000781B0000}"/>
    <cellStyle name="Millares 7 19 2" xfId="3834" xr:uid="{00000000-0005-0000-0000-0000791B0000}"/>
    <cellStyle name="Millares 7 2" xfId="617" xr:uid="{00000000-0005-0000-0000-00007A1B0000}"/>
    <cellStyle name="Millares 7 2 10" xfId="9085" xr:uid="{00000000-0005-0000-0000-00007B1B0000}"/>
    <cellStyle name="Millares 7 2 11" xfId="9086" xr:uid="{00000000-0005-0000-0000-00007C1B0000}"/>
    <cellStyle name="Millares 7 2 12" xfId="9087" xr:uid="{00000000-0005-0000-0000-00007D1B0000}"/>
    <cellStyle name="Millares 7 2 13" xfId="9088" xr:uid="{00000000-0005-0000-0000-00007E1B0000}"/>
    <cellStyle name="Millares 7 2 14" xfId="9089" xr:uid="{00000000-0005-0000-0000-00007F1B0000}"/>
    <cellStyle name="Millares 7 2 15" xfId="9090" xr:uid="{00000000-0005-0000-0000-0000801B0000}"/>
    <cellStyle name="Millares 7 2 16" xfId="9091" xr:uid="{00000000-0005-0000-0000-0000811B0000}"/>
    <cellStyle name="Millares 7 2 17" xfId="9092" xr:uid="{00000000-0005-0000-0000-0000821B0000}"/>
    <cellStyle name="Millares 7 2 18" xfId="9093" xr:uid="{00000000-0005-0000-0000-0000831B0000}"/>
    <cellStyle name="Millares 7 2 19" xfId="9094" xr:uid="{00000000-0005-0000-0000-0000841B0000}"/>
    <cellStyle name="Millares 7 2 2" xfId="2936" xr:uid="{00000000-0005-0000-0000-0000851B0000}"/>
    <cellStyle name="Millares 7 2 2 2" xfId="3835" xr:uid="{00000000-0005-0000-0000-0000861B0000}"/>
    <cellStyle name="Millares 7 2 20" xfId="9095" xr:uid="{00000000-0005-0000-0000-0000871B0000}"/>
    <cellStyle name="Millares 7 2 21" xfId="9096" xr:uid="{00000000-0005-0000-0000-0000881B0000}"/>
    <cellStyle name="Millares 7 2 22" xfId="9097" xr:uid="{00000000-0005-0000-0000-0000891B0000}"/>
    <cellStyle name="Millares 7 2 23" xfId="9098" xr:uid="{00000000-0005-0000-0000-00008A1B0000}"/>
    <cellStyle name="Millares 7 2 24" xfId="9099" xr:uid="{00000000-0005-0000-0000-00008B1B0000}"/>
    <cellStyle name="Millares 7 2 25" xfId="9100" xr:uid="{00000000-0005-0000-0000-00008C1B0000}"/>
    <cellStyle name="Millares 7 2 26" xfId="9101" xr:uid="{00000000-0005-0000-0000-00008D1B0000}"/>
    <cellStyle name="Millares 7 2 27" xfId="9102" xr:uid="{00000000-0005-0000-0000-00008E1B0000}"/>
    <cellStyle name="Millares 7 2 28" xfId="9103" xr:uid="{00000000-0005-0000-0000-00008F1B0000}"/>
    <cellStyle name="Millares 7 2 29" xfId="9104" xr:uid="{00000000-0005-0000-0000-0000901B0000}"/>
    <cellStyle name="Millares 7 2 3" xfId="5110" xr:uid="{00000000-0005-0000-0000-0000911B0000}"/>
    <cellStyle name="Millares 7 2 30" xfId="9105" xr:uid="{00000000-0005-0000-0000-0000921B0000}"/>
    <cellStyle name="Millares 7 2 31" xfId="9106" xr:uid="{00000000-0005-0000-0000-0000931B0000}"/>
    <cellStyle name="Millares 7 2 32" xfId="9107" xr:uid="{00000000-0005-0000-0000-0000941B0000}"/>
    <cellStyle name="Millares 7 2 33" xfId="9108" xr:uid="{00000000-0005-0000-0000-0000951B0000}"/>
    <cellStyle name="Millares 7 2 34" xfId="9109" xr:uid="{00000000-0005-0000-0000-0000961B0000}"/>
    <cellStyle name="Millares 7 2 35" xfId="9110" xr:uid="{00000000-0005-0000-0000-0000971B0000}"/>
    <cellStyle name="Millares 7 2 36" xfId="9111" xr:uid="{00000000-0005-0000-0000-0000981B0000}"/>
    <cellStyle name="Millares 7 2 37" xfId="9112" xr:uid="{00000000-0005-0000-0000-0000991B0000}"/>
    <cellStyle name="Millares 7 2 38" xfId="9113" xr:uid="{00000000-0005-0000-0000-00009A1B0000}"/>
    <cellStyle name="Millares 7 2 39" xfId="9114" xr:uid="{00000000-0005-0000-0000-00009B1B0000}"/>
    <cellStyle name="Millares 7 2 4" xfId="5684" xr:uid="{00000000-0005-0000-0000-00009C1B0000}"/>
    <cellStyle name="Millares 7 2 40" xfId="9115" xr:uid="{00000000-0005-0000-0000-00009D1B0000}"/>
    <cellStyle name="Millares 7 2 41" xfId="9116" xr:uid="{00000000-0005-0000-0000-00009E1B0000}"/>
    <cellStyle name="Millares 7 2 42" xfId="9117" xr:uid="{00000000-0005-0000-0000-00009F1B0000}"/>
    <cellStyle name="Millares 7 2 43" xfId="9118" xr:uid="{00000000-0005-0000-0000-0000A01B0000}"/>
    <cellStyle name="Millares 7 2 44" xfId="9119" xr:uid="{00000000-0005-0000-0000-0000A11B0000}"/>
    <cellStyle name="Millares 7 2 45" xfId="9120" xr:uid="{00000000-0005-0000-0000-0000A21B0000}"/>
    <cellStyle name="Millares 7 2 46" xfId="9121" xr:uid="{00000000-0005-0000-0000-0000A31B0000}"/>
    <cellStyle name="Millares 7 2 47" xfId="9122" xr:uid="{00000000-0005-0000-0000-0000A41B0000}"/>
    <cellStyle name="Millares 7 2 48" xfId="9123" xr:uid="{00000000-0005-0000-0000-0000A51B0000}"/>
    <cellStyle name="Millares 7 2 49" xfId="9124" xr:uid="{00000000-0005-0000-0000-0000A61B0000}"/>
    <cellStyle name="Millares 7 2 5" xfId="9125" xr:uid="{00000000-0005-0000-0000-0000A71B0000}"/>
    <cellStyle name="Millares 7 2 50" xfId="9126" xr:uid="{00000000-0005-0000-0000-0000A81B0000}"/>
    <cellStyle name="Millares 7 2 51" xfId="9127" xr:uid="{00000000-0005-0000-0000-0000A91B0000}"/>
    <cellStyle name="Millares 7 2 52" xfId="9128" xr:uid="{00000000-0005-0000-0000-0000AA1B0000}"/>
    <cellStyle name="Millares 7 2 53" xfId="9129" xr:uid="{00000000-0005-0000-0000-0000AB1B0000}"/>
    <cellStyle name="Millares 7 2 54" xfId="9130" xr:uid="{00000000-0005-0000-0000-0000AC1B0000}"/>
    <cellStyle name="Millares 7 2 55" xfId="9131" xr:uid="{00000000-0005-0000-0000-0000AD1B0000}"/>
    <cellStyle name="Millares 7 2 56" xfId="9132" xr:uid="{00000000-0005-0000-0000-0000AE1B0000}"/>
    <cellStyle name="Millares 7 2 57" xfId="9133" xr:uid="{00000000-0005-0000-0000-0000AF1B0000}"/>
    <cellStyle name="Millares 7 2 58" xfId="9134" xr:uid="{00000000-0005-0000-0000-0000B01B0000}"/>
    <cellStyle name="Millares 7 2 59" xfId="9135" xr:uid="{00000000-0005-0000-0000-0000B11B0000}"/>
    <cellStyle name="Millares 7 2 6" xfId="9136" xr:uid="{00000000-0005-0000-0000-0000B21B0000}"/>
    <cellStyle name="Millares 7 2 60" xfId="9137" xr:uid="{00000000-0005-0000-0000-0000B31B0000}"/>
    <cellStyle name="Millares 7 2 61" xfId="9138" xr:uid="{00000000-0005-0000-0000-0000B41B0000}"/>
    <cellStyle name="Millares 7 2 62" xfId="9139" xr:uid="{00000000-0005-0000-0000-0000B51B0000}"/>
    <cellStyle name="Millares 7 2 63" xfId="9140" xr:uid="{00000000-0005-0000-0000-0000B61B0000}"/>
    <cellStyle name="Millares 7 2 64" xfId="9141" xr:uid="{00000000-0005-0000-0000-0000B71B0000}"/>
    <cellStyle name="Millares 7 2 65" xfId="9142" xr:uid="{00000000-0005-0000-0000-0000B81B0000}"/>
    <cellStyle name="Millares 7 2 66" xfId="9143" xr:uid="{00000000-0005-0000-0000-0000B91B0000}"/>
    <cellStyle name="Millares 7 2 7" xfId="9144" xr:uid="{00000000-0005-0000-0000-0000BA1B0000}"/>
    <cellStyle name="Millares 7 2 8" xfId="9145" xr:uid="{00000000-0005-0000-0000-0000BB1B0000}"/>
    <cellStyle name="Millares 7 2 9" xfId="9146" xr:uid="{00000000-0005-0000-0000-0000BC1B0000}"/>
    <cellStyle name="Millares 7 20" xfId="618" xr:uid="{00000000-0005-0000-0000-0000BD1B0000}"/>
    <cellStyle name="Millares 7 20 2" xfId="3836" xr:uid="{00000000-0005-0000-0000-0000BE1B0000}"/>
    <cellStyle name="Millares 7 21" xfId="619" xr:uid="{00000000-0005-0000-0000-0000BF1B0000}"/>
    <cellStyle name="Millares 7 21 2" xfId="3837" xr:uid="{00000000-0005-0000-0000-0000C01B0000}"/>
    <cellStyle name="Millares 7 22" xfId="1504" xr:uid="{00000000-0005-0000-0000-0000C11B0000}"/>
    <cellStyle name="Millares 7 23" xfId="4382" xr:uid="{00000000-0005-0000-0000-0000C21B0000}"/>
    <cellStyle name="Millares 7 24" xfId="4423" xr:uid="{00000000-0005-0000-0000-0000C31B0000}"/>
    <cellStyle name="Millares 7 25" xfId="9147" xr:uid="{00000000-0005-0000-0000-0000C41B0000}"/>
    <cellStyle name="Millares 7 26" xfId="9148" xr:uid="{00000000-0005-0000-0000-0000C51B0000}"/>
    <cellStyle name="Millares 7 27" xfId="9149" xr:uid="{00000000-0005-0000-0000-0000C61B0000}"/>
    <cellStyle name="Millares 7 28" xfId="9150" xr:uid="{00000000-0005-0000-0000-0000C71B0000}"/>
    <cellStyle name="Millares 7 29" xfId="9151" xr:uid="{00000000-0005-0000-0000-0000C81B0000}"/>
    <cellStyle name="Millares 7 3" xfId="620" xr:uid="{00000000-0005-0000-0000-0000C91B0000}"/>
    <cellStyle name="Millares 7 3 2" xfId="3039" xr:uid="{00000000-0005-0000-0000-0000CA1B0000}"/>
    <cellStyle name="Millares 7 3 2 2" xfId="3838" xr:uid="{00000000-0005-0000-0000-0000CB1B0000}"/>
    <cellStyle name="Millares 7 3 3" xfId="5195" xr:uid="{00000000-0005-0000-0000-0000CC1B0000}"/>
    <cellStyle name="Millares 7 3 4" xfId="5761" xr:uid="{00000000-0005-0000-0000-0000CD1B0000}"/>
    <cellStyle name="Millares 7 30" xfId="9152" xr:uid="{00000000-0005-0000-0000-0000CE1B0000}"/>
    <cellStyle name="Millares 7 31" xfId="9153" xr:uid="{00000000-0005-0000-0000-0000CF1B0000}"/>
    <cellStyle name="Millares 7 32" xfId="9154" xr:uid="{00000000-0005-0000-0000-0000D01B0000}"/>
    <cellStyle name="Millares 7 33" xfId="9155" xr:uid="{00000000-0005-0000-0000-0000D11B0000}"/>
    <cellStyle name="Millares 7 34" xfId="9156" xr:uid="{00000000-0005-0000-0000-0000D21B0000}"/>
    <cellStyle name="Millares 7 35" xfId="9157" xr:uid="{00000000-0005-0000-0000-0000D31B0000}"/>
    <cellStyle name="Millares 7 36" xfId="9158" xr:uid="{00000000-0005-0000-0000-0000D41B0000}"/>
    <cellStyle name="Millares 7 37" xfId="9159" xr:uid="{00000000-0005-0000-0000-0000D51B0000}"/>
    <cellStyle name="Millares 7 38" xfId="9160" xr:uid="{00000000-0005-0000-0000-0000D61B0000}"/>
    <cellStyle name="Millares 7 39" xfId="9161" xr:uid="{00000000-0005-0000-0000-0000D71B0000}"/>
    <cellStyle name="Millares 7 4" xfId="621" xr:uid="{00000000-0005-0000-0000-0000D81B0000}"/>
    <cellStyle name="Millares 7 4 2" xfId="3004" xr:uid="{00000000-0005-0000-0000-0000D91B0000}"/>
    <cellStyle name="Millares 7 4 2 2" xfId="3839" xr:uid="{00000000-0005-0000-0000-0000DA1B0000}"/>
    <cellStyle name="Millares 7 4 3" xfId="5169" xr:uid="{00000000-0005-0000-0000-0000DB1B0000}"/>
    <cellStyle name="Millares 7 4 4" xfId="5739" xr:uid="{00000000-0005-0000-0000-0000DC1B0000}"/>
    <cellStyle name="Millares 7 40" xfId="9162" xr:uid="{00000000-0005-0000-0000-0000DD1B0000}"/>
    <cellStyle name="Millares 7 41" xfId="9163" xr:uid="{00000000-0005-0000-0000-0000DE1B0000}"/>
    <cellStyle name="Millares 7 42" xfId="9164" xr:uid="{00000000-0005-0000-0000-0000DF1B0000}"/>
    <cellStyle name="Millares 7 43" xfId="9165" xr:uid="{00000000-0005-0000-0000-0000E01B0000}"/>
    <cellStyle name="Millares 7 44" xfId="9166" xr:uid="{00000000-0005-0000-0000-0000E11B0000}"/>
    <cellStyle name="Millares 7 45" xfId="9167" xr:uid="{00000000-0005-0000-0000-0000E21B0000}"/>
    <cellStyle name="Millares 7 46" xfId="9168" xr:uid="{00000000-0005-0000-0000-0000E31B0000}"/>
    <cellStyle name="Millares 7 47" xfId="9169" xr:uid="{00000000-0005-0000-0000-0000E41B0000}"/>
    <cellStyle name="Millares 7 48" xfId="9170" xr:uid="{00000000-0005-0000-0000-0000E51B0000}"/>
    <cellStyle name="Millares 7 49" xfId="9171" xr:uid="{00000000-0005-0000-0000-0000E61B0000}"/>
    <cellStyle name="Millares 7 5" xfId="622" xr:uid="{00000000-0005-0000-0000-0000E71B0000}"/>
    <cellStyle name="Millares 7 5 2" xfId="2981" xr:uid="{00000000-0005-0000-0000-0000E81B0000}"/>
    <cellStyle name="Millares 7 5 2 2" xfId="3840" xr:uid="{00000000-0005-0000-0000-0000E91B0000}"/>
    <cellStyle name="Millares 7 5 3" xfId="5151" xr:uid="{00000000-0005-0000-0000-0000EA1B0000}"/>
    <cellStyle name="Millares 7 5 4" xfId="5722" xr:uid="{00000000-0005-0000-0000-0000EB1B0000}"/>
    <cellStyle name="Millares 7 50" xfId="9172" xr:uid="{00000000-0005-0000-0000-0000EC1B0000}"/>
    <cellStyle name="Millares 7 51" xfId="9173" xr:uid="{00000000-0005-0000-0000-0000ED1B0000}"/>
    <cellStyle name="Millares 7 52" xfId="9174" xr:uid="{00000000-0005-0000-0000-0000EE1B0000}"/>
    <cellStyle name="Millares 7 53" xfId="9175" xr:uid="{00000000-0005-0000-0000-0000EF1B0000}"/>
    <cellStyle name="Millares 7 54" xfId="9176" xr:uid="{00000000-0005-0000-0000-0000F01B0000}"/>
    <cellStyle name="Millares 7 55" xfId="9177" xr:uid="{00000000-0005-0000-0000-0000F11B0000}"/>
    <cellStyle name="Millares 7 56" xfId="9178" xr:uid="{00000000-0005-0000-0000-0000F21B0000}"/>
    <cellStyle name="Millares 7 57" xfId="9179" xr:uid="{00000000-0005-0000-0000-0000F31B0000}"/>
    <cellStyle name="Millares 7 58" xfId="9180" xr:uid="{00000000-0005-0000-0000-0000F41B0000}"/>
    <cellStyle name="Millares 7 59" xfId="9181" xr:uid="{00000000-0005-0000-0000-0000F51B0000}"/>
    <cellStyle name="Millares 7 6" xfId="623" xr:uid="{00000000-0005-0000-0000-0000F61B0000}"/>
    <cellStyle name="Millares 7 6 2" xfId="3187" xr:uid="{00000000-0005-0000-0000-0000F71B0000}"/>
    <cellStyle name="Millares 7 6 2 2" xfId="3841" xr:uid="{00000000-0005-0000-0000-0000F81B0000}"/>
    <cellStyle name="Millares 7 6 3" xfId="5321" xr:uid="{00000000-0005-0000-0000-0000F91B0000}"/>
    <cellStyle name="Millares 7 6 4" xfId="5883" xr:uid="{00000000-0005-0000-0000-0000FA1B0000}"/>
    <cellStyle name="Millares 7 60" xfId="9182" xr:uid="{00000000-0005-0000-0000-0000FB1B0000}"/>
    <cellStyle name="Millares 7 61" xfId="9183" xr:uid="{00000000-0005-0000-0000-0000FC1B0000}"/>
    <cellStyle name="Millares 7 62" xfId="9184" xr:uid="{00000000-0005-0000-0000-0000FD1B0000}"/>
    <cellStyle name="Millares 7 63" xfId="9185" xr:uid="{00000000-0005-0000-0000-0000FE1B0000}"/>
    <cellStyle name="Millares 7 64" xfId="9186" xr:uid="{00000000-0005-0000-0000-0000FF1B0000}"/>
    <cellStyle name="Millares 7 65" xfId="9187" xr:uid="{00000000-0005-0000-0000-0000001C0000}"/>
    <cellStyle name="Millares 7 66" xfId="9188" xr:uid="{00000000-0005-0000-0000-0000011C0000}"/>
    <cellStyle name="Millares 7 67" xfId="9189" xr:uid="{00000000-0005-0000-0000-0000021C0000}"/>
    <cellStyle name="Millares 7 68" xfId="9190" xr:uid="{00000000-0005-0000-0000-0000031C0000}"/>
    <cellStyle name="Millares 7 69" xfId="9191" xr:uid="{00000000-0005-0000-0000-0000041C0000}"/>
    <cellStyle name="Millares 7 7" xfId="624" xr:uid="{00000000-0005-0000-0000-0000051C0000}"/>
    <cellStyle name="Millares 7 7 2" xfId="3329" xr:uid="{00000000-0005-0000-0000-0000061C0000}"/>
    <cellStyle name="Millares 7 7 2 2" xfId="3842" xr:uid="{00000000-0005-0000-0000-0000071C0000}"/>
    <cellStyle name="Millares 7 7 3" xfId="5431" xr:uid="{00000000-0005-0000-0000-0000081C0000}"/>
    <cellStyle name="Millares 7 7 4" xfId="5985" xr:uid="{00000000-0005-0000-0000-0000091C0000}"/>
    <cellStyle name="Millares 7 70" xfId="9192" xr:uid="{00000000-0005-0000-0000-00000A1C0000}"/>
    <cellStyle name="Millares 7 71" xfId="9193" xr:uid="{00000000-0005-0000-0000-00000B1C0000}"/>
    <cellStyle name="Millares 7 72" xfId="9194" xr:uid="{00000000-0005-0000-0000-00000C1C0000}"/>
    <cellStyle name="Millares 7 73" xfId="9195" xr:uid="{00000000-0005-0000-0000-00000D1C0000}"/>
    <cellStyle name="Millares 7 74" xfId="9196" xr:uid="{00000000-0005-0000-0000-00000E1C0000}"/>
    <cellStyle name="Millares 7 75" xfId="9197" xr:uid="{00000000-0005-0000-0000-00000F1C0000}"/>
    <cellStyle name="Millares 7 76" xfId="9198" xr:uid="{00000000-0005-0000-0000-0000101C0000}"/>
    <cellStyle name="Millares 7 77" xfId="9199" xr:uid="{00000000-0005-0000-0000-0000111C0000}"/>
    <cellStyle name="Millares 7 78" xfId="9200" xr:uid="{00000000-0005-0000-0000-0000121C0000}"/>
    <cellStyle name="Millares 7 79" xfId="9201" xr:uid="{00000000-0005-0000-0000-0000131C0000}"/>
    <cellStyle name="Millares 7 8" xfId="625" xr:uid="{00000000-0005-0000-0000-0000141C0000}"/>
    <cellStyle name="Millares 7 8 2" xfId="3324" xr:uid="{00000000-0005-0000-0000-0000151C0000}"/>
    <cellStyle name="Millares 7 8 2 2" xfId="3843" xr:uid="{00000000-0005-0000-0000-0000161C0000}"/>
    <cellStyle name="Millares 7 8 3" xfId="5429" xr:uid="{00000000-0005-0000-0000-0000171C0000}"/>
    <cellStyle name="Millares 7 8 4" xfId="5983" xr:uid="{00000000-0005-0000-0000-0000181C0000}"/>
    <cellStyle name="Millares 7 80" xfId="9202" xr:uid="{00000000-0005-0000-0000-0000191C0000}"/>
    <cellStyle name="Millares 7 81" xfId="9203" xr:uid="{00000000-0005-0000-0000-00001A1C0000}"/>
    <cellStyle name="Millares 7 82" xfId="9204" xr:uid="{00000000-0005-0000-0000-00001B1C0000}"/>
    <cellStyle name="Millares 7 83" xfId="9205" xr:uid="{00000000-0005-0000-0000-00001C1C0000}"/>
    <cellStyle name="Millares 7 84" xfId="9206" xr:uid="{00000000-0005-0000-0000-00001D1C0000}"/>
    <cellStyle name="Millares 7 85" xfId="9207" xr:uid="{00000000-0005-0000-0000-00001E1C0000}"/>
    <cellStyle name="Millares 7 86" xfId="9208" xr:uid="{00000000-0005-0000-0000-00001F1C0000}"/>
    <cellStyle name="Millares 7 9" xfId="626" xr:uid="{00000000-0005-0000-0000-0000201C0000}"/>
    <cellStyle name="Millares 7 9 2" xfId="3353" xr:uid="{00000000-0005-0000-0000-0000211C0000}"/>
    <cellStyle name="Millares 7 9 2 2" xfId="3844" xr:uid="{00000000-0005-0000-0000-0000221C0000}"/>
    <cellStyle name="Millares 7 9 3" xfId="5452" xr:uid="{00000000-0005-0000-0000-0000231C0000}"/>
    <cellStyle name="Millares 7 9 4" xfId="6004" xr:uid="{00000000-0005-0000-0000-0000241C0000}"/>
    <cellStyle name="Millares 8" xfId="627" xr:uid="{00000000-0005-0000-0000-0000251C0000}"/>
    <cellStyle name="Millares 8 10" xfId="628" xr:uid="{00000000-0005-0000-0000-0000261C0000}"/>
    <cellStyle name="Millares 8 10 2" xfId="3846" xr:uid="{00000000-0005-0000-0000-0000271C0000}"/>
    <cellStyle name="Millares 8 11" xfId="629" xr:uid="{00000000-0005-0000-0000-0000281C0000}"/>
    <cellStyle name="Millares 8 11 2" xfId="3847" xr:uid="{00000000-0005-0000-0000-0000291C0000}"/>
    <cellStyle name="Millares 8 12" xfId="630" xr:uid="{00000000-0005-0000-0000-00002A1C0000}"/>
    <cellStyle name="Millares 8 12 2" xfId="3848" xr:uid="{00000000-0005-0000-0000-00002B1C0000}"/>
    <cellStyle name="Millares 8 13" xfId="631" xr:uid="{00000000-0005-0000-0000-00002C1C0000}"/>
    <cellStyle name="Millares 8 13 2" xfId="3849" xr:uid="{00000000-0005-0000-0000-00002D1C0000}"/>
    <cellStyle name="Millares 8 14" xfId="632" xr:uid="{00000000-0005-0000-0000-00002E1C0000}"/>
    <cellStyle name="Millares 8 14 2" xfId="3850" xr:uid="{00000000-0005-0000-0000-00002F1C0000}"/>
    <cellStyle name="Millares 8 15" xfId="633" xr:uid="{00000000-0005-0000-0000-0000301C0000}"/>
    <cellStyle name="Millares 8 15 2" xfId="3851" xr:uid="{00000000-0005-0000-0000-0000311C0000}"/>
    <cellStyle name="Millares 8 16" xfId="634" xr:uid="{00000000-0005-0000-0000-0000321C0000}"/>
    <cellStyle name="Millares 8 16 2" xfId="3852" xr:uid="{00000000-0005-0000-0000-0000331C0000}"/>
    <cellStyle name="Millares 8 17" xfId="635" xr:uid="{00000000-0005-0000-0000-0000341C0000}"/>
    <cellStyle name="Millares 8 17 2" xfId="3853" xr:uid="{00000000-0005-0000-0000-0000351C0000}"/>
    <cellStyle name="Millares 8 18" xfId="636" xr:uid="{00000000-0005-0000-0000-0000361C0000}"/>
    <cellStyle name="Millares 8 18 2" xfId="3854" xr:uid="{00000000-0005-0000-0000-0000371C0000}"/>
    <cellStyle name="Millares 8 19" xfId="637" xr:uid="{00000000-0005-0000-0000-0000381C0000}"/>
    <cellStyle name="Millares 8 19 2" xfId="3855" xr:uid="{00000000-0005-0000-0000-0000391C0000}"/>
    <cellStyle name="Millares 8 2" xfId="638" xr:uid="{00000000-0005-0000-0000-00003A1C0000}"/>
    <cellStyle name="Millares 8 2 10" xfId="9209" xr:uid="{00000000-0005-0000-0000-00003B1C0000}"/>
    <cellStyle name="Millares 8 2 11" xfId="9210" xr:uid="{00000000-0005-0000-0000-00003C1C0000}"/>
    <cellStyle name="Millares 8 2 12" xfId="9211" xr:uid="{00000000-0005-0000-0000-00003D1C0000}"/>
    <cellStyle name="Millares 8 2 13" xfId="9212" xr:uid="{00000000-0005-0000-0000-00003E1C0000}"/>
    <cellStyle name="Millares 8 2 14" xfId="9213" xr:uid="{00000000-0005-0000-0000-00003F1C0000}"/>
    <cellStyle name="Millares 8 2 15" xfId="9214" xr:uid="{00000000-0005-0000-0000-0000401C0000}"/>
    <cellStyle name="Millares 8 2 16" xfId="9215" xr:uid="{00000000-0005-0000-0000-0000411C0000}"/>
    <cellStyle name="Millares 8 2 17" xfId="9216" xr:uid="{00000000-0005-0000-0000-0000421C0000}"/>
    <cellStyle name="Millares 8 2 18" xfId="9217" xr:uid="{00000000-0005-0000-0000-0000431C0000}"/>
    <cellStyle name="Millares 8 2 19" xfId="9218" xr:uid="{00000000-0005-0000-0000-0000441C0000}"/>
    <cellStyle name="Millares 8 2 2" xfId="3845" xr:uid="{00000000-0005-0000-0000-0000451C0000}"/>
    <cellStyle name="Millares 8 2 20" xfId="9219" xr:uid="{00000000-0005-0000-0000-0000461C0000}"/>
    <cellStyle name="Millares 8 2 21" xfId="9220" xr:uid="{00000000-0005-0000-0000-0000471C0000}"/>
    <cellStyle name="Millares 8 2 22" xfId="9221" xr:uid="{00000000-0005-0000-0000-0000481C0000}"/>
    <cellStyle name="Millares 8 2 23" xfId="9222" xr:uid="{00000000-0005-0000-0000-0000491C0000}"/>
    <cellStyle name="Millares 8 2 24" xfId="9223" xr:uid="{00000000-0005-0000-0000-00004A1C0000}"/>
    <cellStyle name="Millares 8 2 25" xfId="9224" xr:uid="{00000000-0005-0000-0000-00004B1C0000}"/>
    <cellStyle name="Millares 8 2 26" xfId="9225" xr:uid="{00000000-0005-0000-0000-00004C1C0000}"/>
    <cellStyle name="Millares 8 2 27" xfId="9226" xr:uid="{00000000-0005-0000-0000-00004D1C0000}"/>
    <cellStyle name="Millares 8 2 28" xfId="9227" xr:uid="{00000000-0005-0000-0000-00004E1C0000}"/>
    <cellStyle name="Millares 8 2 29" xfId="9228" xr:uid="{00000000-0005-0000-0000-00004F1C0000}"/>
    <cellStyle name="Millares 8 2 3" xfId="9229" xr:uid="{00000000-0005-0000-0000-0000501C0000}"/>
    <cellStyle name="Millares 8 2 30" xfId="9230" xr:uid="{00000000-0005-0000-0000-0000511C0000}"/>
    <cellStyle name="Millares 8 2 31" xfId="9231" xr:uid="{00000000-0005-0000-0000-0000521C0000}"/>
    <cellStyle name="Millares 8 2 32" xfId="9232" xr:uid="{00000000-0005-0000-0000-0000531C0000}"/>
    <cellStyle name="Millares 8 2 33" xfId="9233" xr:uid="{00000000-0005-0000-0000-0000541C0000}"/>
    <cellStyle name="Millares 8 2 34" xfId="9234" xr:uid="{00000000-0005-0000-0000-0000551C0000}"/>
    <cellStyle name="Millares 8 2 35" xfId="9235" xr:uid="{00000000-0005-0000-0000-0000561C0000}"/>
    <cellStyle name="Millares 8 2 36" xfId="9236" xr:uid="{00000000-0005-0000-0000-0000571C0000}"/>
    <cellStyle name="Millares 8 2 37" xfId="9237" xr:uid="{00000000-0005-0000-0000-0000581C0000}"/>
    <cellStyle name="Millares 8 2 38" xfId="9238" xr:uid="{00000000-0005-0000-0000-0000591C0000}"/>
    <cellStyle name="Millares 8 2 39" xfId="9239" xr:uid="{00000000-0005-0000-0000-00005A1C0000}"/>
    <cellStyle name="Millares 8 2 4" xfId="9240" xr:uid="{00000000-0005-0000-0000-00005B1C0000}"/>
    <cellStyle name="Millares 8 2 40" xfId="9241" xr:uid="{00000000-0005-0000-0000-00005C1C0000}"/>
    <cellStyle name="Millares 8 2 41" xfId="9242" xr:uid="{00000000-0005-0000-0000-00005D1C0000}"/>
    <cellStyle name="Millares 8 2 42" xfId="9243" xr:uid="{00000000-0005-0000-0000-00005E1C0000}"/>
    <cellStyle name="Millares 8 2 43" xfId="9244" xr:uid="{00000000-0005-0000-0000-00005F1C0000}"/>
    <cellStyle name="Millares 8 2 44" xfId="9245" xr:uid="{00000000-0005-0000-0000-0000601C0000}"/>
    <cellStyle name="Millares 8 2 45" xfId="9246" xr:uid="{00000000-0005-0000-0000-0000611C0000}"/>
    <cellStyle name="Millares 8 2 46" xfId="9247" xr:uid="{00000000-0005-0000-0000-0000621C0000}"/>
    <cellStyle name="Millares 8 2 47" xfId="9248" xr:uid="{00000000-0005-0000-0000-0000631C0000}"/>
    <cellStyle name="Millares 8 2 48" xfId="9249" xr:uid="{00000000-0005-0000-0000-0000641C0000}"/>
    <cellStyle name="Millares 8 2 49" xfId="9250" xr:uid="{00000000-0005-0000-0000-0000651C0000}"/>
    <cellStyle name="Millares 8 2 5" xfId="9251" xr:uid="{00000000-0005-0000-0000-0000661C0000}"/>
    <cellStyle name="Millares 8 2 50" xfId="9252" xr:uid="{00000000-0005-0000-0000-0000671C0000}"/>
    <cellStyle name="Millares 8 2 51" xfId="9253" xr:uid="{00000000-0005-0000-0000-0000681C0000}"/>
    <cellStyle name="Millares 8 2 52" xfId="9254" xr:uid="{00000000-0005-0000-0000-0000691C0000}"/>
    <cellStyle name="Millares 8 2 53" xfId="9255" xr:uid="{00000000-0005-0000-0000-00006A1C0000}"/>
    <cellStyle name="Millares 8 2 54" xfId="9256" xr:uid="{00000000-0005-0000-0000-00006B1C0000}"/>
    <cellStyle name="Millares 8 2 55" xfId="9257" xr:uid="{00000000-0005-0000-0000-00006C1C0000}"/>
    <cellStyle name="Millares 8 2 56" xfId="9258" xr:uid="{00000000-0005-0000-0000-00006D1C0000}"/>
    <cellStyle name="Millares 8 2 57" xfId="9259" xr:uid="{00000000-0005-0000-0000-00006E1C0000}"/>
    <cellStyle name="Millares 8 2 58" xfId="9260" xr:uid="{00000000-0005-0000-0000-00006F1C0000}"/>
    <cellStyle name="Millares 8 2 59" xfId="9261" xr:uid="{00000000-0005-0000-0000-0000701C0000}"/>
    <cellStyle name="Millares 8 2 6" xfId="9262" xr:uid="{00000000-0005-0000-0000-0000711C0000}"/>
    <cellStyle name="Millares 8 2 60" xfId="9263" xr:uid="{00000000-0005-0000-0000-0000721C0000}"/>
    <cellStyle name="Millares 8 2 61" xfId="9264" xr:uid="{00000000-0005-0000-0000-0000731C0000}"/>
    <cellStyle name="Millares 8 2 62" xfId="9265" xr:uid="{00000000-0005-0000-0000-0000741C0000}"/>
    <cellStyle name="Millares 8 2 63" xfId="9266" xr:uid="{00000000-0005-0000-0000-0000751C0000}"/>
    <cellStyle name="Millares 8 2 64" xfId="9267" xr:uid="{00000000-0005-0000-0000-0000761C0000}"/>
    <cellStyle name="Millares 8 2 7" xfId="9268" xr:uid="{00000000-0005-0000-0000-0000771C0000}"/>
    <cellStyle name="Millares 8 2 8" xfId="9269" xr:uid="{00000000-0005-0000-0000-0000781C0000}"/>
    <cellStyle name="Millares 8 2 9" xfId="9270" xr:uid="{00000000-0005-0000-0000-0000791C0000}"/>
    <cellStyle name="Millares 8 20" xfId="639" xr:uid="{00000000-0005-0000-0000-00007A1C0000}"/>
    <cellStyle name="Millares 8 20 2" xfId="3856" xr:uid="{00000000-0005-0000-0000-00007B1C0000}"/>
    <cellStyle name="Millares 8 21" xfId="640" xr:uid="{00000000-0005-0000-0000-00007C1C0000}"/>
    <cellStyle name="Millares 8 21 2" xfId="3857" xr:uid="{00000000-0005-0000-0000-00007D1C0000}"/>
    <cellStyle name="Millares 8 22" xfId="959" xr:uid="{00000000-0005-0000-0000-00007E1C0000}"/>
    <cellStyle name="Millares 8 23" xfId="1505" xr:uid="{00000000-0005-0000-0000-00007F1C0000}"/>
    <cellStyle name="Millares 8 24" xfId="4383" xr:uid="{00000000-0005-0000-0000-0000801C0000}"/>
    <cellStyle name="Millares 8 25" xfId="4422" xr:uid="{00000000-0005-0000-0000-0000811C0000}"/>
    <cellStyle name="Millares 8 26" xfId="9271" xr:uid="{00000000-0005-0000-0000-0000821C0000}"/>
    <cellStyle name="Millares 8 27" xfId="9272" xr:uid="{00000000-0005-0000-0000-0000831C0000}"/>
    <cellStyle name="Millares 8 28" xfId="9273" xr:uid="{00000000-0005-0000-0000-0000841C0000}"/>
    <cellStyle name="Millares 8 29" xfId="9274" xr:uid="{00000000-0005-0000-0000-0000851C0000}"/>
    <cellStyle name="Millares 8 3" xfId="641" xr:uid="{00000000-0005-0000-0000-0000861C0000}"/>
    <cellStyle name="Millares 8 3 10" xfId="9275" xr:uid="{00000000-0005-0000-0000-0000871C0000}"/>
    <cellStyle name="Millares 8 3 11" xfId="9276" xr:uid="{00000000-0005-0000-0000-0000881C0000}"/>
    <cellStyle name="Millares 8 3 12" xfId="9277" xr:uid="{00000000-0005-0000-0000-0000891C0000}"/>
    <cellStyle name="Millares 8 3 13" xfId="9278" xr:uid="{00000000-0005-0000-0000-00008A1C0000}"/>
    <cellStyle name="Millares 8 3 14" xfId="9279" xr:uid="{00000000-0005-0000-0000-00008B1C0000}"/>
    <cellStyle name="Millares 8 3 15" xfId="9280" xr:uid="{00000000-0005-0000-0000-00008C1C0000}"/>
    <cellStyle name="Millares 8 3 16" xfId="9281" xr:uid="{00000000-0005-0000-0000-00008D1C0000}"/>
    <cellStyle name="Millares 8 3 17" xfId="9282" xr:uid="{00000000-0005-0000-0000-00008E1C0000}"/>
    <cellStyle name="Millares 8 3 18" xfId="9283" xr:uid="{00000000-0005-0000-0000-00008F1C0000}"/>
    <cellStyle name="Millares 8 3 19" xfId="9284" xr:uid="{00000000-0005-0000-0000-0000901C0000}"/>
    <cellStyle name="Millares 8 3 2" xfId="3858" xr:uid="{00000000-0005-0000-0000-0000911C0000}"/>
    <cellStyle name="Millares 8 3 20" xfId="9285" xr:uid="{00000000-0005-0000-0000-0000921C0000}"/>
    <cellStyle name="Millares 8 3 21" xfId="9286" xr:uid="{00000000-0005-0000-0000-0000931C0000}"/>
    <cellStyle name="Millares 8 3 22" xfId="9287" xr:uid="{00000000-0005-0000-0000-0000941C0000}"/>
    <cellStyle name="Millares 8 3 23" xfId="9288" xr:uid="{00000000-0005-0000-0000-0000951C0000}"/>
    <cellStyle name="Millares 8 3 24" xfId="9289" xr:uid="{00000000-0005-0000-0000-0000961C0000}"/>
    <cellStyle name="Millares 8 3 25" xfId="9290" xr:uid="{00000000-0005-0000-0000-0000971C0000}"/>
    <cellStyle name="Millares 8 3 26" xfId="9291" xr:uid="{00000000-0005-0000-0000-0000981C0000}"/>
    <cellStyle name="Millares 8 3 27" xfId="9292" xr:uid="{00000000-0005-0000-0000-0000991C0000}"/>
    <cellStyle name="Millares 8 3 28" xfId="9293" xr:uid="{00000000-0005-0000-0000-00009A1C0000}"/>
    <cellStyle name="Millares 8 3 29" xfId="9294" xr:uid="{00000000-0005-0000-0000-00009B1C0000}"/>
    <cellStyle name="Millares 8 3 3" xfId="9295" xr:uid="{00000000-0005-0000-0000-00009C1C0000}"/>
    <cellStyle name="Millares 8 3 30" xfId="9296" xr:uid="{00000000-0005-0000-0000-00009D1C0000}"/>
    <cellStyle name="Millares 8 3 31" xfId="9297" xr:uid="{00000000-0005-0000-0000-00009E1C0000}"/>
    <cellStyle name="Millares 8 3 32" xfId="9298" xr:uid="{00000000-0005-0000-0000-00009F1C0000}"/>
    <cellStyle name="Millares 8 3 33" xfId="9299" xr:uid="{00000000-0005-0000-0000-0000A01C0000}"/>
    <cellStyle name="Millares 8 3 34" xfId="9300" xr:uid="{00000000-0005-0000-0000-0000A11C0000}"/>
    <cellStyle name="Millares 8 3 35" xfId="9301" xr:uid="{00000000-0005-0000-0000-0000A21C0000}"/>
    <cellStyle name="Millares 8 3 36" xfId="9302" xr:uid="{00000000-0005-0000-0000-0000A31C0000}"/>
    <cellStyle name="Millares 8 3 37" xfId="9303" xr:uid="{00000000-0005-0000-0000-0000A41C0000}"/>
    <cellStyle name="Millares 8 3 38" xfId="9304" xr:uid="{00000000-0005-0000-0000-0000A51C0000}"/>
    <cellStyle name="Millares 8 3 39" xfId="9305" xr:uid="{00000000-0005-0000-0000-0000A61C0000}"/>
    <cellStyle name="Millares 8 3 4" xfId="9306" xr:uid="{00000000-0005-0000-0000-0000A71C0000}"/>
    <cellStyle name="Millares 8 3 40" xfId="9307" xr:uid="{00000000-0005-0000-0000-0000A81C0000}"/>
    <cellStyle name="Millares 8 3 41" xfId="9308" xr:uid="{00000000-0005-0000-0000-0000A91C0000}"/>
    <cellStyle name="Millares 8 3 42" xfId="9309" xr:uid="{00000000-0005-0000-0000-0000AA1C0000}"/>
    <cellStyle name="Millares 8 3 43" xfId="9310" xr:uid="{00000000-0005-0000-0000-0000AB1C0000}"/>
    <cellStyle name="Millares 8 3 44" xfId="9311" xr:uid="{00000000-0005-0000-0000-0000AC1C0000}"/>
    <cellStyle name="Millares 8 3 45" xfId="9312" xr:uid="{00000000-0005-0000-0000-0000AD1C0000}"/>
    <cellStyle name="Millares 8 3 46" xfId="9313" xr:uid="{00000000-0005-0000-0000-0000AE1C0000}"/>
    <cellStyle name="Millares 8 3 47" xfId="9314" xr:uid="{00000000-0005-0000-0000-0000AF1C0000}"/>
    <cellStyle name="Millares 8 3 48" xfId="9315" xr:uid="{00000000-0005-0000-0000-0000B01C0000}"/>
    <cellStyle name="Millares 8 3 49" xfId="9316" xr:uid="{00000000-0005-0000-0000-0000B11C0000}"/>
    <cellStyle name="Millares 8 3 5" xfId="9317" xr:uid="{00000000-0005-0000-0000-0000B21C0000}"/>
    <cellStyle name="Millares 8 3 50" xfId="9318" xr:uid="{00000000-0005-0000-0000-0000B31C0000}"/>
    <cellStyle name="Millares 8 3 51" xfId="9319" xr:uid="{00000000-0005-0000-0000-0000B41C0000}"/>
    <cellStyle name="Millares 8 3 52" xfId="9320" xr:uid="{00000000-0005-0000-0000-0000B51C0000}"/>
    <cellStyle name="Millares 8 3 53" xfId="9321" xr:uid="{00000000-0005-0000-0000-0000B61C0000}"/>
    <cellStyle name="Millares 8 3 54" xfId="9322" xr:uid="{00000000-0005-0000-0000-0000B71C0000}"/>
    <cellStyle name="Millares 8 3 55" xfId="9323" xr:uid="{00000000-0005-0000-0000-0000B81C0000}"/>
    <cellStyle name="Millares 8 3 56" xfId="9324" xr:uid="{00000000-0005-0000-0000-0000B91C0000}"/>
    <cellStyle name="Millares 8 3 57" xfId="9325" xr:uid="{00000000-0005-0000-0000-0000BA1C0000}"/>
    <cellStyle name="Millares 8 3 58" xfId="9326" xr:uid="{00000000-0005-0000-0000-0000BB1C0000}"/>
    <cellStyle name="Millares 8 3 59" xfId="9327" xr:uid="{00000000-0005-0000-0000-0000BC1C0000}"/>
    <cellStyle name="Millares 8 3 6" xfId="9328" xr:uid="{00000000-0005-0000-0000-0000BD1C0000}"/>
    <cellStyle name="Millares 8 3 60" xfId="9329" xr:uid="{00000000-0005-0000-0000-0000BE1C0000}"/>
    <cellStyle name="Millares 8 3 61" xfId="9330" xr:uid="{00000000-0005-0000-0000-0000BF1C0000}"/>
    <cellStyle name="Millares 8 3 62" xfId="9331" xr:uid="{00000000-0005-0000-0000-0000C01C0000}"/>
    <cellStyle name="Millares 8 3 63" xfId="9332" xr:uid="{00000000-0005-0000-0000-0000C11C0000}"/>
    <cellStyle name="Millares 8 3 64" xfId="9333" xr:uid="{00000000-0005-0000-0000-0000C21C0000}"/>
    <cellStyle name="Millares 8 3 7" xfId="9334" xr:uid="{00000000-0005-0000-0000-0000C31C0000}"/>
    <cellStyle name="Millares 8 3 8" xfId="9335" xr:uid="{00000000-0005-0000-0000-0000C41C0000}"/>
    <cellStyle name="Millares 8 3 9" xfId="9336" xr:uid="{00000000-0005-0000-0000-0000C51C0000}"/>
    <cellStyle name="Millares 8 30" xfId="9337" xr:uid="{00000000-0005-0000-0000-0000C61C0000}"/>
    <cellStyle name="Millares 8 31" xfId="9338" xr:uid="{00000000-0005-0000-0000-0000C71C0000}"/>
    <cellStyle name="Millares 8 32" xfId="9339" xr:uid="{00000000-0005-0000-0000-0000C81C0000}"/>
    <cellStyle name="Millares 8 33" xfId="9340" xr:uid="{00000000-0005-0000-0000-0000C91C0000}"/>
    <cellStyle name="Millares 8 34" xfId="9341" xr:uid="{00000000-0005-0000-0000-0000CA1C0000}"/>
    <cellStyle name="Millares 8 35" xfId="9342" xr:uid="{00000000-0005-0000-0000-0000CB1C0000}"/>
    <cellStyle name="Millares 8 36" xfId="9343" xr:uid="{00000000-0005-0000-0000-0000CC1C0000}"/>
    <cellStyle name="Millares 8 37" xfId="9344" xr:uid="{00000000-0005-0000-0000-0000CD1C0000}"/>
    <cellStyle name="Millares 8 38" xfId="9345" xr:uid="{00000000-0005-0000-0000-0000CE1C0000}"/>
    <cellStyle name="Millares 8 39" xfId="9346" xr:uid="{00000000-0005-0000-0000-0000CF1C0000}"/>
    <cellStyle name="Millares 8 4" xfId="642" xr:uid="{00000000-0005-0000-0000-0000D01C0000}"/>
    <cellStyle name="Millares 8 4 2" xfId="3859" xr:uid="{00000000-0005-0000-0000-0000D11C0000}"/>
    <cellStyle name="Millares 8 40" xfId="9347" xr:uid="{00000000-0005-0000-0000-0000D21C0000}"/>
    <cellStyle name="Millares 8 41" xfId="9348" xr:uid="{00000000-0005-0000-0000-0000D31C0000}"/>
    <cellStyle name="Millares 8 42" xfId="9349" xr:uid="{00000000-0005-0000-0000-0000D41C0000}"/>
    <cellStyle name="Millares 8 43" xfId="9350" xr:uid="{00000000-0005-0000-0000-0000D51C0000}"/>
    <cellStyle name="Millares 8 44" xfId="9351" xr:uid="{00000000-0005-0000-0000-0000D61C0000}"/>
    <cellStyle name="Millares 8 45" xfId="9352" xr:uid="{00000000-0005-0000-0000-0000D71C0000}"/>
    <cellStyle name="Millares 8 46" xfId="9353" xr:uid="{00000000-0005-0000-0000-0000D81C0000}"/>
    <cellStyle name="Millares 8 47" xfId="9354" xr:uid="{00000000-0005-0000-0000-0000D91C0000}"/>
    <cellStyle name="Millares 8 48" xfId="9355" xr:uid="{00000000-0005-0000-0000-0000DA1C0000}"/>
    <cellStyle name="Millares 8 49" xfId="9356" xr:uid="{00000000-0005-0000-0000-0000DB1C0000}"/>
    <cellStyle name="Millares 8 5" xfId="643" xr:uid="{00000000-0005-0000-0000-0000DC1C0000}"/>
    <cellStyle name="Millares 8 5 2" xfId="3860" xr:uid="{00000000-0005-0000-0000-0000DD1C0000}"/>
    <cellStyle name="Millares 8 50" xfId="9357" xr:uid="{00000000-0005-0000-0000-0000DE1C0000}"/>
    <cellStyle name="Millares 8 51" xfId="9358" xr:uid="{00000000-0005-0000-0000-0000DF1C0000}"/>
    <cellStyle name="Millares 8 52" xfId="9359" xr:uid="{00000000-0005-0000-0000-0000E01C0000}"/>
    <cellStyle name="Millares 8 53" xfId="9360" xr:uid="{00000000-0005-0000-0000-0000E11C0000}"/>
    <cellStyle name="Millares 8 54" xfId="9361" xr:uid="{00000000-0005-0000-0000-0000E21C0000}"/>
    <cellStyle name="Millares 8 55" xfId="9362" xr:uid="{00000000-0005-0000-0000-0000E31C0000}"/>
    <cellStyle name="Millares 8 56" xfId="9363" xr:uid="{00000000-0005-0000-0000-0000E41C0000}"/>
    <cellStyle name="Millares 8 57" xfId="9364" xr:uid="{00000000-0005-0000-0000-0000E51C0000}"/>
    <cellStyle name="Millares 8 58" xfId="9365" xr:uid="{00000000-0005-0000-0000-0000E61C0000}"/>
    <cellStyle name="Millares 8 59" xfId="9366" xr:uid="{00000000-0005-0000-0000-0000E71C0000}"/>
    <cellStyle name="Millares 8 6" xfId="644" xr:uid="{00000000-0005-0000-0000-0000E81C0000}"/>
    <cellStyle name="Millares 8 6 2" xfId="3861" xr:uid="{00000000-0005-0000-0000-0000E91C0000}"/>
    <cellStyle name="Millares 8 60" xfId="9367" xr:uid="{00000000-0005-0000-0000-0000EA1C0000}"/>
    <cellStyle name="Millares 8 61" xfId="9368" xr:uid="{00000000-0005-0000-0000-0000EB1C0000}"/>
    <cellStyle name="Millares 8 62" xfId="9369" xr:uid="{00000000-0005-0000-0000-0000EC1C0000}"/>
    <cellStyle name="Millares 8 63" xfId="9370" xr:uid="{00000000-0005-0000-0000-0000ED1C0000}"/>
    <cellStyle name="Millares 8 64" xfId="9371" xr:uid="{00000000-0005-0000-0000-0000EE1C0000}"/>
    <cellStyle name="Millares 8 65" xfId="9372" xr:uid="{00000000-0005-0000-0000-0000EF1C0000}"/>
    <cellStyle name="Millares 8 66" xfId="9373" xr:uid="{00000000-0005-0000-0000-0000F01C0000}"/>
    <cellStyle name="Millares 8 67" xfId="9374" xr:uid="{00000000-0005-0000-0000-0000F11C0000}"/>
    <cellStyle name="Millares 8 68" xfId="9375" xr:uid="{00000000-0005-0000-0000-0000F21C0000}"/>
    <cellStyle name="Millares 8 69" xfId="9376" xr:uid="{00000000-0005-0000-0000-0000F31C0000}"/>
    <cellStyle name="Millares 8 7" xfId="645" xr:uid="{00000000-0005-0000-0000-0000F41C0000}"/>
    <cellStyle name="Millares 8 7 2" xfId="3862" xr:uid="{00000000-0005-0000-0000-0000F51C0000}"/>
    <cellStyle name="Millares 8 70" xfId="9377" xr:uid="{00000000-0005-0000-0000-0000F61C0000}"/>
    <cellStyle name="Millares 8 71" xfId="9378" xr:uid="{00000000-0005-0000-0000-0000F71C0000}"/>
    <cellStyle name="Millares 8 72" xfId="9379" xr:uid="{00000000-0005-0000-0000-0000F81C0000}"/>
    <cellStyle name="Millares 8 73" xfId="9380" xr:uid="{00000000-0005-0000-0000-0000F91C0000}"/>
    <cellStyle name="Millares 8 74" xfId="9381" xr:uid="{00000000-0005-0000-0000-0000FA1C0000}"/>
    <cellStyle name="Millares 8 75" xfId="9382" xr:uid="{00000000-0005-0000-0000-0000FB1C0000}"/>
    <cellStyle name="Millares 8 76" xfId="9383" xr:uid="{00000000-0005-0000-0000-0000FC1C0000}"/>
    <cellStyle name="Millares 8 77" xfId="9384" xr:uid="{00000000-0005-0000-0000-0000FD1C0000}"/>
    <cellStyle name="Millares 8 78" xfId="9385" xr:uid="{00000000-0005-0000-0000-0000FE1C0000}"/>
    <cellStyle name="Millares 8 79" xfId="9386" xr:uid="{00000000-0005-0000-0000-0000FF1C0000}"/>
    <cellStyle name="Millares 8 8" xfId="646" xr:uid="{00000000-0005-0000-0000-0000001D0000}"/>
    <cellStyle name="Millares 8 8 2" xfId="3863" xr:uid="{00000000-0005-0000-0000-0000011D0000}"/>
    <cellStyle name="Millares 8 80" xfId="9387" xr:uid="{00000000-0005-0000-0000-0000021D0000}"/>
    <cellStyle name="Millares 8 81" xfId="9388" xr:uid="{00000000-0005-0000-0000-0000031D0000}"/>
    <cellStyle name="Millares 8 82" xfId="9389" xr:uid="{00000000-0005-0000-0000-0000041D0000}"/>
    <cellStyle name="Millares 8 83" xfId="9390" xr:uid="{00000000-0005-0000-0000-0000051D0000}"/>
    <cellStyle name="Millares 8 84" xfId="9391" xr:uid="{00000000-0005-0000-0000-0000061D0000}"/>
    <cellStyle name="Millares 8 85" xfId="9392" xr:uid="{00000000-0005-0000-0000-0000071D0000}"/>
    <cellStyle name="Millares 8 86" xfId="9393" xr:uid="{00000000-0005-0000-0000-0000081D0000}"/>
    <cellStyle name="Millares 8 87" xfId="9394" xr:uid="{00000000-0005-0000-0000-0000091D0000}"/>
    <cellStyle name="Millares 8 9" xfId="647" xr:uid="{00000000-0005-0000-0000-00000A1D0000}"/>
    <cellStyle name="Millares 8 9 2" xfId="3864" xr:uid="{00000000-0005-0000-0000-00000B1D0000}"/>
    <cellStyle name="Millares 9" xfId="648" xr:uid="{00000000-0005-0000-0000-00000C1D0000}"/>
    <cellStyle name="Millares 9 10" xfId="649" xr:uid="{00000000-0005-0000-0000-00000D1D0000}"/>
    <cellStyle name="Millares 9 10 2" xfId="3147" xr:uid="{00000000-0005-0000-0000-00000E1D0000}"/>
    <cellStyle name="Millares 9 10 3" xfId="5291" xr:uid="{00000000-0005-0000-0000-00000F1D0000}"/>
    <cellStyle name="Millares 9 10 4" xfId="5854" xr:uid="{00000000-0005-0000-0000-0000101D0000}"/>
    <cellStyle name="Millares 9 11" xfId="650" xr:uid="{00000000-0005-0000-0000-0000111D0000}"/>
    <cellStyle name="Millares 9 11 2" xfId="3432" xr:uid="{00000000-0005-0000-0000-0000121D0000}"/>
    <cellStyle name="Millares 9 11 3" xfId="5522" xr:uid="{00000000-0005-0000-0000-0000131D0000}"/>
    <cellStyle name="Millares 9 11 4" xfId="6072" xr:uid="{00000000-0005-0000-0000-0000141D0000}"/>
    <cellStyle name="Millares 9 12" xfId="651" xr:uid="{00000000-0005-0000-0000-0000151D0000}"/>
    <cellStyle name="Millares 9 12 2" xfId="3865" xr:uid="{00000000-0005-0000-0000-0000161D0000}"/>
    <cellStyle name="Millares 9 13" xfId="652" xr:uid="{00000000-0005-0000-0000-0000171D0000}"/>
    <cellStyle name="Millares 9 13 2" xfId="3866" xr:uid="{00000000-0005-0000-0000-0000181D0000}"/>
    <cellStyle name="Millares 9 14" xfId="653" xr:uid="{00000000-0005-0000-0000-0000191D0000}"/>
    <cellStyle name="Millares 9 14 2" xfId="3867" xr:uid="{00000000-0005-0000-0000-00001A1D0000}"/>
    <cellStyle name="Millares 9 15" xfId="654" xr:uid="{00000000-0005-0000-0000-00001B1D0000}"/>
    <cellStyle name="Millares 9 15 2" xfId="3868" xr:uid="{00000000-0005-0000-0000-00001C1D0000}"/>
    <cellStyle name="Millares 9 16" xfId="655" xr:uid="{00000000-0005-0000-0000-00001D1D0000}"/>
    <cellStyle name="Millares 9 16 2" xfId="3869" xr:uid="{00000000-0005-0000-0000-00001E1D0000}"/>
    <cellStyle name="Millares 9 17" xfId="656" xr:uid="{00000000-0005-0000-0000-00001F1D0000}"/>
    <cellStyle name="Millares 9 17 2" xfId="3870" xr:uid="{00000000-0005-0000-0000-0000201D0000}"/>
    <cellStyle name="Millares 9 18" xfId="657" xr:uid="{00000000-0005-0000-0000-0000211D0000}"/>
    <cellStyle name="Millares 9 18 2" xfId="3871" xr:uid="{00000000-0005-0000-0000-0000221D0000}"/>
    <cellStyle name="Millares 9 19" xfId="658" xr:uid="{00000000-0005-0000-0000-0000231D0000}"/>
    <cellStyle name="Millares 9 19 2" xfId="3872" xr:uid="{00000000-0005-0000-0000-0000241D0000}"/>
    <cellStyle name="Millares 9 2" xfId="659" xr:uid="{00000000-0005-0000-0000-0000251D0000}"/>
    <cellStyle name="Millares 9 2 10" xfId="9395" xr:uid="{00000000-0005-0000-0000-0000261D0000}"/>
    <cellStyle name="Millares 9 2 11" xfId="9396" xr:uid="{00000000-0005-0000-0000-0000271D0000}"/>
    <cellStyle name="Millares 9 2 12" xfId="9397" xr:uid="{00000000-0005-0000-0000-0000281D0000}"/>
    <cellStyle name="Millares 9 2 13" xfId="9398" xr:uid="{00000000-0005-0000-0000-0000291D0000}"/>
    <cellStyle name="Millares 9 2 14" xfId="9399" xr:uid="{00000000-0005-0000-0000-00002A1D0000}"/>
    <cellStyle name="Millares 9 2 15" xfId="9400" xr:uid="{00000000-0005-0000-0000-00002B1D0000}"/>
    <cellStyle name="Millares 9 2 16" xfId="9401" xr:uid="{00000000-0005-0000-0000-00002C1D0000}"/>
    <cellStyle name="Millares 9 2 17" xfId="9402" xr:uid="{00000000-0005-0000-0000-00002D1D0000}"/>
    <cellStyle name="Millares 9 2 18" xfId="9403" xr:uid="{00000000-0005-0000-0000-00002E1D0000}"/>
    <cellStyle name="Millares 9 2 19" xfId="9404" xr:uid="{00000000-0005-0000-0000-00002F1D0000}"/>
    <cellStyle name="Millares 9 2 2" xfId="2937" xr:uid="{00000000-0005-0000-0000-0000301D0000}"/>
    <cellStyle name="Millares 9 2 2 10" xfId="9405" xr:uid="{00000000-0005-0000-0000-0000311D0000}"/>
    <cellStyle name="Millares 9 2 2 11" xfId="9406" xr:uid="{00000000-0005-0000-0000-0000321D0000}"/>
    <cellStyle name="Millares 9 2 2 12" xfId="9407" xr:uid="{00000000-0005-0000-0000-0000331D0000}"/>
    <cellStyle name="Millares 9 2 2 13" xfId="9408" xr:uid="{00000000-0005-0000-0000-0000341D0000}"/>
    <cellStyle name="Millares 9 2 2 14" xfId="9409" xr:uid="{00000000-0005-0000-0000-0000351D0000}"/>
    <cellStyle name="Millares 9 2 2 15" xfId="9410" xr:uid="{00000000-0005-0000-0000-0000361D0000}"/>
    <cellStyle name="Millares 9 2 2 16" xfId="9411" xr:uid="{00000000-0005-0000-0000-0000371D0000}"/>
    <cellStyle name="Millares 9 2 2 17" xfId="9412" xr:uid="{00000000-0005-0000-0000-0000381D0000}"/>
    <cellStyle name="Millares 9 2 2 18" xfId="9413" xr:uid="{00000000-0005-0000-0000-0000391D0000}"/>
    <cellStyle name="Millares 9 2 2 19" xfId="9414" xr:uid="{00000000-0005-0000-0000-00003A1D0000}"/>
    <cellStyle name="Millares 9 2 2 2" xfId="9415" xr:uid="{00000000-0005-0000-0000-00003B1D0000}"/>
    <cellStyle name="Millares 9 2 2 20" xfId="9416" xr:uid="{00000000-0005-0000-0000-00003C1D0000}"/>
    <cellStyle name="Millares 9 2 2 21" xfId="9417" xr:uid="{00000000-0005-0000-0000-00003D1D0000}"/>
    <cellStyle name="Millares 9 2 2 22" xfId="9418" xr:uid="{00000000-0005-0000-0000-00003E1D0000}"/>
    <cellStyle name="Millares 9 2 2 23" xfId="9419" xr:uid="{00000000-0005-0000-0000-00003F1D0000}"/>
    <cellStyle name="Millares 9 2 2 24" xfId="9420" xr:uid="{00000000-0005-0000-0000-0000401D0000}"/>
    <cellStyle name="Millares 9 2 2 25" xfId="9421" xr:uid="{00000000-0005-0000-0000-0000411D0000}"/>
    <cellStyle name="Millares 9 2 2 26" xfId="9422" xr:uid="{00000000-0005-0000-0000-0000421D0000}"/>
    <cellStyle name="Millares 9 2 2 27" xfId="9423" xr:uid="{00000000-0005-0000-0000-0000431D0000}"/>
    <cellStyle name="Millares 9 2 2 28" xfId="9424" xr:uid="{00000000-0005-0000-0000-0000441D0000}"/>
    <cellStyle name="Millares 9 2 2 29" xfId="9425" xr:uid="{00000000-0005-0000-0000-0000451D0000}"/>
    <cellStyle name="Millares 9 2 2 3" xfId="9426" xr:uid="{00000000-0005-0000-0000-0000461D0000}"/>
    <cellStyle name="Millares 9 2 2 30" xfId="9427" xr:uid="{00000000-0005-0000-0000-0000471D0000}"/>
    <cellStyle name="Millares 9 2 2 31" xfId="9428" xr:uid="{00000000-0005-0000-0000-0000481D0000}"/>
    <cellStyle name="Millares 9 2 2 32" xfId="9429" xr:uid="{00000000-0005-0000-0000-0000491D0000}"/>
    <cellStyle name="Millares 9 2 2 33" xfId="9430" xr:uid="{00000000-0005-0000-0000-00004A1D0000}"/>
    <cellStyle name="Millares 9 2 2 34" xfId="9431" xr:uid="{00000000-0005-0000-0000-00004B1D0000}"/>
    <cellStyle name="Millares 9 2 2 35" xfId="9432" xr:uid="{00000000-0005-0000-0000-00004C1D0000}"/>
    <cellStyle name="Millares 9 2 2 36" xfId="9433" xr:uid="{00000000-0005-0000-0000-00004D1D0000}"/>
    <cellStyle name="Millares 9 2 2 37" xfId="9434" xr:uid="{00000000-0005-0000-0000-00004E1D0000}"/>
    <cellStyle name="Millares 9 2 2 38" xfId="9435" xr:uid="{00000000-0005-0000-0000-00004F1D0000}"/>
    <cellStyle name="Millares 9 2 2 39" xfId="9436" xr:uid="{00000000-0005-0000-0000-0000501D0000}"/>
    <cellStyle name="Millares 9 2 2 4" xfId="9437" xr:uid="{00000000-0005-0000-0000-0000511D0000}"/>
    <cellStyle name="Millares 9 2 2 40" xfId="9438" xr:uid="{00000000-0005-0000-0000-0000521D0000}"/>
    <cellStyle name="Millares 9 2 2 41" xfId="9439" xr:uid="{00000000-0005-0000-0000-0000531D0000}"/>
    <cellStyle name="Millares 9 2 2 42" xfId="9440" xr:uid="{00000000-0005-0000-0000-0000541D0000}"/>
    <cellStyle name="Millares 9 2 2 43" xfId="9441" xr:uid="{00000000-0005-0000-0000-0000551D0000}"/>
    <cellStyle name="Millares 9 2 2 44" xfId="9442" xr:uid="{00000000-0005-0000-0000-0000561D0000}"/>
    <cellStyle name="Millares 9 2 2 45" xfId="9443" xr:uid="{00000000-0005-0000-0000-0000571D0000}"/>
    <cellStyle name="Millares 9 2 2 46" xfId="9444" xr:uid="{00000000-0005-0000-0000-0000581D0000}"/>
    <cellStyle name="Millares 9 2 2 47" xfId="9445" xr:uid="{00000000-0005-0000-0000-0000591D0000}"/>
    <cellStyle name="Millares 9 2 2 48" xfId="9446" xr:uid="{00000000-0005-0000-0000-00005A1D0000}"/>
    <cellStyle name="Millares 9 2 2 49" xfId="9447" xr:uid="{00000000-0005-0000-0000-00005B1D0000}"/>
    <cellStyle name="Millares 9 2 2 5" xfId="9448" xr:uid="{00000000-0005-0000-0000-00005C1D0000}"/>
    <cellStyle name="Millares 9 2 2 50" xfId="9449" xr:uid="{00000000-0005-0000-0000-00005D1D0000}"/>
    <cellStyle name="Millares 9 2 2 51" xfId="9450" xr:uid="{00000000-0005-0000-0000-00005E1D0000}"/>
    <cellStyle name="Millares 9 2 2 52" xfId="9451" xr:uid="{00000000-0005-0000-0000-00005F1D0000}"/>
    <cellStyle name="Millares 9 2 2 53" xfId="9452" xr:uid="{00000000-0005-0000-0000-0000601D0000}"/>
    <cellStyle name="Millares 9 2 2 54" xfId="9453" xr:uid="{00000000-0005-0000-0000-0000611D0000}"/>
    <cellStyle name="Millares 9 2 2 55" xfId="9454" xr:uid="{00000000-0005-0000-0000-0000621D0000}"/>
    <cellStyle name="Millares 9 2 2 56" xfId="9455" xr:uid="{00000000-0005-0000-0000-0000631D0000}"/>
    <cellStyle name="Millares 9 2 2 57" xfId="9456" xr:uid="{00000000-0005-0000-0000-0000641D0000}"/>
    <cellStyle name="Millares 9 2 2 58" xfId="9457" xr:uid="{00000000-0005-0000-0000-0000651D0000}"/>
    <cellStyle name="Millares 9 2 2 59" xfId="9458" xr:uid="{00000000-0005-0000-0000-0000661D0000}"/>
    <cellStyle name="Millares 9 2 2 6" xfId="9459" xr:uid="{00000000-0005-0000-0000-0000671D0000}"/>
    <cellStyle name="Millares 9 2 2 60" xfId="9460" xr:uid="{00000000-0005-0000-0000-0000681D0000}"/>
    <cellStyle name="Millares 9 2 2 61" xfId="9461" xr:uid="{00000000-0005-0000-0000-0000691D0000}"/>
    <cellStyle name="Millares 9 2 2 62" xfId="9462" xr:uid="{00000000-0005-0000-0000-00006A1D0000}"/>
    <cellStyle name="Millares 9 2 2 63" xfId="9463" xr:uid="{00000000-0005-0000-0000-00006B1D0000}"/>
    <cellStyle name="Millares 9 2 2 7" xfId="9464" xr:uid="{00000000-0005-0000-0000-00006C1D0000}"/>
    <cellStyle name="Millares 9 2 2 8" xfId="9465" xr:uid="{00000000-0005-0000-0000-00006D1D0000}"/>
    <cellStyle name="Millares 9 2 2 9" xfId="9466" xr:uid="{00000000-0005-0000-0000-00006E1D0000}"/>
    <cellStyle name="Millares 9 2 20" xfId="9467" xr:uid="{00000000-0005-0000-0000-00006F1D0000}"/>
    <cellStyle name="Millares 9 2 21" xfId="9468" xr:uid="{00000000-0005-0000-0000-0000701D0000}"/>
    <cellStyle name="Millares 9 2 22" xfId="9469" xr:uid="{00000000-0005-0000-0000-0000711D0000}"/>
    <cellStyle name="Millares 9 2 23" xfId="9470" xr:uid="{00000000-0005-0000-0000-0000721D0000}"/>
    <cellStyle name="Millares 9 2 24" xfId="9471" xr:uid="{00000000-0005-0000-0000-0000731D0000}"/>
    <cellStyle name="Millares 9 2 25" xfId="9472" xr:uid="{00000000-0005-0000-0000-0000741D0000}"/>
    <cellStyle name="Millares 9 2 26" xfId="9473" xr:uid="{00000000-0005-0000-0000-0000751D0000}"/>
    <cellStyle name="Millares 9 2 27" xfId="9474" xr:uid="{00000000-0005-0000-0000-0000761D0000}"/>
    <cellStyle name="Millares 9 2 28" xfId="9475" xr:uid="{00000000-0005-0000-0000-0000771D0000}"/>
    <cellStyle name="Millares 9 2 29" xfId="9476" xr:uid="{00000000-0005-0000-0000-0000781D0000}"/>
    <cellStyle name="Millares 9 2 3" xfId="5111" xr:uid="{00000000-0005-0000-0000-0000791D0000}"/>
    <cellStyle name="Millares 9 2 30" xfId="9477" xr:uid="{00000000-0005-0000-0000-00007A1D0000}"/>
    <cellStyle name="Millares 9 2 31" xfId="9478" xr:uid="{00000000-0005-0000-0000-00007B1D0000}"/>
    <cellStyle name="Millares 9 2 32" xfId="9479" xr:uid="{00000000-0005-0000-0000-00007C1D0000}"/>
    <cellStyle name="Millares 9 2 33" xfId="9480" xr:uid="{00000000-0005-0000-0000-00007D1D0000}"/>
    <cellStyle name="Millares 9 2 34" xfId="9481" xr:uid="{00000000-0005-0000-0000-00007E1D0000}"/>
    <cellStyle name="Millares 9 2 35" xfId="9482" xr:uid="{00000000-0005-0000-0000-00007F1D0000}"/>
    <cellStyle name="Millares 9 2 36" xfId="9483" xr:uid="{00000000-0005-0000-0000-0000801D0000}"/>
    <cellStyle name="Millares 9 2 37" xfId="9484" xr:uid="{00000000-0005-0000-0000-0000811D0000}"/>
    <cellStyle name="Millares 9 2 38" xfId="9485" xr:uid="{00000000-0005-0000-0000-0000821D0000}"/>
    <cellStyle name="Millares 9 2 39" xfId="9486" xr:uid="{00000000-0005-0000-0000-0000831D0000}"/>
    <cellStyle name="Millares 9 2 4" xfId="5685" xr:uid="{00000000-0005-0000-0000-0000841D0000}"/>
    <cellStyle name="Millares 9 2 40" xfId="9487" xr:uid="{00000000-0005-0000-0000-0000851D0000}"/>
    <cellStyle name="Millares 9 2 41" xfId="9488" xr:uid="{00000000-0005-0000-0000-0000861D0000}"/>
    <cellStyle name="Millares 9 2 42" xfId="9489" xr:uid="{00000000-0005-0000-0000-0000871D0000}"/>
    <cellStyle name="Millares 9 2 43" xfId="9490" xr:uid="{00000000-0005-0000-0000-0000881D0000}"/>
    <cellStyle name="Millares 9 2 44" xfId="9491" xr:uid="{00000000-0005-0000-0000-0000891D0000}"/>
    <cellStyle name="Millares 9 2 45" xfId="9492" xr:uid="{00000000-0005-0000-0000-00008A1D0000}"/>
    <cellStyle name="Millares 9 2 46" xfId="9493" xr:uid="{00000000-0005-0000-0000-00008B1D0000}"/>
    <cellStyle name="Millares 9 2 47" xfId="9494" xr:uid="{00000000-0005-0000-0000-00008C1D0000}"/>
    <cellStyle name="Millares 9 2 48" xfId="9495" xr:uid="{00000000-0005-0000-0000-00008D1D0000}"/>
    <cellStyle name="Millares 9 2 49" xfId="9496" xr:uid="{00000000-0005-0000-0000-00008E1D0000}"/>
    <cellStyle name="Millares 9 2 5" xfId="9497" xr:uid="{00000000-0005-0000-0000-00008F1D0000}"/>
    <cellStyle name="Millares 9 2 50" xfId="9498" xr:uid="{00000000-0005-0000-0000-0000901D0000}"/>
    <cellStyle name="Millares 9 2 51" xfId="9499" xr:uid="{00000000-0005-0000-0000-0000911D0000}"/>
    <cellStyle name="Millares 9 2 52" xfId="9500" xr:uid="{00000000-0005-0000-0000-0000921D0000}"/>
    <cellStyle name="Millares 9 2 53" xfId="9501" xr:uid="{00000000-0005-0000-0000-0000931D0000}"/>
    <cellStyle name="Millares 9 2 54" xfId="9502" xr:uid="{00000000-0005-0000-0000-0000941D0000}"/>
    <cellStyle name="Millares 9 2 55" xfId="9503" xr:uid="{00000000-0005-0000-0000-0000951D0000}"/>
    <cellStyle name="Millares 9 2 56" xfId="9504" xr:uid="{00000000-0005-0000-0000-0000961D0000}"/>
    <cellStyle name="Millares 9 2 57" xfId="9505" xr:uid="{00000000-0005-0000-0000-0000971D0000}"/>
    <cellStyle name="Millares 9 2 58" xfId="9506" xr:uid="{00000000-0005-0000-0000-0000981D0000}"/>
    <cellStyle name="Millares 9 2 59" xfId="9507" xr:uid="{00000000-0005-0000-0000-0000991D0000}"/>
    <cellStyle name="Millares 9 2 6" xfId="9508" xr:uid="{00000000-0005-0000-0000-00009A1D0000}"/>
    <cellStyle name="Millares 9 2 60" xfId="9509" xr:uid="{00000000-0005-0000-0000-00009B1D0000}"/>
    <cellStyle name="Millares 9 2 61" xfId="9510" xr:uid="{00000000-0005-0000-0000-00009C1D0000}"/>
    <cellStyle name="Millares 9 2 62" xfId="9511" xr:uid="{00000000-0005-0000-0000-00009D1D0000}"/>
    <cellStyle name="Millares 9 2 63" xfId="9512" xr:uid="{00000000-0005-0000-0000-00009E1D0000}"/>
    <cellStyle name="Millares 9 2 64" xfId="9513" xr:uid="{00000000-0005-0000-0000-00009F1D0000}"/>
    <cellStyle name="Millares 9 2 65" xfId="9514" xr:uid="{00000000-0005-0000-0000-0000A01D0000}"/>
    <cellStyle name="Millares 9 2 66" xfId="9515" xr:uid="{00000000-0005-0000-0000-0000A11D0000}"/>
    <cellStyle name="Millares 9 2 7" xfId="9516" xr:uid="{00000000-0005-0000-0000-0000A21D0000}"/>
    <cellStyle name="Millares 9 2 8" xfId="9517" xr:uid="{00000000-0005-0000-0000-0000A31D0000}"/>
    <cellStyle name="Millares 9 2 9" xfId="9518" xr:uid="{00000000-0005-0000-0000-0000A41D0000}"/>
    <cellStyle name="Millares 9 20" xfId="1506" xr:uid="{00000000-0005-0000-0000-0000A51D0000}"/>
    <cellStyle name="Millares 9 21" xfId="4384" xr:uid="{00000000-0005-0000-0000-0000A61D0000}"/>
    <cellStyle name="Millares 9 22" xfId="4723" xr:uid="{00000000-0005-0000-0000-0000A71D0000}"/>
    <cellStyle name="Millares 9 23" xfId="9519" xr:uid="{00000000-0005-0000-0000-0000A81D0000}"/>
    <cellStyle name="Millares 9 24" xfId="9520" xr:uid="{00000000-0005-0000-0000-0000A91D0000}"/>
    <cellStyle name="Millares 9 25" xfId="9521" xr:uid="{00000000-0005-0000-0000-0000AA1D0000}"/>
    <cellStyle name="Millares 9 26" xfId="9522" xr:uid="{00000000-0005-0000-0000-0000AB1D0000}"/>
    <cellStyle name="Millares 9 27" xfId="9523" xr:uid="{00000000-0005-0000-0000-0000AC1D0000}"/>
    <cellStyle name="Millares 9 28" xfId="9524" xr:uid="{00000000-0005-0000-0000-0000AD1D0000}"/>
    <cellStyle name="Millares 9 29" xfId="9525" xr:uid="{00000000-0005-0000-0000-0000AE1D0000}"/>
    <cellStyle name="Millares 9 3" xfId="660" xr:uid="{00000000-0005-0000-0000-0000AF1D0000}"/>
    <cellStyle name="Millares 9 3 10" xfId="9526" xr:uid="{00000000-0005-0000-0000-0000B01D0000}"/>
    <cellStyle name="Millares 9 3 11" xfId="9527" xr:uid="{00000000-0005-0000-0000-0000B11D0000}"/>
    <cellStyle name="Millares 9 3 12" xfId="9528" xr:uid="{00000000-0005-0000-0000-0000B21D0000}"/>
    <cellStyle name="Millares 9 3 13" xfId="9529" xr:uid="{00000000-0005-0000-0000-0000B31D0000}"/>
    <cellStyle name="Millares 9 3 14" xfId="9530" xr:uid="{00000000-0005-0000-0000-0000B41D0000}"/>
    <cellStyle name="Millares 9 3 15" xfId="9531" xr:uid="{00000000-0005-0000-0000-0000B51D0000}"/>
    <cellStyle name="Millares 9 3 16" xfId="9532" xr:uid="{00000000-0005-0000-0000-0000B61D0000}"/>
    <cellStyle name="Millares 9 3 17" xfId="9533" xr:uid="{00000000-0005-0000-0000-0000B71D0000}"/>
    <cellStyle name="Millares 9 3 18" xfId="9534" xr:uid="{00000000-0005-0000-0000-0000B81D0000}"/>
    <cellStyle name="Millares 9 3 19" xfId="9535" xr:uid="{00000000-0005-0000-0000-0000B91D0000}"/>
    <cellStyle name="Millares 9 3 2" xfId="2943" xr:uid="{00000000-0005-0000-0000-0000BA1D0000}"/>
    <cellStyle name="Millares 9 3 20" xfId="9536" xr:uid="{00000000-0005-0000-0000-0000BB1D0000}"/>
    <cellStyle name="Millares 9 3 21" xfId="9537" xr:uid="{00000000-0005-0000-0000-0000BC1D0000}"/>
    <cellStyle name="Millares 9 3 22" xfId="9538" xr:uid="{00000000-0005-0000-0000-0000BD1D0000}"/>
    <cellStyle name="Millares 9 3 23" xfId="9539" xr:uid="{00000000-0005-0000-0000-0000BE1D0000}"/>
    <cellStyle name="Millares 9 3 24" xfId="9540" xr:uid="{00000000-0005-0000-0000-0000BF1D0000}"/>
    <cellStyle name="Millares 9 3 25" xfId="9541" xr:uid="{00000000-0005-0000-0000-0000C01D0000}"/>
    <cellStyle name="Millares 9 3 26" xfId="9542" xr:uid="{00000000-0005-0000-0000-0000C11D0000}"/>
    <cellStyle name="Millares 9 3 27" xfId="9543" xr:uid="{00000000-0005-0000-0000-0000C21D0000}"/>
    <cellStyle name="Millares 9 3 28" xfId="9544" xr:uid="{00000000-0005-0000-0000-0000C31D0000}"/>
    <cellStyle name="Millares 9 3 29" xfId="9545" xr:uid="{00000000-0005-0000-0000-0000C41D0000}"/>
    <cellStyle name="Millares 9 3 3" xfId="5115" xr:uid="{00000000-0005-0000-0000-0000C51D0000}"/>
    <cellStyle name="Millares 9 3 30" xfId="9546" xr:uid="{00000000-0005-0000-0000-0000C61D0000}"/>
    <cellStyle name="Millares 9 3 31" xfId="9547" xr:uid="{00000000-0005-0000-0000-0000C71D0000}"/>
    <cellStyle name="Millares 9 3 32" xfId="9548" xr:uid="{00000000-0005-0000-0000-0000C81D0000}"/>
    <cellStyle name="Millares 9 3 33" xfId="9549" xr:uid="{00000000-0005-0000-0000-0000C91D0000}"/>
    <cellStyle name="Millares 9 3 34" xfId="9550" xr:uid="{00000000-0005-0000-0000-0000CA1D0000}"/>
    <cellStyle name="Millares 9 3 35" xfId="9551" xr:uid="{00000000-0005-0000-0000-0000CB1D0000}"/>
    <cellStyle name="Millares 9 3 36" xfId="9552" xr:uid="{00000000-0005-0000-0000-0000CC1D0000}"/>
    <cellStyle name="Millares 9 3 37" xfId="9553" xr:uid="{00000000-0005-0000-0000-0000CD1D0000}"/>
    <cellStyle name="Millares 9 3 38" xfId="9554" xr:uid="{00000000-0005-0000-0000-0000CE1D0000}"/>
    <cellStyle name="Millares 9 3 39" xfId="9555" xr:uid="{00000000-0005-0000-0000-0000CF1D0000}"/>
    <cellStyle name="Millares 9 3 4" xfId="5688" xr:uid="{00000000-0005-0000-0000-0000D01D0000}"/>
    <cellStyle name="Millares 9 3 40" xfId="9556" xr:uid="{00000000-0005-0000-0000-0000D11D0000}"/>
    <cellStyle name="Millares 9 3 41" xfId="9557" xr:uid="{00000000-0005-0000-0000-0000D21D0000}"/>
    <cellStyle name="Millares 9 3 42" xfId="9558" xr:uid="{00000000-0005-0000-0000-0000D31D0000}"/>
    <cellStyle name="Millares 9 3 43" xfId="9559" xr:uid="{00000000-0005-0000-0000-0000D41D0000}"/>
    <cellStyle name="Millares 9 3 44" xfId="9560" xr:uid="{00000000-0005-0000-0000-0000D51D0000}"/>
    <cellStyle name="Millares 9 3 45" xfId="9561" xr:uid="{00000000-0005-0000-0000-0000D61D0000}"/>
    <cellStyle name="Millares 9 3 46" xfId="9562" xr:uid="{00000000-0005-0000-0000-0000D71D0000}"/>
    <cellStyle name="Millares 9 3 47" xfId="9563" xr:uid="{00000000-0005-0000-0000-0000D81D0000}"/>
    <cellStyle name="Millares 9 3 48" xfId="9564" xr:uid="{00000000-0005-0000-0000-0000D91D0000}"/>
    <cellStyle name="Millares 9 3 49" xfId="9565" xr:uid="{00000000-0005-0000-0000-0000DA1D0000}"/>
    <cellStyle name="Millares 9 3 5" xfId="9566" xr:uid="{00000000-0005-0000-0000-0000DB1D0000}"/>
    <cellStyle name="Millares 9 3 50" xfId="9567" xr:uid="{00000000-0005-0000-0000-0000DC1D0000}"/>
    <cellStyle name="Millares 9 3 51" xfId="9568" xr:uid="{00000000-0005-0000-0000-0000DD1D0000}"/>
    <cellStyle name="Millares 9 3 52" xfId="9569" xr:uid="{00000000-0005-0000-0000-0000DE1D0000}"/>
    <cellStyle name="Millares 9 3 53" xfId="9570" xr:uid="{00000000-0005-0000-0000-0000DF1D0000}"/>
    <cellStyle name="Millares 9 3 54" xfId="9571" xr:uid="{00000000-0005-0000-0000-0000E01D0000}"/>
    <cellStyle name="Millares 9 3 55" xfId="9572" xr:uid="{00000000-0005-0000-0000-0000E11D0000}"/>
    <cellStyle name="Millares 9 3 56" xfId="9573" xr:uid="{00000000-0005-0000-0000-0000E21D0000}"/>
    <cellStyle name="Millares 9 3 57" xfId="9574" xr:uid="{00000000-0005-0000-0000-0000E31D0000}"/>
    <cellStyle name="Millares 9 3 58" xfId="9575" xr:uid="{00000000-0005-0000-0000-0000E41D0000}"/>
    <cellStyle name="Millares 9 3 59" xfId="9576" xr:uid="{00000000-0005-0000-0000-0000E51D0000}"/>
    <cellStyle name="Millares 9 3 6" xfId="9577" xr:uid="{00000000-0005-0000-0000-0000E61D0000}"/>
    <cellStyle name="Millares 9 3 60" xfId="9578" xr:uid="{00000000-0005-0000-0000-0000E71D0000}"/>
    <cellStyle name="Millares 9 3 61" xfId="9579" xr:uid="{00000000-0005-0000-0000-0000E81D0000}"/>
    <cellStyle name="Millares 9 3 62" xfId="9580" xr:uid="{00000000-0005-0000-0000-0000E91D0000}"/>
    <cellStyle name="Millares 9 3 63" xfId="9581" xr:uid="{00000000-0005-0000-0000-0000EA1D0000}"/>
    <cellStyle name="Millares 9 3 64" xfId="9582" xr:uid="{00000000-0005-0000-0000-0000EB1D0000}"/>
    <cellStyle name="Millares 9 3 65" xfId="9583" xr:uid="{00000000-0005-0000-0000-0000EC1D0000}"/>
    <cellStyle name="Millares 9 3 66" xfId="9584" xr:uid="{00000000-0005-0000-0000-0000ED1D0000}"/>
    <cellStyle name="Millares 9 3 7" xfId="9585" xr:uid="{00000000-0005-0000-0000-0000EE1D0000}"/>
    <cellStyle name="Millares 9 3 8" xfId="9586" xr:uid="{00000000-0005-0000-0000-0000EF1D0000}"/>
    <cellStyle name="Millares 9 3 9" xfId="9587" xr:uid="{00000000-0005-0000-0000-0000F01D0000}"/>
    <cellStyle name="Millares 9 30" xfId="9588" xr:uid="{00000000-0005-0000-0000-0000F11D0000}"/>
    <cellStyle name="Millares 9 31" xfId="9589" xr:uid="{00000000-0005-0000-0000-0000F21D0000}"/>
    <cellStyle name="Millares 9 32" xfId="9590" xr:uid="{00000000-0005-0000-0000-0000F31D0000}"/>
    <cellStyle name="Millares 9 33" xfId="9591" xr:uid="{00000000-0005-0000-0000-0000F41D0000}"/>
    <cellStyle name="Millares 9 34" xfId="9592" xr:uid="{00000000-0005-0000-0000-0000F51D0000}"/>
    <cellStyle name="Millares 9 35" xfId="9593" xr:uid="{00000000-0005-0000-0000-0000F61D0000}"/>
    <cellStyle name="Millares 9 36" xfId="9594" xr:uid="{00000000-0005-0000-0000-0000F71D0000}"/>
    <cellStyle name="Millares 9 37" xfId="9595" xr:uid="{00000000-0005-0000-0000-0000F81D0000}"/>
    <cellStyle name="Millares 9 38" xfId="9596" xr:uid="{00000000-0005-0000-0000-0000F91D0000}"/>
    <cellStyle name="Millares 9 39" xfId="9597" xr:uid="{00000000-0005-0000-0000-0000FA1D0000}"/>
    <cellStyle name="Millares 9 4" xfId="661" xr:uid="{00000000-0005-0000-0000-0000FB1D0000}"/>
    <cellStyle name="Millares 9 4 10" xfId="9598" xr:uid="{00000000-0005-0000-0000-0000FC1D0000}"/>
    <cellStyle name="Millares 9 4 11" xfId="9599" xr:uid="{00000000-0005-0000-0000-0000FD1D0000}"/>
    <cellStyle name="Millares 9 4 12" xfId="9600" xr:uid="{00000000-0005-0000-0000-0000FE1D0000}"/>
    <cellStyle name="Millares 9 4 13" xfId="9601" xr:uid="{00000000-0005-0000-0000-0000FF1D0000}"/>
    <cellStyle name="Millares 9 4 14" xfId="9602" xr:uid="{00000000-0005-0000-0000-0000001E0000}"/>
    <cellStyle name="Millares 9 4 15" xfId="9603" xr:uid="{00000000-0005-0000-0000-0000011E0000}"/>
    <cellStyle name="Millares 9 4 16" xfId="9604" xr:uid="{00000000-0005-0000-0000-0000021E0000}"/>
    <cellStyle name="Millares 9 4 17" xfId="9605" xr:uid="{00000000-0005-0000-0000-0000031E0000}"/>
    <cellStyle name="Millares 9 4 18" xfId="9606" xr:uid="{00000000-0005-0000-0000-0000041E0000}"/>
    <cellStyle name="Millares 9 4 19" xfId="9607" xr:uid="{00000000-0005-0000-0000-0000051E0000}"/>
    <cellStyle name="Millares 9 4 2" xfId="2942" xr:uid="{00000000-0005-0000-0000-0000061E0000}"/>
    <cellStyle name="Millares 9 4 20" xfId="9608" xr:uid="{00000000-0005-0000-0000-0000071E0000}"/>
    <cellStyle name="Millares 9 4 21" xfId="9609" xr:uid="{00000000-0005-0000-0000-0000081E0000}"/>
    <cellStyle name="Millares 9 4 22" xfId="9610" xr:uid="{00000000-0005-0000-0000-0000091E0000}"/>
    <cellStyle name="Millares 9 4 23" xfId="9611" xr:uid="{00000000-0005-0000-0000-00000A1E0000}"/>
    <cellStyle name="Millares 9 4 24" xfId="9612" xr:uid="{00000000-0005-0000-0000-00000B1E0000}"/>
    <cellStyle name="Millares 9 4 25" xfId="9613" xr:uid="{00000000-0005-0000-0000-00000C1E0000}"/>
    <cellStyle name="Millares 9 4 26" xfId="9614" xr:uid="{00000000-0005-0000-0000-00000D1E0000}"/>
    <cellStyle name="Millares 9 4 27" xfId="9615" xr:uid="{00000000-0005-0000-0000-00000E1E0000}"/>
    <cellStyle name="Millares 9 4 28" xfId="9616" xr:uid="{00000000-0005-0000-0000-00000F1E0000}"/>
    <cellStyle name="Millares 9 4 29" xfId="9617" xr:uid="{00000000-0005-0000-0000-0000101E0000}"/>
    <cellStyle name="Millares 9 4 3" xfId="5114" xr:uid="{00000000-0005-0000-0000-0000111E0000}"/>
    <cellStyle name="Millares 9 4 30" xfId="9618" xr:uid="{00000000-0005-0000-0000-0000121E0000}"/>
    <cellStyle name="Millares 9 4 31" xfId="9619" xr:uid="{00000000-0005-0000-0000-0000131E0000}"/>
    <cellStyle name="Millares 9 4 32" xfId="9620" xr:uid="{00000000-0005-0000-0000-0000141E0000}"/>
    <cellStyle name="Millares 9 4 33" xfId="9621" xr:uid="{00000000-0005-0000-0000-0000151E0000}"/>
    <cellStyle name="Millares 9 4 34" xfId="9622" xr:uid="{00000000-0005-0000-0000-0000161E0000}"/>
    <cellStyle name="Millares 9 4 35" xfId="9623" xr:uid="{00000000-0005-0000-0000-0000171E0000}"/>
    <cellStyle name="Millares 9 4 36" xfId="9624" xr:uid="{00000000-0005-0000-0000-0000181E0000}"/>
    <cellStyle name="Millares 9 4 37" xfId="9625" xr:uid="{00000000-0005-0000-0000-0000191E0000}"/>
    <cellStyle name="Millares 9 4 38" xfId="9626" xr:uid="{00000000-0005-0000-0000-00001A1E0000}"/>
    <cellStyle name="Millares 9 4 39" xfId="9627" xr:uid="{00000000-0005-0000-0000-00001B1E0000}"/>
    <cellStyle name="Millares 9 4 4" xfId="5687" xr:uid="{00000000-0005-0000-0000-00001C1E0000}"/>
    <cellStyle name="Millares 9 4 40" xfId="9628" xr:uid="{00000000-0005-0000-0000-00001D1E0000}"/>
    <cellStyle name="Millares 9 4 41" xfId="9629" xr:uid="{00000000-0005-0000-0000-00001E1E0000}"/>
    <cellStyle name="Millares 9 4 42" xfId="9630" xr:uid="{00000000-0005-0000-0000-00001F1E0000}"/>
    <cellStyle name="Millares 9 4 43" xfId="9631" xr:uid="{00000000-0005-0000-0000-0000201E0000}"/>
    <cellStyle name="Millares 9 4 44" xfId="9632" xr:uid="{00000000-0005-0000-0000-0000211E0000}"/>
    <cellStyle name="Millares 9 4 45" xfId="9633" xr:uid="{00000000-0005-0000-0000-0000221E0000}"/>
    <cellStyle name="Millares 9 4 46" xfId="9634" xr:uid="{00000000-0005-0000-0000-0000231E0000}"/>
    <cellStyle name="Millares 9 4 47" xfId="9635" xr:uid="{00000000-0005-0000-0000-0000241E0000}"/>
    <cellStyle name="Millares 9 4 48" xfId="9636" xr:uid="{00000000-0005-0000-0000-0000251E0000}"/>
    <cellStyle name="Millares 9 4 49" xfId="9637" xr:uid="{00000000-0005-0000-0000-0000261E0000}"/>
    <cellStyle name="Millares 9 4 5" xfId="9638" xr:uid="{00000000-0005-0000-0000-0000271E0000}"/>
    <cellStyle name="Millares 9 4 50" xfId="9639" xr:uid="{00000000-0005-0000-0000-0000281E0000}"/>
    <cellStyle name="Millares 9 4 51" xfId="9640" xr:uid="{00000000-0005-0000-0000-0000291E0000}"/>
    <cellStyle name="Millares 9 4 52" xfId="9641" xr:uid="{00000000-0005-0000-0000-00002A1E0000}"/>
    <cellStyle name="Millares 9 4 53" xfId="9642" xr:uid="{00000000-0005-0000-0000-00002B1E0000}"/>
    <cellStyle name="Millares 9 4 54" xfId="9643" xr:uid="{00000000-0005-0000-0000-00002C1E0000}"/>
    <cellStyle name="Millares 9 4 55" xfId="9644" xr:uid="{00000000-0005-0000-0000-00002D1E0000}"/>
    <cellStyle name="Millares 9 4 56" xfId="9645" xr:uid="{00000000-0005-0000-0000-00002E1E0000}"/>
    <cellStyle name="Millares 9 4 57" xfId="9646" xr:uid="{00000000-0005-0000-0000-00002F1E0000}"/>
    <cellStyle name="Millares 9 4 58" xfId="9647" xr:uid="{00000000-0005-0000-0000-0000301E0000}"/>
    <cellStyle name="Millares 9 4 59" xfId="9648" xr:uid="{00000000-0005-0000-0000-0000311E0000}"/>
    <cellStyle name="Millares 9 4 6" xfId="9649" xr:uid="{00000000-0005-0000-0000-0000321E0000}"/>
    <cellStyle name="Millares 9 4 60" xfId="9650" xr:uid="{00000000-0005-0000-0000-0000331E0000}"/>
    <cellStyle name="Millares 9 4 61" xfId="9651" xr:uid="{00000000-0005-0000-0000-0000341E0000}"/>
    <cellStyle name="Millares 9 4 62" xfId="9652" xr:uid="{00000000-0005-0000-0000-0000351E0000}"/>
    <cellStyle name="Millares 9 4 63" xfId="9653" xr:uid="{00000000-0005-0000-0000-0000361E0000}"/>
    <cellStyle name="Millares 9 4 64" xfId="9654" xr:uid="{00000000-0005-0000-0000-0000371E0000}"/>
    <cellStyle name="Millares 9 4 65" xfId="9655" xr:uid="{00000000-0005-0000-0000-0000381E0000}"/>
    <cellStyle name="Millares 9 4 66" xfId="9656" xr:uid="{00000000-0005-0000-0000-0000391E0000}"/>
    <cellStyle name="Millares 9 4 7" xfId="9657" xr:uid="{00000000-0005-0000-0000-00003A1E0000}"/>
    <cellStyle name="Millares 9 4 8" xfId="9658" xr:uid="{00000000-0005-0000-0000-00003B1E0000}"/>
    <cellStyle name="Millares 9 4 9" xfId="9659" xr:uid="{00000000-0005-0000-0000-00003C1E0000}"/>
    <cellStyle name="Millares 9 40" xfId="9660" xr:uid="{00000000-0005-0000-0000-00003D1E0000}"/>
    <cellStyle name="Millares 9 41" xfId="9661" xr:uid="{00000000-0005-0000-0000-00003E1E0000}"/>
    <cellStyle name="Millares 9 42" xfId="9662" xr:uid="{00000000-0005-0000-0000-00003F1E0000}"/>
    <cellStyle name="Millares 9 43" xfId="9663" xr:uid="{00000000-0005-0000-0000-0000401E0000}"/>
    <cellStyle name="Millares 9 44" xfId="9664" xr:uid="{00000000-0005-0000-0000-0000411E0000}"/>
    <cellStyle name="Millares 9 45" xfId="9665" xr:uid="{00000000-0005-0000-0000-0000421E0000}"/>
    <cellStyle name="Millares 9 46" xfId="9666" xr:uid="{00000000-0005-0000-0000-0000431E0000}"/>
    <cellStyle name="Millares 9 47" xfId="9667" xr:uid="{00000000-0005-0000-0000-0000441E0000}"/>
    <cellStyle name="Millares 9 48" xfId="9668" xr:uid="{00000000-0005-0000-0000-0000451E0000}"/>
    <cellStyle name="Millares 9 49" xfId="9669" xr:uid="{00000000-0005-0000-0000-0000461E0000}"/>
    <cellStyle name="Millares 9 5" xfId="662" xr:uid="{00000000-0005-0000-0000-0000471E0000}"/>
    <cellStyle name="Millares 9 5 10" xfId="9670" xr:uid="{00000000-0005-0000-0000-0000481E0000}"/>
    <cellStyle name="Millares 9 5 11" xfId="9671" xr:uid="{00000000-0005-0000-0000-0000491E0000}"/>
    <cellStyle name="Millares 9 5 12" xfId="9672" xr:uid="{00000000-0005-0000-0000-00004A1E0000}"/>
    <cellStyle name="Millares 9 5 13" xfId="9673" xr:uid="{00000000-0005-0000-0000-00004B1E0000}"/>
    <cellStyle name="Millares 9 5 14" xfId="9674" xr:uid="{00000000-0005-0000-0000-00004C1E0000}"/>
    <cellStyle name="Millares 9 5 15" xfId="9675" xr:uid="{00000000-0005-0000-0000-00004D1E0000}"/>
    <cellStyle name="Millares 9 5 16" xfId="9676" xr:uid="{00000000-0005-0000-0000-00004E1E0000}"/>
    <cellStyle name="Millares 9 5 17" xfId="9677" xr:uid="{00000000-0005-0000-0000-00004F1E0000}"/>
    <cellStyle name="Millares 9 5 18" xfId="9678" xr:uid="{00000000-0005-0000-0000-0000501E0000}"/>
    <cellStyle name="Millares 9 5 19" xfId="9679" xr:uid="{00000000-0005-0000-0000-0000511E0000}"/>
    <cellStyle name="Millares 9 5 2" xfId="2871" xr:uid="{00000000-0005-0000-0000-0000521E0000}"/>
    <cellStyle name="Millares 9 5 20" xfId="9680" xr:uid="{00000000-0005-0000-0000-0000531E0000}"/>
    <cellStyle name="Millares 9 5 21" xfId="9681" xr:uid="{00000000-0005-0000-0000-0000541E0000}"/>
    <cellStyle name="Millares 9 5 22" xfId="9682" xr:uid="{00000000-0005-0000-0000-0000551E0000}"/>
    <cellStyle name="Millares 9 5 23" xfId="9683" xr:uid="{00000000-0005-0000-0000-0000561E0000}"/>
    <cellStyle name="Millares 9 5 24" xfId="9684" xr:uid="{00000000-0005-0000-0000-0000571E0000}"/>
    <cellStyle name="Millares 9 5 25" xfId="9685" xr:uid="{00000000-0005-0000-0000-0000581E0000}"/>
    <cellStyle name="Millares 9 5 26" xfId="9686" xr:uid="{00000000-0005-0000-0000-0000591E0000}"/>
    <cellStyle name="Millares 9 5 27" xfId="9687" xr:uid="{00000000-0005-0000-0000-00005A1E0000}"/>
    <cellStyle name="Millares 9 5 28" xfId="9688" xr:uid="{00000000-0005-0000-0000-00005B1E0000}"/>
    <cellStyle name="Millares 9 5 29" xfId="9689" xr:uid="{00000000-0005-0000-0000-00005C1E0000}"/>
    <cellStyle name="Millares 9 5 3" xfId="5052" xr:uid="{00000000-0005-0000-0000-00005D1E0000}"/>
    <cellStyle name="Millares 9 5 30" xfId="9690" xr:uid="{00000000-0005-0000-0000-00005E1E0000}"/>
    <cellStyle name="Millares 9 5 31" xfId="9691" xr:uid="{00000000-0005-0000-0000-00005F1E0000}"/>
    <cellStyle name="Millares 9 5 32" xfId="9692" xr:uid="{00000000-0005-0000-0000-0000601E0000}"/>
    <cellStyle name="Millares 9 5 33" xfId="9693" xr:uid="{00000000-0005-0000-0000-0000611E0000}"/>
    <cellStyle name="Millares 9 5 34" xfId="9694" xr:uid="{00000000-0005-0000-0000-0000621E0000}"/>
    <cellStyle name="Millares 9 5 35" xfId="9695" xr:uid="{00000000-0005-0000-0000-0000631E0000}"/>
    <cellStyle name="Millares 9 5 36" xfId="9696" xr:uid="{00000000-0005-0000-0000-0000641E0000}"/>
    <cellStyle name="Millares 9 5 37" xfId="9697" xr:uid="{00000000-0005-0000-0000-0000651E0000}"/>
    <cellStyle name="Millares 9 5 38" xfId="9698" xr:uid="{00000000-0005-0000-0000-0000661E0000}"/>
    <cellStyle name="Millares 9 5 39" xfId="9699" xr:uid="{00000000-0005-0000-0000-0000671E0000}"/>
    <cellStyle name="Millares 9 5 4" xfId="5622" xr:uid="{00000000-0005-0000-0000-0000681E0000}"/>
    <cellStyle name="Millares 9 5 40" xfId="9700" xr:uid="{00000000-0005-0000-0000-0000691E0000}"/>
    <cellStyle name="Millares 9 5 41" xfId="9701" xr:uid="{00000000-0005-0000-0000-00006A1E0000}"/>
    <cellStyle name="Millares 9 5 42" xfId="9702" xr:uid="{00000000-0005-0000-0000-00006B1E0000}"/>
    <cellStyle name="Millares 9 5 43" xfId="9703" xr:uid="{00000000-0005-0000-0000-00006C1E0000}"/>
    <cellStyle name="Millares 9 5 44" xfId="9704" xr:uid="{00000000-0005-0000-0000-00006D1E0000}"/>
    <cellStyle name="Millares 9 5 45" xfId="9705" xr:uid="{00000000-0005-0000-0000-00006E1E0000}"/>
    <cellStyle name="Millares 9 5 46" xfId="9706" xr:uid="{00000000-0005-0000-0000-00006F1E0000}"/>
    <cellStyle name="Millares 9 5 47" xfId="9707" xr:uid="{00000000-0005-0000-0000-0000701E0000}"/>
    <cellStyle name="Millares 9 5 48" xfId="9708" xr:uid="{00000000-0005-0000-0000-0000711E0000}"/>
    <cellStyle name="Millares 9 5 49" xfId="9709" xr:uid="{00000000-0005-0000-0000-0000721E0000}"/>
    <cellStyle name="Millares 9 5 5" xfId="9710" xr:uid="{00000000-0005-0000-0000-0000731E0000}"/>
    <cellStyle name="Millares 9 5 50" xfId="9711" xr:uid="{00000000-0005-0000-0000-0000741E0000}"/>
    <cellStyle name="Millares 9 5 51" xfId="9712" xr:uid="{00000000-0005-0000-0000-0000751E0000}"/>
    <cellStyle name="Millares 9 5 52" xfId="9713" xr:uid="{00000000-0005-0000-0000-0000761E0000}"/>
    <cellStyle name="Millares 9 5 53" xfId="9714" xr:uid="{00000000-0005-0000-0000-0000771E0000}"/>
    <cellStyle name="Millares 9 5 54" xfId="9715" xr:uid="{00000000-0005-0000-0000-0000781E0000}"/>
    <cellStyle name="Millares 9 5 55" xfId="9716" xr:uid="{00000000-0005-0000-0000-0000791E0000}"/>
    <cellStyle name="Millares 9 5 56" xfId="9717" xr:uid="{00000000-0005-0000-0000-00007A1E0000}"/>
    <cellStyle name="Millares 9 5 57" xfId="9718" xr:uid="{00000000-0005-0000-0000-00007B1E0000}"/>
    <cellStyle name="Millares 9 5 58" xfId="9719" xr:uid="{00000000-0005-0000-0000-00007C1E0000}"/>
    <cellStyle name="Millares 9 5 59" xfId="9720" xr:uid="{00000000-0005-0000-0000-00007D1E0000}"/>
    <cellStyle name="Millares 9 5 6" xfId="9721" xr:uid="{00000000-0005-0000-0000-00007E1E0000}"/>
    <cellStyle name="Millares 9 5 60" xfId="9722" xr:uid="{00000000-0005-0000-0000-00007F1E0000}"/>
    <cellStyle name="Millares 9 5 61" xfId="9723" xr:uid="{00000000-0005-0000-0000-0000801E0000}"/>
    <cellStyle name="Millares 9 5 62" xfId="9724" xr:uid="{00000000-0005-0000-0000-0000811E0000}"/>
    <cellStyle name="Millares 9 5 63" xfId="9725" xr:uid="{00000000-0005-0000-0000-0000821E0000}"/>
    <cellStyle name="Millares 9 5 64" xfId="9726" xr:uid="{00000000-0005-0000-0000-0000831E0000}"/>
    <cellStyle name="Millares 9 5 65" xfId="9727" xr:uid="{00000000-0005-0000-0000-0000841E0000}"/>
    <cellStyle name="Millares 9 5 66" xfId="9728" xr:uid="{00000000-0005-0000-0000-0000851E0000}"/>
    <cellStyle name="Millares 9 5 7" xfId="9729" xr:uid="{00000000-0005-0000-0000-0000861E0000}"/>
    <cellStyle name="Millares 9 5 8" xfId="9730" xr:uid="{00000000-0005-0000-0000-0000871E0000}"/>
    <cellStyle name="Millares 9 5 9" xfId="9731" xr:uid="{00000000-0005-0000-0000-0000881E0000}"/>
    <cellStyle name="Millares 9 50" xfId="9732" xr:uid="{00000000-0005-0000-0000-0000891E0000}"/>
    <cellStyle name="Millares 9 51" xfId="9733" xr:uid="{00000000-0005-0000-0000-00008A1E0000}"/>
    <cellStyle name="Millares 9 52" xfId="9734" xr:uid="{00000000-0005-0000-0000-00008B1E0000}"/>
    <cellStyle name="Millares 9 53" xfId="9735" xr:uid="{00000000-0005-0000-0000-00008C1E0000}"/>
    <cellStyle name="Millares 9 54" xfId="9736" xr:uid="{00000000-0005-0000-0000-00008D1E0000}"/>
    <cellStyle name="Millares 9 55" xfId="9737" xr:uid="{00000000-0005-0000-0000-00008E1E0000}"/>
    <cellStyle name="Millares 9 56" xfId="9738" xr:uid="{00000000-0005-0000-0000-00008F1E0000}"/>
    <cellStyle name="Millares 9 57" xfId="9739" xr:uid="{00000000-0005-0000-0000-0000901E0000}"/>
    <cellStyle name="Millares 9 58" xfId="9740" xr:uid="{00000000-0005-0000-0000-0000911E0000}"/>
    <cellStyle name="Millares 9 59" xfId="9741" xr:uid="{00000000-0005-0000-0000-0000921E0000}"/>
    <cellStyle name="Millares 9 6" xfId="663" xr:uid="{00000000-0005-0000-0000-0000931E0000}"/>
    <cellStyle name="Millares 9 6 10" xfId="9742" xr:uid="{00000000-0005-0000-0000-0000941E0000}"/>
    <cellStyle name="Millares 9 6 11" xfId="9743" xr:uid="{00000000-0005-0000-0000-0000951E0000}"/>
    <cellStyle name="Millares 9 6 12" xfId="9744" xr:uid="{00000000-0005-0000-0000-0000961E0000}"/>
    <cellStyle name="Millares 9 6 13" xfId="9745" xr:uid="{00000000-0005-0000-0000-0000971E0000}"/>
    <cellStyle name="Millares 9 6 14" xfId="9746" xr:uid="{00000000-0005-0000-0000-0000981E0000}"/>
    <cellStyle name="Millares 9 6 15" xfId="9747" xr:uid="{00000000-0005-0000-0000-0000991E0000}"/>
    <cellStyle name="Millares 9 6 16" xfId="9748" xr:uid="{00000000-0005-0000-0000-00009A1E0000}"/>
    <cellStyle name="Millares 9 6 17" xfId="9749" xr:uid="{00000000-0005-0000-0000-00009B1E0000}"/>
    <cellStyle name="Millares 9 6 18" xfId="9750" xr:uid="{00000000-0005-0000-0000-00009C1E0000}"/>
    <cellStyle name="Millares 9 6 19" xfId="9751" xr:uid="{00000000-0005-0000-0000-00009D1E0000}"/>
    <cellStyle name="Millares 9 6 2" xfId="3188" xr:uid="{00000000-0005-0000-0000-00009E1E0000}"/>
    <cellStyle name="Millares 9 6 20" xfId="9752" xr:uid="{00000000-0005-0000-0000-00009F1E0000}"/>
    <cellStyle name="Millares 9 6 21" xfId="9753" xr:uid="{00000000-0005-0000-0000-0000A01E0000}"/>
    <cellStyle name="Millares 9 6 22" xfId="9754" xr:uid="{00000000-0005-0000-0000-0000A11E0000}"/>
    <cellStyle name="Millares 9 6 23" xfId="9755" xr:uid="{00000000-0005-0000-0000-0000A21E0000}"/>
    <cellStyle name="Millares 9 6 24" xfId="9756" xr:uid="{00000000-0005-0000-0000-0000A31E0000}"/>
    <cellStyle name="Millares 9 6 25" xfId="9757" xr:uid="{00000000-0005-0000-0000-0000A41E0000}"/>
    <cellStyle name="Millares 9 6 26" xfId="9758" xr:uid="{00000000-0005-0000-0000-0000A51E0000}"/>
    <cellStyle name="Millares 9 6 27" xfId="9759" xr:uid="{00000000-0005-0000-0000-0000A61E0000}"/>
    <cellStyle name="Millares 9 6 28" xfId="9760" xr:uid="{00000000-0005-0000-0000-0000A71E0000}"/>
    <cellStyle name="Millares 9 6 29" xfId="9761" xr:uid="{00000000-0005-0000-0000-0000A81E0000}"/>
    <cellStyle name="Millares 9 6 3" xfId="5322" xr:uid="{00000000-0005-0000-0000-0000A91E0000}"/>
    <cellStyle name="Millares 9 6 30" xfId="9762" xr:uid="{00000000-0005-0000-0000-0000AA1E0000}"/>
    <cellStyle name="Millares 9 6 31" xfId="9763" xr:uid="{00000000-0005-0000-0000-0000AB1E0000}"/>
    <cellStyle name="Millares 9 6 32" xfId="9764" xr:uid="{00000000-0005-0000-0000-0000AC1E0000}"/>
    <cellStyle name="Millares 9 6 33" xfId="9765" xr:uid="{00000000-0005-0000-0000-0000AD1E0000}"/>
    <cellStyle name="Millares 9 6 34" xfId="9766" xr:uid="{00000000-0005-0000-0000-0000AE1E0000}"/>
    <cellStyle name="Millares 9 6 35" xfId="9767" xr:uid="{00000000-0005-0000-0000-0000AF1E0000}"/>
    <cellStyle name="Millares 9 6 36" xfId="9768" xr:uid="{00000000-0005-0000-0000-0000B01E0000}"/>
    <cellStyle name="Millares 9 6 37" xfId="9769" xr:uid="{00000000-0005-0000-0000-0000B11E0000}"/>
    <cellStyle name="Millares 9 6 38" xfId="9770" xr:uid="{00000000-0005-0000-0000-0000B21E0000}"/>
    <cellStyle name="Millares 9 6 39" xfId="9771" xr:uid="{00000000-0005-0000-0000-0000B31E0000}"/>
    <cellStyle name="Millares 9 6 4" xfId="5884" xr:uid="{00000000-0005-0000-0000-0000B41E0000}"/>
    <cellStyle name="Millares 9 6 40" xfId="9772" xr:uid="{00000000-0005-0000-0000-0000B51E0000}"/>
    <cellStyle name="Millares 9 6 41" xfId="9773" xr:uid="{00000000-0005-0000-0000-0000B61E0000}"/>
    <cellStyle name="Millares 9 6 42" xfId="9774" xr:uid="{00000000-0005-0000-0000-0000B71E0000}"/>
    <cellStyle name="Millares 9 6 43" xfId="9775" xr:uid="{00000000-0005-0000-0000-0000B81E0000}"/>
    <cellStyle name="Millares 9 6 44" xfId="9776" xr:uid="{00000000-0005-0000-0000-0000B91E0000}"/>
    <cellStyle name="Millares 9 6 45" xfId="9777" xr:uid="{00000000-0005-0000-0000-0000BA1E0000}"/>
    <cellStyle name="Millares 9 6 46" xfId="9778" xr:uid="{00000000-0005-0000-0000-0000BB1E0000}"/>
    <cellStyle name="Millares 9 6 47" xfId="9779" xr:uid="{00000000-0005-0000-0000-0000BC1E0000}"/>
    <cellStyle name="Millares 9 6 48" xfId="9780" xr:uid="{00000000-0005-0000-0000-0000BD1E0000}"/>
    <cellStyle name="Millares 9 6 49" xfId="9781" xr:uid="{00000000-0005-0000-0000-0000BE1E0000}"/>
    <cellStyle name="Millares 9 6 5" xfId="9782" xr:uid="{00000000-0005-0000-0000-0000BF1E0000}"/>
    <cellStyle name="Millares 9 6 50" xfId="9783" xr:uid="{00000000-0005-0000-0000-0000C01E0000}"/>
    <cellStyle name="Millares 9 6 51" xfId="9784" xr:uid="{00000000-0005-0000-0000-0000C11E0000}"/>
    <cellStyle name="Millares 9 6 52" xfId="9785" xr:uid="{00000000-0005-0000-0000-0000C21E0000}"/>
    <cellStyle name="Millares 9 6 53" xfId="9786" xr:uid="{00000000-0005-0000-0000-0000C31E0000}"/>
    <cellStyle name="Millares 9 6 54" xfId="9787" xr:uid="{00000000-0005-0000-0000-0000C41E0000}"/>
    <cellStyle name="Millares 9 6 55" xfId="9788" xr:uid="{00000000-0005-0000-0000-0000C51E0000}"/>
    <cellStyle name="Millares 9 6 56" xfId="9789" xr:uid="{00000000-0005-0000-0000-0000C61E0000}"/>
    <cellStyle name="Millares 9 6 57" xfId="9790" xr:uid="{00000000-0005-0000-0000-0000C71E0000}"/>
    <cellStyle name="Millares 9 6 58" xfId="9791" xr:uid="{00000000-0005-0000-0000-0000C81E0000}"/>
    <cellStyle name="Millares 9 6 59" xfId="9792" xr:uid="{00000000-0005-0000-0000-0000C91E0000}"/>
    <cellStyle name="Millares 9 6 6" xfId="9793" xr:uid="{00000000-0005-0000-0000-0000CA1E0000}"/>
    <cellStyle name="Millares 9 6 60" xfId="9794" xr:uid="{00000000-0005-0000-0000-0000CB1E0000}"/>
    <cellStyle name="Millares 9 6 61" xfId="9795" xr:uid="{00000000-0005-0000-0000-0000CC1E0000}"/>
    <cellStyle name="Millares 9 6 62" xfId="9796" xr:uid="{00000000-0005-0000-0000-0000CD1E0000}"/>
    <cellStyle name="Millares 9 6 63" xfId="9797" xr:uid="{00000000-0005-0000-0000-0000CE1E0000}"/>
    <cellStyle name="Millares 9 6 64" xfId="9798" xr:uid="{00000000-0005-0000-0000-0000CF1E0000}"/>
    <cellStyle name="Millares 9 6 65" xfId="9799" xr:uid="{00000000-0005-0000-0000-0000D01E0000}"/>
    <cellStyle name="Millares 9 6 66" xfId="9800" xr:uid="{00000000-0005-0000-0000-0000D11E0000}"/>
    <cellStyle name="Millares 9 6 7" xfId="9801" xr:uid="{00000000-0005-0000-0000-0000D21E0000}"/>
    <cellStyle name="Millares 9 6 8" xfId="9802" xr:uid="{00000000-0005-0000-0000-0000D31E0000}"/>
    <cellStyle name="Millares 9 6 9" xfId="9803" xr:uid="{00000000-0005-0000-0000-0000D41E0000}"/>
    <cellStyle name="Millares 9 60" xfId="9804" xr:uid="{00000000-0005-0000-0000-0000D51E0000}"/>
    <cellStyle name="Millares 9 61" xfId="9805" xr:uid="{00000000-0005-0000-0000-0000D61E0000}"/>
    <cellStyle name="Millares 9 62" xfId="9806" xr:uid="{00000000-0005-0000-0000-0000D71E0000}"/>
    <cellStyle name="Millares 9 63" xfId="9807" xr:uid="{00000000-0005-0000-0000-0000D81E0000}"/>
    <cellStyle name="Millares 9 64" xfId="9808" xr:uid="{00000000-0005-0000-0000-0000D91E0000}"/>
    <cellStyle name="Millares 9 65" xfId="9809" xr:uid="{00000000-0005-0000-0000-0000DA1E0000}"/>
    <cellStyle name="Millares 9 66" xfId="9810" xr:uid="{00000000-0005-0000-0000-0000DB1E0000}"/>
    <cellStyle name="Millares 9 67" xfId="9811" xr:uid="{00000000-0005-0000-0000-0000DC1E0000}"/>
    <cellStyle name="Millares 9 68" xfId="9812" xr:uid="{00000000-0005-0000-0000-0000DD1E0000}"/>
    <cellStyle name="Millares 9 69" xfId="9813" xr:uid="{00000000-0005-0000-0000-0000DE1E0000}"/>
    <cellStyle name="Millares 9 7" xfId="664" xr:uid="{00000000-0005-0000-0000-0000DF1E0000}"/>
    <cellStyle name="Millares 9 7 2" xfId="3205" xr:uid="{00000000-0005-0000-0000-0000E01E0000}"/>
    <cellStyle name="Millares 9 7 3" xfId="5330" xr:uid="{00000000-0005-0000-0000-0000E11E0000}"/>
    <cellStyle name="Millares 9 7 4" xfId="5890" xr:uid="{00000000-0005-0000-0000-0000E21E0000}"/>
    <cellStyle name="Millares 9 70" xfId="9814" xr:uid="{00000000-0005-0000-0000-0000E31E0000}"/>
    <cellStyle name="Millares 9 71" xfId="9815" xr:uid="{00000000-0005-0000-0000-0000E41E0000}"/>
    <cellStyle name="Millares 9 72" xfId="9816" xr:uid="{00000000-0005-0000-0000-0000E51E0000}"/>
    <cellStyle name="Millares 9 73" xfId="9817" xr:uid="{00000000-0005-0000-0000-0000E61E0000}"/>
    <cellStyle name="Millares 9 74" xfId="9818" xr:uid="{00000000-0005-0000-0000-0000E71E0000}"/>
    <cellStyle name="Millares 9 75" xfId="9819" xr:uid="{00000000-0005-0000-0000-0000E81E0000}"/>
    <cellStyle name="Millares 9 76" xfId="9820" xr:uid="{00000000-0005-0000-0000-0000E91E0000}"/>
    <cellStyle name="Millares 9 77" xfId="9821" xr:uid="{00000000-0005-0000-0000-0000EA1E0000}"/>
    <cellStyle name="Millares 9 78" xfId="9822" xr:uid="{00000000-0005-0000-0000-0000EB1E0000}"/>
    <cellStyle name="Millares 9 79" xfId="9823" xr:uid="{00000000-0005-0000-0000-0000EC1E0000}"/>
    <cellStyle name="Millares 9 8" xfId="665" xr:uid="{00000000-0005-0000-0000-0000ED1E0000}"/>
    <cellStyle name="Millares 9 8 2" xfId="3289" xr:uid="{00000000-0005-0000-0000-0000EE1E0000}"/>
    <cellStyle name="Millares 9 8 3" xfId="5398" xr:uid="{00000000-0005-0000-0000-0000EF1E0000}"/>
    <cellStyle name="Millares 9 8 4" xfId="5952" xr:uid="{00000000-0005-0000-0000-0000F01E0000}"/>
    <cellStyle name="Millares 9 80" xfId="9824" xr:uid="{00000000-0005-0000-0000-0000F11E0000}"/>
    <cellStyle name="Millares 9 81" xfId="9825" xr:uid="{00000000-0005-0000-0000-0000F21E0000}"/>
    <cellStyle name="Millares 9 82" xfId="9826" xr:uid="{00000000-0005-0000-0000-0000F31E0000}"/>
    <cellStyle name="Millares 9 83" xfId="9827" xr:uid="{00000000-0005-0000-0000-0000F41E0000}"/>
    <cellStyle name="Millares 9 84" xfId="9828" xr:uid="{00000000-0005-0000-0000-0000F51E0000}"/>
    <cellStyle name="Millares 9 9" xfId="666" xr:uid="{00000000-0005-0000-0000-0000F61E0000}"/>
    <cellStyle name="Millares 9 9 2" xfId="3092" xr:uid="{00000000-0005-0000-0000-0000F71E0000}"/>
    <cellStyle name="Millares 9 9 3" xfId="5239" xr:uid="{00000000-0005-0000-0000-0000F81E0000}"/>
    <cellStyle name="Millares 9 9 4" xfId="5803" xr:uid="{00000000-0005-0000-0000-0000F91E0000}"/>
    <cellStyle name="Milliers [0]_Encours - Apr rééch" xfId="667" xr:uid="{00000000-0005-0000-0000-0000FA1E0000}"/>
    <cellStyle name="Milliers_Encours - Apr rééch" xfId="668" xr:uid="{00000000-0005-0000-0000-0000FB1E0000}"/>
    <cellStyle name="Moeda [0]_A" xfId="2635" xr:uid="{00000000-0005-0000-0000-0000FC1E0000}"/>
    <cellStyle name="Moeda_A" xfId="2636" xr:uid="{00000000-0005-0000-0000-0000FD1E0000}"/>
    <cellStyle name="Moeda0" xfId="2637" xr:uid="{00000000-0005-0000-0000-0000FE1E0000}"/>
    <cellStyle name="Moneda 2" xfId="669" xr:uid="{00000000-0005-0000-0000-0000FF1E0000}"/>
    <cellStyle name="Moneda 2 2" xfId="1507" xr:uid="{00000000-0005-0000-0000-0000001F0000}"/>
    <cellStyle name="Moneda 2 3" xfId="4385" xr:uid="{00000000-0005-0000-0000-0000011F0000}"/>
    <cellStyle name="Moneda 2 4" xfId="4722" xr:uid="{00000000-0005-0000-0000-0000021F0000}"/>
    <cellStyle name="Monétaire [0]_Encours - Apr rééch" xfId="670" xr:uid="{00000000-0005-0000-0000-0000031F0000}"/>
    <cellStyle name="Monétaire_Encours - Apr rééch" xfId="671" xr:uid="{00000000-0005-0000-0000-0000041F0000}"/>
    <cellStyle name="Monetario" xfId="2640" xr:uid="{00000000-0005-0000-0000-0000051F0000}"/>
    <cellStyle name="Monetario0" xfId="2641" xr:uid="{00000000-0005-0000-0000-0000061F0000}"/>
    <cellStyle name="Neutral 2" xfId="672" xr:uid="{00000000-0005-0000-0000-0000071F0000}"/>
    <cellStyle name="Neutral 2 2" xfId="935" xr:uid="{00000000-0005-0000-0000-0000081F0000}"/>
    <cellStyle name="Neutral 2 2 2" xfId="1509" xr:uid="{00000000-0005-0000-0000-0000091F0000}"/>
    <cellStyle name="Neutral 2 2 2 2" xfId="4024" xr:uid="{00000000-0005-0000-0000-00000A1F0000}"/>
    <cellStyle name="Neutral 2 3" xfId="4387" xr:uid="{00000000-0005-0000-0000-00000B1F0000}"/>
    <cellStyle name="Neutral 2 4" xfId="4721" xr:uid="{00000000-0005-0000-0000-00000C1F0000}"/>
    <cellStyle name="Neutral 3" xfId="936" xr:uid="{00000000-0005-0000-0000-00000D1F0000}"/>
    <cellStyle name="Neutral 3 2" xfId="1510" xr:uid="{00000000-0005-0000-0000-00000E1F0000}"/>
    <cellStyle name="Neutral 3 2 2" xfId="4025" xr:uid="{00000000-0005-0000-0000-00000F1F0000}"/>
    <cellStyle name="Neutral 3 3" xfId="4388" xr:uid="{00000000-0005-0000-0000-0000101F0000}"/>
    <cellStyle name="Neutral 3 4" xfId="4720" xr:uid="{00000000-0005-0000-0000-0000111F0000}"/>
    <cellStyle name="Neutral 4" xfId="937" xr:uid="{00000000-0005-0000-0000-0000121F0000}"/>
    <cellStyle name="Neutral 4 2" xfId="1511" xr:uid="{00000000-0005-0000-0000-0000131F0000}"/>
    <cellStyle name="Neutral 4 2 2" xfId="4026" xr:uid="{00000000-0005-0000-0000-0000141F0000}"/>
    <cellStyle name="Neutral 4 3" xfId="4389" xr:uid="{00000000-0005-0000-0000-0000151F0000}"/>
    <cellStyle name="Neutral 4 4" xfId="4420" xr:uid="{00000000-0005-0000-0000-0000161F0000}"/>
    <cellStyle name="Neutral 5" xfId="1508" xr:uid="{00000000-0005-0000-0000-0000171F0000}"/>
    <cellStyle name="Neutral 5 2" xfId="3873" xr:uid="{00000000-0005-0000-0000-0000181F0000}"/>
    <cellStyle name="Neutral 6" xfId="4386" xr:uid="{00000000-0005-0000-0000-0000191F0000}"/>
    <cellStyle name="Neutral 7" xfId="4421" xr:uid="{00000000-0005-0000-0000-00001A1F0000}"/>
    <cellStyle name="Neutrale" xfId="673" xr:uid="{00000000-0005-0000-0000-00001B1F0000}"/>
    <cellStyle name="Neutrale 2" xfId="1512" xr:uid="{00000000-0005-0000-0000-00001C1F0000}"/>
    <cellStyle name="Neutrale 2 2" xfId="3874" xr:uid="{00000000-0005-0000-0000-00001D1F0000}"/>
    <cellStyle name="Neutrale 3" xfId="4390" xr:uid="{00000000-0005-0000-0000-00001E1F0000}"/>
    <cellStyle name="Neutrale 4" xfId="4419" xr:uid="{00000000-0005-0000-0000-00001F1F0000}"/>
    <cellStyle name="no dec" xfId="674" xr:uid="{00000000-0005-0000-0000-0000201F0000}"/>
    <cellStyle name="no dec 2" xfId="1513" xr:uid="{00000000-0005-0000-0000-0000211F0000}"/>
    <cellStyle name="no dec 2 2" xfId="3875" xr:uid="{00000000-0005-0000-0000-0000221F0000}"/>
    <cellStyle name="no dec 3" xfId="4391" xr:uid="{00000000-0005-0000-0000-0000231F0000}"/>
    <cellStyle name="no dec 4" xfId="4719" xr:uid="{00000000-0005-0000-0000-0000241F0000}"/>
    <cellStyle name="Normal" xfId="0" builtinId="0"/>
    <cellStyle name="Normal - Modelo1" xfId="2642" xr:uid="{00000000-0005-0000-0000-0000261F0000}"/>
    <cellStyle name="Normal - Style1" xfId="675" xr:uid="{00000000-0005-0000-0000-0000271F0000}"/>
    <cellStyle name="Normal - Style1 10" xfId="4718" xr:uid="{00000000-0005-0000-0000-0000281F0000}"/>
    <cellStyle name="Normal - Style1 2" xfId="1514" xr:uid="{00000000-0005-0000-0000-0000291F0000}"/>
    <cellStyle name="Normal - Style1 2 2" xfId="2502" xr:uid="{00000000-0005-0000-0000-00002A1F0000}"/>
    <cellStyle name="Normal - Style1 2 3" xfId="4855" xr:uid="{00000000-0005-0000-0000-00002B1F0000}"/>
    <cellStyle name="Normal - Style1 2 4" xfId="5540" xr:uid="{00000000-0005-0000-0000-00002C1F0000}"/>
    <cellStyle name="Normal - Style1 3" xfId="2643" xr:uid="{00000000-0005-0000-0000-00002D1F0000}"/>
    <cellStyle name="Normal - Style1 4" xfId="2769" xr:uid="{00000000-0005-0000-0000-00002E1F0000}"/>
    <cellStyle name="Normal - Style1 5" xfId="2559" xr:uid="{00000000-0005-0000-0000-00002F1F0000}"/>
    <cellStyle name="Normal - Style1 6" xfId="2799" xr:uid="{00000000-0005-0000-0000-0000301F0000}"/>
    <cellStyle name="Normal - Style1 7" xfId="2838" xr:uid="{00000000-0005-0000-0000-0000311F0000}"/>
    <cellStyle name="Normal - Style1 8" xfId="3876" xr:uid="{00000000-0005-0000-0000-0000321F0000}"/>
    <cellStyle name="Normal - Style1 9" xfId="4392" xr:uid="{00000000-0005-0000-0000-0000331F0000}"/>
    <cellStyle name="Normal 10" xfId="676" xr:uid="{00000000-0005-0000-0000-0000341F0000}"/>
    <cellStyle name="Normal 10 10" xfId="1516" xr:uid="{00000000-0005-0000-0000-0000351F0000}"/>
    <cellStyle name="Normal 10 10 2" xfId="1517" xr:uid="{00000000-0005-0000-0000-0000361F0000}"/>
    <cellStyle name="Normal 10 10 2 2" xfId="2199" xr:uid="{00000000-0005-0000-0000-0000371F0000}"/>
    <cellStyle name="Normal 10 10 3" xfId="2200" xr:uid="{00000000-0005-0000-0000-0000381F0000}"/>
    <cellStyle name="Normal 10 10 4" xfId="9829" xr:uid="{00000000-0005-0000-0000-0000391F0000}"/>
    <cellStyle name="Normal 10 11" xfId="1518" xr:uid="{00000000-0005-0000-0000-00003A1F0000}"/>
    <cellStyle name="Normal 10 11 2" xfId="2201" xr:uid="{00000000-0005-0000-0000-00003B1F0000}"/>
    <cellStyle name="Normal 10 12" xfId="1519" xr:uid="{00000000-0005-0000-0000-00003C1F0000}"/>
    <cellStyle name="Normal 10 12 2" xfId="2202" xr:uid="{00000000-0005-0000-0000-00003D1F0000}"/>
    <cellStyle name="Normal 10 13" xfId="1520" xr:uid="{00000000-0005-0000-0000-00003E1F0000}"/>
    <cellStyle name="Normal 10 13 2" xfId="2203" xr:uid="{00000000-0005-0000-0000-00003F1F0000}"/>
    <cellStyle name="Normal 10 14" xfId="1521" xr:uid="{00000000-0005-0000-0000-0000401F0000}"/>
    <cellStyle name="Normal 10 14 2" xfId="2204" xr:uid="{00000000-0005-0000-0000-0000411F0000}"/>
    <cellStyle name="Normal 10 15" xfId="2205" xr:uid="{00000000-0005-0000-0000-0000421F0000}"/>
    <cellStyle name="Normal 10 16" xfId="2644" xr:uid="{00000000-0005-0000-0000-0000431F0000}"/>
    <cellStyle name="Normal 10 17" xfId="2770" xr:uid="{00000000-0005-0000-0000-0000441F0000}"/>
    <cellStyle name="Normal 10 18" xfId="2560" xr:uid="{00000000-0005-0000-0000-0000451F0000}"/>
    <cellStyle name="Normal 10 19" xfId="2800" xr:uid="{00000000-0005-0000-0000-0000461F0000}"/>
    <cellStyle name="Normal 10 2" xfId="677" xr:uid="{00000000-0005-0000-0000-0000471F0000}"/>
    <cellStyle name="Normal 10 2 2" xfId="678" xr:uid="{00000000-0005-0000-0000-0000481F0000}"/>
    <cellStyle name="Normal 10 2 2 10" xfId="3091" xr:uid="{00000000-0005-0000-0000-0000491F0000}"/>
    <cellStyle name="Normal 10 2 2 11" xfId="3201" xr:uid="{00000000-0005-0000-0000-00004A1F0000}"/>
    <cellStyle name="Normal 10 2 2 12" xfId="3433" xr:uid="{00000000-0005-0000-0000-00004B1F0000}"/>
    <cellStyle name="Normal 10 2 2 13" xfId="3877" xr:uid="{00000000-0005-0000-0000-00004C1F0000}"/>
    <cellStyle name="Normal 10 2 2 14" xfId="4397" xr:uid="{00000000-0005-0000-0000-00004D1F0000}"/>
    <cellStyle name="Normal 10 2 2 15" xfId="4716" xr:uid="{00000000-0005-0000-0000-00004E1F0000}"/>
    <cellStyle name="Normal 10 2 2 2" xfId="1523" xr:uid="{00000000-0005-0000-0000-00004F1F0000}"/>
    <cellStyle name="Normal 10 2 2 3" xfId="2939" xr:uid="{00000000-0005-0000-0000-0000501F0000}"/>
    <cellStyle name="Normal 10 2 2 4" xfId="3038" xr:uid="{00000000-0005-0000-0000-0000511F0000}"/>
    <cellStyle name="Normal 10 2 2 5" xfId="2824" xr:uid="{00000000-0005-0000-0000-0000521F0000}"/>
    <cellStyle name="Normal 10 2 2 6" xfId="2980" xr:uid="{00000000-0005-0000-0000-0000531F0000}"/>
    <cellStyle name="Normal 10 2 2 7" xfId="3194" xr:uid="{00000000-0005-0000-0000-0000541F0000}"/>
    <cellStyle name="Normal 10 2 2 8" xfId="3202" xr:uid="{00000000-0005-0000-0000-0000551F0000}"/>
    <cellStyle name="Normal 10 2 2 9" xfId="3199" xr:uid="{00000000-0005-0000-0000-0000561F0000}"/>
    <cellStyle name="Normal 10 2 3" xfId="833" xr:uid="{00000000-0005-0000-0000-0000571F0000}"/>
    <cellStyle name="Normal 10 2 3 10" xfId="3169" xr:uid="{00000000-0005-0000-0000-0000581F0000}"/>
    <cellStyle name="Normal 10 2 3 11" xfId="3434" xr:uid="{00000000-0005-0000-0000-0000591F0000}"/>
    <cellStyle name="Normal 10 2 3 12" xfId="3923" xr:uid="{00000000-0005-0000-0000-00005A1F0000}"/>
    <cellStyle name="Normal 10 2 3 13" xfId="4398" xr:uid="{00000000-0005-0000-0000-00005B1F0000}"/>
    <cellStyle name="Normal 10 2 3 14" xfId="4416" xr:uid="{00000000-0005-0000-0000-00005C1F0000}"/>
    <cellStyle name="Normal 10 2 3 2" xfId="1524" xr:uid="{00000000-0005-0000-0000-00005D1F0000}"/>
    <cellStyle name="Normal 10 2 3 3" xfId="3037" xr:uid="{00000000-0005-0000-0000-00005E1F0000}"/>
    <cellStyle name="Normal 10 2 3 4" xfId="3035" xr:uid="{00000000-0005-0000-0000-00005F1F0000}"/>
    <cellStyle name="Normal 10 2 3 5" xfId="2876" xr:uid="{00000000-0005-0000-0000-0000601F0000}"/>
    <cellStyle name="Normal 10 2 3 6" xfId="3195" xr:uid="{00000000-0005-0000-0000-0000611F0000}"/>
    <cellStyle name="Normal 10 2 3 7" xfId="3327" xr:uid="{00000000-0005-0000-0000-0000621F0000}"/>
    <cellStyle name="Normal 10 2 3 8" xfId="3200" xr:uid="{00000000-0005-0000-0000-0000631F0000}"/>
    <cellStyle name="Normal 10 2 3 9" xfId="3271" xr:uid="{00000000-0005-0000-0000-0000641F0000}"/>
    <cellStyle name="Normal 10 2 4" xfId="835" xr:uid="{00000000-0005-0000-0000-0000651F0000}"/>
    <cellStyle name="Normal 10 2 5" xfId="1522" xr:uid="{00000000-0005-0000-0000-0000661F0000}"/>
    <cellStyle name="Normal 10 2 6" xfId="4396" xr:uid="{00000000-0005-0000-0000-0000671F0000}"/>
    <cellStyle name="Normal 10 2 7" xfId="4717" xr:uid="{00000000-0005-0000-0000-0000681F0000}"/>
    <cellStyle name="Normal 10 2_RD CIFRAS 2010 agropecuarias final" xfId="1525" xr:uid="{00000000-0005-0000-0000-0000691F0000}"/>
    <cellStyle name="Normal 10 20" xfId="2839" xr:uid="{00000000-0005-0000-0000-00006A1F0000}"/>
    <cellStyle name="Normal 10 21" xfId="4393" xr:uid="{00000000-0005-0000-0000-00006B1F0000}"/>
    <cellStyle name="Normal 10 22" xfId="4418" xr:uid="{00000000-0005-0000-0000-00006C1F0000}"/>
    <cellStyle name="Normal 10 23" xfId="9830" xr:uid="{00000000-0005-0000-0000-00006D1F0000}"/>
    <cellStyle name="Normal 10 24" xfId="9831" xr:uid="{00000000-0005-0000-0000-00006E1F0000}"/>
    <cellStyle name="Normal 10 25" xfId="9832" xr:uid="{00000000-0005-0000-0000-00006F1F0000}"/>
    <cellStyle name="Normal 10 26" xfId="9833" xr:uid="{00000000-0005-0000-0000-0000701F0000}"/>
    <cellStyle name="Normal 10 27" xfId="9834" xr:uid="{00000000-0005-0000-0000-0000711F0000}"/>
    <cellStyle name="Normal 10 28" xfId="9835" xr:uid="{00000000-0005-0000-0000-0000721F0000}"/>
    <cellStyle name="Normal 10 29" xfId="9836" xr:uid="{00000000-0005-0000-0000-0000731F0000}"/>
    <cellStyle name="Normal 10 3" xfId="679" xr:uid="{00000000-0005-0000-0000-0000741F0000}"/>
    <cellStyle name="Normal 10 3 2" xfId="1526" xr:uid="{00000000-0005-0000-0000-0000751F0000}"/>
    <cellStyle name="Normal 10 3 3" xfId="4399" xr:uid="{00000000-0005-0000-0000-0000761F0000}"/>
    <cellStyle name="Normal 10 3 4" xfId="4415" xr:uid="{00000000-0005-0000-0000-0000771F0000}"/>
    <cellStyle name="Normal 10 30" xfId="9837" xr:uid="{00000000-0005-0000-0000-0000781F0000}"/>
    <cellStyle name="Normal 10 31" xfId="9838" xr:uid="{00000000-0005-0000-0000-0000791F0000}"/>
    <cellStyle name="Normal 10 32" xfId="9839" xr:uid="{00000000-0005-0000-0000-00007A1F0000}"/>
    <cellStyle name="Normal 10 33" xfId="9840" xr:uid="{00000000-0005-0000-0000-00007B1F0000}"/>
    <cellStyle name="Normal 10 34" xfId="9841" xr:uid="{00000000-0005-0000-0000-00007C1F0000}"/>
    <cellStyle name="Normal 10 35" xfId="9842" xr:uid="{00000000-0005-0000-0000-00007D1F0000}"/>
    <cellStyle name="Normal 10 36" xfId="9843" xr:uid="{00000000-0005-0000-0000-00007E1F0000}"/>
    <cellStyle name="Normal 10 37" xfId="9844" xr:uid="{00000000-0005-0000-0000-00007F1F0000}"/>
    <cellStyle name="Normal 10 38" xfId="9845" xr:uid="{00000000-0005-0000-0000-0000801F0000}"/>
    <cellStyle name="Normal 10 39" xfId="9846" xr:uid="{00000000-0005-0000-0000-0000811F0000}"/>
    <cellStyle name="Normal 10 4" xfId="1515" xr:uid="{00000000-0005-0000-0000-0000821F0000}"/>
    <cellStyle name="Normal 10 4 2" xfId="1527" xr:uid="{00000000-0005-0000-0000-0000831F0000}"/>
    <cellStyle name="Normal 10 4 2 2" xfId="2206" xr:uid="{00000000-0005-0000-0000-0000841F0000}"/>
    <cellStyle name="Normal 10 4 3" xfId="2207" xr:uid="{00000000-0005-0000-0000-0000851F0000}"/>
    <cellStyle name="Normal 10 40" xfId="9847" xr:uid="{00000000-0005-0000-0000-0000861F0000}"/>
    <cellStyle name="Normal 10 41" xfId="9848" xr:uid="{00000000-0005-0000-0000-0000871F0000}"/>
    <cellStyle name="Normal 10 42" xfId="9849" xr:uid="{00000000-0005-0000-0000-0000881F0000}"/>
    <cellStyle name="Normal 10 43" xfId="9850" xr:uid="{00000000-0005-0000-0000-0000891F0000}"/>
    <cellStyle name="Normal 10 44" xfId="9851" xr:uid="{00000000-0005-0000-0000-00008A1F0000}"/>
    <cellStyle name="Normal 10 45" xfId="9852" xr:uid="{00000000-0005-0000-0000-00008B1F0000}"/>
    <cellStyle name="Normal 10 46" xfId="9853" xr:uid="{00000000-0005-0000-0000-00008C1F0000}"/>
    <cellStyle name="Normal 10 47" xfId="9854" xr:uid="{00000000-0005-0000-0000-00008D1F0000}"/>
    <cellStyle name="Normal 10 48" xfId="9855" xr:uid="{00000000-0005-0000-0000-00008E1F0000}"/>
    <cellStyle name="Normal 10 49" xfId="9856" xr:uid="{00000000-0005-0000-0000-00008F1F0000}"/>
    <cellStyle name="Normal 10 5" xfId="1528" xr:uid="{00000000-0005-0000-0000-0000901F0000}"/>
    <cellStyle name="Normal 10 5 2" xfId="1529" xr:uid="{00000000-0005-0000-0000-0000911F0000}"/>
    <cellStyle name="Normal 10 5 2 2" xfId="2208" xr:uid="{00000000-0005-0000-0000-0000921F0000}"/>
    <cellStyle name="Normal 10 5 3" xfId="2209" xr:uid="{00000000-0005-0000-0000-0000931F0000}"/>
    <cellStyle name="Normal 10 50" xfId="9857" xr:uid="{00000000-0005-0000-0000-0000941F0000}"/>
    <cellStyle name="Normal 10 51" xfId="9858" xr:uid="{00000000-0005-0000-0000-0000951F0000}"/>
    <cellStyle name="Normal 10 52" xfId="9859" xr:uid="{00000000-0005-0000-0000-0000961F0000}"/>
    <cellStyle name="Normal 10 53" xfId="9860" xr:uid="{00000000-0005-0000-0000-0000971F0000}"/>
    <cellStyle name="Normal 10 54" xfId="9861" xr:uid="{00000000-0005-0000-0000-0000981F0000}"/>
    <cellStyle name="Normal 10 55" xfId="9862" xr:uid="{00000000-0005-0000-0000-0000991F0000}"/>
    <cellStyle name="Normal 10 56" xfId="9863" xr:uid="{00000000-0005-0000-0000-00009A1F0000}"/>
    <cellStyle name="Normal 10 57" xfId="9864" xr:uid="{00000000-0005-0000-0000-00009B1F0000}"/>
    <cellStyle name="Normal 10 58" xfId="9865" xr:uid="{00000000-0005-0000-0000-00009C1F0000}"/>
    <cellStyle name="Normal 10 59" xfId="9866" xr:uid="{00000000-0005-0000-0000-00009D1F0000}"/>
    <cellStyle name="Normal 10 6" xfId="1530" xr:uid="{00000000-0005-0000-0000-00009E1F0000}"/>
    <cellStyle name="Normal 10 6 2" xfId="1531" xr:uid="{00000000-0005-0000-0000-00009F1F0000}"/>
    <cellStyle name="Normal 10 6 2 2" xfId="2210" xr:uid="{00000000-0005-0000-0000-0000A01F0000}"/>
    <cellStyle name="Normal 10 6 3" xfId="2211" xr:uid="{00000000-0005-0000-0000-0000A11F0000}"/>
    <cellStyle name="Normal 10 60" xfId="9867" xr:uid="{00000000-0005-0000-0000-0000A21F0000}"/>
    <cellStyle name="Normal 10 61" xfId="9868" xr:uid="{00000000-0005-0000-0000-0000A31F0000}"/>
    <cellStyle name="Normal 10 62" xfId="9869" xr:uid="{00000000-0005-0000-0000-0000A41F0000}"/>
    <cellStyle name="Normal 10 63" xfId="9870" xr:uid="{00000000-0005-0000-0000-0000A51F0000}"/>
    <cellStyle name="Normal 10 64" xfId="9871" xr:uid="{00000000-0005-0000-0000-0000A61F0000}"/>
    <cellStyle name="Normal 10 65" xfId="9872" xr:uid="{00000000-0005-0000-0000-0000A71F0000}"/>
    <cellStyle name="Normal 10 66" xfId="9873" xr:uid="{00000000-0005-0000-0000-0000A81F0000}"/>
    <cellStyle name="Normal 10 67" xfId="9874" xr:uid="{00000000-0005-0000-0000-0000A91F0000}"/>
    <cellStyle name="Normal 10 68" xfId="9875" xr:uid="{00000000-0005-0000-0000-0000AA1F0000}"/>
    <cellStyle name="Normal 10 69" xfId="9876" xr:uid="{00000000-0005-0000-0000-0000AB1F0000}"/>
    <cellStyle name="Normal 10 7" xfId="1532" xr:uid="{00000000-0005-0000-0000-0000AC1F0000}"/>
    <cellStyle name="Normal 10 7 2" xfId="1533" xr:uid="{00000000-0005-0000-0000-0000AD1F0000}"/>
    <cellStyle name="Normal 10 7 2 2" xfId="2212" xr:uid="{00000000-0005-0000-0000-0000AE1F0000}"/>
    <cellStyle name="Normal 10 7 3" xfId="2213" xr:uid="{00000000-0005-0000-0000-0000AF1F0000}"/>
    <cellStyle name="Normal 10 70" xfId="9877" xr:uid="{00000000-0005-0000-0000-0000B01F0000}"/>
    <cellStyle name="Normal 10 71" xfId="9878" xr:uid="{00000000-0005-0000-0000-0000B11F0000}"/>
    <cellStyle name="Normal 10 72" xfId="9879" xr:uid="{00000000-0005-0000-0000-0000B21F0000}"/>
    <cellStyle name="Normal 10 73" xfId="9880" xr:uid="{00000000-0005-0000-0000-0000B31F0000}"/>
    <cellStyle name="Normal 10 74" xfId="9881" xr:uid="{00000000-0005-0000-0000-0000B41F0000}"/>
    <cellStyle name="Normal 10 75" xfId="9882" xr:uid="{00000000-0005-0000-0000-0000B51F0000}"/>
    <cellStyle name="Normal 10 76" xfId="9883" xr:uid="{00000000-0005-0000-0000-0000B61F0000}"/>
    <cellStyle name="Normal 10 77" xfId="9884" xr:uid="{00000000-0005-0000-0000-0000B71F0000}"/>
    <cellStyle name="Normal 10 78" xfId="9885" xr:uid="{00000000-0005-0000-0000-0000B81F0000}"/>
    <cellStyle name="Normal 10 79" xfId="9886" xr:uid="{00000000-0005-0000-0000-0000B91F0000}"/>
    <cellStyle name="Normal 10 8" xfId="1534" xr:uid="{00000000-0005-0000-0000-0000BA1F0000}"/>
    <cellStyle name="Normal 10 8 2" xfId="1535" xr:uid="{00000000-0005-0000-0000-0000BB1F0000}"/>
    <cellStyle name="Normal 10 8 2 2" xfId="2214" xr:uid="{00000000-0005-0000-0000-0000BC1F0000}"/>
    <cellStyle name="Normal 10 8 3" xfId="2215" xr:uid="{00000000-0005-0000-0000-0000BD1F0000}"/>
    <cellStyle name="Normal 10 80" xfId="9887" xr:uid="{00000000-0005-0000-0000-0000BE1F0000}"/>
    <cellStyle name="Normal 10 81" xfId="9888" xr:uid="{00000000-0005-0000-0000-0000BF1F0000}"/>
    <cellStyle name="Normal 10 82" xfId="9889" xr:uid="{00000000-0005-0000-0000-0000C01F0000}"/>
    <cellStyle name="Normal 10 83" xfId="9890" xr:uid="{00000000-0005-0000-0000-0000C11F0000}"/>
    <cellStyle name="Normal 10 84" xfId="9891" xr:uid="{00000000-0005-0000-0000-0000C21F0000}"/>
    <cellStyle name="Normal 10 9" xfId="1536" xr:uid="{00000000-0005-0000-0000-0000C31F0000}"/>
    <cellStyle name="Normal 10 9 2" xfId="1537" xr:uid="{00000000-0005-0000-0000-0000C41F0000}"/>
    <cellStyle name="Normal 10 9 2 2" xfId="2216" xr:uid="{00000000-0005-0000-0000-0000C51F0000}"/>
    <cellStyle name="Normal 10 9 3" xfId="2217" xr:uid="{00000000-0005-0000-0000-0000C61F0000}"/>
    <cellStyle name="Normal 10_3.21-01" xfId="680" xr:uid="{00000000-0005-0000-0000-0000C71F0000}"/>
    <cellStyle name="Normal 11" xfId="681" xr:uid="{00000000-0005-0000-0000-0000C81F0000}"/>
    <cellStyle name="Normal 11 10" xfId="1539" xr:uid="{00000000-0005-0000-0000-0000C91F0000}"/>
    <cellStyle name="Normal 11 10 2" xfId="2218" xr:uid="{00000000-0005-0000-0000-0000CA1F0000}"/>
    <cellStyle name="Normal 11 11" xfId="1540" xr:uid="{00000000-0005-0000-0000-0000CB1F0000}"/>
    <cellStyle name="Normal 11 11 2" xfId="2219" xr:uid="{00000000-0005-0000-0000-0000CC1F0000}"/>
    <cellStyle name="Normal 11 12" xfId="1541" xr:uid="{00000000-0005-0000-0000-0000CD1F0000}"/>
    <cellStyle name="Normal 11 12 2" xfId="2220" xr:uid="{00000000-0005-0000-0000-0000CE1F0000}"/>
    <cellStyle name="Normal 11 13" xfId="1542" xr:uid="{00000000-0005-0000-0000-0000CF1F0000}"/>
    <cellStyle name="Normal 11 13 2" xfId="2221" xr:uid="{00000000-0005-0000-0000-0000D01F0000}"/>
    <cellStyle name="Normal 11 14" xfId="2222" xr:uid="{00000000-0005-0000-0000-0000D11F0000}"/>
    <cellStyle name="Normal 11 15" xfId="2645" xr:uid="{00000000-0005-0000-0000-0000D21F0000}"/>
    <cellStyle name="Normal 11 16" xfId="2771" xr:uid="{00000000-0005-0000-0000-0000D31F0000}"/>
    <cellStyle name="Normal 11 17" xfId="2565" xr:uid="{00000000-0005-0000-0000-0000D41F0000}"/>
    <cellStyle name="Normal 11 18" xfId="2801" xr:uid="{00000000-0005-0000-0000-0000D51F0000}"/>
    <cellStyle name="Normal 11 19" xfId="2840" xr:uid="{00000000-0005-0000-0000-0000D61F0000}"/>
    <cellStyle name="Normal 11 2" xfId="682" xr:uid="{00000000-0005-0000-0000-0000D71F0000}"/>
    <cellStyle name="Normal 11 2 2" xfId="1543" xr:uid="{00000000-0005-0000-0000-0000D81F0000}"/>
    <cellStyle name="Normal 11 2 3" xfId="4402" xr:uid="{00000000-0005-0000-0000-0000D91F0000}"/>
    <cellStyle name="Normal 11 2 4" xfId="4714" xr:uid="{00000000-0005-0000-0000-0000DA1F0000}"/>
    <cellStyle name="Normal 11 20" xfId="4401" xr:uid="{00000000-0005-0000-0000-0000DB1F0000}"/>
    <cellStyle name="Normal 11 21" xfId="4715" xr:uid="{00000000-0005-0000-0000-0000DC1F0000}"/>
    <cellStyle name="Normal 11 3" xfId="1538" xr:uid="{00000000-0005-0000-0000-0000DD1F0000}"/>
    <cellStyle name="Normal 11 3 2" xfId="1544" xr:uid="{00000000-0005-0000-0000-0000DE1F0000}"/>
    <cellStyle name="Normal 11 3 2 2" xfId="2223" xr:uid="{00000000-0005-0000-0000-0000DF1F0000}"/>
    <cellStyle name="Normal 11 3 3" xfId="2224" xr:uid="{00000000-0005-0000-0000-0000E01F0000}"/>
    <cellStyle name="Normal 11 4" xfId="1545" xr:uid="{00000000-0005-0000-0000-0000E11F0000}"/>
    <cellStyle name="Normal 11 4 2" xfId="1546" xr:uid="{00000000-0005-0000-0000-0000E21F0000}"/>
    <cellStyle name="Normal 11 4 2 2" xfId="2225" xr:uid="{00000000-0005-0000-0000-0000E31F0000}"/>
    <cellStyle name="Normal 11 4 3" xfId="2226" xr:uid="{00000000-0005-0000-0000-0000E41F0000}"/>
    <cellStyle name="Normal 11 5" xfId="1547" xr:uid="{00000000-0005-0000-0000-0000E51F0000}"/>
    <cellStyle name="Normal 11 5 2" xfId="1548" xr:uid="{00000000-0005-0000-0000-0000E61F0000}"/>
    <cellStyle name="Normal 11 5 2 2" xfId="2227" xr:uid="{00000000-0005-0000-0000-0000E71F0000}"/>
    <cellStyle name="Normal 11 5 3" xfId="2228" xr:uid="{00000000-0005-0000-0000-0000E81F0000}"/>
    <cellStyle name="Normal 11 6" xfId="1549" xr:uid="{00000000-0005-0000-0000-0000E91F0000}"/>
    <cellStyle name="Normal 11 6 2" xfId="1550" xr:uid="{00000000-0005-0000-0000-0000EA1F0000}"/>
    <cellStyle name="Normal 11 6 2 2" xfId="2229" xr:uid="{00000000-0005-0000-0000-0000EB1F0000}"/>
    <cellStyle name="Normal 11 6 3" xfId="2230" xr:uid="{00000000-0005-0000-0000-0000EC1F0000}"/>
    <cellStyle name="Normal 11 7" xfId="1551" xr:uid="{00000000-0005-0000-0000-0000ED1F0000}"/>
    <cellStyle name="Normal 11 7 2" xfId="1552" xr:uid="{00000000-0005-0000-0000-0000EE1F0000}"/>
    <cellStyle name="Normal 11 7 2 2" xfId="2231" xr:uid="{00000000-0005-0000-0000-0000EF1F0000}"/>
    <cellStyle name="Normal 11 7 3" xfId="2232" xr:uid="{00000000-0005-0000-0000-0000F01F0000}"/>
    <cellStyle name="Normal 11 8" xfId="1553" xr:uid="{00000000-0005-0000-0000-0000F11F0000}"/>
    <cellStyle name="Normal 11 8 2" xfId="1554" xr:uid="{00000000-0005-0000-0000-0000F21F0000}"/>
    <cellStyle name="Normal 11 8 2 2" xfId="2233" xr:uid="{00000000-0005-0000-0000-0000F31F0000}"/>
    <cellStyle name="Normal 11 8 3" xfId="2234" xr:uid="{00000000-0005-0000-0000-0000F41F0000}"/>
    <cellStyle name="Normal 11 9" xfId="1555" xr:uid="{00000000-0005-0000-0000-0000F51F0000}"/>
    <cellStyle name="Normal 11 9 2" xfId="1556" xr:uid="{00000000-0005-0000-0000-0000F61F0000}"/>
    <cellStyle name="Normal 11 9 2 2" xfId="2235" xr:uid="{00000000-0005-0000-0000-0000F71F0000}"/>
    <cellStyle name="Normal 11 9 3" xfId="2236" xr:uid="{00000000-0005-0000-0000-0000F81F0000}"/>
    <cellStyle name="Normal 11_3.21-01" xfId="683" xr:uid="{00000000-0005-0000-0000-0000F91F0000}"/>
    <cellStyle name="Normal 12" xfId="684" xr:uid="{00000000-0005-0000-0000-0000FA1F0000}"/>
    <cellStyle name="Normal 12 10" xfId="1558" xr:uid="{00000000-0005-0000-0000-0000FB1F0000}"/>
    <cellStyle name="Normal 12 10 2" xfId="2237" xr:uid="{00000000-0005-0000-0000-0000FC1F0000}"/>
    <cellStyle name="Normal 12 11" xfId="1559" xr:uid="{00000000-0005-0000-0000-0000FD1F0000}"/>
    <cellStyle name="Normal 12 11 2" xfId="2238" xr:uid="{00000000-0005-0000-0000-0000FE1F0000}"/>
    <cellStyle name="Normal 12 12" xfId="1560" xr:uid="{00000000-0005-0000-0000-0000FF1F0000}"/>
    <cellStyle name="Normal 12 12 2" xfId="2239" xr:uid="{00000000-0005-0000-0000-000000200000}"/>
    <cellStyle name="Normal 12 13" xfId="1561" xr:uid="{00000000-0005-0000-0000-000001200000}"/>
    <cellStyle name="Normal 12 13 2" xfId="2240" xr:uid="{00000000-0005-0000-0000-000002200000}"/>
    <cellStyle name="Normal 12 14" xfId="2241" xr:uid="{00000000-0005-0000-0000-000003200000}"/>
    <cellStyle name="Normal 12 15" xfId="2710" xr:uid="{00000000-0005-0000-0000-000004200000}"/>
    <cellStyle name="Normal 12 16" xfId="2829" xr:uid="{00000000-0005-0000-0000-000005200000}"/>
    <cellStyle name="Normal 12 17" xfId="2862" xr:uid="{00000000-0005-0000-0000-000006200000}"/>
    <cellStyle name="Normal 12 18" xfId="2880" xr:uid="{00000000-0005-0000-0000-000007200000}"/>
    <cellStyle name="Normal 12 19" xfId="2895" xr:uid="{00000000-0005-0000-0000-000008200000}"/>
    <cellStyle name="Normal 12 2" xfId="685" xr:uid="{00000000-0005-0000-0000-000009200000}"/>
    <cellStyle name="Normal 12 2 2" xfId="1562" xr:uid="{00000000-0005-0000-0000-00000A200000}"/>
    <cellStyle name="Normal 12 2 3" xfId="4406" xr:uid="{00000000-0005-0000-0000-00000B200000}"/>
    <cellStyle name="Normal 12 2 4" xfId="4712" xr:uid="{00000000-0005-0000-0000-00000C200000}"/>
    <cellStyle name="Normal 12 20" xfId="4404" xr:uid="{00000000-0005-0000-0000-00000D200000}"/>
    <cellStyle name="Normal 12 21" xfId="4713" xr:uid="{00000000-0005-0000-0000-00000E200000}"/>
    <cellStyle name="Normal 12 3" xfId="1557" xr:uid="{00000000-0005-0000-0000-00000F200000}"/>
    <cellStyle name="Normal 12 3 2" xfId="1563" xr:uid="{00000000-0005-0000-0000-000010200000}"/>
    <cellStyle name="Normal 12 3 2 2" xfId="2242" xr:uid="{00000000-0005-0000-0000-000011200000}"/>
    <cellStyle name="Normal 12 3 3" xfId="2243" xr:uid="{00000000-0005-0000-0000-000012200000}"/>
    <cellStyle name="Normal 12 4" xfId="1564" xr:uid="{00000000-0005-0000-0000-000013200000}"/>
    <cellStyle name="Normal 12 4 2" xfId="1565" xr:uid="{00000000-0005-0000-0000-000014200000}"/>
    <cellStyle name="Normal 12 4 2 2" xfId="2244" xr:uid="{00000000-0005-0000-0000-000015200000}"/>
    <cellStyle name="Normal 12 4 3" xfId="2245" xr:uid="{00000000-0005-0000-0000-000016200000}"/>
    <cellStyle name="Normal 12 5" xfId="1566" xr:uid="{00000000-0005-0000-0000-000017200000}"/>
    <cellStyle name="Normal 12 5 2" xfId="1567" xr:uid="{00000000-0005-0000-0000-000018200000}"/>
    <cellStyle name="Normal 12 5 2 2" xfId="2246" xr:uid="{00000000-0005-0000-0000-000019200000}"/>
    <cellStyle name="Normal 12 5 3" xfId="2247" xr:uid="{00000000-0005-0000-0000-00001A200000}"/>
    <cellStyle name="Normal 12 6" xfId="1568" xr:uid="{00000000-0005-0000-0000-00001B200000}"/>
    <cellStyle name="Normal 12 6 2" xfId="1569" xr:uid="{00000000-0005-0000-0000-00001C200000}"/>
    <cellStyle name="Normal 12 6 2 2" xfId="2248" xr:uid="{00000000-0005-0000-0000-00001D200000}"/>
    <cellStyle name="Normal 12 6 3" xfId="2249" xr:uid="{00000000-0005-0000-0000-00001E200000}"/>
    <cellStyle name="Normal 12 7" xfId="1570" xr:uid="{00000000-0005-0000-0000-00001F200000}"/>
    <cellStyle name="Normal 12 7 2" xfId="1571" xr:uid="{00000000-0005-0000-0000-000020200000}"/>
    <cellStyle name="Normal 12 7 2 2" xfId="2250" xr:uid="{00000000-0005-0000-0000-000021200000}"/>
    <cellStyle name="Normal 12 7 3" xfId="2251" xr:uid="{00000000-0005-0000-0000-000022200000}"/>
    <cellStyle name="Normal 12 8" xfId="1572" xr:uid="{00000000-0005-0000-0000-000023200000}"/>
    <cellStyle name="Normal 12 8 2" xfId="1573" xr:uid="{00000000-0005-0000-0000-000024200000}"/>
    <cellStyle name="Normal 12 8 2 2" xfId="2252" xr:uid="{00000000-0005-0000-0000-000025200000}"/>
    <cellStyle name="Normal 12 8 3" xfId="2253" xr:uid="{00000000-0005-0000-0000-000026200000}"/>
    <cellStyle name="Normal 12 9" xfId="1574" xr:uid="{00000000-0005-0000-0000-000027200000}"/>
    <cellStyle name="Normal 12 9 2" xfId="1575" xr:uid="{00000000-0005-0000-0000-000028200000}"/>
    <cellStyle name="Normal 12 9 2 2" xfId="2254" xr:uid="{00000000-0005-0000-0000-000029200000}"/>
    <cellStyle name="Normal 12 9 3" xfId="2255" xr:uid="{00000000-0005-0000-0000-00002A200000}"/>
    <cellStyle name="Normal 12_15.3" xfId="686" xr:uid="{00000000-0005-0000-0000-00002B200000}"/>
    <cellStyle name="Normal 13" xfId="687" xr:uid="{00000000-0005-0000-0000-00002C200000}"/>
    <cellStyle name="Normal 13 10" xfId="1577" xr:uid="{00000000-0005-0000-0000-00002D200000}"/>
    <cellStyle name="Normal 13 10 2" xfId="2256" xr:uid="{00000000-0005-0000-0000-00002E200000}"/>
    <cellStyle name="Normal 13 11" xfId="1578" xr:uid="{00000000-0005-0000-0000-00002F200000}"/>
    <cellStyle name="Normal 13 11 2" xfId="2257" xr:uid="{00000000-0005-0000-0000-000030200000}"/>
    <cellStyle name="Normal 13 12" xfId="1579" xr:uid="{00000000-0005-0000-0000-000031200000}"/>
    <cellStyle name="Normal 13 12 2" xfId="2258" xr:uid="{00000000-0005-0000-0000-000032200000}"/>
    <cellStyle name="Normal 13 13" xfId="1580" xr:uid="{00000000-0005-0000-0000-000033200000}"/>
    <cellStyle name="Normal 13 13 2" xfId="2259" xr:uid="{00000000-0005-0000-0000-000034200000}"/>
    <cellStyle name="Normal 13 14" xfId="2260" xr:uid="{00000000-0005-0000-0000-000035200000}"/>
    <cellStyle name="Normal 13 15" xfId="4408" xr:uid="{00000000-0005-0000-0000-000036200000}"/>
    <cellStyle name="Normal 13 16" xfId="4411" xr:uid="{00000000-0005-0000-0000-000037200000}"/>
    <cellStyle name="Normal 13 2" xfId="688" xr:uid="{00000000-0005-0000-0000-000038200000}"/>
    <cellStyle name="Normal 13 2 2" xfId="1581" xr:uid="{00000000-0005-0000-0000-000039200000}"/>
    <cellStyle name="Normal 13 2 3" xfId="4410" xr:uid="{00000000-0005-0000-0000-00003A200000}"/>
    <cellStyle name="Normal 13 2 4" xfId="4711" xr:uid="{00000000-0005-0000-0000-00003B200000}"/>
    <cellStyle name="Normal 13 3" xfId="1576" xr:uid="{00000000-0005-0000-0000-00003C200000}"/>
    <cellStyle name="Normal 13 3 2" xfId="1582" xr:uid="{00000000-0005-0000-0000-00003D200000}"/>
    <cellStyle name="Normal 13 3 2 2" xfId="2261" xr:uid="{00000000-0005-0000-0000-00003E200000}"/>
    <cellStyle name="Normal 13 3 3" xfId="2262" xr:uid="{00000000-0005-0000-0000-00003F200000}"/>
    <cellStyle name="Normal 13 4" xfId="1583" xr:uid="{00000000-0005-0000-0000-000040200000}"/>
    <cellStyle name="Normal 13 4 2" xfId="1584" xr:uid="{00000000-0005-0000-0000-000041200000}"/>
    <cellStyle name="Normal 13 4 2 2" xfId="2263" xr:uid="{00000000-0005-0000-0000-000042200000}"/>
    <cellStyle name="Normal 13 4 3" xfId="2264" xr:uid="{00000000-0005-0000-0000-000043200000}"/>
    <cellStyle name="Normal 13 5" xfId="1585" xr:uid="{00000000-0005-0000-0000-000044200000}"/>
    <cellStyle name="Normal 13 5 2" xfId="1586" xr:uid="{00000000-0005-0000-0000-000045200000}"/>
    <cellStyle name="Normal 13 5 2 2" xfId="2265" xr:uid="{00000000-0005-0000-0000-000046200000}"/>
    <cellStyle name="Normal 13 5 3" xfId="2266" xr:uid="{00000000-0005-0000-0000-000047200000}"/>
    <cellStyle name="Normal 13 6" xfId="1587" xr:uid="{00000000-0005-0000-0000-000048200000}"/>
    <cellStyle name="Normal 13 6 2" xfId="1588" xr:uid="{00000000-0005-0000-0000-000049200000}"/>
    <cellStyle name="Normal 13 6 2 2" xfId="2267" xr:uid="{00000000-0005-0000-0000-00004A200000}"/>
    <cellStyle name="Normal 13 6 3" xfId="2268" xr:uid="{00000000-0005-0000-0000-00004B200000}"/>
    <cellStyle name="Normal 13 7" xfId="1589" xr:uid="{00000000-0005-0000-0000-00004C200000}"/>
    <cellStyle name="Normal 13 7 2" xfId="1590" xr:uid="{00000000-0005-0000-0000-00004D200000}"/>
    <cellStyle name="Normal 13 7 2 2" xfId="2269" xr:uid="{00000000-0005-0000-0000-00004E200000}"/>
    <cellStyle name="Normal 13 7 3" xfId="2270" xr:uid="{00000000-0005-0000-0000-00004F200000}"/>
    <cellStyle name="Normal 13 8" xfId="1591" xr:uid="{00000000-0005-0000-0000-000050200000}"/>
    <cellStyle name="Normal 13 8 2" xfId="1592" xr:uid="{00000000-0005-0000-0000-000051200000}"/>
    <cellStyle name="Normal 13 8 2 2" xfId="2271" xr:uid="{00000000-0005-0000-0000-000052200000}"/>
    <cellStyle name="Normal 13 8 3" xfId="2272" xr:uid="{00000000-0005-0000-0000-000053200000}"/>
    <cellStyle name="Normal 13 9" xfId="1593" xr:uid="{00000000-0005-0000-0000-000054200000}"/>
    <cellStyle name="Normal 13 9 2" xfId="1594" xr:uid="{00000000-0005-0000-0000-000055200000}"/>
    <cellStyle name="Normal 13 9 2 2" xfId="2273" xr:uid="{00000000-0005-0000-0000-000056200000}"/>
    <cellStyle name="Normal 13 9 3" xfId="2274" xr:uid="{00000000-0005-0000-0000-000057200000}"/>
    <cellStyle name="Normal 13_3.21-01" xfId="689" xr:uid="{00000000-0005-0000-0000-000058200000}"/>
    <cellStyle name="Normal 14" xfId="690" xr:uid="{00000000-0005-0000-0000-000059200000}"/>
    <cellStyle name="Normal 14 10" xfId="1596" xr:uid="{00000000-0005-0000-0000-00005A200000}"/>
    <cellStyle name="Normal 14 10 2" xfId="2275" xr:uid="{00000000-0005-0000-0000-00005B200000}"/>
    <cellStyle name="Normal 14 11" xfId="1597" xr:uid="{00000000-0005-0000-0000-00005C200000}"/>
    <cellStyle name="Normal 14 11 2" xfId="2276" xr:uid="{00000000-0005-0000-0000-00005D200000}"/>
    <cellStyle name="Normal 14 12" xfId="1598" xr:uid="{00000000-0005-0000-0000-00005E200000}"/>
    <cellStyle name="Normal 14 12 2" xfId="2277" xr:uid="{00000000-0005-0000-0000-00005F200000}"/>
    <cellStyle name="Normal 14 13" xfId="1599" xr:uid="{00000000-0005-0000-0000-000060200000}"/>
    <cellStyle name="Normal 14 13 2" xfId="2278" xr:uid="{00000000-0005-0000-0000-000061200000}"/>
    <cellStyle name="Normal 14 14" xfId="2279" xr:uid="{00000000-0005-0000-0000-000062200000}"/>
    <cellStyle name="Normal 14 15" xfId="4412" xr:uid="{00000000-0005-0000-0000-000063200000}"/>
    <cellStyle name="Normal 14 16" xfId="4710" xr:uid="{00000000-0005-0000-0000-000064200000}"/>
    <cellStyle name="Normal 14 2" xfId="691" xr:uid="{00000000-0005-0000-0000-000065200000}"/>
    <cellStyle name="Normal 14 2 2" xfId="1600" xr:uid="{00000000-0005-0000-0000-000066200000}"/>
    <cellStyle name="Normal 14 2 3" xfId="4413" xr:uid="{00000000-0005-0000-0000-000067200000}"/>
    <cellStyle name="Normal 14 2 4" xfId="4409" xr:uid="{00000000-0005-0000-0000-000068200000}"/>
    <cellStyle name="Normal 14 3" xfId="1595" xr:uid="{00000000-0005-0000-0000-000069200000}"/>
    <cellStyle name="Normal 14 3 2" xfId="1601" xr:uid="{00000000-0005-0000-0000-00006A200000}"/>
    <cellStyle name="Normal 14 3 2 2" xfId="2280" xr:uid="{00000000-0005-0000-0000-00006B200000}"/>
    <cellStyle name="Normal 14 3 3" xfId="2281" xr:uid="{00000000-0005-0000-0000-00006C200000}"/>
    <cellStyle name="Normal 14 4" xfId="1602" xr:uid="{00000000-0005-0000-0000-00006D200000}"/>
    <cellStyle name="Normal 14 4 2" xfId="1603" xr:uid="{00000000-0005-0000-0000-00006E200000}"/>
    <cellStyle name="Normal 14 4 2 2" xfId="2282" xr:uid="{00000000-0005-0000-0000-00006F200000}"/>
    <cellStyle name="Normal 14 4 3" xfId="2283" xr:uid="{00000000-0005-0000-0000-000070200000}"/>
    <cellStyle name="Normal 14 5" xfId="1604" xr:uid="{00000000-0005-0000-0000-000071200000}"/>
    <cellStyle name="Normal 14 5 2" xfId="1605" xr:uid="{00000000-0005-0000-0000-000072200000}"/>
    <cellStyle name="Normal 14 5 2 2" xfId="2284" xr:uid="{00000000-0005-0000-0000-000073200000}"/>
    <cellStyle name="Normal 14 5 3" xfId="2285" xr:uid="{00000000-0005-0000-0000-000074200000}"/>
    <cellStyle name="Normal 14 6" xfId="1606" xr:uid="{00000000-0005-0000-0000-000075200000}"/>
    <cellStyle name="Normal 14 6 2" xfId="1607" xr:uid="{00000000-0005-0000-0000-000076200000}"/>
    <cellStyle name="Normal 14 6 2 2" xfId="2286" xr:uid="{00000000-0005-0000-0000-000077200000}"/>
    <cellStyle name="Normal 14 6 3" xfId="2287" xr:uid="{00000000-0005-0000-0000-000078200000}"/>
    <cellStyle name="Normal 14 7" xfId="1608" xr:uid="{00000000-0005-0000-0000-000079200000}"/>
    <cellStyle name="Normal 14 7 2" xfId="1609" xr:uid="{00000000-0005-0000-0000-00007A200000}"/>
    <cellStyle name="Normal 14 7 2 2" xfId="2288" xr:uid="{00000000-0005-0000-0000-00007B200000}"/>
    <cellStyle name="Normal 14 7 3" xfId="2289" xr:uid="{00000000-0005-0000-0000-00007C200000}"/>
    <cellStyle name="Normal 14 8" xfId="1610" xr:uid="{00000000-0005-0000-0000-00007D200000}"/>
    <cellStyle name="Normal 14 8 2" xfId="1611" xr:uid="{00000000-0005-0000-0000-00007E200000}"/>
    <cellStyle name="Normal 14 8 2 2" xfId="2290" xr:uid="{00000000-0005-0000-0000-00007F200000}"/>
    <cellStyle name="Normal 14 8 3" xfId="2291" xr:uid="{00000000-0005-0000-0000-000080200000}"/>
    <cellStyle name="Normal 14 9" xfId="1612" xr:uid="{00000000-0005-0000-0000-000081200000}"/>
    <cellStyle name="Normal 14 9 2" xfId="1613" xr:uid="{00000000-0005-0000-0000-000082200000}"/>
    <cellStyle name="Normal 14 9 2 2" xfId="2292" xr:uid="{00000000-0005-0000-0000-000083200000}"/>
    <cellStyle name="Normal 14 9 3" xfId="2293" xr:uid="{00000000-0005-0000-0000-000084200000}"/>
    <cellStyle name="Normal 14_3.21-01" xfId="692" xr:uid="{00000000-0005-0000-0000-000085200000}"/>
    <cellStyle name="Normal 15" xfId="693" xr:uid="{00000000-0005-0000-0000-000086200000}"/>
    <cellStyle name="Normal 15 10" xfId="1615" xr:uid="{00000000-0005-0000-0000-000087200000}"/>
    <cellStyle name="Normal 15 10 2" xfId="2294" xr:uid="{00000000-0005-0000-0000-000088200000}"/>
    <cellStyle name="Normal 15 11" xfId="1616" xr:uid="{00000000-0005-0000-0000-000089200000}"/>
    <cellStyle name="Normal 15 11 2" xfId="2295" xr:uid="{00000000-0005-0000-0000-00008A200000}"/>
    <cellStyle name="Normal 15 12" xfId="1617" xr:uid="{00000000-0005-0000-0000-00008B200000}"/>
    <cellStyle name="Normal 15 12 2" xfId="2296" xr:uid="{00000000-0005-0000-0000-00008C200000}"/>
    <cellStyle name="Normal 15 13" xfId="1618" xr:uid="{00000000-0005-0000-0000-00008D200000}"/>
    <cellStyle name="Normal 15 13 2" xfId="2297" xr:uid="{00000000-0005-0000-0000-00008E200000}"/>
    <cellStyle name="Normal 15 14" xfId="2298" xr:uid="{00000000-0005-0000-0000-00008F200000}"/>
    <cellStyle name="Normal 15 15" xfId="4414" xr:uid="{00000000-0005-0000-0000-000090200000}"/>
    <cellStyle name="Normal 15 16" xfId="4407" xr:uid="{00000000-0005-0000-0000-000091200000}"/>
    <cellStyle name="Normal 15 2" xfId="694" xr:uid="{00000000-0005-0000-0000-000092200000}"/>
    <cellStyle name="Normal 15 2 2" xfId="1619" xr:uid="{00000000-0005-0000-0000-000093200000}"/>
    <cellStyle name="Normal 15 2 3" xfId="4417" xr:uid="{00000000-0005-0000-0000-000094200000}"/>
    <cellStyle name="Normal 15 2 4" xfId="4709" xr:uid="{00000000-0005-0000-0000-000095200000}"/>
    <cellStyle name="Normal 15 3" xfId="1614" xr:uid="{00000000-0005-0000-0000-000096200000}"/>
    <cellStyle name="Normal 15 3 2" xfId="1620" xr:uid="{00000000-0005-0000-0000-000097200000}"/>
    <cellStyle name="Normal 15 3 2 2" xfId="2299" xr:uid="{00000000-0005-0000-0000-000098200000}"/>
    <cellStyle name="Normal 15 3 3" xfId="2300" xr:uid="{00000000-0005-0000-0000-000099200000}"/>
    <cellStyle name="Normal 15 4" xfId="1621" xr:uid="{00000000-0005-0000-0000-00009A200000}"/>
    <cellStyle name="Normal 15 4 2" xfId="1622" xr:uid="{00000000-0005-0000-0000-00009B200000}"/>
    <cellStyle name="Normal 15 4 2 2" xfId="2301" xr:uid="{00000000-0005-0000-0000-00009C200000}"/>
    <cellStyle name="Normal 15 4 3" xfId="2302" xr:uid="{00000000-0005-0000-0000-00009D200000}"/>
    <cellStyle name="Normal 15 5" xfId="1623" xr:uid="{00000000-0005-0000-0000-00009E200000}"/>
    <cellStyle name="Normal 15 5 2" xfId="1624" xr:uid="{00000000-0005-0000-0000-00009F200000}"/>
    <cellStyle name="Normal 15 5 2 2" xfId="2303" xr:uid="{00000000-0005-0000-0000-0000A0200000}"/>
    <cellStyle name="Normal 15 5 3" xfId="2304" xr:uid="{00000000-0005-0000-0000-0000A1200000}"/>
    <cellStyle name="Normal 15 6" xfId="1625" xr:uid="{00000000-0005-0000-0000-0000A2200000}"/>
    <cellStyle name="Normal 15 6 2" xfId="1626" xr:uid="{00000000-0005-0000-0000-0000A3200000}"/>
    <cellStyle name="Normal 15 6 2 2" xfId="2305" xr:uid="{00000000-0005-0000-0000-0000A4200000}"/>
    <cellStyle name="Normal 15 6 3" xfId="2306" xr:uid="{00000000-0005-0000-0000-0000A5200000}"/>
    <cellStyle name="Normal 15 7" xfId="1627" xr:uid="{00000000-0005-0000-0000-0000A6200000}"/>
    <cellStyle name="Normal 15 7 2" xfId="1628" xr:uid="{00000000-0005-0000-0000-0000A7200000}"/>
    <cellStyle name="Normal 15 7 2 2" xfId="2307" xr:uid="{00000000-0005-0000-0000-0000A8200000}"/>
    <cellStyle name="Normal 15 7 3" xfId="2308" xr:uid="{00000000-0005-0000-0000-0000A9200000}"/>
    <cellStyle name="Normal 15 8" xfId="1629" xr:uid="{00000000-0005-0000-0000-0000AA200000}"/>
    <cellStyle name="Normal 15 8 2" xfId="1630" xr:uid="{00000000-0005-0000-0000-0000AB200000}"/>
    <cellStyle name="Normal 15 8 2 2" xfId="2309" xr:uid="{00000000-0005-0000-0000-0000AC200000}"/>
    <cellStyle name="Normal 15 8 3" xfId="2310" xr:uid="{00000000-0005-0000-0000-0000AD200000}"/>
    <cellStyle name="Normal 15 9" xfId="1631" xr:uid="{00000000-0005-0000-0000-0000AE200000}"/>
    <cellStyle name="Normal 15 9 2" xfId="1632" xr:uid="{00000000-0005-0000-0000-0000AF200000}"/>
    <cellStyle name="Normal 15 9 2 2" xfId="2311" xr:uid="{00000000-0005-0000-0000-0000B0200000}"/>
    <cellStyle name="Normal 15 9 3" xfId="2312" xr:uid="{00000000-0005-0000-0000-0000B1200000}"/>
    <cellStyle name="Normal 15_3.21-01" xfId="695" xr:uid="{00000000-0005-0000-0000-0000B2200000}"/>
    <cellStyle name="Normal 16" xfId="696" xr:uid="{00000000-0005-0000-0000-0000B3200000}"/>
    <cellStyle name="Normal 16 10" xfId="1634" xr:uid="{00000000-0005-0000-0000-0000B4200000}"/>
    <cellStyle name="Normal 16 10 2" xfId="2313" xr:uid="{00000000-0005-0000-0000-0000B5200000}"/>
    <cellStyle name="Normal 16 11" xfId="1635" xr:uid="{00000000-0005-0000-0000-0000B6200000}"/>
    <cellStyle name="Normal 16 11 2" xfId="2314" xr:uid="{00000000-0005-0000-0000-0000B7200000}"/>
    <cellStyle name="Normal 16 12" xfId="1636" xr:uid="{00000000-0005-0000-0000-0000B8200000}"/>
    <cellStyle name="Normal 16 12 2" xfId="2315" xr:uid="{00000000-0005-0000-0000-0000B9200000}"/>
    <cellStyle name="Normal 16 13" xfId="1637" xr:uid="{00000000-0005-0000-0000-0000BA200000}"/>
    <cellStyle name="Normal 16 13 2" xfId="2316" xr:uid="{00000000-0005-0000-0000-0000BB200000}"/>
    <cellStyle name="Normal 16 14" xfId="2317" xr:uid="{00000000-0005-0000-0000-0000BC200000}"/>
    <cellStyle name="Normal 16 15" xfId="4425" xr:uid="{00000000-0005-0000-0000-0000BD200000}"/>
    <cellStyle name="Normal 16 16" xfId="4405" xr:uid="{00000000-0005-0000-0000-0000BE200000}"/>
    <cellStyle name="Normal 16 2" xfId="697" xr:uid="{00000000-0005-0000-0000-0000BF200000}"/>
    <cellStyle name="Normal 16 2 2" xfId="1638" xr:uid="{00000000-0005-0000-0000-0000C0200000}"/>
    <cellStyle name="Normal 16 2 3" xfId="4430" xr:uid="{00000000-0005-0000-0000-0000C1200000}"/>
    <cellStyle name="Normal 16 2 4" xfId="4708" xr:uid="{00000000-0005-0000-0000-0000C2200000}"/>
    <cellStyle name="Normal 16 3" xfId="1633" xr:uid="{00000000-0005-0000-0000-0000C3200000}"/>
    <cellStyle name="Normal 16 3 2" xfId="1639" xr:uid="{00000000-0005-0000-0000-0000C4200000}"/>
    <cellStyle name="Normal 16 3 2 2" xfId="2318" xr:uid="{00000000-0005-0000-0000-0000C5200000}"/>
    <cellStyle name="Normal 16 3 3" xfId="2319" xr:uid="{00000000-0005-0000-0000-0000C6200000}"/>
    <cellStyle name="Normal 16 4" xfId="1640" xr:uid="{00000000-0005-0000-0000-0000C7200000}"/>
    <cellStyle name="Normal 16 4 2" xfId="1641" xr:uid="{00000000-0005-0000-0000-0000C8200000}"/>
    <cellStyle name="Normal 16 4 2 2" xfId="2320" xr:uid="{00000000-0005-0000-0000-0000C9200000}"/>
    <cellStyle name="Normal 16 4 3" xfId="2321" xr:uid="{00000000-0005-0000-0000-0000CA200000}"/>
    <cellStyle name="Normal 16 5" xfId="1642" xr:uid="{00000000-0005-0000-0000-0000CB200000}"/>
    <cellStyle name="Normal 16 5 2" xfId="1643" xr:uid="{00000000-0005-0000-0000-0000CC200000}"/>
    <cellStyle name="Normal 16 5 2 2" xfId="2322" xr:uid="{00000000-0005-0000-0000-0000CD200000}"/>
    <cellStyle name="Normal 16 5 3" xfId="2323" xr:uid="{00000000-0005-0000-0000-0000CE200000}"/>
    <cellStyle name="Normal 16 6" xfId="1644" xr:uid="{00000000-0005-0000-0000-0000CF200000}"/>
    <cellStyle name="Normal 16 6 2" xfId="1645" xr:uid="{00000000-0005-0000-0000-0000D0200000}"/>
    <cellStyle name="Normal 16 6 2 2" xfId="2324" xr:uid="{00000000-0005-0000-0000-0000D1200000}"/>
    <cellStyle name="Normal 16 6 3" xfId="2325" xr:uid="{00000000-0005-0000-0000-0000D2200000}"/>
    <cellStyle name="Normal 16 7" xfId="1646" xr:uid="{00000000-0005-0000-0000-0000D3200000}"/>
    <cellStyle name="Normal 16 7 2" xfId="1647" xr:uid="{00000000-0005-0000-0000-0000D4200000}"/>
    <cellStyle name="Normal 16 7 2 2" xfId="2326" xr:uid="{00000000-0005-0000-0000-0000D5200000}"/>
    <cellStyle name="Normal 16 7 3" xfId="2327" xr:uid="{00000000-0005-0000-0000-0000D6200000}"/>
    <cellStyle name="Normal 16 8" xfId="1648" xr:uid="{00000000-0005-0000-0000-0000D7200000}"/>
    <cellStyle name="Normal 16 8 2" xfId="1649" xr:uid="{00000000-0005-0000-0000-0000D8200000}"/>
    <cellStyle name="Normal 16 8 2 2" xfId="2328" xr:uid="{00000000-0005-0000-0000-0000D9200000}"/>
    <cellStyle name="Normal 16 8 3" xfId="2329" xr:uid="{00000000-0005-0000-0000-0000DA200000}"/>
    <cellStyle name="Normal 16 9" xfId="1650" xr:uid="{00000000-0005-0000-0000-0000DB200000}"/>
    <cellStyle name="Normal 16 9 2" xfId="1651" xr:uid="{00000000-0005-0000-0000-0000DC200000}"/>
    <cellStyle name="Normal 16 9 2 2" xfId="2330" xr:uid="{00000000-0005-0000-0000-0000DD200000}"/>
    <cellStyle name="Normal 16 9 3" xfId="2331" xr:uid="{00000000-0005-0000-0000-0000DE200000}"/>
    <cellStyle name="Normal 16_3.21-01" xfId="698" xr:uid="{00000000-0005-0000-0000-0000DF200000}"/>
    <cellStyle name="Normal 17" xfId="699" xr:uid="{00000000-0005-0000-0000-0000E0200000}"/>
    <cellStyle name="Normal 17 10" xfId="1653" xr:uid="{00000000-0005-0000-0000-0000E1200000}"/>
    <cellStyle name="Normal 17 10 2" xfId="2332" xr:uid="{00000000-0005-0000-0000-0000E2200000}"/>
    <cellStyle name="Normal 17 11" xfId="1654" xr:uid="{00000000-0005-0000-0000-0000E3200000}"/>
    <cellStyle name="Normal 17 11 2" xfId="2333" xr:uid="{00000000-0005-0000-0000-0000E4200000}"/>
    <cellStyle name="Normal 17 12" xfId="1655" xr:uid="{00000000-0005-0000-0000-0000E5200000}"/>
    <cellStyle name="Normal 17 12 2" xfId="2334" xr:uid="{00000000-0005-0000-0000-0000E6200000}"/>
    <cellStyle name="Normal 17 13" xfId="1656" xr:uid="{00000000-0005-0000-0000-0000E7200000}"/>
    <cellStyle name="Normal 17 13 2" xfId="2335" xr:uid="{00000000-0005-0000-0000-0000E8200000}"/>
    <cellStyle name="Normal 17 14" xfId="2336" xr:uid="{00000000-0005-0000-0000-0000E9200000}"/>
    <cellStyle name="Normal 17 15" xfId="4444" xr:uid="{00000000-0005-0000-0000-0000EA200000}"/>
    <cellStyle name="Normal 17 16" xfId="4707" xr:uid="{00000000-0005-0000-0000-0000EB200000}"/>
    <cellStyle name="Normal 17 2" xfId="700" xr:uid="{00000000-0005-0000-0000-0000EC200000}"/>
    <cellStyle name="Normal 17 2 2" xfId="1657" xr:uid="{00000000-0005-0000-0000-0000ED200000}"/>
    <cellStyle name="Normal 17 2 3" xfId="4446" xr:uid="{00000000-0005-0000-0000-0000EE200000}"/>
    <cellStyle name="Normal 17 2 4" xfId="4403" xr:uid="{00000000-0005-0000-0000-0000EF200000}"/>
    <cellStyle name="Normal 17 3" xfId="1652" xr:uid="{00000000-0005-0000-0000-0000F0200000}"/>
    <cellStyle name="Normal 17 3 2" xfId="1658" xr:uid="{00000000-0005-0000-0000-0000F1200000}"/>
    <cellStyle name="Normal 17 3 2 2" xfId="2337" xr:uid="{00000000-0005-0000-0000-0000F2200000}"/>
    <cellStyle name="Normal 17 3 3" xfId="2338" xr:uid="{00000000-0005-0000-0000-0000F3200000}"/>
    <cellStyle name="Normal 17 4" xfId="1659" xr:uid="{00000000-0005-0000-0000-0000F4200000}"/>
    <cellStyle name="Normal 17 4 2" xfId="1660" xr:uid="{00000000-0005-0000-0000-0000F5200000}"/>
    <cellStyle name="Normal 17 4 2 2" xfId="2339" xr:uid="{00000000-0005-0000-0000-0000F6200000}"/>
    <cellStyle name="Normal 17 4 3" xfId="2340" xr:uid="{00000000-0005-0000-0000-0000F7200000}"/>
    <cellStyle name="Normal 17 5" xfId="1661" xr:uid="{00000000-0005-0000-0000-0000F8200000}"/>
    <cellStyle name="Normal 17 5 2" xfId="1662" xr:uid="{00000000-0005-0000-0000-0000F9200000}"/>
    <cellStyle name="Normal 17 5 2 2" xfId="2341" xr:uid="{00000000-0005-0000-0000-0000FA200000}"/>
    <cellStyle name="Normal 17 5 3" xfId="2342" xr:uid="{00000000-0005-0000-0000-0000FB200000}"/>
    <cellStyle name="Normal 17 6" xfId="1663" xr:uid="{00000000-0005-0000-0000-0000FC200000}"/>
    <cellStyle name="Normal 17 6 2" xfId="1664" xr:uid="{00000000-0005-0000-0000-0000FD200000}"/>
    <cellStyle name="Normal 17 6 2 2" xfId="2343" xr:uid="{00000000-0005-0000-0000-0000FE200000}"/>
    <cellStyle name="Normal 17 6 3" xfId="2344" xr:uid="{00000000-0005-0000-0000-0000FF200000}"/>
    <cellStyle name="Normal 17 7" xfId="1665" xr:uid="{00000000-0005-0000-0000-000000210000}"/>
    <cellStyle name="Normal 17 7 2" xfId="1666" xr:uid="{00000000-0005-0000-0000-000001210000}"/>
    <cellStyle name="Normal 17 7 2 2" xfId="2345" xr:uid="{00000000-0005-0000-0000-000002210000}"/>
    <cellStyle name="Normal 17 7 3" xfId="2346" xr:uid="{00000000-0005-0000-0000-000003210000}"/>
    <cellStyle name="Normal 17 8" xfId="1667" xr:uid="{00000000-0005-0000-0000-000004210000}"/>
    <cellStyle name="Normal 17 8 2" xfId="1668" xr:uid="{00000000-0005-0000-0000-000005210000}"/>
    <cellStyle name="Normal 17 8 2 2" xfId="2347" xr:uid="{00000000-0005-0000-0000-000006210000}"/>
    <cellStyle name="Normal 17 8 3" xfId="2348" xr:uid="{00000000-0005-0000-0000-000007210000}"/>
    <cellStyle name="Normal 17 9" xfId="1669" xr:uid="{00000000-0005-0000-0000-000008210000}"/>
    <cellStyle name="Normal 17 9 2" xfId="1670" xr:uid="{00000000-0005-0000-0000-000009210000}"/>
    <cellStyle name="Normal 17 9 2 2" xfId="2349" xr:uid="{00000000-0005-0000-0000-00000A210000}"/>
    <cellStyle name="Normal 17 9 3" xfId="2350" xr:uid="{00000000-0005-0000-0000-00000B210000}"/>
    <cellStyle name="Normal 17_3.21-01" xfId="701" xr:uid="{00000000-0005-0000-0000-00000C210000}"/>
    <cellStyle name="Normal 18" xfId="702" xr:uid="{00000000-0005-0000-0000-00000D210000}"/>
    <cellStyle name="Normal 18 10" xfId="1672" xr:uid="{00000000-0005-0000-0000-00000E210000}"/>
    <cellStyle name="Normal 18 10 2" xfId="2351" xr:uid="{00000000-0005-0000-0000-00000F210000}"/>
    <cellStyle name="Normal 18 11" xfId="1673" xr:uid="{00000000-0005-0000-0000-000010210000}"/>
    <cellStyle name="Normal 18 11 2" xfId="2352" xr:uid="{00000000-0005-0000-0000-000011210000}"/>
    <cellStyle name="Normal 18 12" xfId="1674" xr:uid="{00000000-0005-0000-0000-000012210000}"/>
    <cellStyle name="Normal 18 12 2" xfId="2353" xr:uid="{00000000-0005-0000-0000-000013210000}"/>
    <cellStyle name="Normal 18 13" xfId="1675" xr:uid="{00000000-0005-0000-0000-000014210000}"/>
    <cellStyle name="Normal 18 13 2" xfId="2354" xr:uid="{00000000-0005-0000-0000-000015210000}"/>
    <cellStyle name="Normal 18 14" xfId="2355" xr:uid="{00000000-0005-0000-0000-000016210000}"/>
    <cellStyle name="Normal 18 15" xfId="4454" xr:uid="{00000000-0005-0000-0000-000017210000}"/>
    <cellStyle name="Normal 18 16" xfId="4706" xr:uid="{00000000-0005-0000-0000-000018210000}"/>
    <cellStyle name="Normal 18 2" xfId="703" xr:uid="{00000000-0005-0000-0000-000019210000}"/>
    <cellStyle name="Normal 18 2 2" xfId="1676" xr:uid="{00000000-0005-0000-0000-00001A210000}"/>
    <cellStyle name="Normal 18 2 3" xfId="4459" xr:uid="{00000000-0005-0000-0000-00001B210000}"/>
    <cellStyle name="Normal 18 2 4" xfId="4705" xr:uid="{00000000-0005-0000-0000-00001C210000}"/>
    <cellStyle name="Normal 18 3" xfId="1671" xr:uid="{00000000-0005-0000-0000-00001D210000}"/>
    <cellStyle name="Normal 18 3 2" xfId="1677" xr:uid="{00000000-0005-0000-0000-00001E210000}"/>
    <cellStyle name="Normal 18 3 2 2" xfId="2356" xr:uid="{00000000-0005-0000-0000-00001F210000}"/>
    <cellStyle name="Normal 18 3 3" xfId="2357" xr:uid="{00000000-0005-0000-0000-000020210000}"/>
    <cellStyle name="Normal 18 4" xfId="1678" xr:uid="{00000000-0005-0000-0000-000021210000}"/>
    <cellStyle name="Normal 18 4 2" xfId="1679" xr:uid="{00000000-0005-0000-0000-000022210000}"/>
    <cellStyle name="Normal 18 4 2 2" xfId="2358" xr:uid="{00000000-0005-0000-0000-000023210000}"/>
    <cellStyle name="Normal 18 4 3" xfId="2359" xr:uid="{00000000-0005-0000-0000-000024210000}"/>
    <cellStyle name="Normal 18 5" xfId="1680" xr:uid="{00000000-0005-0000-0000-000025210000}"/>
    <cellStyle name="Normal 18 5 2" xfId="1681" xr:uid="{00000000-0005-0000-0000-000026210000}"/>
    <cellStyle name="Normal 18 5 2 2" xfId="2360" xr:uid="{00000000-0005-0000-0000-000027210000}"/>
    <cellStyle name="Normal 18 5 3" xfId="2361" xr:uid="{00000000-0005-0000-0000-000028210000}"/>
    <cellStyle name="Normal 18 6" xfId="1682" xr:uid="{00000000-0005-0000-0000-000029210000}"/>
    <cellStyle name="Normal 18 6 2" xfId="1683" xr:uid="{00000000-0005-0000-0000-00002A210000}"/>
    <cellStyle name="Normal 18 6 2 2" xfId="2362" xr:uid="{00000000-0005-0000-0000-00002B210000}"/>
    <cellStyle name="Normal 18 6 3" xfId="2363" xr:uid="{00000000-0005-0000-0000-00002C210000}"/>
    <cellStyle name="Normal 18 7" xfId="1684" xr:uid="{00000000-0005-0000-0000-00002D210000}"/>
    <cellStyle name="Normal 18 7 2" xfId="1685" xr:uid="{00000000-0005-0000-0000-00002E210000}"/>
    <cellStyle name="Normal 18 7 2 2" xfId="2364" xr:uid="{00000000-0005-0000-0000-00002F210000}"/>
    <cellStyle name="Normal 18 7 3" xfId="2365" xr:uid="{00000000-0005-0000-0000-000030210000}"/>
    <cellStyle name="Normal 18 8" xfId="1686" xr:uid="{00000000-0005-0000-0000-000031210000}"/>
    <cellStyle name="Normal 18 8 2" xfId="1687" xr:uid="{00000000-0005-0000-0000-000032210000}"/>
    <cellStyle name="Normal 18 8 2 2" xfId="2366" xr:uid="{00000000-0005-0000-0000-000033210000}"/>
    <cellStyle name="Normal 18 8 3" xfId="2367" xr:uid="{00000000-0005-0000-0000-000034210000}"/>
    <cellStyle name="Normal 18 9" xfId="1688" xr:uid="{00000000-0005-0000-0000-000035210000}"/>
    <cellStyle name="Normal 18 9 2" xfId="1689" xr:uid="{00000000-0005-0000-0000-000036210000}"/>
    <cellStyle name="Normal 18 9 2 2" xfId="2368" xr:uid="{00000000-0005-0000-0000-000037210000}"/>
    <cellStyle name="Normal 18 9 3" xfId="2369" xr:uid="{00000000-0005-0000-0000-000038210000}"/>
    <cellStyle name="Normal 18_3.21-01" xfId="704" xr:uid="{00000000-0005-0000-0000-000039210000}"/>
    <cellStyle name="Normal 19" xfId="705" xr:uid="{00000000-0005-0000-0000-00003A210000}"/>
    <cellStyle name="Normal 19 10" xfId="1691" xr:uid="{00000000-0005-0000-0000-00003B210000}"/>
    <cellStyle name="Normal 19 10 2" xfId="2370" xr:uid="{00000000-0005-0000-0000-00003C210000}"/>
    <cellStyle name="Normal 19 11" xfId="1692" xr:uid="{00000000-0005-0000-0000-00003D210000}"/>
    <cellStyle name="Normal 19 11 2" xfId="2371" xr:uid="{00000000-0005-0000-0000-00003E210000}"/>
    <cellStyle name="Normal 19 12" xfId="1693" xr:uid="{00000000-0005-0000-0000-00003F210000}"/>
    <cellStyle name="Normal 19 12 2" xfId="2372" xr:uid="{00000000-0005-0000-0000-000040210000}"/>
    <cellStyle name="Normal 19 13" xfId="1694" xr:uid="{00000000-0005-0000-0000-000041210000}"/>
    <cellStyle name="Normal 19 13 2" xfId="2373" xr:uid="{00000000-0005-0000-0000-000042210000}"/>
    <cellStyle name="Normal 19 14" xfId="2374" xr:uid="{00000000-0005-0000-0000-000043210000}"/>
    <cellStyle name="Normal 19 15" xfId="4473" xr:uid="{00000000-0005-0000-0000-000044210000}"/>
    <cellStyle name="Normal 19 16" xfId="4400" xr:uid="{00000000-0005-0000-0000-000045210000}"/>
    <cellStyle name="Normal 19 2" xfId="706" xr:uid="{00000000-0005-0000-0000-000046210000}"/>
    <cellStyle name="Normal 19 2 2" xfId="1695" xr:uid="{00000000-0005-0000-0000-000047210000}"/>
    <cellStyle name="Normal 19 2 3" xfId="4476" xr:uid="{00000000-0005-0000-0000-000048210000}"/>
    <cellStyle name="Normal 19 2 4" xfId="4704" xr:uid="{00000000-0005-0000-0000-000049210000}"/>
    <cellStyle name="Normal 19 3" xfId="1690" xr:uid="{00000000-0005-0000-0000-00004A210000}"/>
    <cellStyle name="Normal 19 3 2" xfId="1696" xr:uid="{00000000-0005-0000-0000-00004B210000}"/>
    <cellStyle name="Normal 19 3 2 2" xfId="2375" xr:uid="{00000000-0005-0000-0000-00004C210000}"/>
    <cellStyle name="Normal 19 3 3" xfId="2376" xr:uid="{00000000-0005-0000-0000-00004D210000}"/>
    <cellStyle name="Normal 19 4" xfId="1697" xr:uid="{00000000-0005-0000-0000-00004E210000}"/>
    <cellStyle name="Normal 19 4 2" xfId="1698" xr:uid="{00000000-0005-0000-0000-00004F210000}"/>
    <cellStyle name="Normal 19 4 2 2" xfId="2377" xr:uid="{00000000-0005-0000-0000-000050210000}"/>
    <cellStyle name="Normal 19 4 3" xfId="2378" xr:uid="{00000000-0005-0000-0000-000051210000}"/>
    <cellStyle name="Normal 19 5" xfId="1699" xr:uid="{00000000-0005-0000-0000-000052210000}"/>
    <cellStyle name="Normal 19 5 2" xfId="1700" xr:uid="{00000000-0005-0000-0000-000053210000}"/>
    <cellStyle name="Normal 19 5 2 2" xfId="2379" xr:uid="{00000000-0005-0000-0000-000054210000}"/>
    <cellStyle name="Normal 19 5 3" xfId="2380" xr:uid="{00000000-0005-0000-0000-000055210000}"/>
    <cellStyle name="Normal 19 6" xfId="1701" xr:uid="{00000000-0005-0000-0000-000056210000}"/>
    <cellStyle name="Normal 19 6 2" xfId="1702" xr:uid="{00000000-0005-0000-0000-000057210000}"/>
    <cellStyle name="Normal 19 6 2 2" xfId="2381" xr:uid="{00000000-0005-0000-0000-000058210000}"/>
    <cellStyle name="Normal 19 6 3" xfId="2382" xr:uid="{00000000-0005-0000-0000-000059210000}"/>
    <cellStyle name="Normal 19 7" xfId="1703" xr:uid="{00000000-0005-0000-0000-00005A210000}"/>
    <cellStyle name="Normal 19 7 2" xfId="1704" xr:uid="{00000000-0005-0000-0000-00005B210000}"/>
    <cellStyle name="Normal 19 7 2 2" xfId="2383" xr:uid="{00000000-0005-0000-0000-00005C210000}"/>
    <cellStyle name="Normal 19 7 3" xfId="2384" xr:uid="{00000000-0005-0000-0000-00005D210000}"/>
    <cellStyle name="Normal 19 8" xfId="1705" xr:uid="{00000000-0005-0000-0000-00005E210000}"/>
    <cellStyle name="Normal 19 8 2" xfId="1706" xr:uid="{00000000-0005-0000-0000-00005F210000}"/>
    <cellStyle name="Normal 19 8 2 2" xfId="2385" xr:uid="{00000000-0005-0000-0000-000060210000}"/>
    <cellStyle name="Normal 19 8 3" xfId="2386" xr:uid="{00000000-0005-0000-0000-000061210000}"/>
    <cellStyle name="Normal 19 9" xfId="1707" xr:uid="{00000000-0005-0000-0000-000062210000}"/>
    <cellStyle name="Normal 19 9 2" xfId="1708" xr:uid="{00000000-0005-0000-0000-000063210000}"/>
    <cellStyle name="Normal 19 9 2 2" xfId="2387" xr:uid="{00000000-0005-0000-0000-000064210000}"/>
    <cellStyle name="Normal 19 9 3" xfId="2388" xr:uid="{00000000-0005-0000-0000-000065210000}"/>
    <cellStyle name="Normal 19_3.21-01" xfId="707" xr:uid="{00000000-0005-0000-0000-000066210000}"/>
    <cellStyle name="Normal 2" xfId="1" xr:uid="{00000000-0005-0000-0000-000067210000}"/>
    <cellStyle name="Normal 2 10" xfId="1710" xr:uid="{00000000-0005-0000-0000-000068210000}"/>
    <cellStyle name="Normal 2 10 2" xfId="2389" xr:uid="{00000000-0005-0000-0000-000069210000}"/>
    <cellStyle name="Normal 2 11" xfId="1711" xr:uid="{00000000-0005-0000-0000-00006A210000}"/>
    <cellStyle name="Normal 2 11 2" xfId="2390" xr:uid="{00000000-0005-0000-0000-00006B210000}"/>
    <cellStyle name="Normal 2 12" xfId="1712" xr:uid="{00000000-0005-0000-0000-00006C210000}"/>
    <cellStyle name="Normal 2 12 2" xfId="2391" xr:uid="{00000000-0005-0000-0000-00006D210000}"/>
    <cellStyle name="Normal 2 13" xfId="1713" xr:uid="{00000000-0005-0000-0000-00006E210000}"/>
    <cellStyle name="Normal 2 13 2" xfId="2392" xr:uid="{00000000-0005-0000-0000-00006F210000}"/>
    <cellStyle name="Normal 2 14" xfId="1714" xr:uid="{00000000-0005-0000-0000-000070210000}"/>
    <cellStyle name="Normal 2 14 2" xfId="2393" xr:uid="{00000000-0005-0000-0000-000071210000}"/>
    <cellStyle name="Normal 2 15" xfId="1715" xr:uid="{00000000-0005-0000-0000-000072210000}"/>
    <cellStyle name="Normal 2 15 2" xfId="2394" xr:uid="{00000000-0005-0000-0000-000073210000}"/>
    <cellStyle name="Normal 2 16" xfId="1716" xr:uid="{00000000-0005-0000-0000-000074210000}"/>
    <cellStyle name="Normal 2 16 2" xfId="2395" xr:uid="{00000000-0005-0000-0000-000075210000}"/>
    <cellStyle name="Normal 2 17" xfId="1717" xr:uid="{00000000-0005-0000-0000-000076210000}"/>
    <cellStyle name="Normal 2 17 2" xfId="2396" xr:uid="{00000000-0005-0000-0000-000077210000}"/>
    <cellStyle name="Normal 2 18" xfId="1718" xr:uid="{00000000-0005-0000-0000-000078210000}"/>
    <cellStyle name="Normal 2 18 2" xfId="2397" xr:uid="{00000000-0005-0000-0000-000079210000}"/>
    <cellStyle name="Normal 2 19" xfId="1719" xr:uid="{00000000-0005-0000-0000-00007A210000}"/>
    <cellStyle name="Normal 2 19 2" xfId="2398" xr:uid="{00000000-0005-0000-0000-00007B210000}"/>
    <cellStyle name="Normal 2 2" xfId="708" xr:uid="{00000000-0005-0000-0000-00007C210000}"/>
    <cellStyle name="Normal 2 2 10" xfId="5112" xr:uid="{00000000-0005-0000-0000-00007D210000}"/>
    <cellStyle name="Normal 2 2 11" xfId="9892" xr:uid="{00000000-0005-0000-0000-00007E210000}"/>
    <cellStyle name="Normal 2 2 12" xfId="9893" xr:uid="{00000000-0005-0000-0000-00007F210000}"/>
    <cellStyle name="Normal 2 2 13" xfId="9894" xr:uid="{00000000-0005-0000-0000-000080210000}"/>
    <cellStyle name="Normal 2 2 14" xfId="9895" xr:uid="{00000000-0005-0000-0000-000081210000}"/>
    <cellStyle name="Normal 2 2 15" xfId="9896" xr:uid="{00000000-0005-0000-0000-000082210000}"/>
    <cellStyle name="Normal 2 2 16" xfId="9897" xr:uid="{00000000-0005-0000-0000-000083210000}"/>
    <cellStyle name="Normal 2 2 17" xfId="9898" xr:uid="{00000000-0005-0000-0000-000084210000}"/>
    <cellStyle name="Normal 2 2 18" xfId="9899" xr:uid="{00000000-0005-0000-0000-000085210000}"/>
    <cellStyle name="Normal 2 2 19" xfId="9900" xr:uid="{00000000-0005-0000-0000-000086210000}"/>
    <cellStyle name="Normal 2 2 2" xfId="709" xr:uid="{00000000-0005-0000-0000-000087210000}"/>
    <cellStyle name="Normal 2 2 2 10" xfId="9901" xr:uid="{00000000-0005-0000-0000-000088210000}"/>
    <cellStyle name="Normal 2 2 2 11" xfId="9902" xr:uid="{00000000-0005-0000-0000-000089210000}"/>
    <cellStyle name="Normal 2 2 2 12" xfId="9903" xr:uid="{00000000-0005-0000-0000-00008A210000}"/>
    <cellStyle name="Normal 2 2 2 13" xfId="9904" xr:uid="{00000000-0005-0000-0000-00008B210000}"/>
    <cellStyle name="Normal 2 2 2 14" xfId="9905" xr:uid="{00000000-0005-0000-0000-00008C210000}"/>
    <cellStyle name="Normal 2 2 2 15" xfId="9906" xr:uid="{00000000-0005-0000-0000-00008D210000}"/>
    <cellStyle name="Normal 2 2 2 16" xfId="9907" xr:uid="{00000000-0005-0000-0000-00008E210000}"/>
    <cellStyle name="Normal 2 2 2 17" xfId="9908" xr:uid="{00000000-0005-0000-0000-00008F210000}"/>
    <cellStyle name="Normal 2 2 2 18" xfId="9909" xr:uid="{00000000-0005-0000-0000-000090210000}"/>
    <cellStyle name="Normal 2 2 2 19" xfId="9910" xr:uid="{00000000-0005-0000-0000-000091210000}"/>
    <cellStyle name="Normal 2 2 2 2" xfId="1721" xr:uid="{00000000-0005-0000-0000-000092210000}"/>
    <cellStyle name="Normal 2 2 2 20" xfId="9911" xr:uid="{00000000-0005-0000-0000-000093210000}"/>
    <cellStyle name="Normal 2 2 2 21" xfId="9912" xr:uid="{00000000-0005-0000-0000-000094210000}"/>
    <cellStyle name="Normal 2 2 2 22" xfId="9913" xr:uid="{00000000-0005-0000-0000-000095210000}"/>
    <cellStyle name="Normal 2 2 2 23" xfId="9914" xr:uid="{00000000-0005-0000-0000-000096210000}"/>
    <cellStyle name="Normal 2 2 2 24" xfId="9915" xr:uid="{00000000-0005-0000-0000-000097210000}"/>
    <cellStyle name="Normal 2 2 2 25" xfId="9916" xr:uid="{00000000-0005-0000-0000-000098210000}"/>
    <cellStyle name="Normal 2 2 2 26" xfId="9917" xr:uid="{00000000-0005-0000-0000-000099210000}"/>
    <cellStyle name="Normal 2 2 2 27" xfId="9918" xr:uid="{00000000-0005-0000-0000-00009A210000}"/>
    <cellStyle name="Normal 2 2 2 28" xfId="9919" xr:uid="{00000000-0005-0000-0000-00009B210000}"/>
    <cellStyle name="Normal 2 2 2 29" xfId="9920" xr:uid="{00000000-0005-0000-0000-00009C210000}"/>
    <cellStyle name="Normal 2 2 2 3" xfId="4490" xr:uid="{00000000-0005-0000-0000-00009D210000}"/>
    <cellStyle name="Normal 2 2 2 30" xfId="9921" xr:uid="{00000000-0005-0000-0000-00009E210000}"/>
    <cellStyle name="Normal 2 2 2 31" xfId="9922" xr:uid="{00000000-0005-0000-0000-00009F210000}"/>
    <cellStyle name="Normal 2 2 2 32" xfId="9923" xr:uid="{00000000-0005-0000-0000-0000A0210000}"/>
    <cellStyle name="Normal 2 2 2 33" xfId="9924" xr:uid="{00000000-0005-0000-0000-0000A1210000}"/>
    <cellStyle name="Normal 2 2 2 34" xfId="9925" xr:uid="{00000000-0005-0000-0000-0000A2210000}"/>
    <cellStyle name="Normal 2 2 2 35" xfId="9926" xr:uid="{00000000-0005-0000-0000-0000A3210000}"/>
    <cellStyle name="Normal 2 2 2 36" xfId="9927" xr:uid="{00000000-0005-0000-0000-0000A4210000}"/>
    <cellStyle name="Normal 2 2 2 37" xfId="9928" xr:uid="{00000000-0005-0000-0000-0000A5210000}"/>
    <cellStyle name="Normal 2 2 2 38" xfId="9929" xr:uid="{00000000-0005-0000-0000-0000A6210000}"/>
    <cellStyle name="Normal 2 2 2 39" xfId="9930" xr:uid="{00000000-0005-0000-0000-0000A7210000}"/>
    <cellStyle name="Normal 2 2 2 4" xfId="4703" xr:uid="{00000000-0005-0000-0000-0000A8210000}"/>
    <cellStyle name="Normal 2 2 2 40" xfId="9931" xr:uid="{00000000-0005-0000-0000-0000A9210000}"/>
    <cellStyle name="Normal 2 2 2 41" xfId="9932" xr:uid="{00000000-0005-0000-0000-0000AA210000}"/>
    <cellStyle name="Normal 2 2 2 42" xfId="9933" xr:uid="{00000000-0005-0000-0000-0000AB210000}"/>
    <cellStyle name="Normal 2 2 2 43" xfId="9934" xr:uid="{00000000-0005-0000-0000-0000AC210000}"/>
    <cellStyle name="Normal 2 2 2 44" xfId="9935" xr:uid="{00000000-0005-0000-0000-0000AD210000}"/>
    <cellStyle name="Normal 2 2 2 45" xfId="9936" xr:uid="{00000000-0005-0000-0000-0000AE210000}"/>
    <cellStyle name="Normal 2 2 2 46" xfId="9937" xr:uid="{00000000-0005-0000-0000-0000AF210000}"/>
    <cellStyle name="Normal 2 2 2 47" xfId="9938" xr:uid="{00000000-0005-0000-0000-0000B0210000}"/>
    <cellStyle name="Normal 2 2 2 48" xfId="9939" xr:uid="{00000000-0005-0000-0000-0000B1210000}"/>
    <cellStyle name="Normal 2 2 2 49" xfId="9940" xr:uid="{00000000-0005-0000-0000-0000B2210000}"/>
    <cellStyle name="Normal 2 2 2 5" xfId="9941" xr:uid="{00000000-0005-0000-0000-0000B3210000}"/>
    <cellStyle name="Normal 2 2 2 50" xfId="9942" xr:uid="{00000000-0005-0000-0000-0000B4210000}"/>
    <cellStyle name="Normal 2 2 2 51" xfId="9943" xr:uid="{00000000-0005-0000-0000-0000B5210000}"/>
    <cellStyle name="Normal 2 2 2 52" xfId="9944" xr:uid="{00000000-0005-0000-0000-0000B6210000}"/>
    <cellStyle name="Normal 2 2 2 53" xfId="9945" xr:uid="{00000000-0005-0000-0000-0000B7210000}"/>
    <cellStyle name="Normal 2 2 2 54" xfId="9946" xr:uid="{00000000-0005-0000-0000-0000B8210000}"/>
    <cellStyle name="Normal 2 2 2 55" xfId="9947" xr:uid="{00000000-0005-0000-0000-0000B9210000}"/>
    <cellStyle name="Normal 2 2 2 56" xfId="9948" xr:uid="{00000000-0005-0000-0000-0000BA210000}"/>
    <cellStyle name="Normal 2 2 2 57" xfId="9949" xr:uid="{00000000-0005-0000-0000-0000BB210000}"/>
    <cellStyle name="Normal 2 2 2 58" xfId="9950" xr:uid="{00000000-0005-0000-0000-0000BC210000}"/>
    <cellStyle name="Normal 2 2 2 59" xfId="9951" xr:uid="{00000000-0005-0000-0000-0000BD210000}"/>
    <cellStyle name="Normal 2 2 2 6" xfId="9952" xr:uid="{00000000-0005-0000-0000-0000BE210000}"/>
    <cellStyle name="Normal 2 2 2 60" xfId="9953" xr:uid="{00000000-0005-0000-0000-0000BF210000}"/>
    <cellStyle name="Normal 2 2 2 61" xfId="9954" xr:uid="{00000000-0005-0000-0000-0000C0210000}"/>
    <cellStyle name="Normal 2 2 2 62" xfId="9955" xr:uid="{00000000-0005-0000-0000-0000C1210000}"/>
    <cellStyle name="Normal 2 2 2 63" xfId="9956" xr:uid="{00000000-0005-0000-0000-0000C2210000}"/>
    <cellStyle name="Normal 2 2 2 64" xfId="9957" xr:uid="{00000000-0005-0000-0000-0000C3210000}"/>
    <cellStyle name="Normal 2 2 2 65" xfId="9958" xr:uid="{00000000-0005-0000-0000-0000C4210000}"/>
    <cellStyle name="Normal 2 2 2 66" xfId="9959" xr:uid="{00000000-0005-0000-0000-0000C5210000}"/>
    <cellStyle name="Normal 2 2 2 7" xfId="9960" xr:uid="{00000000-0005-0000-0000-0000C6210000}"/>
    <cellStyle name="Normal 2 2 2 8" xfId="9961" xr:uid="{00000000-0005-0000-0000-0000C7210000}"/>
    <cellStyle name="Normal 2 2 2 9" xfId="9962" xr:uid="{00000000-0005-0000-0000-0000C8210000}"/>
    <cellStyle name="Normal 2 2 20" xfId="9963" xr:uid="{00000000-0005-0000-0000-0000C9210000}"/>
    <cellStyle name="Normal 2 2 21" xfId="9964" xr:uid="{00000000-0005-0000-0000-0000CA210000}"/>
    <cellStyle name="Normal 2 2 22" xfId="9965" xr:uid="{00000000-0005-0000-0000-0000CB210000}"/>
    <cellStyle name="Normal 2 2 23" xfId="9966" xr:uid="{00000000-0005-0000-0000-0000CC210000}"/>
    <cellStyle name="Normal 2 2 24" xfId="9967" xr:uid="{00000000-0005-0000-0000-0000CD210000}"/>
    <cellStyle name="Normal 2 2 25" xfId="9968" xr:uid="{00000000-0005-0000-0000-0000CE210000}"/>
    <cellStyle name="Normal 2 2 26" xfId="9969" xr:uid="{00000000-0005-0000-0000-0000CF210000}"/>
    <cellStyle name="Normal 2 2 27" xfId="9970" xr:uid="{00000000-0005-0000-0000-0000D0210000}"/>
    <cellStyle name="Normal 2 2 28" xfId="9971" xr:uid="{00000000-0005-0000-0000-0000D1210000}"/>
    <cellStyle name="Normal 2 2 29" xfId="9972" xr:uid="{00000000-0005-0000-0000-0000D2210000}"/>
    <cellStyle name="Normal 2 2 3" xfId="710" xr:uid="{00000000-0005-0000-0000-0000D3210000}"/>
    <cellStyle name="Normal 2 2 3 2" xfId="1722" xr:uid="{00000000-0005-0000-0000-0000D4210000}"/>
    <cellStyle name="Normal 2 2 3 3" xfId="4491" xr:uid="{00000000-0005-0000-0000-0000D5210000}"/>
    <cellStyle name="Normal 2 2 3 4" xfId="5523" xr:uid="{00000000-0005-0000-0000-0000D6210000}"/>
    <cellStyle name="Normal 2 2 30" xfId="9973" xr:uid="{00000000-0005-0000-0000-0000D7210000}"/>
    <cellStyle name="Normal 2 2 31" xfId="9974" xr:uid="{00000000-0005-0000-0000-0000D8210000}"/>
    <cellStyle name="Normal 2 2 32" xfId="9975" xr:uid="{00000000-0005-0000-0000-0000D9210000}"/>
    <cellStyle name="Normal 2 2 33" xfId="9976" xr:uid="{00000000-0005-0000-0000-0000DA210000}"/>
    <cellStyle name="Normal 2 2 34" xfId="9977" xr:uid="{00000000-0005-0000-0000-0000DB210000}"/>
    <cellStyle name="Normal 2 2 35" xfId="9978" xr:uid="{00000000-0005-0000-0000-0000DC210000}"/>
    <cellStyle name="Normal 2 2 36" xfId="9979" xr:uid="{00000000-0005-0000-0000-0000DD210000}"/>
    <cellStyle name="Normal 2 2 37" xfId="9980" xr:uid="{00000000-0005-0000-0000-0000DE210000}"/>
    <cellStyle name="Normal 2 2 38" xfId="9981" xr:uid="{00000000-0005-0000-0000-0000DF210000}"/>
    <cellStyle name="Normal 2 2 39" xfId="9982" xr:uid="{00000000-0005-0000-0000-0000E0210000}"/>
    <cellStyle name="Normal 2 2 4" xfId="711" xr:uid="{00000000-0005-0000-0000-0000E1210000}"/>
    <cellStyle name="Normal 2 2 4 2" xfId="1723" xr:uid="{00000000-0005-0000-0000-0000E2210000}"/>
    <cellStyle name="Normal 2 2 4 3" xfId="4492" xr:uid="{00000000-0005-0000-0000-0000E3210000}"/>
    <cellStyle name="Normal 2 2 4 4" xfId="5329" xr:uid="{00000000-0005-0000-0000-0000E4210000}"/>
    <cellStyle name="Normal 2 2 40" xfId="9983" xr:uid="{00000000-0005-0000-0000-0000E5210000}"/>
    <cellStyle name="Normal 2 2 41" xfId="9984" xr:uid="{00000000-0005-0000-0000-0000E6210000}"/>
    <cellStyle name="Normal 2 2 42" xfId="9985" xr:uid="{00000000-0005-0000-0000-0000E7210000}"/>
    <cellStyle name="Normal 2 2 43" xfId="9986" xr:uid="{00000000-0005-0000-0000-0000E8210000}"/>
    <cellStyle name="Normal 2 2 44" xfId="9987" xr:uid="{00000000-0005-0000-0000-0000E9210000}"/>
    <cellStyle name="Normal 2 2 45" xfId="9988" xr:uid="{00000000-0005-0000-0000-0000EA210000}"/>
    <cellStyle name="Normal 2 2 46" xfId="9989" xr:uid="{00000000-0005-0000-0000-0000EB210000}"/>
    <cellStyle name="Normal 2 2 47" xfId="9990" xr:uid="{00000000-0005-0000-0000-0000EC210000}"/>
    <cellStyle name="Normal 2 2 48" xfId="9991" xr:uid="{00000000-0005-0000-0000-0000ED210000}"/>
    <cellStyle name="Normal 2 2 49" xfId="9992" xr:uid="{00000000-0005-0000-0000-0000EE210000}"/>
    <cellStyle name="Normal 2 2 5" xfId="712" xr:uid="{00000000-0005-0000-0000-0000EF210000}"/>
    <cellStyle name="Normal 2 2 5 2" xfId="1724" xr:uid="{00000000-0005-0000-0000-0000F0210000}"/>
    <cellStyle name="Normal 2 2 5 3" xfId="4493" xr:uid="{00000000-0005-0000-0000-0000F1210000}"/>
    <cellStyle name="Normal 2 2 5 4" xfId="5238" xr:uid="{00000000-0005-0000-0000-0000F2210000}"/>
    <cellStyle name="Normal 2 2 50" xfId="9993" xr:uid="{00000000-0005-0000-0000-0000F3210000}"/>
    <cellStyle name="Normal 2 2 51" xfId="9994" xr:uid="{00000000-0005-0000-0000-0000F4210000}"/>
    <cellStyle name="Normal 2 2 52" xfId="9995" xr:uid="{00000000-0005-0000-0000-0000F5210000}"/>
    <cellStyle name="Normal 2 2 53" xfId="9996" xr:uid="{00000000-0005-0000-0000-0000F6210000}"/>
    <cellStyle name="Normal 2 2 54" xfId="9997" xr:uid="{00000000-0005-0000-0000-0000F7210000}"/>
    <cellStyle name="Normal 2 2 55" xfId="9998" xr:uid="{00000000-0005-0000-0000-0000F8210000}"/>
    <cellStyle name="Normal 2 2 56" xfId="9999" xr:uid="{00000000-0005-0000-0000-0000F9210000}"/>
    <cellStyle name="Normal 2 2 57" xfId="10000" xr:uid="{00000000-0005-0000-0000-0000FA210000}"/>
    <cellStyle name="Normal 2 2 58" xfId="10001" xr:uid="{00000000-0005-0000-0000-0000FB210000}"/>
    <cellStyle name="Normal 2 2 59" xfId="10002" xr:uid="{00000000-0005-0000-0000-0000FC210000}"/>
    <cellStyle name="Normal 2 2 6" xfId="713" xr:uid="{00000000-0005-0000-0000-0000FD210000}"/>
    <cellStyle name="Normal 2 2 6 2" xfId="1725" xr:uid="{00000000-0005-0000-0000-0000FE210000}"/>
    <cellStyle name="Normal 2 2 6 3" xfId="4494" xr:uid="{00000000-0005-0000-0000-0000FF210000}"/>
    <cellStyle name="Normal 2 2 6 4" xfId="4995" xr:uid="{00000000-0005-0000-0000-000000220000}"/>
    <cellStyle name="Normal 2 2 60" xfId="10003" xr:uid="{00000000-0005-0000-0000-000001220000}"/>
    <cellStyle name="Normal 2 2 61" xfId="10004" xr:uid="{00000000-0005-0000-0000-000002220000}"/>
    <cellStyle name="Normal 2 2 62" xfId="10005" xr:uid="{00000000-0005-0000-0000-000003220000}"/>
    <cellStyle name="Normal 2 2 63" xfId="10006" xr:uid="{00000000-0005-0000-0000-000004220000}"/>
    <cellStyle name="Normal 2 2 64" xfId="10007" xr:uid="{00000000-0005-0000-0000-000005220000}"/>
    <cellStyle name="Normal 2 2 65" xfId="10008" xr:uid="{00000000-0005-0000-0000-000006220000}"/>
    <cellStyle name="Normal 2 2 66" xfId="10009" xr:uid="{00000000-0005-0000-0000-000007220000}"/>
    <cellStyle name="Normal 2 2 67" xfId="10010" xr:uid="{00000000-0005-0000-0000-000008220000}"/>
    <cellStyle name="Normal 2 2 68" xfId="10011" xr:uid="{00000000-0005-0000-0000-000009220000}"/>
    <cellStyle name="Normal 2 2 69" xfId="10012" xr:uid="{00000000-0005-0000-0000-00000A220000}"/>
    <cellStyle name="Normal 2 2 7" xfId="961" xr:uid="{00000000-0005-0000-0000-00000B220000}"/>
    <cellStyle name="Normal 2 2 70" xfId="10013" xr:uid="{00000000-0005-0000-0000-00000C220000}"/>
    <cellStyle name="Normal 2 2 71" xfId="10014" xr:uid="{00000000-0005-0000-0000-00000D220000}"/>
    <cellStyle name="Normal 2 2 72" xfId="10015" xr:uid="{00000000-0005-0000-0000-00000E220000}"/>
    <cellStyle name="Normal 2 2 73" xfId="10016" xr:uid="{00000000-0005-0000-0000-00000F220000}"/>
    <cellStyle name="Normal 2 2 74" xfId="10017" xr:uid="{00000000-0005-0000-0000-000010220000}"/>
    <cellStyle name="Normal 2 2 75" xfId="10018" xr:uid="{00000000-0005-0000-0000-000011220000}"/>
    <cellStyle name="Normal 2 2 76" xfId="10019" xr:uid="{00000000-0005-0000-0000-000012220000}"/>
    <cellStyle name="Normal 2 2 77" xfId="10020" xr:uid="{00000000-0005-0000-0000-000013220000}"/>
    <cellStyle name="Normal 2 2 78" xfId="10021" xr:uid="{00000000-0005-0000-0000-000014220000}"/>
    <cellStyle name="Normal 2 2 79" xfId="10022" xr:uid="{00000000-0005-0000-0000-000015220000}"/>
    <cellStyle name="Normal 2 2 8" xfId="1720" xr:uid="{00000000-0005-0000-0000-000016220000}"/>
    <cellStyle name="Normal 2 2 80" xfId="10023" xr:uid="{00000000-0005-0000-0000-000017220000}"/>
    <cellStyle name="Normal 2 2 81" xfId="10024" xr:uid="{00000000-0005-0000-0000-000018220000}"/>
    <cellStyle name="Normal 2 2 82" xfId="10025" xr:uid="{00000000-0005-0000-0000-000019220000}"/>
    <cellStyle name="Normal 2 2 83" xfId="10026" xr:uid="{00000000-0005-0000-0000-00001A220000}"/>
    <cellStyle name="Normal 2 2 84" xfId="10027" xr:uid="{00000000-0005-0000-0000-00001B220000}"/>
    <cellStyle name="Normal 2 2 85" xfId="10028" xr:uid="{00000000-0005-0000-0000-00001C220000}"/>
    <cellStyle name="Normal 2 2 86" xfId="10029" xr:uid="{00000000-0005-0000-0000-00001D220000}"/>
    <cellStyle name="Normal 2 2 87" xfId="10030" xr:uid="{00000000-0005-0000-0000-00001E220000}"/>
    <cellStyle name="Normal 2 2 88" xfId="10031" xr:uid="{00000000-0005-0000-0000-00001F220000}"/>
    <cellStyle name="Normal 2 2 89" xfId="10032" xr:uid="{00000000-0005-0000-0000-000020220000}"/>
    <cellStyle name="Normal 2 2 9" xfId="4489" xr:uid="{00000000-0005-0000-0000-000021220000}"/>
    <cellStyle name="Normal 2 2 90" xfId="10033" xr:uid="{00000000-0005-0000-0000-000022220000}"/>
    <cellStyle name="Normal 2 2 91" xfId="10034" xr:uid="{00000000-0005-0000-0000-000023220000}"/>
    <cellStyle name="Normal 2 2 92" xfId="10035" xr:uid="{00000000-0005-0000-0000-000024220000}"/>
    <cellStyle name="Normal 2 2_3.22-08" xfId="714" xr:uid="{00000000-0005-0000-0000-000025220000}"/>
    <cellStyle name="Normal 2 20" xfId="1726" xr:uid="{00000000-0005-0000-0000-000026220000}"/>
    <cellStyle name="Normal 2 20 2" xfId="2399" xr:uid="{00000000-0005-0000-0000-000027220000}"/>
    <cellStyle name="Normal 2 21" xfId="1727" xr:uid="{00000000-0005-0000-0000-000028220000}"/>
    <cellStyle name="Normal 2 21 10" xfId="3370" xr:uid="{00000000-0005-0000-0000-000029220000}"/>
    <cellStyle name="Normal 2 21 11" xfId="3435" xr:uid="{00000000-0005-0000-0000-00002A220000}"/>
    <cellStyle name="Normal 2 21 2" xfId="2953" xr:uid="{00000000-0005-0000-0000-00002B220000}"/>
    <cellStyle name="Normal 2 21 3" xfId="3032" xr:uid="{00000000-0005-0000-0000-00002C220000}"/>
    <cellStyle name="Normal 2 21 4" xfId="2896" xr:uid="{00000000-0005-0000-0000-00002D220000}"/>
    <cellStyle name="Normal 2 21 5" xfId="2907" xr:uid="{00000000-0005-0000-0000-00002E220000}"/>
    <cellStyle name="Normal 2 21 6" xfId="3225" xr:uid="{00000000-0005-0000-0000-00002F220000}"/>
    <cellStyle name="Normal 2 21 7" xfId="3315" xr:uid="{00000000-0005-0000-0000-000030220000}"/>
    <cellStyle name="Normal 2 21 8" xfId="3207" xr:uid="{00000000-0005-0000-0000-000031220000}"/>
    <cellStyle name="Normal 2 21 9" xfId="3145" xr:uid="{00000000-0005-0000-0000-000032220000}"/>
    <cellStyle name="Normal 2 22" xfId="2503" xr:uid="{00000000-0005-0000-0000-000033220000}"/>
    <cellStyle name="Normal 2 23" xfId="2506" xr:uid="{00000000-0005-0000-0000-000034220000}"/>
    <cellStyle name="Normal 2 24" xfId="4486" xr:uid="{00000000-0005-0000-0000-000035220000}"/>
    <cellStyle name="Normal 2 25" xfId="5193" xr:uid="{00000000-0005-0000-0000-000036220000}"/>
    <cellStyle name="Normal 2 26" xfId="10036" xr:uid="{00000000-0005-0000-0000-000037220000}"/>
    <cellStyle name="Normal 2 27" xfId="10037" xr:uid="{00000000-0005-0000-0000-000038220000}"/>
    <cellStyle name="Normal 2 28" xfId="10038" xr:uid="{00000000-0005-0000-0000-000039220000}"/>
    <cellStyle name="Normal 2 29" xfId="10039" xr:uid="{00000000-0005-0000-0000-00003A220000}"/>
    <cellStyle name="Normal 2 3" xfId="962" xr:uid="{00000000-0005-0000-0000-00003B220000}"/>
    <cellStyle name="Normal 2 3 10" xfId="4702" xr:uid="{00000000-0005-0000-0000-00003C220000}"/>
    <cellStyle name="Normal 2 3 11" xfId="10040" xr:uid="{00000000-0005-0000-0000-00003D220000}"/>
    <cellStyle name="Normal 2 3 12" xfId="10041" xr:uid="{00000000-0005-0000-0000-00003E220000}"/>
    <cellStyle name="Normal 2 3 13" xfId="10042" xr:uid="{00000000-0005-0000-0000-00003F220000}"/>
    <cellStyle name="Normal 2 3 14" xfId="10043" xr:uid="{00000000-0005-0000-0000-000040220000}"/>
    <cellStyle name="Normal 2 3 15" xfId="10044" xr:uid="{00000000-0005-0000-0000-000041220000}"/>
    <cellStyle name="Normal 2 3 16" xfId="10045" xr:uid="{00000000-0005-0000-0000-000042220000}"/>
    <cellStyle name="Normal 2 3 17" xfId="10046" xr:uid="{00000000-0005-0000-0000-000043220000}"/>
    <cellStyle name="Normal 2 3 18" xfId="10047" xr:uid="{00000000-0005-0000-0000-000044220000}"/>
    <cellStyle name="Normal 2 3 19" xfId="10048" xr:uid="{00000000-0005-0000-0000-000045220000}"/>
    <cellStyle name="Normal 2 3 2" xfId="1728" xr:uid="{00000000-0005-0000-0000-000046220000}"/>
    <cellStyle name="Normal 2 3 2 2" xfId="2647" xr:uid="{00000000-0005-0000-0000-000047220000}"/>
    <cellStyle name="Normal 2 3 2 2 2" xfId="4913" xr:uid="{00000000-0005-0000-0000-000048220000}"/>
    <cellStyle name="Normal 2 3 2 2 3" xfId="5560" xr:uid="{00000000-0005-0000-0000-000049220000}"/>
    <cellStyle name="Normal 2 3 2 3" xfId="2774" xr:uid="{00000000-0005-0000-0000-00004A220000}"/>
    <cellStyle name="Normal 2 3 2 3 2" xfId="4978" xr:uid="{00000000-0005-0000-0000-00004B220000}"/>
    <cellStyle name="Normal 2 3 2 3 3" xfId="5575" xr:uid="{00000000-0005-0000-0000-00004C220000}"/>
    <cellStyle name="Normal 2 3 2 4" xfId="2580" xr:uid="{00000000-0005-0000-0000-00004D220000}"/>
    <cellStyle name="Normal 2 3 2 4 2" xfId="4885" xr:uid="{00000000-0005-0000-0000-00004E220000}"/>
    <cellStyle name="Normal 2 3 2 4 3" xfId="5552" xr:uid="{00000000-0005-0000-0000-00004F220000}"/>
    <cellStyle name="Normal 2 3 2 5" xfId="2804" xr:uid="{00000000-0005-0000-0000-000050220000}"/>
    <cellStyle name="Normal 2 3 2 5 2" xfId="4998" xr:uid="{00000000-0005-0000-0000-000051220000}"/>
    <cellStyle name="Normal 2 3 2 5 3" xfId="5583" xr:uid="{00000000-0005-0000-0000-000052220000}"/>
    <cellStyle name="Normal 2 3 2 6" xfId="2842" xr:uid="{00000000-0005-0000-0000-000053220000}"/>
    <cellStyle name="Normal 2 3 2 6 2" xfId="5022" xr:uid="{00000000-0005-0000-0000-000054220000}"/>
    <cellStyle name="Normal 2 3 2 6 3" xfId="5596" xr:uid="{00000000-0005-0000-0000-000055220000}"/>
    <cellStyle name="Normal 2 3 20" xfId="10049" xr:uid="{00000000-0005-0000-0000-000056220000}"/>
    <cellStyle name="Normal 2 3 21" xfId="10050" xr:uid="{00000000-0005-0000-0000-000057220000}"/>
    <cellStyle name="Normal 2 3 22" xfId="10051" xr:uid="{00000000-0005-0000-0000-000058220000}"/>
    <cellStyle name="Normal 2 3 23" xfId="10052" xr:uid="{00000000-0005-0000-0000-000059220000}"/>
    <cellStyle name="Normal 2 3 24" xfId="10053" xr:uid="{00000000-0005-0000-0000-00005A220000}"/>
    <cellStyle name="Normal 2 3 25" xfId="10054" xr:uid="{00000000-0005-0000-0000-00005B220000}"/>
    <cellStyle name="Normal 2 3 26" xfId="10055" xr:uid="{00000000-0005-0000-0000-00005C220000}"/>
    <cellStyle name="Normal 2 3 27" xfId="10056" xr:uid="{00000000-0005-0000-0000-00005D220000}"/>
    <cellStyle name="Normal 2 3 28" xfId="10057" xr:uid="{00000000-0005-0000-0000-00005E220000}"/>
    <cellStyle name="Normal 2 3 29" xfId="10058" xr:uid="{00000000-0005-0000-0000-00005F220000}"/>
    <cellStyle name="Normal 2 3 3" xfId="2646" xr:uid="{00000000-0005-0000-0000-000060220000}"/>
    <cellStyle name="Normal 2 3 3 2" xfId="4912" xr:uid="{00000000-0005-0000-0000-000061220000}"/>
    <cellStyle name="Normal 2 3 3 3" xfId="5559" xr:uid="{00000000-0005-0000-0000-000062220000}"/>
    <cellStyle name="Normal 2 3 30" xfId="10059" xr:uid="{00000000-0005-0000-0000-000063220000}"/>
    <cellStyle name="Normal 2 3 31" xfId="10060" xr:uid="{00000000-0005-0000-0000-000064220000}"/>
    <cellStyle name="Normal 2 3 32" xfId="10061" xr:uid="{00000000-0005-0000-0000-000065220000}"/>
    <cellStyle name="Normal 2 3 33" xfId="10062" xr:uid="{00000000-0005-0000-0000-000066220000}"/>
    <cellStyle name="Normal 2 3 34" xfId="10063" xr:uid="{00000000-0005-0000-0000-000067220000}"/>
    <cellStyle name="Normal 2 3 35" xfId="10064" xr:uid="{00000000-0005-0000-0000-000068220000}"/>
    <cellStyle name="Normal 2 3 36" xfId="10065" xr:uid="{00000000-0005-0000-0000-000069220000}"/>
    <cellStyle name="Normal 2 3 37" xfId="10066" xr:uid="{00000000-0005-0000-0000-00006A220000}"/>
    <cellStyle name="Normal 2 3 38" xfId="10067" xr:uid="{00000000-0005-0000-0000-00006B220000}"/>
    <cellStyle name="Normal 2 3 39" xfId="10068" xr:uid="{00000000-0005-0000-0000-00006C220000}"/>
    <cellStyle name="Normal 2 3 4" xfId="2773" xr:uid="{00000000-0005-0000-0000-00006D220000}"/>
    <cellStyle name="Normal 2 3 4 2" xfId="4977" xr:uid="{00000000-0005-0000-0000-00006E220000}"/>
    <cellStyle name="Normal 2 3 4 3" xfId="5574" xr:uid="{00000000-0005-0000-0000-00006F220000}"/>
    <cellStyle name="Normal 2 3 40" xfId="10069" xr:uid="{00000000-0005-0000-0000-000070220000}"/>
    <cellStyle name="Normal 2 3 41" xfId="10070" xr:uid="{00000000-0005-0000-0000-000071220000}"/>
    <cellStyle name="Normal 2 3 42" xfId="10071" xr:uid="{00000000-0005-0000-0000-000072220000}"/>
    <cellStyle name="Normal 2 3 43" xfId="10072" xr:uid="{00000000-0005-0000-0000-000073220000}"/>
    <cellStyle name="Normal 2 3 44" xfId="10073" xr:uid="{00000000-0005-0000-0000-000074220000}"/>
    <cellStyle name="Normal 2 3 45" xfId="10074" xr:uid="{00000000-0005-0000-0000-000075220000}"/>
    <cellStyle name="Normal 2 3 46" xfId="10075" xr:uid="{00000000-0005-0000-0000-000076220000}"/>
    <cellStyle name="Normal 2 3 47" xfId="10076" xr:uid="{00000000-0005-0000-0000-000077220000}"/>
    <cellStyle name="Normal 2 3 48" xfId="10077" xr:uid="{00000000-0005-0000-0000-000078220000}"/>
    <cellStyle name="Normal 2 3 49" xfId="10078" xr:uid="{00000000-0005-0000-0000-000079220000}"/>
    <cellStyle name="Normal 2 3 5" xfId="2572" xr:uid="{00000000-0005-0000-0000-00007A220000}"/>
    <cellStyle name="Normal 2 3 5 2" xfId="4883" xr:uid="{00000000-0005-0000-0000-00007B220000}"/>
    <cellStyle name="Normal 2 3 5 3" xfId="5551" xr:uid="{00000000-0005-0000-0000-00007C220000}"/>
    <cellStyle name="Normal 2 3 50" xfId="10079" xr:uid="{00000000-0005-0000-0000-00007D220000}"/>
    <cellStyle name="Normal 2 3 51" xfId="10080" xr:uid="{00000000-0005-0000-0000-00007E220000}"/>
    <cellStyle name="Normal 2 3 52" xfId="10081" xr:uid="{00000000-0005-0000-0000-00007F220000}"/>
    <cellStyle name="Normal 2 3 53" xfId="10082" xr:uid="{00000000-0005-0000-0000-000080220000}"/>
    <cellStyle name="Normal 2 3 54" xfId="10083" xr:uid="{00000000-0005-0000-0000-000081220000}"/>
    <cellStyle name="Normal 2 3 55" xfId="10084" xr:uid="{00000000-0005-0000-0000-000082220000}"/>
    <cellStyle name="Normal 2 3 56" xfId="10085" xr:uid="{00000000-0005-0000-0000-000083220000}"/>
    <cellStyle name="Normal 2 3 57" xfId="10086" xr:uid="{00000000-0005-0000-0000-000084220000}"/>
    <cellStyle name="Normal 2 3 58" xfId="10087" xr:uid="{00000000-0005-0000-0000-000085220000}"/>
    <cellStyle name="Normal 2 3 59" xfId="10088" xr:uid="{00000000-0005-0000-0000-000086220000}"/>
    <cellStyle name="Normal 2 3 6" xfId="2803" xr:uid="{00000000-0005-0000-0000-000087220000}"/>
    <cellStyle name="Normal 2 3 6 2" xfId="4997" xr:uid="{00000000-0005-0000-0000-000088220000}"/>
    <cellStyle name="Normal 2 3 6 3" xfId="5582" xr:uid="{00000000-0005-0000-0000-000089220000}"/>
    <cellStyle name="Normal 2 3 60" xfId="10089" xr:uid="{00000000-0005-0000-0000-00008A220000}"/>
    <cellStyle name="Normal 2 3 61" xfId="10090" xr:uid="{00000000-0005-0000-0000-00008B220000}"/>
    <cellStyle name="Normal 2 3 62" xfId="10091" xr:uid="{00000000-0005-0000-0000-00008C220000}"/>
    <cellStyle name="Normal 2 3 63" xfId="10092" xr:uid="{00000000-0005-0000-0000-00008D220000}"/>
    <cellStyle name="Normal 2 3 64" xfId="10093" xr:uid="{00000000-0005-0000-0000-00008E220000}"/>
    <cellStyle name="Normal 2 3 65" xfId="10094" xr:uid="{00000000-0005-0000-0000-00008F220000}"/>
    <cellStyle name="Normal 2 3 66" xfId="10095" xr:uid="{00000000-0005-0000-0000-000090220000}"/>
    <cellStyle name="Normal 2 3 67" xfId="10096" xr:uid="{00000000-0005-0000-0000-000091220000}"/>
    <cellStyle name="Normal 2 3 68" xfId="10097" xr:uid="{00000000-0005-0000-0000-000092220000}"/>
    <cellStyle name="Normal 2 3 69" xfId="10098" xr:uid="{00000000-0005-0000-0000-000093220000}"/>
    <cellStyle name="Normal 2 3 7" xfId="2841" xr:uid="{00000000-0005-0000-0000-000094220000}"/>
    <cellStyle name="Normal 2 3 7 2" xfId="5021" xr:uid="{00000000-0005-0000-0000-000095220000}"/>
    <cellStyle name="Normal 2 3 7 3" xfId="5595" xr:uid="{00000000-0005-0000-0000-000096220000}"/>
    <cellStyle name="Normal 2 3 70" xfId="10099" xr:uid="{00000000-0005-0000-0000-000097220000}"/>
    <cellStyle name="Normal 2 3 71" xfId="10100" xr:uid="{00000000-0005-0000-0000-000098220000}"/>
    <cellStyle name="Normal 2 3 72" xfId="10101" xr:uid="{00000000-0005-0000-0000-000099220000}"/>
    <cellStyle name="Normal 2 3 73" xfId="10102" xr:uid="{00000000-0005-0000-0000-00009A220000}"/>
    <cellStyle name="Normal 2 3 74" xfId="10103" xr:uid="{00000000-0005-0000-0000-00009B220000}"/>
    <cellStyle name="Normal 2 3 75" xfId="10104" xr:uid="{00000000-0005-0000-0000-00009C220000}"/>
    <cellStyle name="Normal 2 3 76" xfId="10105" xr:uid="{00000000-0005-0000-0000-00009D220000}"/>
    <cellStyle name="Normal 2 3 77" xfId="10106" xr:uid="{00000000-0005-0000-0000-00009E220000}"/>
    <cellStyle name="Normal 2 3 78" xfId="10107" xr:uid="{00000000-0005-0000-0000-00009F220000}"/>
    <cellStyle name="Normal 2 3 79" xfId="10108" xr:uid="{00000000-0005-0000-0000-0000A0220000}"/>
    <cellStyle name="Normal 2 3 8" xfId="4054" xr:uid="{00000000-0005-0000-0000-0000A1220000}"/>
    <cellStyle name="Normal 2 3 80" xfId="10109" xr:uid="{00000000-0005-0000-0000-0000A2220000}"/>
    <cellStyle name="Normal 2 3 81" xfId="10110" xr:uid="{00000000-0005-0000-0000-0000A3220000}"/>
    <cellStyle name="Normal 2 3 82" xfId="10111" xr:uid="{00000000-0005-0000-0000-0000A4220000}"/>
    <cellStyle name="Normal 2 3 83" xfId="10112" xr:uid="{00000000-0005-0000-0000-0000A5220000}"/>
    <cellStyle name="Normal 2 3 84" xfId="10113" xr:uid="{00000000-0005-0000-0000-0000A6220000}"/>
    <cellStyle name="Normal 2 3 85" xfId="10114" xr:uid="{00000000-0005-0000-0000-0000A7220000}"/>
    <cellStyle name="Normal 2 3 86" xfId="10115" xr:uid="{00000000-0005-0000-0000-0000A8220000}"/>
    <cellStyle name="Normal 2 3 87" xfId="10116" xr:uid="{00000000-0005-0000-0000-0000A9220000}"/>
    <cellStyle name="Normal 2 3 9" xfId="4497" xr:uid="{00000000-0005-0000-0000-0000AA220000}"/>
    <cellStyle name="Normal 2 30" xfId="10117" xr:uid="{00000000-0005-0000-0000-0000AB220000}"/>
    <cellStyle name="Normal 2 31" xfId="10118" xr:uid="{00000000-0005-0000-0000-0000AC220000}"/>
    <cellStyle name="Normal 2 32" xfId="10119" xr:uid="{00000000-0005-0000-0000-0000AD220000}"/>
    <cellStyle name="Normal 2 33" xfId="10120" xr:uid="{00000000-0005-0000-0000-0000AE220000}"/>
    <cellStyle name="Normal 2 34" xfId="10121" xr:uid="{00000000-0005-0000-0000-0000AF220000}"/>
    <cellStyle name="Normal 2 35" xfId="10122" xr:uid="{00000000-0005-0000-0000-0000B0220000}"/>
    <cellStyle name="Normal 2 36" xfId="10123" xr:uid="{00000000-0005-0000-0000-0000B1220000}"/>
    <cellStyle name="Normal 2 37" xfId="10124" xr:uid="{00000000-0005-0000-0000-0000B2220000}"/>
    <cellStyle name="Normal 2 38" xfId="10125" xr:uid="{00000000-0005-0000-0000-0000B3220000}"/>
    <cellStyle name="Normal 2 39" xfId="10126" xr:uid="{00000000-0005-0000-0000-0000B4220000}"/>
    <cellStyle name="Normal 2 4" xfId="1709" xr:uid="{00000000-0005-0000-0000-0000B5220000}"/>
    <cellStyle name="Normal 2 4 10" xfId="10127" xr:uid="{00000000-0005-0000-0000-0000B6220000}"/>
    <cellStyle name="Normal 2 4 11" xfId="10128" xr:uid="{00000000-0005-0000-0000-0000B7220000}"/>
    <cellStyle name="Normal 2 4 12" xfId="10129" xr:uid="{00000000-0005-0000-0000-0000B8220000}"/>
    <cellStyle name="Normal 2 4 13" xfId="10130" xr:uid="{00000000-0005-0000-0000-0000B9220000}"/>
    <cellStyle name="Normal 2 4 14" xfId="10131" xr:uid="{00000000-0005-0000-0000-0000BA220000}"/>
    <cellStyle name="Normal 2 4 15" xfId="10132" xr:uid="{00000000-0005-0000-0000-0000BB220000}"/>
    <cellStyle name="Normal 2 4 16" xfId="10133" xr:uid="{00000000-0005-0000-0000-0000BC220000}"/>
    <cellStyle name="Normal 2 4 17" xfId="10134" xr:uid="{00000000-0005-0000-0000-0000BD220000}"/>
    <cellStyle name="Normal 2 4 18" xfId="10135" xr:uid="{00000000-0005-0000-0000-0000BE220000}"/>
    <cellStyle name="Normal 2 4 19" xfId="10136" xr:uid="{00000000-0005-0000-0000-0000BF220000}"/>
    <cellStyle name="Normal 2 4 2" xfId="2400" xr:uid="{00000000-0005-0000-0000-0000C0220000}"/>
    <cellStyle name="Normal 2 4 20" xfId="10137" xr:uid="{00000000-0005-0000-0000-0000C1220000}"/>
    <cellStyle name="Normal 2 4 21" xfId="10138" xr:uid="{00000000-0005-0000-0000-0000C2220000}"/>
    <cellStyle name="Normal 2 4 22" xfId="10139" xr:uid="{00000000-0005-0000-0000-0000C3220000}"/>
    <cellStyle name="Normal 2 4 23" xfId="10140" xr:uid="{00000000-0005-0000-0000-0000C4220000}"/>
    <cellStyle name="Normal 2 4 24" xfId="10141" xr:uid="{00000000-0005-0000-0000-0000C5220000}"/>
    <cellStyle name="Normal 2 4 25" xfId="10142" xr:uid="{00000000-0005-0000-0000-0000C6220000}"/>
    <cellStyle name="Normal 2 4 26" xfId="10143" xr:uid="{00000000-0005-0000-0000-0000C7220000}"/>
    <cellStyle name="Normal 2 4 27" xfId="10144" xr:uid="{00000000-0005-0000-0000-0000C8220000}"/>
    <cellStyle name="Normal 2 4 28" xfId="10145" xr:uid="{00000000-0005-0000-0000-0000C9220000}"/>
    <cellStyle name="Normal 2 4 29" xfId="10146" xr:uid="{00000000-0005-0000-0000-0000CA220000}"/>
    <cellStyle name="Normal 2 4 3" xfId="2648" xr:uid="{00000000-0005-0000-0000-0000CB220000}"/>
    <cellStyle name="Normal 2 4 3 2" xfId="4914" xr:uid="{00000000-0005-0000-0000-0000CC220000}"/>
    <cellStyle name="Normal 2 4 3 3" xfId="5561" xr:uid="{00000000-0005-0000-0000-0000CD220000}"/>
    <cellStyle name="Normal 2 4 30" xfId="10147" xr:uid="{00000000-0005-0000-0000-0000CE220000}"/>
    <cellStyle name="Normal 2 4 31" xfId="10148" xr:uid="{00000000-0005-0000-0000-0000CF220000}"/>
    <cellStyle name="Normal 2 4 32" xfId="10149" xr:uid="{00000000-0005-0000-0000-0000D0220000}"/>
    <cellStyle name="Normal 2 4 33" xfId="10150" xr:uid="{00000000-0005-0000-0000-0000D1220000}"/>
    <cellStyle name="Normal 2 4 34" xfId="10151" xr:uid="{00000000-0005-0000-0000-0000D2220000}"/>
    <cellStyle name="Normal 2 4 35" xfId="10152" xr:uid="{00000000-0005-0000-0000-0000D3220000}"/>
    <cellStyle name="Normal 2 4 36" xfId="10153" xr:uid="{00000000-0005-0000-0000-0000D4220000}"/>
    <cellStyle name="Normal 2 4 37" xfId="10154" xr:uid="{00000000-0005-0000-0000-0000D5220000}"/>
    <cellStyle name="Normal 2 4 38" xfId="10155" xr:uid="{00000000-0005-0000-0000-0000D6220000}"/>
    <cellStyle name="Normal 2 4 39" xfId="10156" xr:uid="{00000000-0005-0000-0000-0000D7220000}"/>
    <cellStyle name="Normal 2 4 4" xfId="2775" xr:uid="{00000000-0005-0000-0000-0000D8220000}"/>
    <cellStyle name="Normal 2 4 4 2" xfId="4979" xr:uid="{00000000-0005-0000-0000-0000D9220000}"/>
    <cellStyle name="Normal 2 4 4 3" xfId="5576" xr:uid="{00000000-0005-0000-0000-0000DA220000}"/>
    <cellStyle name="Normal 2 4 40" xfId="10157" xr:uid="{00000000-0005-0000-0000-0000DB220000}"/>
    <cellStyle name="Normal 2 4 41" xfId="10158" xr:uid="{00000000-0005-0000-0000-0000DC220000}"/>
    <cellStyle name="Normal 2 4 42" xfId="10159" xr:uid="{00000000-0005-0000-0000-0000DD220000}"/>
    <cellStyle name="Normal 2 4 43" xfId="10160" xr:uid="{00000000-0005-0000-0000-0000DE220000}"/>
    <cellStyle name="Normal 2 4 44" xfId="10161" xr:uid="{00000000-0005-0000-0000-0000DF220000}"/>
    <cellStyle name="Normal 2 4 45" xfId="10162" xr:uid="{00000000-0005-0000-0000-0000E0220000}"/>
    <cellStyle name="Normal 2 4 46" xfId="10163" xr:uid="{00000000-0005-0000-0000-0000E1220000}"/>
    <cellStyle name="Normal 2 4 47" xfId="10164" xr:uid="{00000000-0005-0000-0000-0000E2220000}"/>
    <cellStyle name="Normal 2 4 48" xfId="10165" xr:uid="{00000000-0005-0000-0000-0000E3220000}"/>
    <cellStyle name="Normal 2 4 49" xfId="10166" xr:uid="{00000000-0005-0000-0000-0000E4220000}"/>
    <cellStyle name="Normal 2 4 5" xfId="2592" xr:uid="{00000000-0005-0000-0000-0000E5220000}"/>
    <cellStyle name="Normal 2 4 5 2" xfId="4889" xr:uid="{00000000-0005-0000-0000-0000E6220000}"/>
    <cellStyle name="Normal 2 4 5 3" xfId="5553" xr:uid="{00000000-0005-0000-0000-0000E7220000}"/>
    <cellStyle name="Normal 2 4 50" xfId="10167" xr:uid="{00000000-0005-0000-0000-0000E8220000}"/>
    <cellStyle name="Normal 2 4 51" xfId="10168" xr:uid="{00000000-0005-0000-0000-0000E9220000}"/>
    <cellStyle name="Normal 2 4 52" xfId="10169" xr:uid="{00000000-0005-0000-0000-0000EA220000}"/>
    <cellStyle name="Normal 2 4 53" xfId="10170" xr:uid="{00000000-0005-0000-0000-0000EB220000}"/>
    <cellStyle name="Normal 2 4 54" xfId="10171" xr:uid="{00000000-0005-0000-0000-0000EC220000}"/>
    <cellStyle name="Normal 2 4 55" xfId="10172" xr:uid="{00000000-0005-0000-0000-0000ED220000}"/>
    <cellStyle name="Normal 2 4 56" xfId="10173" xr:uid="{00000000-0005-0000-0000-0000EE220000}"/>
    <cellStyle name="Normal 2 4 57" xfId="10174" xr:uid="{00000000-0005-0000-0000-0000EF220000}"/>
    <cellStyle name="Normal 2 4 58" xfId="10175" xr:uid="{00000000-0005-0000-0000-0000F0220000}"/>
    <cellStyle name="Normal 2 4 59" xfId="10176" xr:uid="{00000000-0005-0000-0000-0000F1220000}"/>
    <cellStyle name="Normal 2 4 6" xfId="2805" xr:uid="{00000000-0005-0000-0000-0000F2220000}"/>
    <cellStyle name="Normal 2 4 6 2" xfId="4999" xr:uid="{00000000-0005-0000-0000-0000F3220000}"/>
    <cellStyle name="Normal 2 4 6 3" xfId="5584" xr:uid="{00000000-0005-0000-0000-0000F4220000}"/>
    <cellStyle name="Normal 2 4 60" xfId="10177" xr:uid="{00000000-0005-0000-0000-0000F5220000}"/>
    <cellStyle name="Normal 2 4 61" xfId="10178" xr:uid="{00000000-0005-0000-0000-0000F6220000}"/>
    <cellStyle name="Normal 2 4 62" xfId="10179" xr:uid="{00000000-0005-0000-0000-0000F7220000}"/>
    <cellStyle name="Normal 2 4 63" xfId="10180" xr:uid="{00000000-0005-0000-0000-0000F8220000}"/>
    <cellStyle name="Normal 2 4 64" xfId="10181" xr:uid="{00000000-0005-0000-0000-0000F9220000}"/>
    <cellStyle name="Normal 2 4 65" xfId="10182" xr:uid="{00000000-0005-0000-0000-0000FA220000}"/>
    <cellStyle name="Normal 2 4 66" xfId="10183" xr:uid="{00000000-0005-0000-0000-0000FB220000}"/>
    <cellStyle name="Normal 2 4 67" xfId="10184" xr:uid="{00000000-0005-0000-0000-0000FC220000}"/>
    <cellStyle name="Normal 2 4 68" xfId="10185" xr:uid="{00000000-0005-0000-0000-0000FD220000}"/>
    <cellStyle name="Normal 2 4 69" xfId="10186" xr:uid="{00000000-0005-0000-0000-0000FE220000}"/>
    <cellStyle name="Normal 2 4 7" xfId="2843" xr:uid="{00000000-0005-0000-0000-0000FF220000}"/>
    <cellStyle name="Normal 2 4 7 2" xfId="5023" xr:uid="{00000000-0005-0000-0000-000000230000}"/>
    <cellStyle name="Normal 2 4 7 3" xfId="5597" xr:uid="{00000000-0005-0000-0000-000001230000}"/>
    <cellStyle name="Normal 2 4 70" xfId="10187" xr:uid="{00000000-0005-0000-0000-000002230000}"/>
    <cellStyle name="Normal 2 4 71" xfId="10188" xr:uid="{00000000-0005-0000-0000-000003230000}"/>
    <cellStyle name="Normal 2 4 72" xfId="10189" xr:uid="{00000000-0005-0000-0000-000004230000}"/>
    <cellStyle name="Normal 2 4 73" xfId="10190" xr:uid="{00000000-0005-0000-0000-000005230000}"/>
    <cellStyle name="Normal 2 4 74" xfId="10191" xr:uid="{00000000-0005-0000-0000-000006230000}"/>
    <cellStyle name="Normal 2 4 75" xfId="10192" xr:uid="{00000000-0005-0000-0000-000007230000}"/>
    <cellStyle name="Normal 2 4 76" xfId="10193" xr:uid="{00000000-0005-0000-0000-000008230000}"/>
    <cellStyle name="Normal 2 4 77" xfId="10194" xr:uid="{00000000-0005-0000-0000-000009230000}"/>
    <cellStyle name="Normal 2 4 78" xfId="10195" xr:uid="{00000000-0005-0000-0000-00000A230000}"/>
    <cellStyle name="Normal 2 4 79" xfId="10196" xr:uid="{00000000-0005-0000-0000-00000B230000}"/>
    <cellStyle name="Normal 2 4 8" xfId="10197" xr:uid="{00000000-0005-0000-0000-00000C230000}"/>
    <cellStyle name="Normal 2 4 9" xfId="10198" xr:uid="{00000000-0005-0000-0000-00000D230000}"/>
    <cellStyle name="Normal 2 40" xfId="10199" xr:uid="{00000000-0005-0000-0000-00000E230000}"/>
    <cellStyle name="Normal 2 41" xfId="10200" xr:uid="{00000000-0005-0000-0000-00000F230000}"/>
    <cellStyle name="Normal 2 42" xfId="10201" xr:uid="{00000000-0005-0000-0000-000010230000}"/>
    <cellStyle name="Normal 2 43" xfId="10202" xr:uid="{00000000-0005-0000-0000-000011230000}"/>
    <cellStyle name="Normal 2 44" xfId="10203" xr:uid="{00000000-0005-0000-0000-000012230000}"/>
    <cellStyle name="Normal 2 45" xfId="10204" xr:uid="{00000000-0005-0000-0000-000013230000}"/>
    <cellStyle name="Normal 2 46" xfId="10205" xr:uid="{00000000-0005-0000-0000-000014230000}"/>
    <cellStyle name="Normal 2 47" xfId="10206" xr:uid="{00000000-0005-0000-0000-000015230000}"/>
    <cellStyle name="Normal 2 48" xfId="10207" xr:uid="{00000000-0005-0000-0000-000016230000}"/>
    <cellStyle name="Normal 2 49" xfId="10208" xr:uid="{00000000-0005-0000-0000-000017230000}"/>
    <cellStyle name="Normal 2 5" xfId="1729" xr:uid="{00000000-0005-0000-0000-000018230000}"/>
    <cellStyle name="Normal 2 5 10" xfId="10209" xr:uid="{00000000-0005-0000-0000-000019230000}"/>
    <cellStyle name="Normal 2 5 11" xfId="10210" xr:uid="{00000000-0005-0000-0000-00001A230000}"/>
    <cellStyle name="Normal 2 5 12" xfId="10211" xr:uid="{00000000-0005-0000-0000-00001B230000}"/>
    <cellStyle name="Normal 2 5 13" xfId="10212" xr:uid="{00000000-0005-0000-0000-00001C230000}"/>
    <cellStyle name="Normal 2 5 14" xfId="10213" xr:uid="{00000000-0005-0000-0000-00001D230000}"/>
    <cellStyle name="Normal 2 5 15" xfId="10214" xr:uid="{00000000-0005-0000-0000-00001E230000}"/>
    <cellStyle name="Normal 2 5 16" xfId="10215" xr:uid="{00000000-0005-0000-0000-00001F230000}"/>
    <cellStyle name="Normal 2 5 17" xfId="10216" xr:uid="{00000000-0005-0000-0000-000020230000}"/>
    <cellStyle name="Normal 2 5 2" xfId="2401" xr:uid="{00000000-0005-0000-0000-000021230000}"/>
    <cellStyle name="Normal 2 5 3" xfId="2649" xr:uid="{00000000-0005-0000-0000-000022230000}"/>
    <cellStyle name="Normal 2 5 3 2" xfId="4915" xr:uid="{00000000-0005-0000-0000-000023230000}"/>
    <cellStyle name="Normal 2 5 3 3" xfId="5562" xr:uid="{00000000-0005-0000-0000-000024230000}"/>
    <cellStyle name="Normal 2 5 4" xfId="2776" xr:uid="{00000000-0005-0000-0000-000025230000}"/>
    <cellStyle name="Normal 2 5 4 2" xfId="4980" xr:uid="{00000000-0005-0000-0000-000026230000}"/>
    <cellStyle name="Normal 2 5 4 3" xfId="5577" xr:uid="{00000000-0005-0000-0000-000027230000}"/>
    <cellStyle name="Normal 2 5 5" xfId="2602" xr:uid="{00000000-0005-0000-0000-000028230000}"/>
    <cellStyle name="Normal 2 5 5 2" xfId="4894" xr:uid="{00000000-0005-0000-0000-000029230000}"/>
    <cellStyle name="Normal 2 5 5 3" xfId="5554" xr:uid="{00000000-0005-0000-0000-00002A230000}"/>
    <cellStyle name="Normal 2 5 6" xfId="2806" xr:uid="{00000000-0005-0000-0000-00002B230000}"/>
    <cellStyle name="Normal 2 5 6 2" xfId="5000" xr:uid="{00000000-0005-0000-0000-00002C230000}"/>
    <cellStyle name="Normal 2 5 6 3" xfId="5585" xr:uid="{00000000-0005-0000-0000-00002D230000}"/>
    <cellStyle name="Normal 2 5 7" xfId="2844" xr:uid="{00000000-0005-0000-0000-00002E230000}"/>
    <cellStyle name="Normal 2 5 7 2" xfId="5024" xr:uid="{00000000-0005-0000-0000-00002F230000}"/>
    <cellStyle name="Normal 2 5 7 3" xfId="5598" xr:uid="{00000000-0005-0000-0000-000030230000}"/>
    <cellStyle name="Normal 2 5 8" xfId="10217" xr:uid="{00000000-0005-0000-0000-000031230000}"/>
    <cellStyle name="Normal 2 5 9" xfId="10218" xr:uid="{00000000-0005-0000-0000-000032230000}"/>
    <cellStyle name="Normal 2 50" xfId="10219" xr:uid="{00000000-0005-0000-0000-000033230000}"/>
    <cellStyle name="Normal 2 51" xfId="10220" xr:uid="{00000000-0005-0000-0000-000034230000}"/>
    <cellStyle name="Normal 2 52" xfId="10221" xr:uid="{00000000-0005-0000-0000-000035230000}"/>
    <cellStyle name="Normal 2 53" xfId="10222" xr:uid="{00000000-0005-0000-0000-000036230000}"/>
    <cellStyle name="Normal 2 54" xfId="10223" xr:uid="{00000000-0005-0000-0000-000037230000}"/>
    <cellStyle name="Normal 2 55" xfId="10224" xr:uid="{00000000-0005-0000-0000-000038230000}"/>
    <cellStyle name="Normal 2 56" xfId="10225" xr:uid="{00000000-0005-0000-0000-000039230000}"/>
    <cellStyle name="Normal 2 57" xfId="10226" xr:uid="{00000000-0005-0000-0000-00003A230000}"/>
    <cellStyle name="Normal 2 58" xfId="10227" xr:uid="{00000000-0005-0000-0000-00003B230000}"/>
    <cellStyle name="Normal 2 59" xfId="10228" xr:uid="{00000000-0005-0000-0000-00003C230000}"/>
    <cellStyle name="Normal 2 6" xfId="1730" xr:uid="{00000000-0005-0000-0000-00003D230000}"/>
    <cellStyle name="Normal 2 6 2" xfId="2402" xr:uid="{00000000-0005-0000-0000-00003E230000}"/>
    <cellStyle name="Normal 2 6 3" xfId="10229" xr:uid="{00000000-0005-0000-0000-00003F230000}"/>
    <cellStyle name="Normal 2 6 4" xfId="10230" xr:uid="{00000000-0005-0000-0000-000040230000}"/>
    <cellStyle name="Normal 2 6 5" xfId="10231" xr:uid="{00000000-0005-0000-0000-000041230000}"/>
    <cellStyle name="Normal 2 6 6" xfId="10232" xr:uid="{00000000-0005-0000-0000-000042230000}"/>
    <cellStyle name="Normal 2 60" xfId="10233" xr:uid="{00000000-0005-0000-0000-000043230000}"/>
    <cellStyle name="Normal 2 61" xfId="10234" xr:uid="{00000000-0005-0000-0000-000044230000}"/>
    <cellStyle name="Normal 2 62" xfId="10235" xr:uid="{00000000-0005-0000-0000-000045230000}"/>
    <cellStyle name="Normal 2 63" xfId="10236" xr:uid="{00000000-0005-0000-0000-000046230000}"/>
    <cellStyle name="Normal 2 64" xfId="10237" xr:uid="{00000000-0005-0000-0000-000047230000}"/>
    <cellStyle name="Normal 2 65" xfId="10238" xr:uid="{00000000-0005-0000-0000-000048230000}"/>
    <cellStyle name="Normal 2 66" xfId="10239" xr:uid="{00000000-0005-0000-0000-000049230000}"/>
    <cellStyle name="Normal 2 67" xfId="10240" xr:uid="{00000000-0005-0000-0000-00004A230000}"/>
    <cellStyle name="Normal 2 68" xfId="10241" xr:uid="{00000000-0005-0000-0000-00004B230000}"/>
    <cellStyle name="Normal 2 69" xfId="10242" xr:uid="{00000000-0005-0000-0000-00004C230000}"/>
    <cellStyle name="Normal 2 7" xfId="1731" xr:uid="{00000000-0005-0000-0000-00004D230000}"/>
    <cellStyle name="Normal 2 7 2" xfId="2403" xr:uid="{00000000-0005-0000-0000-00004E230000}"/>
    <cellStyle name="Normal 2 7 3" xfId="10243" xr:uid="{00000000-0005-0000-0000-00004F230000}"/>
    <cellStyle name="Normal 2 7 4" xfId="10244" xr:uid="{00000000-0005-0000-0000-000050230000}"/>
    <cellStyle name="Normal 2 7 5" xfId="10245" xr:uid="{00000000-0005-0000-0000-000051230000}"/>
    <cellStyle name="Normal 2 7 6" xfId="10246" xr:uid="{00000000-0005-0000-0000-000052230000}"/>
    <cellStyle name="Normal 2 70" xfId="10247" xr:uid="{00000000-0005-0000-0000-000053230000}"/>
    <cellStyle name="Normal 2 71" xfId="10248" xr:uid="{00000000-0005-0000-0000-000054230000}"/>
    <cellStyle name="Normal 2 72" xfId="10249" xr:uid="{00000000-0005-0000-0000-000055230000}"/>
    <cellStyle name="Normal 2 73" xfId="10250" xr:uid="{00000000-0005-0000-0000-000056230000}"/>
    <cellStyle name="Normal 2 74" xfId="10251" xr:uid="{00000000-0005-0000-0000-000057230000}"/>
    <cellStyle name="Normal 2 75" xfId="10252" xr:uid="{00000000-0005-0000-0000-000058230000}"/>
    <cellStyle name="Normal 2 76" xfId="10253" xr:uid="{00000000-0005-0000-0000-000059230000}"/>
    <cellStyle name="Normal 2 77" xfId="10254" xr:uid="{00000000-0005-0000-0000-00005A230000}"/>
    <cellStyle name="Normal 2 78" xfId="10255" xr:uid="{00000000-0005-0000-0000-00005B230000}"/>
    <cellStyle name="Normal 2 79" xfId="10256" xr:uid="{00000000-0005-0000-0000-00005C230000}"/>
    <cellStyle name="Normal 2 8" xfId="1732" xr:uid="{00000000-0005-0000-0000-00005D230000}"/>
    <cellStyle name="Normal 2 8 2" xfId="2404" xr:uid="{00000000-0005-0000-0000-00005E230000}"/>
    <cellStyle name="Normal 2 8 3" xfId="10257" xr:uid="{00000000-0005-0000-0000-00005F230000}"/>
    <cellStyle name="Normal 2 8 4" xfId="10258" xr:uid="{00000000-0005-0000-0000-000060230000}"/>
    <cellStyle name="Normal 2 80" xfId="10259" xr:uid="{00000000-0005-0000-0000-000061230000}"/>
    <cellStyle name="Normal 2 81" xfId="10260" xr:uid="{00000000-0005-0000-0000-000062230000}"/>
    <cellStyle name="Normal 2 82" xfId="10261" xr:uid="{00000000-0005-0000-0000-000063230000}"/>
    <cellStyle name="Normal 2 83" xfId="10262" xr:uid="{00000000-0005-0000-0000-000064230000}"/>
    <cellStyle name="Normal 2 84" xfId="10263" xr:uid="{00000000-0005-0000-0000-000065230000}"/>
    <cellStyle name="Normal 2 85" xfId="10264" xr:uid="{00000000-0005-0000-0000-000066230000}"/>
    <cellStyle name="Normal 2 86" xfId="10265" xr:uid="{00000000-0005-0000-0000-000067230000}"/>
    <cellStyle name="Normal 2 87" xfId="10266" xr:uid="{00000000-0005-0000-0000-000068230000}"/>
    <cellStyle name="Normal 2 88" xfId="10267" xr:uid="{00000000-0005-0000-0000-000069230000}"/>
    <cellStyle name="Normal 2 89" xfId="10268" xr:uid="{00000000-0005-0000-0000-00006A230000}"/>
    <cellStyle name="Normal 2 9" xfId="1733" xr:uid="{00000000-0005-0000-0000-00006B230000}"/>
    <cellStyle name="Normal 2 9 2" xfId="2405" xr:uid="{00000000-0005-0000-0000-00006C230000}"/>
    <cellStyle name="Normal 2 90" xfId="10269" xr:uid="{00000000-0005-0000-0000-00006D230000}"/>
    <cellStyle name="Normal 2 91" xfId="10270" xr:uid="{00000000-0005-0000-0000-00006E230000}"/>
    <cellStyle name="Normal 2 92" xfId="10271" xr:uid="{00000000-0005-0000-0000-00006F230000}"/>
    <cellStyle name="Normal 2_20080915_InffBCRDFiscalSPNF_ene-ago2008 (2)" xfId="10272" xr:uid="{00000000-0005-0000-0000-000070230000}"/>
    <cellStyle name="Normal 20" xfId="715" xr:uid="{00000000-0005-0000-0000-000071230000}"/>
    <cellStyle name="Normal 20 2" xfId="716" xr:uid="{00000000-0005-0000-0000-000072230000}"/>
    <cellStyle name="Normal 20 2 2" xfId="1735" xr:uid="{00000000-0005-0000-0000-000073230000}"/>
    <cellStyle name="Normal 20 2 3" xfId="4501" xr:uid="{00000000-0005-0000-0000-000074230000}"/>
    <cellStyle name="Normal 20 2 4" xfId="4394" xr:uid="{00000000-0005-0000-0000-000075230000}"/>
    <cellStyle name="Normal 20 3" xfId="1734" xr:uid="{00000000-0005-0000-0000-000076230000}"/>
    <cellStyle name="Normal 20 3 2" xfId="1736" xr:uid="{00000000-0005-0000-0000-000077230000}"/>
    <cellStyle name="Normal 20 3 3" xfId="4502" xr:uid="{00000000-0005-0000-0000-000078230000}"/>
    <cellStyle name="Normal 20 3 4" xfId="5020" xr:uid="{00000000-0005-0000-0000-000079230000}"/>
    <cellStyle name="Normal 20 4" xfId="1737" xr:uid="{00000000-0005-0000-0000-00007A230000}"/>
    <cellStyle name="Normal 20 4 2" xfId="2406" xr:uid="{00000000-0005-0000-0000-00007B230000}"/>
    <cellStyle name="Normal 20 5" xfId="1738" xr:uid="{00000000-0005-0000-0000-00007C230000}"/>
    <cellStyle name="Normal 20 5 2" xfId="2407" xr:uid="{00000000-0005-0000-0000-00007D230000}"/>
    <cellStyle name="Normal 20 6" xfId="2408" xr:uid="{00000000-0005-0000-0000-00007E230000}"/>
    <cellStyle name="Normal 20 7" xfId="3878" xr:uid="{00000000-0005-0000-0000-00007F230000}"/>
    <cellStyle name="Normal 20 8" xfId="4500" xr:uid="{00000000-0005-0000-0000-000080230000}"/>
    <cellStyle name="Normal 20 9" xfId="4395" xr:uid="{00000000-0005-0000-0000-000081230000}"/>
    <cellStyle name="Normal 20_4.1" xfId="717" xr:uid="{00000000-0005-0000-0000-000082230000}"/>
    <cellStyle name="Normal 21" xfId="718" xr:uid="{00000000-0005-0000-0000-000083230000}"/>
    <cellStyle name="Normal 21 10" xfId="3226" xr:uid="{00000000-0005-0000-0000-000084230000}"/>
    <cellStyle name="Normal 21 10 2" xfId="5347" xr:uid="{00000000-0005-0000-0000-000085230000}"/>
    <cellStyle name="Normal 21 10 3" xfId="5906" xr:uid="{00000000-0005-0000-0000-000086230000}"/>
    <cellStyle name="Normal 21 11" xfId="3184" xr:uid="{00000000-0005-0000-0000-000087230000}"/>
    <cellStyle name="Normal 21 11 2" xfId="5319" xr:uid="{00000000-0005-0000-0000-000088230000}"/>
    <cellStyle name="Normal 21 11 3" xfId="5881" xr:uid="{00000000-0005-0000-0000-000089230000}"/>
    <cellStyle name="Normal 21 12" xfId="3158" xr:uid="{00000000-0005-0000-0000-00008A230000}"/>
    <cellStyle name="Normal 21 12 2" xfId="5301" xr:uid="{00000000-0005-0000-0000-00008B230000}"/>
    <cellStyle name="Normal 21 12 3" xfId="5864" xr:uid="{00000000-0005-0000-0000-00008C230000}"/>
    <cellStyle name="Normal 21 13" xfId="3288" xr:uid="{00000000-0005-0000-0000-00008D230000}"/>
    <cellStyle name="Normal 21 13 2" xfId="5397" xr:uid="{00000000-0005-0000-0000-00008E230000}"/>
    <cellStyle name="Normal 21 13 3" xfId="5951" xr:uid="{00000000-0005-0000-0000-00008F230000}"/>
    <cellStyle name="Normal 21 14" xfId="3179" xr:uid="{00000000-0005-0000-0000-000090230000}"/>
    <cellStyle name="Normal 21 14 2" xfId="5314" xr:uid="{00000000-0005-0000-0000-000091230000}"/>
    <cellStyle name="Normal 21 14 3" xfId="5876" xr:uid="{00000000-0005-0000-0000-000092230000}"/>
    <cellStyle name="Normal 21 15" xfId="3436" xr:uid="{00000000-0005-0000-0000-000093230000}"/>
    <cellStyle name="Normal 21 15 2" xfId="5525" xr:uid="{00000000-0005-0000-0000-000094230000}"/>
    <cellStyle name="Normal 21 15 3" xfId="6073" xr:uid="{00000000-0005-0000-0000-000095230000}"/>
    <cellStyle name="Normal 21 16" xfId="3879" xr:uid="{00000000-0005-0000-0000-000096230000}"/>
    <cellStyle name="Normal 21 17" xfId="4504" xr:uid="{00000000-0005-0000-0000-000097230000}"/>
    <cellStyle name="Normal 21 18" xfId="4976" xr:uid="{00000000-0005-0000-0000-000098230000}"/>
    <cellStyle name="Normal 21 2" xfId="719" xr:uid="{00000000-0005-0000-0000-000099230000}"/>
    <cellStyle name="Normal 21 2 2" xfId="1740" xr:uid="{00000000-0005-0000-0000-00009A230000}"/>
    <cellStyle name="Normal 21 2 3" xfId="4505" xr:uid="{00000000-0005-0000-0000-00009B230000}"/>
    <cellStyle name="Normal 21 2 4" xfId="4911" xr:uid="{00000000-0005-0000-0000-00009C230000}"/>
    <cellStyle name="Normal 21 3" xfId="1739" xr:uid="{00000000-0005-0000-0000-00009D230000}"/>
    <cellStyle name="Normal 21 3 2" xfId="1741" xr:uid="{00000000-0005-0000-0000-00009E230000}"/>
    <cellStyle name="Normal 21 3 3" xfId="4506" xr:uid="{00000000-0005-0000-0000-00009F230000}"/>
    <cellStyle name="Normal 21 3 4" xfId="4910" xr:uid="{00000000-0005-0000-0000-0000A0230000}"/>
    <cellStyle name="Normal 21 4" xfId="1742" xr:uid="{00000000-0005-0000-0000-0000A1230000}"/>
    <cellStyle name="Normal 21 4 2" xfId="2409" xr:uid="{00000000-0005-0000-0000-0000A2230000}"/>
    <cellStyle name="Normal 21 5" xfId="1743" xr:uid="{00000000-0005-0000-0000-0000A3230000}"/>
    <cellStyle name="Normal 21 5 2" xfId="2410" xr:uid="{00000000-0005-0000-0000-0000A4230000}"/>
    <cellStyle name="Normal 21 6" xfId="2954" xr:uid="{00000000-0005-0000-0000-0000A5230000}"/>
    <cellStyle name="Normal 21 6 2" xfId="5125" xr:uid="{00000000-0005-0000-0000-0000A6230000}"/>
    <cellStyle name="Normal 21 6 3" xfId="5698" xr:uid="{00000000-0005-0000-0000-0000A7230000}"/>
    <cellStyle name="Normal 21 7" xfId="2932" xr:uid="{00000000-0005-0000-0000-0000A8230000}"/>
    <cellStyle name="Normal 21 7 2" xfId="5107" xr:uid="{00000000-0005-0000-0000-0000A9230000}"/>
    <cellStyle name="Normal 21 7 3" xfId="5681" xr:uid="{00000000-0005-0000-0000-0000AA230000}"/>
    <cellStyle name="Normal 21 8" xfId="3005" xr:uid="{00000000-0005-0000-0000-0000AB230000}"/>
    <cellStyle name="Normal 21 8 2" xfId="5170" xr:uid="{00000000-0005-0000-0000-0000AC230000}"/>
    <cellStyle name="Normal 21 8 3" xfId="5740" xr:uid="{00000000-0005-0000-0000-0000AD230000}"/>
    <cellStyle name="Normal 21 9" xfId="3064" xr:uid="{00000000-0005-0000-0000-0000AE230000}"/>
    <cellStyle name="Normal 21 9 2" xfId="5213" xr:uid="{00000000-0005-0000-0000-0000AF230000}"/>
    <cellStyle name="Normal 21 9 3" xfId="5779" xr:uid="{00000000-0005-0000-0000-0000B0230000}"/>
    <cellStyle name="Normal 21_4.1" xfId="720" xr:uid="{00000000-0005-0000-0000-0000B1230000}"/>
    <cellStyle name="Normal 22" xfId="832" xr:uid="{00000000-0005-0000-0000-0000B2230000}"/>
    <cellStyle name="Normal 22 2" xfId="1744" xr:uid="{00000000-0005-0000-0000-0000B3230000}"/>
    <cellStyle name="Normal 22 2 2" xfId="1745" xr:uid="{00000000-0005-0000-0000-0000B4230000}"/>
    <cellStyle name="Normal 22 2 3" xfId="4509" xr:uid="{00000000-0005-0000-0000-0000B5230000}"/>
    <cellStyle name="Normal 22 2 4" xfId="4908" xr:uid="{00000000-0005-0000-0000-0000B6230000}"/>
    <cellStyle name="Normal 22 3" xfId="1746" xr:uid="{00000000-0005-0000-0000-0000B7230000}"/>
    <cellStyle name="Normal 22 3 2" xfId="2411" xr:uid="{00000000-0005-0000-0000-0000B8230000}"/>
    <cellStyle name="Normal 22 4" xfId="3922" xr:uid="{00000000-0005-0000-0000-0000B9230000}"/>
    <cellStyle name="Normal 22 5" xfId="4508" xr:uid="{00000000-0005-0000-0000-0000BA230000}"/>
    <cellStyle name="Normal 22 6" xfId="4701" xr:uid="{00000000-0005-0000-0000-0000BB230000}"/>
    <cellStyle name="Normal 23" xfId="838" xr:uid="{00000000-0005-0000-0000-0000BC230000}"/>
    <cellStyle name="Normal 23 10" xfId="4510" xr:uid="{00000000-0005-0000-0000-0000BD230000}"/>
    <cellStyle name="Normal 23 11" xfId="4907" xr:uid="{00000000-0005-0000-0000-0000BE230000}"/>
    <cellStyle name="Normal 23 2" xfId="1747" xr:uid="{00000000-0005-0000-0000-0000BF230000}"/>
    <cellStyle name="Normal 23 2 2" xfId="2412" xr:uid="{00000000-0005-0000-0000-0000C0230000}"/>
    <cellStyle name="Normal 23 3" xfId="1748" xr:uid="{00000000-0005-0000-0000-0000C1230000}"/>
    <cellStyle name="Normal 23 3 2" xfId="2413" xr:uid="{00000000-0005-0000-0000-0000C2230000}"/>
    <cellStyle name="Normal 23 4" xfId="1749" xr:uid="{00000000-0005-0000-0000-0000C3230000}"/>
    <cellStyle name="Normal 23 4 2" xfId="2414" xr:uid="{00000000-0005-0000-0000-0000C4230000}"/>
    <cellStyle name="Normal 23 5" xfId="1750" xr:uid="{00000000-0005-0000-0000-0000C5230000}"/>
    <cellStyle name="Normal 23 5 2" xfId="2415" xr:uid="{00000000-0005-0000-0000-0000C6230000}"/>
    <cellStyle name="Normal 23 6" xfId="1751" xr:uid="{00000000-0005-0000-0000-0000C7230000}"/>
    <cellStyle name="Normal 23 6 2" xfId="2416" xr:uid="{00000000-0005-0000-0000-0000C8230000}"/>
    <cellStyle name="Normal 23 7" xfId="1752" xr:uid="{00000000-0005-0000-0000-0000C9230000}"/>
    <cellStyle name="Normal 23 7 2" xfId="2417" xr:uid="{00000000-0005-0000-0000-0000CA230000}"/>
    <cellStyle name="Normal 23 8" xfId="1753" xr:uid="{00000000-0005-0000-0000-0000CB230000}"/>
    <cellStyle name="Normal 23 8 2" xfId="2418" xr:uid="{00000000-0005-0000-0000-0000CC230000}"/>
    <cellStyle name="Normal 23 9" xfId="2419" xr:uid="{00000000-0005-0000-0000-0000CD230000}"/>
    <cellStyle name="Normal 24" xfId="964" xr:uid="{00000000-0005-0000-0000-0000CE230000}"/>
    <cellStyle name="Normal 24 2" xfId="1754" xr:uid="{00000000-0005-0000-0000-0000CF230000}"/>
    <cellStyle name="Normal 24 2 2" xfId="1755" xr:uid="{00000000-0005-0000-0000-0000D0230000}"/>
    <cellStyle name="Normal 24 2 3" xfId="4515" xr:uid="{00000000-0005-0000-0000-0000D1230000}"/>
    <cellStyle name="Normal 24 2 4" xfId="4697" xr:uid="{00000000-0005-0000-0000-0000D2230000}"/>
    <cellStyle name="Normal 24 3" xfId="1756" xr:uid="{00000000-0005-0000-0000-0000D3230000}"/>
    <cellStyle name="Normal 24 3 2" xfId="2420" xr:uid="{00000000-0005-0000-0000-0000D4230000}"/>
    <cellStyle name="Normal 24 4" xfId="4514" xr:uid="{00000000-0005-0000-0000-0000D5230000}"/>
    <cellStyle name="Normal 24 5" xfId="4698" xr:uid="{00000000-0005-0000-0000-0000D6230000}"/>
    <cellStyle name="Normal 25" xfId="1757" xr:uid="{00000000-0005-0000-0000-0000D7230000}"/>
    <cellStyle name="Normal 25 2" xfId="1758" xr:uid="{00000000-0005-0000-0000-0000D8230000}"/>
    <cellStyle name="Normal 25 2 2" xfId="2421" xr:uid="{00000000-0005-0000-0000-0000D9230000}"/>
    <cellStyle name="Normal 25 3" xfId="1759" xr:uid="{00000000-0005-0000-0000-0000DA230000}"/>
    <cellStyle name="Normal 25 3 2" xfId="2422" xr:uid="{00000000-0005-0000-0000-0000DB230000}"/>
    <cellStyle name="Normal 25 4" xfId="1760" xr:uid="{00000000-0005-0000-0000-0000DC230000}"/>
    <cellStyle name="Normal 25 4 2" xfId="2423" xr:uid="{00000000-0005-0000-0000-0000DD230000}"/>
    <cellStyle name="Normal 25 5" xfId="1761" xr:uid="{00000000-0005-0000-0000-0000DE230000}"/>
    <cellStyle name="Normal 25 5 2" xfId="2424" xr:uid="{00000000-0005-0000-0000-0000DF230000}"/>
    <cellStyle name="Normal 25 6" xfId="2425" xr:uid="{00000000-0005-0000-0000-0000E0230000}"/>
    <cellStyle name="Normal 26" xfId="1762" xr:uid="{00000000-0005-0000-0000-0000E1230000}"/>
    <cellStyle name="Normal 26 2" xfId="1763" xr:uid="{00000000-0005-0000-0000-0000E2230000}"/>
    <cellStyle name="Normal 26 2 2" xfId="2426" xr:uid="{00000000-0005-0000-0000-0000E3230000}"/>
    <cellStyle name="Normal 26 3" xfId="1764" xr:uid="{00000000-0005-0000-0000-0000E4230000}"/>
    <cellStyle name="Normal 26 3 2" xfId="2427" xr:uid="{00000000-0005-0000-0000-0000E5230000}"/>
    <cellStyle name="Normal 26 4" xfId="1765" xr:uid="{00000000-0005-0000-0000-0000E6230000}"/>
    <cellStyle name="Normal 26 4 2" xfId="2428" xr:uid="{00000000-0005-0000-0000-0000E7230000}"/>
    <cellStyle name="Normal 26 5" xfId="1766" xr:uid="{00000000-0005-0000-0000-0000E8230000}"/>
    <cellStyle name="Normal 26 5 2" xfId="2429" xr:uid="{00000000-0005-0000-0000-0000E9230000}"/>
    <cellStyle name="Normal 26 6" xfId="2430" xr:uid="{00000000-0005-0000-0000-0000EA230000}"/>
    <cellStyle name="Normal 27" xfId="1767" xr:uid="{00000000-0005-0000-0000-0000EB230000}"/>
    <cellStyle name="Normal 27 2" xfId="1768" xr:uid="{00000000-0005-0000-0000-0000EC230000}"/>
    <cellStyle name="Normal 27 2 2" xfId="2431" xr:uid="{00000000-0005-0000-0000-0000ED230000}"/>
    <cellStyle name="Normal 27 3" xfId="1769" xr:uid="{00000000-0005-0000-0000-0000EE230000}"/>
    <cellStyle name="Normal 27 3 2" xfId="2432" xr:uid="{00000000-0005-0000-0000-0000EF230000}"/>
    <cellStyle name="Normal 27 4" xfId="1770" xr:uid="{00000000-0005-0000-0000-0000F0230000}"/>
    <cellStyle name="Normal 27 4 2" xfId="2433" xr:uid="{00000000-0005-0000-0000-0000F1230000}"/>
    <cellStyle name="Normal 27 5" xfId="1771" xr:uid="{00000000-0005-0000-0000-0000F2230000}"/>
    <cellStyle name="Normal 27 5 2" xfId="2434" xr:uid="{00000000-0005-0000-0000-0000F3230000}"/>
    <cellStyle name="Normal 27 6" xfId="2435" xr:uid="{00000000-0005-0000-0000-0000F4230000}"/>
    <cellStyle name="Normal 28" xfId="1772" xr:uid="{00000000-0005-0000-0000-0000F5230000}"/>
    <cellStyle name="Normal 28 2" xfId="1773" xr:uid="{00000000-0005-0000-0000-0000F6230000}"/>
    <cellStyle name="Normal 28 2 2" xfId="2436" xr:uid="{00000000-0005-0000-0000-0000F7230000}"/>
    <cellStyle name="Normal 28 3" xfId="1774" xr:uid="{00000000-0005-0000-0000-0000F8230000}"/>
    <cellStyle name="Normal 28 3 2" xfId="2437" xr:uid="{00000000-0005-0000-0000-0000F9230000}"/>
    <cellStyle name="Normal 29" xfId="1775" xr:uid="{00000000-0005-0000-0000-0000FA230000}"/>
    <cellStyle name="Normal 29 2" xfId="1776" xr:uid="{00000000-0005-0000-0000-0000FB230000}"/>
    <cellStyle name="Normal 29 2 2" xfId="2438" xr:uid="{00000000-0005-0000-0000-0000FC230000}"/>
    <cellStyle name="Normal 29 3" xfId="1777" xr:uid="{00000000-0005-0000-0000-0000FD230000}"/>
    <cellStyle name="Normal 29 3 2" xfId="2439" xr:uid="{00000000-0005-0000-0000-0000FE230000}"/>
    <cellStyle name="Normal 29 4" xfId="2440" xr:uid="{00000000-0005-0000-0000-0000FF230000}"/>
    <cellStyle name="Normal 3" xfId="721" xr:uid="{00000000-0005-0000-0000-000000240000}"/>
    <cellStyle name="Normal 3 10" xfId="2651" xr:uid="{00000000-0005-0000-0000-000001240000}"/>
    <cellStyle name="Normal 3 11" xfId="2652" xr:uid="{00000000-0005-0000-0000-000002240000}"/>
    <cellStyle name="Normal 3 12" xfId="2653" xr:uid="{00000000-0005-0000-0000-000003240000}"/>
    <cellStyle name="Normal 3 13" xfId="2777" xr:uid="{00000000-0005-0000-0000-000004240000}"/>
    <cellStyle name="Normal 3 14" xfId="2605" xr:uid="{00000000-0005-0000-0000-000005240000}"/>
    <cellStyle name="Normal 3 15" xfId="2808" xr:uid="{00000000-0005-0000-0000-000006240000}"/>
    <cellStyle name="Normal 3 16" xfId="2846" xr:uid="{00000000-0005-0000-0000-000007240000}"/>
    <cellStyle name="Normal 3 17" xfId="4527" xr:uid="{00000000-0005-0000-0000-000008240000}"/>
    <cellStyle name="Normal 3 18" xfId="4694" xr:uid="{00000000-0005-0000-0000-000009240000}"/>
    <cellStyle name="Normal 3 19" xfId="10273" xr:uid="{00000000-0005-0000-0000-00000A240000}"/>
    <cellStyle name="Normal 3 2" xfId="722" xr:uid="{00000000-0005-0000-0000-00000B240000}"/>
    <cellStyle name="Normal 3 2 10" xfId="10274" xr:uid="{00000000-0005-0000-0000-00000C240000}"/>
    <cellStyle name="Normal 3 2 11" xfId="10275" xr:uid="{00000000-0005-0000-0000-00000D240000}"/>
    <cellStyle name="Normal 3 2 12" xfId="10276" xr:uid="{00000000-0005-0000-0000-00000E240000}"/>
    <cellStyle name="Normal 3 2 13" xfId="10277" xr:uid="{00000000-0005-0000-0000-00000F240000}"/>
    <cellStyle name="Normal 3 2 14" xfId="10278" xr:uid="{00000000-0005-0000-0000-000010240000}"/>
    <cellStyle name="Normal 3 2 15" xfId="10279" xr:uid="{00000000-0005-0000-0000-000011240000}"/>
    <cellStyle name="Normal 3 2 16" xfId="10280" xr:uid="{00000000-0005-0000-0000-000012240000}"/>
    <cellStyle name="Normal 3 2 17" xfId="10281" xr:uid="{00000000-0005-0000-0000-000013240000}"/>
    <cellStyle name="Normal 3 2 18" xfId="10282" xr:uid="{00000000-0005-0000-0000-000014240000}"/>
    <cellStyle name="Normal 3 2 19" xfId="10283" xr:uid="{00000000-0005-0000-0000-000015240000}"/>
    <cellStyle name="Normal 3 2 2" xfId="1779" xr:uid="{00000000-0005-0000-0000-000016240000}"/>
    <cellStyle name="Normal 3 2 20" xfId="10284" xr:uid="{00000000-0005-0000-0000-000017240000}"/>
    <cellStyle name="Normal 3 2 21" xfId="10285" xr:uid="{00000000-0005-0000-0000-000018240000}"/>
    <cellStyle name="Normal 3 2 22" xfId="10286" xr:uid="{00000000-0005-0000-0000-000019240000}"/>
    <cellStyle name="Normal 3 2 23" xfId="10287" xr:uid="{00000000-0005-0000-0000-00001A240000}"/>
    <cellStyle name="Normal 3 2 24" xfId="10288" xr:uid="{00000000-0005-0000-0000-00001B240000}"/>
    <cellStyle name="Normal 3 2 25" xfId="10289" xr:uid="{00000000-0005-0000-0000-00001C240000}"/>
    <cellStyle name="Normal 3 2 26" xfId="10290" xr:uid="{00000000-0005-0000-0000-00001D240000}"/>
    <cellStyle name="Normal 3 2 27" xfId="10291" xr:uid="{00000000-0005-0000-0000-00001E240000}"/>
    <cellStyle name="Normal 3 2 28" xfId="10292" xr:uid="{00000000-0005-0000-0000-00001F240000}"/>
    <cellStyle name="Normal 3 2 29" xfId="10293" xr:uid="{00000000-0005-0000-0000-000020240000}"/>
    <cellStyle name="Normal 3 2 3" xfId="2654" xr:uid="{00000000-0005-0000-0000-000021240000}"/>
    <cellStyle name="Normal 3 2 3 2" xfId="4920" xr:uid="{00000000-0005-0000-0000-000022240000}"/>
    <cellStyle name="Normal 3 2 3 3" xfId="5563" xr:uid="{00000000-0005-0000-0000-000023240000}"/>
    <cellStyle name="Normal 3 2 30" xfId="10294" xr:uid="{00000000-0005-0000-0000-000024240000}"/>
    <cellStyle name="Normal 3 2 31" xfId="10295" xr:uid="{00000000-0005-0000-0000-000025240000}"/>
    <cellStyle name="Normal 3 2 32" xfId="10296" xr:uid="{00000000-0005-0000-0000-000026240000}"/>
    <cellStyle name="Normal 3 2 33" xfId="10297" xr:uid="{00000000-0005-0000-0000-000027240000}"/>
    <cellStyle name="Normal 3 2 34" xfId="10298" xr:uid="{00000000-0005-0000-0000-000028240000}"/>
    <cellStyle name="Normal 3 2 35" xfId="10299" xr:uid="{00000000-0005-0000-0000-000029240000}"/>
    <cellStyle name="Normal 3 2 36" xfId="10300" xr:uid="{00000000-0005-0000-0000-00002A240000}"/>
    <cellStyle name="Normal 3 2 37" xfId="10301" xr:uid="{00000000-0005-0000-0000-00002B240000}"/>
    <cellStyle name="Normal 3 2 38" xfId="10302" xr:uid="{00000000-0005-0000-0000-00002C240000}"/>
    <cellStyle name="Normal 3 2 39" xfId="10303" xr:uid="{00000000-0005-0000-0000-00002D240000}"/>
    <cellStyle name="Normal 3 2 4" xfId="2779" xr:uid="{00000000-0005-0000-0000-00002E240000}"/>
    <cellStyle name="Normal 3 2 4 2" xfId="4983" xr:uid="{00000000-0005-0000-0000-00002F240000}"/>
    <cellStyle name="Normal 3 2 4 3" xfId="5579" xr:uid="{00000000-0005-0000-0000-000030240000}"/>
    <cellStyle name="Normal 3 2 40" xfId="10304" xr:uid="{00000000-0005-0000-0000-000031240000}"/>
    <cellStyle name="Normal 3 2 41" xfId="10305" xr:uid="{00000000-0005-0000-0000-000032240000}"/>
    <cellStyle name="Normal 3 2 42" xfId="10306" xr:uid="{00000000-0005-0000-0000-000033240000}"/>
    <cellStyle name="Normal 3 2 43" xfId="10307" xr:uid="{00000000-0005-0000-0000-000034240000}"/>
    <cellStyle name="Normal 3 2 44" xfId="10308" xr:uid="{00000000-0005-0000-0000-000035240000}"/>
    <cellStyle name="Normal 3 2 45" xfId="10309" xr:uid="{00000000-0005-0000-0000-000036240000}"/>
    <cellStyle name="Normal 3 2 46" xfId="10310" xr:uid="{00000000-0005-0000-0000-000037240000}"/>
    <cellStyle name="Normal 3 2 47" xfId="10311" xr:uid="{00000000-0005-0000-0000-000038240000}"/>
    <cellStyle name="Normal 3 2 48" xfId="10312" xr:uid="{00000000-0005-0000-0000-000039240000}"/>
    <cellStyle name="Normal 3 2 49" xfId="10313" xr:uid="{00000000-0005-0000-0000-00003A240000}"/>
    <cellStyle name="Normal 3 2 5" xfId="2633" xr:uid="{00000000-0005-0000-0000-00003B240000}"/>
    <cellStyle name="Normal 3 2 5 2" xfId="4905" xr:uid="{00000000-0005-0000-0000-00003C240000}"/>
    <cellStyle name="Normal 3 2 5 3" xfId="5558" xr:uid="{00000000-0005-0000-0000-00003D240000}"/>
    <cellStyle name="Normal 3 2 50" xfId="10314" xr:uid="{00000000-0005-0000-0000-00003E240000}"/>
    <cellStyle name="Normal 3 2 51" xfId="10315" xr:uid="{00000000-0005-0000-0000-00003F240000}"/>
    <cellStyle name="Normal 3 2 52" xfId="10316" xr:uid="{00000000-0005-0000-0000-000040240000}"/>
    <cellStyle name="Normal 3 2 53" xfId="10317" xr:uid="{00000000-0005-0000-0000-000041240000}"/>
    <cellStyle name="Normal 3 2 54" xfId="10318" xr:uid="{00000000-0005-0000-0000-000042240000}"/>
    <cellStyle name="Normal 3 2 55" xfId="10319" xr:uid="{00000000-0005-0000-0000-000043240000}"/>
    <cellStyle name="Normal 3 2 56" xfId="10320" xr:uid="{00000000-0005-0000-0000-000044240000}"/>
    <cellStyle name="Normal 3 2 57" xfId="10321" xr:uid="{00000000-0005-0000-0000-000045240000}"/>
    <cellStyle name="Normal 3 2 58" xfId="10322" xr:uid="{00000000-0005-0000-0000-000046240000}"/>
    <cellStyle name="Normal 3 2 59" xfId="10323" xr:uid="{00000000-0005-0000-0000-000047240000}"/>
    <cellStyle name="Normal 3 2 6" xfId="2810" xr:uid="{00000000-0005-0000-0000-000048240000}"/>
    <cellStyle name="Normal 3 2 6 2" xfId="5003" xr:uid="{00000000-0005-0000-0000-000049240000}"/>
    <cellStyle name="Normal 3 2 6 3" xfId="5587" xr:uid="{00000000-0005-0000-0000-00004A240000}"/>
    <cellStyle name="Normal 3 2 60" xfId="10324" xr:uid="{00000000-0005-0000-0000-00004B240000}"/>
    <cellStyle name="Normal 3 2 61" xfId="10325" xr:uid="{00000000-0005-0000-0000-00004C240000}"/>
    <cellStyle name="Normal 3 2 62" xfId="10326" xr:uid="{00000000-0005-0000-0000-00004D240000}"/>
    <cellStyle name="Normal 3 2 63" xfId="10327" xr:uid="{00000000-0005-0000-0000-00004E240000}"/>
    <cellStyle name="Normal 3 2 64" xfId="10328" xr:uid="{00000000-0005-0000-0000-00004F240000}"/>
    <cellStyle name="Normal 3 2 65" xfId="10329" xr:uid="{00000000-0005-0000-0000-000050240000}"/>
    <cellStyle name="Normal 3 2 66" xfId="10330" xr:uid="{00000000-0005-0000-0000-000051240000}"/>
    <cellStyle name="Normal 3 2 67" xfId="10331" xr:uid="{00000000-0005-0000-0000-000052240000}"/>
    <cellStyle name="Normal 3 2 68" xfId="10332" xr:uid="{00000000-0005-0000-0000-000053240000}"/>
    <cellStyle name="Normal 3 2 69" xfId="10333" xr:uid="{00000000-0005-0000-0000-000054240000}"/>
    <cellStyle name="Normal 3 2 7" xfId="2847" xr:uid="{00000000-0005-0000-0000-000055240000}"/>
    <cellStyle name="Normal 3 2 7 2" xfId="5026" xr:uid="{00000000-0005-0000-0000-000056240000}"/>
    <cellStyle name="Normal 3 2 7 3" xfId="5599" xr:uid="{00000000-0005-0000-0000-000057240000}"/>
    <cellStyle name="Normal 3 2 70" xfId="10334" xr:uid="{00000000-0005-0000-0000-000058240000}"/>
    <cellStyle name="Normal 3 2 71" xfId="10335" xr:uid="{00000000-0005-0000-0000-000059240000}"/>
    <cellStyle name="Normal 3 2 8" xfId="4528" xr:uid="{00000000-0005-0000-0000-00005A240000}"/>
    <cellStyle name="Normal 3 2 9" xfId="4664" xr:uid="{00000000-0005-0000-0000-00005B240000}"/>
    <cellStyle name="Normal 3 20" xfId="10336" xr:uid="{00000000-0005-0000-0000-00005C240000}"/>
    <cellStyle name="Normal 3 21" xfId="10337" xr:uid="{00000000-0005-0000-0000-00005D240000}"/>
    <cellStyle name="Normal 3 22" xfId="10338" xr:uid="{00000000-0005-0000-0000-00005E240000}"/>
    <cellStyle name="Normal 3 23" xfId="10339" xr:uid="{00000000-0005-0000-0000-00005F240000}"/>
    <cellStyle name="Normal 3 24" xfId="10340" xr:uid="{00000000-0005-0000-0000-000060240000}"/>
    <cellStyle name="Normal 3 25" xfId="10341" xr:uid="{00000000-0005-0000-0000-000061240000}"/>
    <cellStyle name="Normal 3 26" xfId="10342" xr:uid="{00000000-0005-0000-0000-000062240000}"/>
    <cellStyle name="Normal 3 27" xfId="10343" xr:uid="{00000000-0005-0000-0000-000063240000}"/>
    <cellStyle name="Normal 3 28" xfId="10344" xr:uid="{00000000-0005-0000-0000-000064240000}"/>
    <cellStyle name="Normal 3 29" xfId="10345" xr:uid="{00000000-0005-0000-0000-000065240000}"/>
    <cellStyle name="Normal 3 3" xfId="723" xr:uid="{00000000-0005-0000-0000-000066240000}"/>
    <cellStyle name="Normal 3 3 10" xfId="10346" xr:uid="{00000000-0005-0000-0000-000067240000}"/>
    <cellStyle name="Normal 3 3 11" xfId="10347" xr:uid="{00000000-0005-0000-0000-000068240000}"/>
    <cellStyle name="Normal 3 3 12" xfId="10348" xr:uid="{00000000-0005-0000-0000-000069240000}"/>
    <cellStyle name="Normal 3 3 13" xfId="10349" xr:uid="{00000000-0005-0000-0000-00006A240000}"/>
    <cellStyle name="Normal 3 3 14" xfId="10350" xr:uid="{00000000-0005-0000-0000-00006B240000}"/>
    <cellStyle name="Normal 3 3 15" xfId="10351" xr:uid="{00000000-0005-0000-0000-00006C240000}"/>
    <cellStyle name="Normal 3 3 16" xfId="10352" xr:uid="{00000000-0005-0000-0000-00006D240000}"/>
    <cellStyle name="Normal 3 3 17" xfId="10353" xr:uid="{00000000-0005-0000-0000-00006E240000}"/>
    <cellStyle name="Normal 3 3 18" xfId="10354" xr:uid="{00000000-0005-0000-0000-00006F240000}"/>
    <cellStyle name="Normal 3 3 19" xfId="10355" xr:uid="{00000000-0005-0000-0000-000070240000}"/>
    <cellStyle name="Normal 3 3 2" xfId="2655" xr:uid="{00000000-0005-0000-0000-000071240000}"/>
    <cellStyle name="Normal 3 3 20" xfId="10356" xr:uid="{00000000-0005-0000-0000-000072240000}"/>
    <cellStyle name="Normal 3 3 21" xfId="10357" xr:uid="{00000000-0005-0000-0000-000073240000}"/>
    <cellStyle name="Normal 3 3 22" xfId="10358" xr:uid="{00000000-0005-0000-0000-000074240000}"/>
    <cellStyle name="Normal 3 3 23" xfId="10359" xr:uid="{00000000-0005-0000-0000-000075240000}"/>
    <cellStyle name="Normal 3 3 24" xfId="10360" xr:uid="{00000000-0005-0000-0000-000076240000}"/>
    <cellStyle name="Normal 3 3 25" xfId="10361" xr:uid="{00000000-0005-0000-0000-000077240000}"/>
    <cellStyle name="Normal 3 3 26" xfId="10362" xr:uid="{00000000-0005-0000-0000-000078240000}"/>
    <cellStyle name="Normal 3 3 27" xfId="10363" xr:uid="{00000000-0005-0000-0000-000079240000}"/>
    <cellStyle name="Normal 3 3 28" xfId="10364" xr:uid="{00000000-0005-0000-0000-00007A240000}"/>
    <cellStyle name="Normal 3 3 29" xfId="10365" xr:uid="{00000000-0005-0000-0000-00007B240000}"/>
    <cellStyle name="Normal 3 3 3" xfId="2780" xr:uid="{00000000-0005-0000-0000-00007C240000}"/>
    <cellStyle name="Normal 3 3 30" xfId="10366" xr:uid="{00000000-0005-0000-0000-00007D240000}"/>
    <cellStyle name="Normal 3 3 31" xfId="10367" xr:uid="{00000000-0005-0000-0000-00007E240000}"/>
    <cellStyle name="Normal 3 3 32" xfId="10368" xr:uid="{00000000-0005-0000-0000-00007F240000}"/>
    <cellStyle name="Normal 3 3 33" xfId="10369" xr:uid="{00000000-0005-0000-0000-000080240000}"/>
    <cellStyle name="Normal 3 3 34" xfId="10370" xr:uid="{00000000-0005-0000-0000-000081240000}"/>
    <cellStyle name="Normal 3 3 35" xfId="10371" xr:uid="{00000000-0005-0000-0000-000082240000}"/>
    <cellStyle name="Normal 3 3 36" xfId="10372" xr:uid="{00000000-0005-0000-0000-000083240000}"/>
    <cellStyle name="Normal 3 3 37" xfId="10373" xr:uid="{00000000-0005-0000-0000-000084240000}"/>
    <cellStyle name="Normal 3 3 38" xfId="10374" xr:uid="{00000000-0005-0000-0000-000085240000}"/>
    <cellStyle name="Normal 3 3 39" xfId="10375" xr:uid="{00000000-0005-0000-0000-000086240000}"/>
    <cellStyle name="Normal 3 3 4" xfId="2634" xr:uid="{00000000-0005-0000-0000-000087240000}"/>
    <cellStyle name="Normal 3 3 40" xfId="10376" xr:uid="{00000000-0005-0000-0000-000088240000}"/>
    <cellStyle name="Normal 3 3 41" xfId="10377" xr:uid="{00000000-0005-0000-0000-000089240000}"/>
    <cellStyle name="Normal 3 3 42" xfId="10378" xr:uid="{00000000-0005-0000-0000-00008A240000}"/>
    <cellStyle name="Normal 3 3 43" xfId="10379" xr:uid="{00000000-0005-0000-0000-00008B240000}"/>
    <cellStyle name="Normal 3 3 44" xfId="10380" xr:uid="{00000000-0005-0000-0000-00008C240000}"/>
    <cellStyle name="Normal 3 3 45" xfId="10381" xr:uid="{00000000-0005-0000-0000-00008D240000}"/>
    <cellStyle name="Normal 3 3 46" xfId="10382" xr:uid="{00000000-0005-0000-0000-00008E240000}"/>
    <cellStyle name="Normal 3 3 47" xfId="10383" xr:uid="{00000000-0005-0000-0000-00008F240000}"/>
    <cellStyle name="Normal 3 3 48" xfId="10384" xr:uid="{00000000-0005-0000-0000-000090240000}"/>
    <cellStyle name="Normal 3 3 49" xfId="10385" xr:uid="{00000000-0005-0000-0000-000091240000}"/>
    <cellStyle name="Normal 3 3 5" xfId="2811" xr:uid="{00000000-0005-0000-0000-000092240000}"/>
    <cellStyle name="Normal 3 3 50" xfId="10386" xr:uid="{00000000-0005-0000-0000-000093240000}"/>
    <cellStyle name="Normal 3 3 51" xfId="10387" xr:uid="{00000000-0005-0000-0000-000094240000}"/>
    <cellStyle name="Normal 3 3 52" xfId="10388" xr:uid="{00000000-0005-0000-0000-000095240000}"/>
    <cellStyle name="Normal 3 3 53" xfId="10389" xr:uid="{00000000-0005-0000-0000-000096240000}"/>
    <cellStyle name="Normal 3 3 54" xfId="10390" xr:uid="{00000000-0005-0000-0000-000097240000}"/>
    <cellStyle name="Normal 3 3 55" xfId="10391" xr:uid="{00000000-0005-0000-0000-000098240000}"/>
    <cellStyle name="Normal 3 3 56" xfId="10392" xr:uid="{00000000-0005-0000-0000-000099240000}"/>
    <cellStyle name="Normal 3 3 57" xfId="10393" xr:uid="{00000000-0005-0000-0000-00009A240000}"/>
    <cellStyle name="Normal 3 3 58" xfId="10394" xr:uid="{00000000-0005-0000-0000-00009B240000}"/>
    <cellStyle name="Normal 3 3 59" xfId="10395" xr:uid="{00000000-0005-0000-0000-00009C240000}"/>
    <cellStyle name="Normal 3 3 6" xfId="2848" xr:uid="{00000000-0005-0000-0000-00009D240000}"/>
    <cellStyle name="Normal 3 3 60" xfId="10396" xr:uid="{00000000-0005-0000-0000-00009E240000}"/>
    <cellStyle name="Normal 3 3 61" xfId="10397" xr:uid="{00000000-0005-0000-0000-00009F240000}"/>
    <cellStyle name="Normal 3 3 62" xfId="10398" xr:uid="{00000000-0005-0000-0000-0000A0240000}"/>
    <cellStyle name="Normal 3 3 63" xfId="10399" xr:uid="{00000000-0005-0000-0000-0000A1240000}"/>
    <cellStyle name="Normal 3 3 64" xfId="10400" xr:uid="{00000000-0005-0000-0000-0000A2240000}"/>
    <cellStyle name="Normal 3 3 65" xfId="10401" xr:uid="{00000000-0005-0000-0000-0000A3240000}"/>
    <cellStyle name="Normal 3 3 66" xfId="10402" xr:uid="{00000000-0005-0000-0000-0000A4240000}"/>
    <cellStyle name="Normal 3 3 67" xfId="10403" xr:uid="{00000000-0005-0000-0000-0000A5240000}"/>
    <cellStyle name="Normal 3 3 68" xfId="10404" xr:uid="{00000000-0005-0000-0000-0000A6240000}"/>
    <cellStyle name="Normal 3 3 7" xfId="10405" xr:uid="{00000000-0005-0000-0000-0000A7240000}"/>
    <cellStyle name="Normal 3 3 8" xfId="10406" xr:uid="{00000000-0005-0000-0000-0000A8240000}"/>
    <cellStyle name="Normal 3 3 9" xfId="10407" xr:uid="{00000000-0005-0000-0000-0000A9240000}"/>
    <cellStyle name="Normal 3 30" xfId="10408" xr:uid="{00000000-0005-0000-0000-0000AA240000}"/>
    <cellStyle name="Normal 3 31" xfId="10409" xr:uid="{00000000-0005-0000-0000-0000AB240000}"/>
    <cellStyle name="Normal 3 32" xfId="10410" xr:uid="{00000000-0005-0000-0000-0000AC240000}"/>
    <cellStyle name="Normal 3 33" xfId="10411" xr:uid="{00000000-0005-0000-0000-0000AD240000}"/>
    <cellStyle name="Normal 3 34" xfId="10412" xr:uid="{00000000-0005-0000-0000-0000AE240000}"/>
    <cellStyle name="Normal 3 35" xfId="10413" xr:uid="{00000000-0005-0000-0000-0000AF240000}"/>
    <cellStyle name="Normal 3 36" xfId="10414" xr:uid="{00000000-0005-0000-0000-0000B0240000}"/>
    <cellStyle name="Normal 3 37" xfId="10415" xr:uid="{00000000-0005-0000-0000-0000B1240000}"/>
    <cellStyle name="Normal 3 38" xfId="10416" xr:uid="{00000000-0005-0000-0000-0000B2240000}"/>
    <cellStyle name="Normal 3 39" xfId="10417" xr:uid="{00000000-0005-0000-0000-0000B3240000}"/>
    <cellStyle name="Normal 3 4" xfId="724" xr:uid="{00000000-0005-0000-0000-0000B4240000}"/>
    <cellStyle name="Normal 3 4 10" xfId="10418" xr:uid="{00000000-0005-0000-0000-0000B5240000}"/>
    <cellStyle name="Normal 3 4 11" xfId="10419" xr:uid="{00000000-0005-0000-0000-0000B6240000}"/>
    <cellStyle name="Normal 3 4 12" xfId="10420" xr:uid="{00000000-0005-0000-0000-0000B7240000}"/>
    <cellStyle name="Normal 3 4 13" xfId="10421" xr:uid="{00000000-0005-0000-0000-0000B8240000}"/>
    <cellStyle name="Normal 3 4 14" xfId="10422" xr:uid="{00000000-0005-0000-0000-0000B9240000}"/>
    <cellStyle name="Normal 3 4 15" xfId="10423" xr:uid="{00000000-0005-0000-0000-0000BA240000}"/>
    <cellStyle name="Normal 3 4 16" xfId="10424" xr:uid="{00000000-0005-0000-0000-0000BB240000}"/>
    <cellStyle name="Normal 3 4 17" xfId="10425" xr:uid="{00000000-0005-0000-0000-0000BC240000}"/>
    <cellStyle name="Normal 3 4 18" xfId="10426" xr:uid="{00000000-0005-0000-0000-0000BD240000}"/>
    <cellStyle name="Normal 3 4 19" xfId="10427" xr:uid="{00000000-0005-0000-0000-0000BE240000}"/>
    <cellStyle name="Normal 3 4 2" xfId="1780" xr:uid="{00000000-0005-0000-0000-0000BF240000}"/>
    <cellStyle name="Normal 3 4 20" xfId="10428" xr:uid="{00000000-0005-0000-0000-0000C0240000}"/>
    <cellStyle name="Normal 3 4 21" xfId="10429" xr:uid="{00000000-0005-0000-0000-0000C1240000}"/>
    <cellStyle name="Normal 3 4 22" xfId="10430" xr:uid="{00000000-0005-0000-0000-0000C2240000}"/>
    <cellStyle name="Normal 3 4 23" xfId="10431" xr:uid="{00000000-0005-0000-0000-0000C3240000}"/>
    <cellStyle name="Normal 3 4 24" xfId="10432" xr:uid="{00000000-0005-0000-0000-0000C4240000}"/>
    <cellStyle name="Normal 3 4 25" xfId="10433" xr:uid="{00000000-0005-0000-0000-0000C5240000}"/>
    <cellStyle name="Normal 3 4 26" xfId="10434" xr:uid="{00000000-0005-0000-0000-0000C6240000}"/>
    <cellStyle name="Normal 3 4 27" xfId="10435" xr:uid="{00000000-0005-0000-0000-0000C7240000}"/>
    <cellStyle name="Normal 3 4 28" xfId="10436" xr:uid="{00000000-0005-0000-0000-0000C8240000}"/>
    <cellStyle name="Normal 3 4 29" xfId="10437" xr:uid="{00000000-0005-0000-0000-0000C9240000}"/>
    <cellStyle name="Normal 3 4 3" xfId="4530" xr:uid="{00000000-0005-0000-0000-0000CA240000}"/>
    <cellStyle name="Normal 3 4 30" xfId="10438" xr:uid="{00000000-0005-0000-0000-0000CB240000}"/>
    <cellStyle name="Normal 3 4 31" xfId="10439" xr:uid="{00000000-0005-0000-0000-0000CC240000}"/>
    <cellStyle name="Normal 3 4 32" xfId="10440" xr:uid="{00000000-0005-0000-0000-0000CD240000}"/>
    <cellStyle name="Normal 3 4 33" xfId="10441" xr:uid="{00000000-0005-0000-0000-0000CE240000}"/>
    <cellStyle name="Normal 3 4 34" xfId="10442" xr:uid="{00000000-0005-0000-0000-0000CF240000}"/>
    <cellStyle name="Normal 3 4 35" xfId="10443" xr:uid="{00000000-0005-0000-0000-0000D0240000}"/>
    <cellStyle name="Normal 3 4 36" xfId="10444" xr:uid="{00000000-0005-0000-0000-0000D1240000}"/>
    <cellStyle name="Normal 3 4 37" xfId="10445" xr:uid="{00000000-0005-0000-0000-0000D2240000}"/>
    <cellStyle name="Normal 3 4 38" xfId="10446" xr:uid="{00000000-0005-0000-0000-0000D3240000}"/>
    <cellStyle name="Normal 3 4 39" xfId="10447" xr:uid="{00000000-0005-0000-0000-0000D4240000}"/>
    <cellStyle name="Normal 3 4 4" xfId="4355" xr:uid="{00000000-0005-0000-0000-0000D5240000}"/>
    <cellStyle name="Normal 3 4 40" xfId="10448" xr:uid="{00000000-0005-0000-0000-0000D6240000}"/>
    <cellStyle name="Normal 3 4 41" xfId="10449" xr:uid="{00000000-0005-0000-0000-0000D7240000}"/>
    <cellStyle name="Normal 3 4 42" xfId="10450" xr:uid="{00000000-0005-0000-0000-0000D8240000}"/>
    <cellStyle name="Normal 3 4 43" xfId="10451" xr:uid="{00000000-0005-0000-0000-0000D9240000}"/>
    <cellStyle name="Normal 3 4 44" xfId="10452" xr:uid="{00000000-0005-0000-0000-0000DA240000}"/>
    <cellStyle name="Normal 3 4 45" xfId="10453" xr:uid="{00000000-0005-0000-0000-0000DB240000}"/>
    <cellStyle name="Normal 3 4 46" xfId="10454" xr:uid="{00000000-0005-0000-0000-0000DC240000}"/>
    <cellStyle name="Normal 3 4 47" xfId="10455" xr:uid="{00000000-0005-0000-0000-0000DD240000}"/>
    <cellStyle name="Normal 3 4 48" xfId="10456" xr:uid="{00000000-0005-0000-0000-0000DE240000}"/>
    <cellStyle name="Normal 3 4 49" xfId="10457" xr:uid="{00000000-0005-0000-0000-0000DF240000}"/>
    <cellStyle name="Normal 3 4 5" xfId="10458" xr:uid="{00000000-0005-0000-0000-0000E0240000}"/>
    <cellStyle name="Normal 3 4 50" xfId="10459" xr:uid="{00000000-0005-0000-0000-0000E1240000}"/>
    <cellStyle name="Normal 3 4 51" xfId="10460" xr:uid="{00000000-0005-0000-0000-0000E2240000}"/>
    <cellStyle name="Normal 3 4 52" xfId="10461" xr:uid="{00000000-0005-0000-0000-0000E3240000}"/>
    <cellStyle name="Normal 3 4 53" xfId="10462" xr:uid="{00000000-0005-0000-0000-0000E4240000}"/>
    <cellStyle name="Normal 3 4 54" xfId="10463" xr:uid="{00000000-0005-0000-0000-0000E5240000}"/>
    <cellStyle name="Normal 3 4 55" xfId="10464" xr:uid="{00000000-0005-0000-0000-0000E6240000}"/>
    <cellStyle name="Normal 3 4 56" xfId="10465" xr:uid="{00000000-0005-0000-0000-0000E7240000}"/>
    <cellStyle name="Normal 3 4 57" xfId="10466" xr:uid="{00000000-0005-0000-0000-0000E8240000}"/>
    <cellStyle name="Normal 3 4 58" xfId="10467" xr:uid="{00000000-0005-0000-0000-0000E9240000}"/>
    <cellStyle name="Normal 3 4 59" xfId="10468" xr:uid="{00000000-0005-0000-0000-0000EA240000}"/>
    <cellStyle name="Normal 3 4 6" xfId="10469" xr:uid="{00000000-0005-0000-0000-0000EB240000}"/>
    <cellStyle name="Normal 3 4 60" xfId="10470" xr:uid="{00000000-0005-0000-0000-0000EC240000}"/>
    <cellStyle name="Normal 3 4 61" xfId="10471" xr:uid="{00000000-0005-0000-0000-0000ED240000}"/>
    <cellStyle name="Normal 3 4 62" xfId="10472" xr:uid="{00000000-0005-0000-0000-0000EE240000}"/>
    <cellStyle name="Normal 3 4 63" xfId="10473" xr:uid="{00000000-0005-0000-0000-0000EF240000}"/>
    <cellStyle name="Normal 3 4 64" xfId="10474" xr:uid="{00000000-0005-0000-0000-0000F0240000}"/>
    <cellStyle name="Normal 3 4 65" xfId="10475" xr:uid="{00000000-0005-0000-0000-0000F1240000}"/>
    <cellStyle name="Normal 3 4 66" xfId="10476" xr:uid="{00000000-0005-0000-0000-0000F2240000}"/>
    <cellStyle name="Normal 3 4 7" xfId="10477" xr:uid="{00000000-0005-0000-0000-0000F3240000}"/>
    <cellStyle name="Normal 3 4 8" xfId="10478" xr:uid="{00000000-0005-0000-0000-0000F4240000}"/>
    <cellStyle name="Normal 3 4 9" xfId="10479" xr:uid="{00000000-0005-0000-0000-0000F5240000}"/>
    <cellStyle name="Normal 3 40" xfId="10480" xr:uid="{00000000-0005-0000-0000-0000F6240000}"/>
    <cellStyle name="Normal 3 41" xfId="10481" xr:uid="{00000000-0005-0000-0000-0000F7240000}"/>
    <cellStyle name="Normal 3 42" xfId="10482" xr:uid="{00000000-0005-0000-0000-0000F8240000}"/>
    <cellStyle name="Normal 3 43" xfId="10483" xr:uid="{00000000-0005-0000-0000-0000F9240000}"/>
    <cellStyle name="Normal 3 44" xfId="10484" xr:uid="{00000000-0005-0000-0000-0000FA240000}"/>
    <cellStyle name="Normal 3 45" xfId="10485" xr:uid="{00000000-0005-0000-0000-0000FB240000}"/>
    <cellStyle name="Normal 3 46" xfId="10486" xr:uid="{00000000-0005-0000-0000-0000FC240000}"/>
    <cellStyle name="Normal 3 47" xfId="10487" xr:uid="{00000000-0005-0000-0000-0000FD240000}"/>
    <cellStyle name="Normal 3 48" xfId="10488" xr:uid="{00000000-0005-0000-0000-0000FE240000}"/>
    <cellStyle name="Normal 3 49" xfId="10489" xr:uid="{00000000-0005-0000-0000-0000FF240000}"/>
    <cellStyle name="Normal 3 5" xfId="1778" xr:uid="{00000000-0005-0000-0000-000000250000}"/>
    <cellStyle name="Normal 3 5 10" xfId="10490" xr:uid="{00000000-0005-0000-0000-000001250000}"/>
    <cellStyle name="Normal 3 5 11" xfId="10491" xr:uid="{00000000-0005-0000-0000-000002250000}"/>
    <cellStyle name="Normal 3 5 12" xfId="10492" xr:uid="{00000000-0005-0000-0000-000003250000}"/>
    <cellStyle name="Normal 3 5 13" xfId="10493" xr:uid="{00000000-0005-0000-0000-000004250000}"/>
    <cellStyle name="Normal 3 5 14" xfId="10494" xr:uid="{00000000-0005-0000-0000-000005250000}"/>
    <cellStyle name="Normal 3 5 15" xfId="10495" xr:uid="{00000000-0005-0000-0000-000006250000}"/>
    <cellStyle name="Normal 3 5 16" xfId="10496" xr:uid="{00000000-0005-0000-0000-000007250000}"/>
    <cellStyle name="Normal 3 5 17" xfId="10497" xr:uid="{00000000-0005-0000-0000-000008250000}"/>
    <cellStyle name="Normal 3 5 18" xfId="10498" xr:uid="{00000000-0005-0000-0000-000009250000}"/>
    <cellStyle name="Normal 3 5 19" xfId="10499" xr:uid="{00000000-0005-0000-0000-00000A250000}"/>
    <cellStyle name="Normal 3 5 2" xfId="2441" xr:uid="{00000000-0005-0000-0000-00000B250000}"/>
    <cellStyle name="Normal 3 5 2 2" xfId="2657" xr:uid="{00000000-0005-0000-0000-00000C250000}"/>
    <cellStyle name="Normal 3 5 2 2 2" xfId="2658" xr:uid="{00000000-0005-0000-0000-00000D250000}"/>
    <cellStyle name="Normal 3 5 2 2 3" xfId="4924" xr:uid="{00000000-0005-0000-0000-00000E250000}"/>
    <cellStyle name="Normal 3 5 2 2 4" xfId="5565" xr:uid="{00000000-0005-0000-0000-00000F250000}"/>
    <cellStyle name="Normal 3 5 2 3" xfId="2782" xr:uid="{00000000-0005-0000-0000-000010250000}"/>
    <cellStyle name="Normal 3 5 2 4" xfId="2509" xr:uid="{00000000-0005-0000-0000-000011250000}"/>
    <cellStyle name="Normal 3 5 2 5" xfId="2814" xr:uid="{00000000-0005-0000-0000-000012250000}"/>
    <cellStyle name="Normal 3 5 2 6" xfId="2851" xr:uid="{00000000-0005-0000-0000-000013250000}"/>
    <cellStyle name="Normal 3 5 2 7" xfId="4923" xr:uid="{00000000-0005-0000-0000-000014250000}"/>
    <cellStyle name="Normal 3 5 2 8" xfId="5564" xr:uid="{00000000-0005-0000-0000-000015250000}"/>
    <cellStyle name="Normal 3 5 20" xfId="10500" xr:uid="{00000000-0005-0000-0000-000016250000}"/>
    <cellStyle name="Normal 3 5 21" xfId="10501" xr:uid="{00000000-0005-0000-0000-000017250000}"/>
    <cellStyle name="Normal 3 5 22" xfId="10502" xr:uid="{00000000-0005-0000-0000-000018250000}"/>
    <cellStyle name="Normal 3 5 23" xfId="10503" xr:uid="{00000000-0005-0000-0000-000019250000}"/>
    <cellStyle name="Normal 3 5 24" xfId="10504" xr:uid="{00000000-0005-0000-0000-00001A250000}"/>
    <cellStyle name="Normal 3 5 25" xfId="10505" xr:uid="{00000000-0005-0000-0000-00001B250000}"/>
    <cellStyle name="Normal 3 5 26" xfId="10506" xr:uid="{00000000-0005-0000-0000-00001C250000}"/>
    <cellStyle name="Normal 3 5 27" xfId="10507" xr:uid="{00000000-0005-0000-0000-00001D250000}"/>
    <cellStyle name="Normal 3 5 28" xfId="10508" xr:uid="{00000000-0005-0000-0000-00001E250000}"/>
    <cellStyle name="Normal 3 5 29" xfId="10509" xr:uid="{00000000-0005-0000-0000-00001F250000}"/>
    <cellStyle name="Normal 3 5 3" xfId="2781" xr:uid="{00000000-0005-0000-0000-000020250000}"/>
    <cellStyle name="Normal 3 5 30" xfId="10510" xr:uid="{00000000-0005-0000-0000-000021250000}"/>
    <cellStyle name="Normal 3 5 31" xfId="10511" xr:uid="{00000000-0005-0000-0000-000022250000}"/>
    <cellStyle name="Normal 3 5 32" xfId="10512" xr:uid="{00000000-0005-0000-0000-000023250000}"/>
    <cellStyle name="Normal 3 5 33" xfId="10513" xr:uid="{00000000-0005-0000-0000-000024250000}"/>
    <cellStyle name="Normal 3 5 34" xfId="10514" xr:uid="{00000000-0005-0000-0000-000025250000}"/>
    <cellStyle name="Normal 3 5 35" xfId="10515" xr:uid="{00000000-0005-0000-0000-000026250000}"/>
    <cellStyle name="Normal 3 5 36" xfId="10516" xr:uid="{00000000-0005-0000-0000-000027250000}"/>
    <cellStyle name="Normal 3 5 37" xfId="10517" xr:uid="{00000000-0005-0000-0000-000028250000}"/>
    <cellStyle name="Normal 3 5 38" xfId="10518" xr:uid="{00000000-0005-0000-0000-000029250000}"/>
    <cellStyle name="Normal 3 5 39" xfId="10519" xr:uid="{00000000-0005-0000-0000-00002A250000}"/>
    <cellStyle name="Normal 3 5 4" xfId="2639" xr:uid="{00000000-0005-0000-0000-00002B250000}"/>
    <cellStyle name="Normal 3 5 40" xfId="10520" xr:uid="{00000000-0005-0000-0000-00002C250000}"/>
    <cellStyle name="Normal 3 5 41" xfId="10521" xr:uid="{00000000-0005-0000-0000-00002D250000}"/>
    <cellStyle name="Normal 3 5 42" xfId="10522" xr:uid="{00000000-0005-0000-0000-00002E250000}"/>
    <cellStyle name="Normal 3 5 43" xfId="10523" xr:uid="{00000000-0005-0000-0000-00002F250000}"/>
    <cellStyle name="Normal 3 5 44" xfId="10524" xr:uid="{00000000-0005-0000-0000-000030250000}"/>
    <cellStyle name="Normal 3 5 45" xfId="10525" xr:uid="{00000000-0005-0000-0000-000031250000}"/>
    <cellStyle name="Normal 3 5 46" xfId="10526" xr:uid="{00000000-0005-0000-0000-000032250000}"/>
    <cellStyle name="Normal 3 5 47" xfId="10527" xr:uid="{00000000-0005-0000-0000-000033250000}"/>
    <cellStyle name="Normal 3 5 48" xfId="10528" xr:uid="{00000000-0005-0000-0000-000034250000}"/>
    <cellStyle name="Normal 3 5 49" xfId="10529" xr:uid="{00000000-0005-0000-0000-000035250000}"/>
    <cellStyle name="Normal 3 5 5" xfId="2813" xr:uid="{00000000-0005-0000-0000-000036250000}"/>
    <cellStyle name="Normal 3 5 50" xfId="10530" xr:uid="{00000000-0005-0000-0000-000037250000}"/>
    <cellStyle name="Normal 3 5 51" xfId="10531" xr:uid="{00000000-0005-0000-0000-000038250000}"/>
    <cellStyle name="Normal 3 5 52" xfId="10532" xr:uid="{00000000-0005-0000-0000-000039250000}"/>
    <cellStyle name="Normal 3 5 53" xfId="10533" xr:uid="{00000000-0005-0000-0000-00003A250000}"/>
    <cellStyle name="Normal 3 5 54" xfId="10534" xr:uid="{00000000-0005-0000-0000-00003B250000}"/>
    <cellStyle name="Normal 3 5 55" xfId="10535" xr:uid="{00000000-0005-0000-0000-00003C250000}"/>
    <cellStyle name="Normal 3 5 56" xfId="10536" xr:uid="{00000000-0005-0000-0000-00003D250000}"/>
    <cellStyle name="Normal 3 5 57" xfId="10537" xr:uid="{00000000-0005-0000-0000-00003E250000}"/>
    <cellStyle name="Normal 3 5 58" xfId="10538" xr:uid="{00000000-0005-0000-0000-00003F250000}"/>
    <cellStyle name="Normal 3 5 59" xfId="10539" xr:uid="{00000000-0005-0000-0000-000040250000}"/>
    <cellStyle name="Normal 3 5 6" xfId="2850" xr:uid="{00000000-0005-0000-0000-000041250000}"/>
    <cellStyle name="Normal 3 5 60" xfId="10540" xr:uid="{00000000-0005-0000-0000-000042250000}"/>
    <cellStyle name="Normal 3 5 61" xfId="10541" xr:uid="{00000000-0005-0000-0000-000043250000}"/>
    <cellStyle name="Normal 3 5 62" xfId="10542" xr:uid="{00000000-0005-0000-0000-000044250000}"/>
    <cellStyle name="Normal 3 5 63" xfId="10543" xr:uid="{00000000-0005-0000-0000-000045250000}"/>
    <cellStyle name="Normal 3 5 64" xfId="10544" xr:uid="{00000000-0005-0000-0000-000046250000}"/>
    <cellStyle name="Normal 3 5 65" xfId="10545" xr:uid="{00000000-0005-0000-0000-000047250000}"/>
    <cellStyle name="Normal 3 5 66" xfId="10546" xr:uid="{00000000-0005-0000-0000-000048250000}"/>
    <cellStyle name="Normal 3 5 67" xfId="10547" xr:uid="{00000000-0005-0000-0000-000049250000}"/>
    <cellStyle name="Normal 3 5 68" xfId="10548" xr:uid="{00000000-0005-0000-0000-00004A250000}"/>
    <cellStyle name="Normal 3 5 69" xfId="10549" xr:uid="{00000000-0005-0000-0000-00004B250000}"/>
    <cellStyle name="Normal 3 5 7" xfId="4811" xr:uid="{00000000-0005-0000-0000-00004C250000}"/>
    <cellStyle name="Normal 3 5 70" xfId="10550" xr:uid="{00000000-0005-0000-0000-00004D250000}"/>
    <cellStyle name="Normal 3 5 8" xfId="5535" xr:uid="{00000000-0005-0000-0000-00004E250000}"/>
    <cellStyle name="Normal 3 5 9" xfId="10551" xr:uid="{00000000-0005-0000-0000-00004F250000}"/>
    <cellStyle name="Normal 3 50" xfId="10552" xr:uid="{00000000-0005-0000-0000-000050250000}"/>
    <cellStyle name="Normal 3 51" xfId="10553" xr:uid="{00000000-0005-0000-0000-000051250000}"/>
    <cellStyle name="Normal 3 52" xfId="10554" xr:uid="{00000000-0005-0000-0000-000052250000}"/>
    <cellStyle name="Normal 3 53" xfId="10555" xr:uid="{00000000-0005-0000-0000-000053250000}"/>
    <cellStyle name="Normal 3 54" xfId="10556" xr:uid="{00000000-0005-0000-0000-000054250000}"/>
    <cellStyle name="Normal 3 55" xfId="10557" xr:uid="{00000000-0005-0000-0000-000055250000}"/>
    <cellStyle name="Normal 3 56" xfId="10558" xr:uid="{00000000-0005-0000-0000-000056250000}"/>
    <cellStyle name="Normal 3 57" xfId="10559" xr:uid="{00000000-0005-0000-0000-000057250000}"/>
    <cellStyle name="Normal 3 58" xfId="10560" xr:uid="{00000000-0005-0000-0000-000058250000}"/>
    <cellStyle name="Normal 3 59" xfId="10561" xr:uid="{00000000-0005-0000-0000-000059250000}"/>
    <cellStyle name="Normal 3 6" xfId="2442" xr:uid="{00000000-0005-0000-0000-00005A250000}"/>
    <cellStyle name="Normal 3 60" xfId="10562" xr:uid="{00000000-0005-0000-0000-00005B250000}"/>
    <cellStyle name="Normal 3 61" xfId="10563" xr:uid="{00000000-0005-0000-0000-00005C250000}"/>
    <cellStyle name="Normal 3 62" xfId="10564" xr:uid="{00000000-0005-0000-0000-00005D250000}"/>
    <cellStyle name="Normal 3 63" xfId="10565" xr:uid="{00000000-0005-0000-0000-00005E250000}"/>
    <cellStyle name="Normal 3 64" xfId="10566" xr:uid="{00000000-0005-0000-0000-00005F250000}"/>
    <cellStyle name="Normal 3 65" xfId="10567" xr:uid="{00000000-0005-0000-0000-000060250000}"/>
    <cellStyle name="Normal 3 66" xfId="10568" xr:uid="{00000000-0005-0000-0000-000061250000}"/>
    <cellStyle name="Normal 3 67" xfId="10569" xr:uid="{00000000-0005-0000-0000-000062250000}"/>
    <cellStyle name="Normal 3 68" xfId="10570" xr:uid="{00000000-0005-0000-0000-000063250000}"/>
    <cellStyle name="Normal 3 69" xfId="10571" xr:uid="{00000000-0005-0000-0000-000064250000}"/>
    <cellStyle name="Normal 3 7" xfId="2497" xr:uid="{00000000-0005-0000-0000-000065250000}"/>
    <cellStyle name="Normal 3 7 2" xfId="2660" xr:uid="{00000000-0005-0000-0000-000066250000}"/>
    <cellStyle name="Normal 3 7 3" xfId="2783" xr:uid="{00000000-0005-0000-0000-000067250000}"/>
    <cellStyle name="Normal 3 7 4" xfId="2656" xr:uid="{00000000-0005-0000-0000-000068250000}"/>
    <cellStyle name="Normal 3 7 5" xfId="2815" xr:uid="{00000000-0005-0000-0000-000069250000}"/>
    <cellStyle name="Normal 3 7 6" xfId="2852" xr:uid="{00000000-0005-0000-0000-00006A250000}"/>
    <cellStyle name="Normal 3 70" xfId="10572" xr:uid="{00000000-0005-0000-0000-00006B250000}"/>
    <cellStyle name="Normal 3 71" xfId="10573" xr:uid="{00000000-0005-0000-0000-00006C250000}"/>
    <cellStyle name="Normal 3 72" xfId="10574" xr:uid="{00000000-0005-0000-0000-00006D250000}"/>
    <cellStyle name="Normal 3 73" xfId="10575" xr:uid="{00000000-0005-0000-0000-00006E250000}"/>
    <cellStyle name="Normal 3 74" xfId="10576" xr:uid="{00000000-0005-0000-0000-00006F250000}"/>
    <cellStyle name="Normal 3 75" xfId="10577" xr:uid="{00000000-0005-0000-0000-000070250000}"/>
    <cellStyle name="Normal 3 76" xfId="10578" xr:uid="{00000000-0005-0000-0000-000071250000}"/>
    <cellStyle name="Normal 3 77" xfId="10579" xr:uid="{00000000-0005-0000-0000-000072250000}"/>
    <cellStyle name="Normal 3 78" xfId="10580" xr:uid="{00000000-0005-0000-0000-000073250000}"/>
    <cellStyle name="Normal 3 79" xfId="10581" xr:uid="{00000000-0005-0000-0000-000074250000}"/>
    <cellStyle name="Normal 3 8" xfId="2650" xr:uid="{00000000-0005-0000-0000-000075250000}"/>
    <cellStyle name="Normal 3 8 2" xfId="2661" xr:uid="{00000000-0005-0000-0000-000076250000}"/>
    <cellStyle name="Normal 3 8 3" xfId="2784" xr:uid="{00000000-0005-0000-0000-000077250000}"/>
    <cellStyle name="Normal 3 8 4" xfId="2659" xr:uid="{00000000-0005-0000-0000-000078250000}"/>
    <cellStyle name="Normal 3 8 5" xfId="2816" xr:uid="{00000000-0005-0000-0000-000079250000}"/>
    <cellStyle name="Normal 3 8 6" xfId="2853" xr:uid="{00000000-0005-0000-0000-00007A250000}"/>
    <cellStyle name="Normal 3 80" xfId="10582" xr:uid="{00000000-0005-0000-0000-00007B250000}"/>
    <cellStyle name="Normal 3 81" xfId="10583" xr:uid="{00000000-0005-0000-0000-00007C250000}"/>
    <cellStyle name="Normal 3 82" xfId="10584" xr:uid="{00000000-0005-0000-0000-00007D250000}"/>
    <cellStyle name="Normal 3 9" xfId="2662" xr:uid="{00000000-0005-0000-0000-00007E250000}"/>
    <cellStyle name="Normal 3_3.10-070 Número de vuelos charter internacionales por aeropuerto, según mes, 2007-2008" xfId="725" xr:uid="{00000000-0005-0000-0000-00007F250000}"/>
    <cellStyle name="Normal 30" xfId="1781" xr:uid="{00000000-0005-0000-0000-000080250000}"/>
    <cellStyle name="Normal 30 2" xfId="1782" xr:uid="{00000000-0005-0000-0000-000081250000}"/>
    <cellStyle name="Normal 30 2 2" xfId="2443" xr:uid="{00000000-0005-0000-0000-000082250000}"/>
    <cellStyle name="Normal 30 3" xfId="1783" xr:uid="{00000000-0005-0000-0000-000083250000}"/>
    <cellStyle name="Normal 30 3 2" xfId="2444" xr:uid="{00000000-0005-0000-0000-000084250000}"/>
    <cellStyle name="Normal 30 4" xfId="1784" xr:uid="{00000000-0005-0000-0000-000085250000}"/>
    <cellStyle name="Normal 30 4 2" xfId="2445" xr:uid="{00000000-0005-0000-0000-000086250000}"/>
    <cellStyle name="Normal 31" xfId="1785" xr:uid="{00000000-0005-0000-0000-000087250000}"/>
    <cellStyle name="Normal 31 2" xfId="2446" xr:uid="{00000000-0005-0000-0000-000088250000}"/>
    <cellStyle name="Normal 32" xfId="1786" xr:uid="{00000000-0005-0000-0000-000089250000}"/>
    <cellStyle name="Normal 32 2" xfId="2447" xr:uid="{00000000-0005-0000-0000-00008A250000}"/>
    <cellStyle name="Normal 33" xfId="1787" xr:uid="{00000000-0005-0000-0000-00008B250000}"/>
    <cellStyle name="Normal 33 2" xfId="1788" xr:uid="{00000000-0005-0000-0000-00008C250000}"/>
    <cellStyle name="Normal 33 3" xfId="1789" xr:uid="{00000000-0005-0000-0000-00008D250000}"/>
    <cellStyle name="Normal 33 4" xfId="1790" xr:uid="{00000000-0005-0000-0000-00008E250000}"/>
    <cellStyle name="Normal 33 5" xfId="2448" xr:uid="{00000000-0005-0000-0000-00008F250000}"/>
    <cellStyle name="Normal 34" xfId="1791" xr:uid="{00000000-0005-0000-0000-000090250000}"/>
    <cellStyle name="Normal 35" xfId="1792" xr:uid="{00000000-0005-0000-0000-000091250000}"/>
    <cellStyle name="Normal 36" xfId="1793" xr:uid="{00000000-0005-0000-0000-000092250000}"/>
    <cellStyle name="Normal 37" xfId="1794" xr:uid="{00000000-0005-0000-0000-000093250000}"/>
    <cellStyle name="Normal 37 10" xfId="3111" xr:uid="{00000000-0005-0000-0000-000094250000}"/>
    <cellStyle name="Normal 37 10 2" xfId="5258" xr:uid="{00000000-0005-0000-0000-000095250000}"/>
    <cellStyle name="Normal 37 10 3" xfId="5822" xr:uid="{00000000-0005-0000-0000-000096250000}"/>
    <cellStyle name="Normal 37 11" xfId="3437" xr:uid="{00000000-0005-0000-0000-000097250000}"/>
    <cellStyle name="Normal 37 11 2" xfId="5526" xr:uid="{00000000-0005-0000-0000-000098250000}"/>
    <cellStyle name="Normal 37 11 3" xfId="6074" xr:uid="{00000000-0005-0000-0000-000099250000}"/>
    <cellStyle name="Normal 37 12" xfId="4545" xr:uid="{00000000-0005-0000-0000-00009A250000}"/>
    <cellStyle name="Normal 37 13" xfId="4693" xr:uid="{00000000-0005-0000-0000-00009B250000}"/>
    <cellStyle name="Normal 37 2" xfId="2963" xr:uid="{00000000-0005-0000-0000-00009C250000}"/>
    <cellStyle name="Normal 37 2 2" xfId="5134" xr:uid="{00000000-0005-0000-0000-00009D250000}"/>
    <cellStyle name="Normal 37 2 3" xfId="5707" xr:uid="{00000000-0005-0000-0000-00009E250000}"/>
    <cellStyle name="Normal 37 3" xfId="2927" xr:uid="{00000000-0005-0000-0000-00009F250000}"/>
    <cellStyle name="Normal 37 3 2" xfId="5102" xr:uid="{00000000-0005-0000-0000-0000A0250000}"/>
    <cellStyle name="Normal 37 3 3" xfId="5676" xr:uid="{00000000-0005-0000-0000-0000A1250000}"/>
    <cellStyle name="Normal 37 4" xfId="2945" xr:uid="{00000000-0005-0000-0000-0000A2250000}"/>
    <cellStyle name="Normal 37 4 2" xfId="5117" xr:uid="{00000000-0005-0000-0000-0000A3250000}"/>
    <cellStyle name="Normal 37 4 3" xfId="5690" xr:uid="{00000000-0005-0000-0000-0000A4250000}"/>
    <cellStyle name="Normal 37 5" xfId="2737" xr:uid="{00000000-0005-0000-0000-0000A5250000}"/>
    <cellStyle name="Normal 37 5 2" xfId="4959" xr:uid="{00000000-0005-0000-0000-0000A6250000}"/>
    <cellStyle name="Normal 37 5 3" xfId="5573" xr:uid="{00000000-0005-0000-0000-0000A7250000}"/>
    <cellStyle name="Normal 37 6" xfId="3240" xr:uid="{00000000-0005-0000-0000-0000A8250000}"/>
    <cellStyle name="Normal 37 6 2" xfId="5359" xr:uid="{00000000-0005-0000-0000-0000A9250000}"/>
    <cellStyle name="Normal 37 6 3" xfId="5918" xr:uid="{00000000-0005-0000-0000-0000AA250000}"/>
    <cellStyle name="Normal 37 7" xfId="3180" xr:uid="{00000000-0005-0000-0000-0000AB250000}"/>
    <cellStyle name="Normal 37 7 2" xfId="5315" xr:uid="{00000000-0005-0000-0000-0000AC250000}"/>
    <cellStyle name="Normal 37 7 3" xfId="5877" xr:uid="{00000000-0005-0000-0000-0000AD250000}"/>
    <cellStyle name="Normal 37 8" xfId="3211" xr:uid="{00000000-0005-0000-0000-0000AE250000}"/>
    <cellStyle name="Normal 37 8 2" xfId="5335" xr:uid="{00000000-0005-0000-0000-0000AF250000}"/>
    <cellStyle name="Normal 37 8 3" xfId="5895" xr:uid="{00000000-0005-0000-0000-0000B0250000}"/>
    <cellStyle name="Normal 37 9" xfId="3321" xr:uid="{00000000-0005-0000-0000-0000B1250000}"/>
    <cellStyle name="Normal 37 9 2" xfId="5427" xr:uid="{00000000-0005-0000-0000-0000B2250000}"/>
    <cellStyle name="Normal 37 9 3" xfId="5981" xr:uid="{00000000-0005-0000-0000-0000B3250000}"/>
    <cellStyle name="Normal 38" xfId="1930" xr:uid="{00000000-0005-0000-0000-0000B4250000}"/>
    <cellStyle name="Normal 38 10" xfId="3119" xr:uid="{00000000-0005-0000-0000-0000B5250000}"/>
    <cellStyle name="Normal 38 10 2" xfId="5265" xr:uid="{00000000-0005-0000-0000-0000B6250000}"/>
    <cellStyle name="Normal 38 10 3" xfId="5829" xr:uid="{00000000-0005-0000-0000-0000B7250000}"/>
    <cellStyle name="Normal 38 11" xfId="3447" xr:uid="{00000000-0005-0000-0000-0000B8250000}"/>
    <cellStyle name="Normal 38 11 2" xfId="5529" xr:uid="{00000000-0005-0000-0000-0000B9250000}"/>
    <cellStyle name="Normal 38 11 3" xfId="6075" xr:uid="{00000000-0005-0000-0000-0000BA250000}"/>
    <cellStyle name="Normal 38 12" xfId="4652" xr:uid="{00000000-0005-0000-0000-0000BB250000}"/>
    <cellStyle name="Normal 38 13" xfId="4975" xr:uid="{00000000-0005-0000-0000-0000BC250000}"/>
    <cellStyle name="Normal 38 2" xfId="2991" xr:uid="{00000000-0005-0000-0000-0000BD250000}"/>
    <cellStyle name="Normal 38 2 2" xfId="5156" xr:uid="{00000000-0005-0000-0000-0000BE250000}"/>
    <cellStyle name="Normal 38 2 3" xfId="5726" xr:uid="{00000000-0005-0000-0000-0000BF250000}"/>
    <cellStyle name="Normal 38 3" xfId="3017" xr:uid="{00000000-0005-0000-0000-0000C0250000}"/>
    <cellStyle name="Normal 38 3 2" xfId="5180" xr:uid="{00000000-0005-0000-0000-0000C1250000}"/>
    <cellStyle name="Normal 38 3 3" xfId="5749" xr:uid="{00000000-0005-0000-0000-0000C2250000}"/>
    <cellStyle name="Normal 38 4" xfId="3053" xr:uid="{00000000-0005-0000-0000-0000C3250000}"/>
    <cellStyle name="Normal 38 4 2" xfId="5203" xr:uid="{00000000-0005-0000-0000-0000C4250000}"/>
    <cellStyle name="Normal 38 4 3" xfId="5769" xr:uid="{00000000-0005-0000-0000-0000C5250000}"/>
    <cellStyle name="Normal 38 5" xfId="2934" xr:uid="{00000000-0005-0000-0000-0000C6250000}"/>
    <cellStyle name="Normal 38 5 2" xfId="5108" xr:uid="{00000000-0005-0000-0000-0000C7250000}"/>
    <cellStyle name="Normal 38 5 3" xfId="5682" xr:uid="{00000000-0005-0000-0000-0000C8250000}"/>
    <cellStyle name="Normal 38 6" xfId="3266" xr:uid="{00000000-0005-0000-0000-0000C9250000}"/>
    <cellStyle name="Normal 38 6 2" xfId="5378" xr:uid="{00000000-0005-0000-0000-0000CA250000}"/>
    <cellStyle name="Normal 38 6 3" xfId="5933" xr:uid="{00000000-0005-0000-0000-0000CB250000}"/>
    <cellStyle name="Normal 38 7" xfId="3160" xr:uid="{00000000-0005-0000-0000-0000CC250000}"/>
    <cellStyle name="Normal 38 7 2" xfId="5303" xr:uid="{00000000-0005-0000-0000-0000CD250000}"/>
    <cellStyle name="Normal 38 7 3" xfId="5866" xr:uid="{00000000-0005-0000-0000-0000CE250000}"/>
    <cellStyle name="Normal 38 8" xfId="3339" xr:uid="{00000000-0005-0000-0000-0000CF250000}"/>
    <cellStyle name="Normal 38 8 2" xfId="5438" xr:uid="{00000000-0005-0000-0000-0000D0250000}"/>
    <cellStyle name="Normal 38 8 3" xfId="5991" xr:uid="{00000000-0005-0000-0000-0000D1250000}"/>
    <cellStyle name="Normal 38 9" xfId="3318" xr:uid="{00000000-0005-0000-0000-0000D2250000}"/>
    <cellStyle name="Normal 38 9 2" xfId="5424" xr:uid="{00000000-0005-0000-0000-0000D3250000}"/>
    <cellStyle name="Normal 38 9 3" xfId="5978" xr:uid="{00000000-0005-0000-0000-0000D4250000}"/>
    <cellStyle name="Normal 39" xfId="1933" xr:uid="{00000000-0005-0000-0000-0000D5250000}"/>
    <cellStyle name="Normal 39 10" xfId="3290" xr:uid="{00000000-0005-0000-0000-0000D6250000}"/>
    <cellStyle name="Normal 39 10 2" xfId="5399" xr:uid="{00000000-0005-0000-0000-0000D7250000}"/>
    <cellStyle name="Normal 39 10 3" xfId="5953" xr:uid="{00000000-0005-0000-0000-0000D8250000}"/>
    <cellStyle name="Normal 39 11" xfId="3448" xr:uid="{00000000-0005-0000-0000-0000D9250000}"/>
    <cellStyle name="Normal 39 11 2" xfId="5530" xr:uid="{00000000-0005-0000-0000-0000DA250000}"/>
    <cellStyle name="Normal 39 11 3" xfId="6076" xr:uid="{00000000-0005-0000-0000-0000DB250000}"/>
    <cellStyle name="Normal 39 12" xfId="4655" xr:uid="{00000000-0005-0000-0000-0000DC250000}"/>
    <cellStyle name="Normal 39 13" xfId="4874" xr:uid="{00000000-0005-0000-0000-0000DD250000}"/>
    <cellStyle name="Normal 39 2" xfId="2992" xr:uid="{00000000-0005-0000-0000-0000DE250000}"/>
    <cellStyle name="Normal 39 2 2" xfId="5157" xr:uid="{00000000-0005-0000-0000-0000DF250000}"/>
    <cellStyle name="Normal 39 2 3" xfId="5727" xr:uid="{00000000-0005-0000-0000-0000E0250000}"/>
    <cellStyle name="Normal 39 3" xfId="3016" xr:uid="{00000000-0005-0000-0000-0000E1250000}"/>
    <cellStyle name="Normal 39 3 2" xfId="5179" xr:uid="{00000000-0005-0000-0000-0000E2250000}"/>
    <cellStyle name="Normal 39 3 3" xfId="5748" xr:uid="{00000000-0005-0000-0000-0000E3250000}"/>
    <cellStyle name="Normal 39 4" xfId="3054" xr:uid="{00000000-0005-0000-0000-0000E4250000}"/>
    <cellStyle name="Normal 39 4 2" xfId="5204" xr:uid="{00000000-0005-0000-0000-0000E5250000}"/>
    <cellStyle name="Normal 39 4 3" xfId="5770" xr:uid="{00000000-0005-0000-0000-0000E6250000}"/>
    <cellStyle name="Normal 39 5" xfId="2823" xr:uid="{00000000-0005-0000-0000-0000E7250000}"/>
    <cellStyle name="Normal 39 5 2" xfId="5012" xr:uid="{00000000-0005-0000-0000-0000E8250000}"/>
    <cellStyle name="Normal 39 5 3" xfId="5591" xr:uid="{00000000-0005-0000-0000-0000E9250000}"/>
    <cellStyle name="Normal 39 6" xfId="3267" xr:uid="{00000000-0005-0000-0000-0000EA250000}"/>
    <cellStyle name="Normal 39 6 2" xfId="5379" xr:uid="{00000000-0005-0000-0000-0000EB250000}"/>
    <cellStyle name="Normal 39 6 3" xfId="5934" xr:uid="{00000000-0005-0000-0000-0000EC250000}"/>
    <cellStyle name="Normal 39 7" xfId="3306" xr:uid="{00000000-0005-0000-0000-0000ED250000}"/>
    <cellStyle name="Normal 39 7 2" xfId="5414" xr:uid="{00000000-0005-0000-0000-0000EE250000}"/>
    <cellStyle name="Normal 39 7 3" xfId="5968" xr:uid="{00000000-0005-0000-0000-0000EF250000}"/>
    <cellStyle name="Normal 39 8" xfId="3300" xr:uid="{00000000-0005-0000-0000-0000F0250000}"/>
    <cellStyle name="Normal 39 8 2" xfId="5408" xr:uid="{00000000-0005-0000-0000-0000F1250000}"/>
    <cellStyle name="Normal 39 8 3" xfId="5962" xr:uid="{00000000-0005-0000-0000-0000F2250000}"/>
    <cellStyle name="Normal 39 9" xfId="3303" xr:uid="{00000000-0005-0000-0000-0000F3250000}"/>
    <cellStyle name="Normal 39 9 2" xfId="5411" xr:uid="{00000000-0005-0000-0000-0000F4250000}"/>
    <cellStyle name="Normal 39 9 3" xfId="5965" xr:uid="{00000000-0005-0000-0000-0000F5250000}"/>
    <cellStyle name="Normal 4" xfId="726" xr:uid="{00000000-0005-0000-0000-0000F6250000}"/>
    <cellStyle name="Normal 4 10" xfId="727" xr:uid="{00000000-0005-0000-0000-0000F7250000}"/>
    <cellStyle name="Normal 4 10 2" xfId="1796" xr:uid="{00000000-0005-0000-0000-0000F8250000}"/>
    <cellStyle name="Normal 4 10 3" xfId="4547" xr:uid="{00000000-0005-0000-0000-0000F9250000}"/>
    <cellStyle name="Normal 4 10 4" xfId="4968" xr:uid="{00000000-0005-0000-0000-0000FA250000}"/>
    <cellStyle name="Normal 4 11" xfId="728" xr:uid="{00000000-0005-0000-0000-0000FB250000}"/>
    <cellStyle name="Normal 4 11 2" xfId="1797" xr:uid="{00000000-0005-0000-0000-0000FC250000}"/>
    <cellStyle name="Normal 4 11 3" xfId="4548" xr:uid="{00000000-0005-0000-0000-0000FD250000}"/>
    <cellStyle name="Normal 4 11 4" xfId="4955" xr:uid="{00000000-0005-0000-0000-0000FE250000}"/>
    <cellStyle name="Normal 4 12" xfId="729" xr:uid="{00000000-0005-0000-0000-0000FF250000}"/>
    <cellStyle name="Normal 4 12 2" xfId="1798" xr:uid="{00000000-0005-0000-0000-000000260000}"/>
    <cellStyle name="Normal 4 12 3" xfId="4549" xr:uid="{00000000-0005-0000-0000-000001260000}"/>
    <cellStyle name="Normal 4 12 4" xfId="4966" xr:uid="{00000000-0005-0000-0000-000002260000}"/>
    <cellStyle name="Normal 4 13" xfId="730" xr:uid="{00000000-0005-0000-0000-000003260000}"/>
    <cellStyle name="Normal 4 13 2" xfId="1799" xr:uid="{00000000-0005-0000-0000-000004260000}"/>
    <cellStyle name="Normal 4 13 3" xfId="4550" xr:uid="{00000000-0005-0000-0000-000005260000}"/>
    <cellStyle name="Normal 4 13 4" xfId="4903" xr:uid="{00000000-0005-0000-0000-000006260000}"/>
    <cellStyle name="Normal 4 14" xfId="731" xr:uid="{00000000-0005-0000-0000-000007260000}"/>
    <cellStyle name="Normal 4 14 2" xfId="2449" xr:uid="{00000000-0005-0000-0000-000008260000}"/>
    <cellStyle name="Normal 4 14 3" xfId="4823" xr:uid="{00000000-0005-0000-0000-000009260000}"/>
    <cellStyle name="Normal 4 14 4" xfId="5536" xr:uid="{00000000-0005-0000-0000-00000A260000}"/>
    <cellStyle name="Normal 4 15" xfId="732" xr:uid="{00000000-0005-0000-0000-00000B260000}"/>
    <cellStyle name="Normal 4 15 2" xfId="2663" xr:uid="{00000000-0005-0000-0000-00000C260000}"/>
    <cellStyle name="Normal 4 15 2 2" xfId="3880" xr:uid="{00000000-0005-0000-0000-00000D260000}"/>
    <cellStyle name="Normal 4 15 3" xfId="4928" xr:uid="{00000000-0005-0000-0000-00000E260000}"/>
    <cellStyle name="Normal 4 15 4" xfId="5566" xr:uid="{00000000-0005-0000-0000-00000F260000}"/>
    <cellStyle name="Normal 4 16" xfId="733" xr:uid="{00000000-0005-0000-0000-000010260000}"/>
    <cellStyle name="Normal 4 16 2" xfId="2785" xr:uid="{00000000-0005-0000-0000-000011260000}"/>
    <cellStyle name="Normal 4 16 2 2" xfId="3881" xr:uid="{00000000-0005-0000-0000-000012260000}"/>
    <cellStyle name="Normal 4 16 3" xfId="4989" xr:uid="{00000000-0005-0000-0000-000013260000}"/>
    <cellStyle name="Normal 4 16 4" xfId="5580" xr:uid="{00000000-0005-0000-0000-000014260000}"/>
    <cellStyle name="Normal 4 17" xfId="734" xr:uid="{00000000-0005-0000-0000-000015260000}"/>
    <cellStyle name="Normal 4 17 2" xfId="2665" xr:uid="{00000000-0005-0000-0000-000016260000}"/>
    <cellStyle name="Normal 4 17 2 2" xfId="3882" xr:uid="{00000000-0005-0000-0000-000017260000}"/>
    <cellStyle name="Normal 4 17 3" xfId="4930" xr:uid="{00000000-0005-0000-0000-000018260000}"/>
    <cellStyle name="Normal 4 17 4" xfId="5567" xr:uid="{00000000-0005-0000-0000-000019260000}"/>
    <cellStyle name="Normal 4 18" xfId="735" xr:uid="{00000000-0005-0000-0000-00001A260000}"/>
    <cellStyle name="Normal 4 18 2" xfId="2817" xr:uid="{00000000-0005-0000-0000-00001B260000}"/>
    <cellStyle name="Normal 4 18 2 2" xfId="3883" xr:uid="{00000000-0005-0000-0000-00001C260000}"/>
    <cellStyle name="Normal 4 18 3" xfId="5009" xr:uid="{00000000-0005-0000-0000-00001D260000}"/>
    <cellStyle name="Normal 4 18 4" xfId="5588" xr:uid="{00000000-0005-0000-0000-00001E260000}"/>
    <cellStyle name="Normal 4 19" xfId="736" xr:uid="{00000000-0005-0000-0000-00001F260000}"/>
    <cellStyle name="Normal 4 19 2" xfId="2854" xr:uid="{00000000-0005-0000-0000-000020260000}"/>
    <cellStyle name="Normal 4 19 2 2" xfId="3884" xr:uid="{00000000-0005-0000-0000-000021260000}"/>
    <cellStyle name="Normal 4 19 3" xfId="5030" xr:uid="{00000000-0005-0000-0000-000022260000}"/>
    <cellStyle name="Normal 4 19 4" xfId="5600" xr:uid="{00000000-0005-0000-0000-000023260000}"/>
    <cellStyle name="Normal 4 2" xfId="737" xr:uid="{00000000-0005-0000-0000-000024260000}"/>
    <cellStyle name="Normal 4 2 2" xfId="1800" xr:uid="{00000000-0005-0000-0000-000025260000}"/>
    <cellStyle name="Normal 4 2 3" xfId="4551" xr:uid="{00000000-0005-0000-0000-000026260000}"/>
    <cellStyle name="Normal 4 2 4" xfId="4692" xr:uid="{00000000-0005-0000-0000-000027260000}"/>
    <cellStyle name="Normal 4 20" xfId="738" xr:uid="{00000000-0005-0000-0000-000028260000}"/>
    <cellStyle name="Normal 4 20 2" xfId="3885" xr:uid="{00000000-0005-0000-0000-000029260000}"/>
    <cellStyle name="Normal 4 21" xfId="739" xr:uid="{00000000-0005-0000-0000-00002A260000}"/>
    <cellStyle name="Normal 4 21 2" xfId="3886" xr:uid="{00000000-0005-0000-0000-00002B260000}"/>
    <cellStyle name="Normal 4 22" xfId="740" xr:uid="{00000000-0005-0000-0000-00002C260000}"/>
    <cellStyle name="Normal 4 22 2" xfId="3887" xr:uid="{00000000-0005-0000-0000-00002D260000}"/>
    <cellStyle name="Normal 4 23" xfId="741" xr:uid="{00000000-0005-0000-0000-00002E260000}"/>
    <cellStyle name="Normal 4 23 2" xfId="3888" xr:uid="{00000000-0005-0000-0000-00002F260000}"/>
    <cellStyle name="Normal 4 24" xfId="742" xr:uid="{00000000-0005-0000-0000-000030260000}"/>
    <cellStyle name="Normal 4 24 2" xfId="3889" xr:uid="{00000000-0005-0000-0000-000031260000}"/>
    <cellStyle name="Normal 4 25" xfId="743" xr:uid="{00000000-0005-0000-0000-000032260000}"/>
    <cellStyle name="Normal 4 25 2" xfId="3890" xr:uid="{00000000-0005-0000-0000-000033260000}"/>
    <cellStyle name="Normal 4 26" xfId="1795" xr:uid="{00000000-0005-0000-0000-000034260000}"/>
    <cellStyle name="Normal 4 27" xfId="4546" xr:uid="{00000000-0005-0000-0000-000035260000}"/>
    <cellStyle name="Normal 4 28" xfId="4864" xr:uid="{00000000-0005-0000-0000-000036260000}"/>
    <cellStyle name="Normal 4 29" xfId="10585" xr:uid="{00000000-0005-0000-0000-000037260000}"/>
    <cellStyle name="Normal 4 3" xfId="744" xr:uid="{00000000-0005-0000-0000-000038260000}"/>
    <cellStyle name="Normal 4 3 2" xfId="1801" xr:uid="{00000000-0005-0000-0000-000039260000}"/>
    <cellStyle name="Normal 4 3 2 2" xfId="2450" xr:uid="{00000000-0005-0000-0000-00003A260000}"/>
    <cellStyle name="Normal 4 3 3" xfId="2451" xr:uid="{00000000-0005-0000-0000-00003B260000}"/>
    <cellStyle name="Normal 4 3 4" xfId="4552" xr:uid="{00000000-0005-0000-0000-00003C260000}"/>
    <cellStyle name="Normal 4 3 5" xfId="4659" xr:uid="{00000000-0005-0000-0000-00003D260000}"/>
    <cellStyle name="Normal 4 30" xfId="10586" xr:uid="{00000000-0005-0000-0000-00003E260000}"/>
    <cellStyle name="Normal 4 31" xfId="10587" xr:uid="{00000000-0005-0000-0000-00003F260000}"/>
    <cellStyle name="Normal 4 32" xfId="10588" xr:uid="{00000000-0005-0000-0000-000040260000}"/>
    <cellStyle name="Normal 4 33" xfId="10589" xr:uid="{00000000-0005-0000-0000-000041260000}"/>
    <cellStyle name="Normal 4 34" xfId="10590" xr:uid="{00000000-0005-0000-0000-000042260000}"/>
    <cellStyle name="Normal 4 35" xfId="10591" xr:uid="{00000000-0005-0000-0000-000043260000}"/>
    <cellStyle name="Normal 4 36" xfId="10592" xr:uid="{00000000-0005-0000-0000-000044260000}"/>
    <cellStyle name="Normal 4 37" xfId="10593" xr:uid="{00000000-0005-0000-0000-000045260000}"/>
    <cellStyle name="Normal 4 38" xfId="10594" xr:uid="{00000000-0005-0000-0000-000046260000}"/>
    <cellStyle name="Normal 4 39" xfId="10595" xr:uid="{00000000-0005-0000-0000-000047260000}"/>
    <cellStyle name="Normal 4 4" xfId="745" xr:uid="{00000000-0005-0000-0000-000048260000}"/>
    <cellStyle name="Normal 4 4 2" xfId="1802" xr:uid="{00000000-0005-0000-0000-000049260000}"/>
    <cellStyle name="Normal 4 4 2 2" xfId="2452" xr:uid="{00000000-0005-0000-0000-00004A260000}"/>
    <cellStyle name="Normal 4 4 3" xfId="2453" xr:uid="{00000000-0005-0000-0000-00004B260000}"/>
    <cellStyle name="Normal 4 4 4" xfId="4554" xr:uid="{00000000-0005-0000-0000-00004C260000}"/>
    <cellStyle name="Normal 4 4 5" xfId="4343" xr:uid="{00000000-0005-0000-0000-00004D260000}"/>
    <cellStyle name="Normal 4 40" xfId="10596" xr:uid="{00000000-0005-0000-0000-00004E260000}"/>
    <cellStyle name="Normal 4 41" xfId="10597" xr:uid="{00000000-0005-0000-0000-00004F260000}"/>
    <cellStyle name="Normal 4 42" xfId="10598" xr:uid="{00000000-0005-0000-0000-000050260000}"/>
    <cellStyle name="Normal 4 43" xfId="10599" xr:uid="{00000000-0005-0000-0000-000051260000}"/>
    <cellStyle name="Normal 4 44" xfId="10600" xr:uid="{00000000-0005-0000-0000-000052260000}"/>
    <cellStyle name="Normal 4 45" xfId="10601" xr:uid="{00000000-0005-0000-0000-000053260000}"/>
    <cellStyle name="Normal 4 46" xfId="10602" xr:uid="{00000000-0005-0000-0000-000054260000}"/>
    <cellStyle name="Normal 4 47" xfId="10603" xr:uid="{00000000-0005-0000-0000-000055260000}"/>
    <cellStyle name="Normal 4 48" xfId="10604" xr:uid="{00000000-0005-0000-0000-000056260000}"/>
    <cellStyle name="Normal 4 49" xfId="10605" xr:uid="{00000000-0005-0000-0000-000057260000}"/>
    <cellStyle name="Normal 4 5" xfId="746" xr:uid="{00000000-0005-0000-0000-000058260000}"/>
    <cellStyle name="Normal 4 5 2" xfId="1803" xr:uid="{00000000-0005-0000-0000-000059260000}"/>
    <cellStyle name="Normal 4 5 2 2" xfId="2454" xr:uid="{00000000-0005-0000-0000-00005A260000}"/>
    <cellStyle name="Normal 4 5 3" xfId="2455" xr:uid="{00000000-0005-0000-0000-00005B260000}"/>
    <cellStyle name="Normal 4 5 4" xfId="4556" xr:uid="{00000000-0005-0000-0000-00005C260000}"/>
    <cellStyle name="Normal 4 5 5" xfId="4902" xr:uid="{00000000-0005-0000-0000-00005D260000}"/>
    <cellStyle name="Normal 4 50" xfId="10606" xr:uid="{00000000-0005-0000-0000-00005E260000}"/>
    <cellStyle name="Normal 4 51" xfId="10607" xr:uid="{00000000-0005-0000-0000-00005F260000}"/>
    <cellStyle name="Normal 4 52" xfId="10608" xr:uid="{00000000-0005-0000-0000-000060260000}"/>
    <cellStyle name="Normal 4 53" xfId="10609" xr:uid="{00000000-0005-0000-0000-000061260000}"/>
    <cellStyle name="Normal 4 54" xfId="10610" xr:uid="{00000000-0005-0000-0000-000062260000}"/>
    <cellStyle name="Normal 4 55" xfId="10611" xr:uid="{00000000-0005-0000-0000-000063260000}"/>
    <cellStyle name="Normal 4 56" xfId="10612" xr:uid="{00000000-0005-0000-0000-000064260000}"/>
    <cellStyle name="Normal 4 57" xfId="10613" xr:uid="{00000000-0005-0000-0000-000065260000}"/>
    <cellStyle name="Normal 4 58" xfId="10614" xr:uid="{00000000-0005-0000-0000-000066260000}"/>
    <cellStyle name="Normal 4 59" xfId="10615" xr:uid="{00000000-0005-0000-0000-000067260000}"/>
    <cellStyle name="Normal 4 6" xfId="747" xr:uid="{00000000-0005-0000-0000-000068260000}"/>
    <cellStyle name="Normal 4 6 2" xfId="1804" xr:uid="{00000000-0005-0000-0000-000069260000}"/>
    <cellStyle name="Normal 4 6 2 2" xfId="2456" xr:uid="{00000000-0005-0000-0000-00006A260000}"/>
    <cellStyle name="Normal 4 6 3" xfId="2457" xr:uid="{00000000-0005-0000-0000-00006B260000}"/>
    <cellStyle name="Normal 4 6 4" xfId="4558" xr:uid="{00000000-0005-0000-0000-00006C260000}"/>
    <cellStyle name="Normal 4 6 5" xfId="4967" xr:uid="{00000000-0005-0000-0000-00006D260000}"/>
    <cellStyle name="Normal 4 60" xfId="10616" xr:uid="{00000000-0005-0000-0000-00006E260000}"/>
    <cellStyle name="Normal 4 61" xfId="10617" xr:uid="{00000000-0005-0000-0000-00006F260000}"/>
    <cellStyle name="Normal 4 62" xfId="10618" xr:uid="{00000000-0005-0000-0000-000070260000}"/>
    <cellStyle name="Normal 4 63" xfId="10619" xr:uid="{00000000-0005-0000-0000-000071260000}"/>
    <cellStyle name="Normal 4 64" xfId="10620" xr:uid="{00000000-0005-0000-0000-000072260000}"/>
    <cellStyle name="Normal 4 65" xfId="10621" xr:uid="{00000000-0005-0000-0000-000073260000}"/>
    <cellStyle name="Normal 4 66" xfId="10622" xr:uid="{00000000-0005-0000-0000-000074260000}"/>
    <cellStyle name="Normal 4 67" xfId="10623" xr:uid="{00000000-0005-0000-0000-000075260000}"/>
    <cellStyle name="Normal 4 68" xfId="10624" xr:uid="{00000000-0005-0000-0000-000076260000}"/>
    <cellStyle name="Normal 4 69" xfId="10625" xr:uid="{00000000-0005-0000-0000-000077260000}"/>
    <cellStyle name="Normal 4 7" xfId="748" xr:uid="{00000000-0005-0000-0000-000078260000}"/>
    <cellStyle name="Normal 4 7 2" xfId="1805" xr:uid="{00000000-0005-0000-0000-000079260000}"/>
    <cellStyle name="Normal 4 7 2 2" xfId="2458" xr:uid="{00000000-0005-0000-0000-00007A260000}"/>
    <cellStyle name="Normal 4 7 3" xfId="2459" xr:uid="{00000000-0005-0000-0000-00007B260000}"/>
    <cellStyle name="Normal 4 7 4" xfId="4560" xr:uid="{00000000-0005-0000-0000-00007C260000}"/>
    <cellStyle name="Normal 4 7 5" xfId="4965" xr:uid="{00000000-0005-0000-0000-00007D260000}"/>
    <cellStyle name="Normal 4 70" xfId="10626" xr:uid="{00000000-0005-0000-0000-00007E260000}"/>
    <cellStyle name="Normal 4 71" xfId="10627" xr:uid="{00000000-0005-0000-0000-00007F260000}"/>
    <cellStyle name="Normal 4 72" xfId="10628" xr:uid="{00000000-0005-0000-0000-000080260000}"/>
    <cellStyle name="Normal 4 73" xfId="10629" xr:uid="{00000000-0005-0000-0000-000081260000}"/>
    <cellStyle name="Normal 4 74" xfId="10630" xr:uid="{00000000-0005-0000-0000-000082260000}"/>
    <cellStyle name="Normal 4 75" xfId="10631" xr:uid="{00000000-0005-0000-0000-000083260000}"/>
    <cellStyle name="Normal 4 76" xfId="10632" xr:uid="{00000000-0005-0000-0000-000084260000}"/>
    <cellStyle name="Normal 4 77" xfId="10633" xr:uid="{00000000-0005-0000-0000-000085260000}"/>
    <cellStyle name="Normal 4 78" xfId="10634" xr:uid="{00000000-0005-0000-0000-000086260000}"/>
    <cellStyle name="Normal 4 79" xfId="10635" xr:uid="{00000000-0005-0000-0000-000087260000}"/>
    <cellStyle name="Normal 4 8" xfId="749" xr:uid="{00000000-0005-0000-0000-000088260000}"/>
    <cellStyle name="Normal 4 8 2" xfId="1806" xr:uid="{00000000-0005-0000-0000-000089260000}"/>
    <cellStyle name="Normal 4 8 2 2" xfId="2460" xr:uid="{00000000-0005-0000-0000-00008A260000}"/>
    <cellStyle name="Normal 4 8 3" xfId="2461" xr:uid="{00000000-0005-0000-0000-00008B260000}"/>
    <cellStyle name="Normal 4 8 4" xfId="4562" xr:uid="{00000000-0005-0000-0000-00008C260000}"/>
    <cellStyle name="Normal 4 8 5" xfId="4691" xr:uid="{00000000-0005-0000-0000-00008D260000}"/>
    <cellStyle name="Normal 4 80" xfId="10636" xr:uid="{00000000-0005-0000-0000-00008E260000}"/>
    <cellStyle name="Normal 4 81" xfId="10637" xr:uid="{00000000-0005-0000-0000-00008F260000}"/>
    <cellStyle name="Normal 4 82" xfId="10638" xr:uid="{00000000-0005-0000-0000-000090260000}"/>
    <cellStyle name="Normal 4 83" xfId="10639" xr:uid="{00000000-0005-0000-0000-000091260000}"/>
    <cellStyle name="Normal 4 84" xfId="10640" xr:uid="{00000000-0005-0000-0000-000092260000}"/>
    <cellStyle name="Normal 4 85" xfId="10641" xr:uid="{00000000-0005-0000-0000-000093260000}"/>
    <cellStyle name="Normal 4 86" xfId="10642" xr:uid="{00000000-0005-0000-0000-000094260000}"/>
    <cellStyle name="Normal 4 87" xfId="10643" xr:uid="{00000000-0005-0000-0000-000095260000}"/>
    <cellStyle name="Normal 4 88" xfId="10644" xr:uid="{00000000-0005-0000-0000-000096260000}"/>
    <cellStyle name="Normal 4 89" xfId="10645" xr:uid="{00000000-0005-0000-0000-000097260000}"/>
    <cellStyle name="Normal 4 9" xfId="750" xr:uid="{00000000-0005-0000-0000-000098260000}"/>
    <cellStyle name="Normal 4 9 2" xfId="1807" xr:uid="{00000000-0005-0000-0000-000099260000}"/>
    <cellStyle name="Normal 4 9 2 2" xfId="2462" xr:uid="{00000000-0005-0000-0000-00009A260000}"/>
    <cellStyle name="Normal 4 9 3" xfId="2463" xr:uid="{00000000-0005-0000-0000-00009B260000}"/>
    <cellStyle name="Normal 4 9 4" xfId="4564" xr:uid="{00000000-0005-0000-0000-00009C260000}"/>
    <cellStyle name="Normal 4 9 5" xfId="4901" xr:uid="{00000000-0005-0000-0000-00009D260000}"/>
    <cellStyle name="Normal 4 90" xfId="10646" xr:uid="{00000000-0005-0000-0000-00009E260000}"/>
    <cellStyle name="Normal 4_3.21-01" xfId="751" xr:uid="{00000000-0005-0000-0000-00009F260000}"/>
    <cellStyle name="Normal 40" xfId="1934" xr:uid="{00000000-0005-0000-0000-0000A0260000}"/>
    <cellStyle name="Normal 41" xfId="1939" xr:uid="{00000000-0005-0000-0000-0000A1260000}"/>
    <cellStyle name="Normal 41 10" xfId="3291" xr:uid="{00000000-0005-0000-0000-0000A2260000}"/>
    <cellStyle name="Normal 41 10 2" xfId="5400" xr:uid="{00000000-0005-0000-0000-0000A3260000}"/>
    <cellStyle name="Normal 41 10 3" xfId="5954" xr:uid="{00000000-0005-0000-0000-0000A4260000}"/>
    <cellStyle name="Normal 41 11" xfId="3449" xr:uid="{00000000-0005-0000-0000-0000A5260000}"/>
    <cellStyle name="Normal 41 11 2" xfId="5531" xr:uid="{00000000-0005-0000-0000-0000A6260000}"/>
    <cellStyle name="Normal 41 11 3" xfId="6077" xr:uid="{00000000-0005-0000-0000-0000A7260000}"/>
    <cellStyle name="Normal 41 12" xfId="4663" xr:uid="{00000000-0005-0000-0000-0000A8260000}"/>
    <cellStyle name="Normal 41 13" xfId="4272" xr:uid="{00000000-0005-0000-0000-0000A9260000}"/>
    <cellStyle name="Normal 41 2" xfId="2995" xr:uid="{00000000-0005-0000-0000-0000AA260000}"/>
    <cellStyle name="Normal 41 2 2" xfId="5160" xr:uid="{00000000-0005-0000-0000-0000AB260000}"/>
    <cellStyle name="Normal 41 2 3" xfId="5730" xr:uid="{00000000-0005-0000-0000-0000AC260000}"/>
    <cellStyle name="Normal 41 3" xfId="2913" xr:uid="{00000000-0005-0000-0000-0000AD260000}"/>
    <cellStyle name="Normal 41 3 2" xfId="5092" xr:uid="{00000000-0005-0000-0000-0000AE260000}"/>
    <cellStyle name="Normal 41 3 3" xfId="5666" xr:uid="{00000000-0005-0000-0000-0000AF260000}"/>
    <cellStyle name="Normal 41 4" xfId="2951" xr:uid="{00000000-0005-0000-0000-0000B0260000}"/>
    <cellStyle name="Normal 41 4 2" xfId="5123" xr:uid="{00000000-0005-0000-0000-0000B1260000}"/>
    <cellStyle name="Normal 41 4 3" xfId="5696" xr:uid="{00000000-0005-0000-0000-0000B2260000}"/>
    <cellStyle name="Normal 41 5" xfId="3003" xr:uid="{00000000-0005-0000-0000-0000B3260000}"/>
    <cellStyle name="Normal 41 5 2" xfId="5168" xr:uid="{00000000-0005-0000-0000-0000B4260000}"/>
    <cellStyle name="Normal 41 5 3" xfId="5738" xr:uid="{00000000-0005-0000-0000-0000B5260000}"/>
    <cellStyle name="Normal 41 6" xfId="3277" xr:uid="{00000000-0005-0000-0000-0000B6260000}"/>
    <cellStyle name="Normal 41 6 2" xfId="5388" xr:uid="{00000000-0005-0000-0000-0000B7260000}"/>
    <cellStyle name="Normal 41 6 3" xfId="5943" xr:uid="{00000000-0005-0000-0000-0000B8260000}"/>
    <cellStyle name="Normal 41 7" xfId="3154" xr:uid="{00000000-0005-0000-0000-0000B9260000}"/>
    <cellStyle name="Normal 41 7 2" xfId="5297" xr:uid="{00000000-0005-0000-0000-0000BA260000}"/>
    <cellStyle name="Normal 41 7 3" xfId="5860" xr:uid="{00000000-0005-0000-0000-0000BB260000}"/>
    <cellStyle name="Normal 41 8" xfId="3221" xr:uid="{00000000-0005-0000-0000-0000BC260000}"/>
    <cellStyle name="Normal 41 8 2" xfId="5342" xr:uid="{00000000-0005-0000-0000-0000BD260000}"/>
    <cellStyle name="Normal 41 8 3" xfId="5902" xr:uid="{00000000-0005-0000-0000-0000BE260000}"/>
    <cellStyle name="Normal 41 9" xfId="3302" xr:uid="{00000000-0005-0000-0000-0000BF260000}"/>
    <cellStyle name="Normal 41 9 2" xfId="5410" xr:uid="{00000000-0005-0000-0000-0000C0260000}"/>
    <cellStyle name="Normal 41 9 3" xfId="5964" xr:uid="{00000000-0005-0000-0000-0000C1260000}"/>
    <cellStyle name="Normal 42" xfId="1940" xr:uid="{00000000-0005-0000-0000-0000C2260000}"/>
    <cellStyle name="Normal 42 10" xfId="3262" xr:uid="{00000000-0005-0000-0000-0000C3260000}"/>
    <cellStyle name="Normal 42 10 2" xfId="5375" xr:uid="{00000000-0005-0000-0000-0000C4260000}"/>
    <cellStyle name="Normal 42 10 3" xfId="5931" xr:uid="{00000000-0005-0000-0000-0000C5260000}"/>
    <cellStyle name="Normal 42 11" xfId="3450" xr:uid="{00000000-0005-0000-0000-0000C6260000}"/>
    <cellStyle name="Normal 42 11 2" xfId="5532" xr:uid="{00000000-0005-0000-0000-0000C7260000}"/>
    <cellStyle name="Normal 42 11 3" xfId="6078" xr:uid="{00000000-0005-0000-0000-0000C8260000}"/>
    <cellStyle name="Normal 42 12" xfId="4665" xr:uid="{00000000-0005-0000-0000-0000C9260000}"/>
    <cellStyle name="Normal 42 13" xfId="4673" xr:uid="{00000000-0005-0000-0000-0000CA260000}"/>
    <cellStyle name="Normal 42 2" xfId="3000" xr:uid="{00000000-0005-0000-0000-0000CB260000}"/>
    <cellStyle name="Normal 42 2 2" xfId="5165" xr:uid="{00000000-0005-0000-0000-0000CC260000}"/>
    <cellStyle name="Normal 42 2 3" xfId="5735" xr:uid="{00000000-0005-0000-0000-0000CD260000}"/>
    <cellStyle name="Normal 42 3" xfId="2911" xr:uid="{00000000-0005-0000-0000-0000CE260000}"/>
    <cellStyle name="Normal 42 3 2" xfId="5090" xr:uid="{00000000-0005-0000-0000-0000CF260000}"/>
    <cellStyle name="Normal 42 3 3" xfId="5664" xr:uid="{00000000-0005-0000-0000-0000D0260000}"/>
    <cellStyle name="Normal 42 4" xfId="3056" xr:uid="{00000000-0005-0000-0000-0000D1260000}"/>
    <cellStyle name="Normal 42 4 2" xfId="5206" xr:uid="{00000000-0005-0000-0000-0000D2260000}"/>
    <cellStyle name="Normal 42 4 3" xfId="5772" xr:uid="{00000000-0005-0000-0000-0000D3260000}"/>
    <cellStyle name="Normal 42 5" xfId="3033" xr:uid="{00000000-0005-0000-0000-0000D4260000}"/>
    <cellStyle name="Normal 42 5 2" xfId="5192" xr:uid="{00000000-0005-0000-0000-0000D5260000}"/>
    <cellStyle name="Normal 42 5 3" xfId="5759" xr:uid="{00000000-0005-0000-0000-0000D6260000}"/>
    <cellStyle name="Normal 42 6" xfId="3280" xr:uid="{00000000-0005-0000-0000-0000D7260000}"/>
    <cellStyle name="Normal 42 6 2" xfId="5390" xr:uid="{00000000-0005-0000-0000-0000D8260000}"/>
    <cellStyle name="Normal 42 6 3" xfId="5945" xr:uid="{00000000-0005-0000-0000-0000D9260000}"/>
    <cellStyle name="Normal 42 7" xfId="3149" xr:uid="{00000000-0005-0000-0000-0000DA260000}"/>
    <cellStyle name="Normal 42 7 2" xfId="5292" xr:uid="{00000000-0005-0000-0000-0000DB260000}"/>
    <cellStyle name="Normal 42 7 3" xfId="5855" xr:uid="{00000000-0005-0000-0000-0000DC260000}"/>
    <cellStyle name="Normal 42 8" xfId="3222" xr:uid="{00000000-0005-0000-0000-0000DD260000}"/>
    <cellStyle name="Normal 42 8 2" xfId="5343" xr:uid="{00000000-0005-0000-0000-0000DE260000}"/>
    <cellStyle name="Normal 42 8 3" xfId="5903" xr:uid="{00000000-0005-0000-0000-0000DF260000}"/>
    <cellStyle name="Normal 42 9" xfId="3281" xr:uid="{00000000-0005-0000-0000-0000E0260000}"/>
    <cellStyle name="Normal 42 9 2" xfId="5391" xr:uid="{00000000-0005-0000-0000-0000E1260000}"/>
    <cellStyle name="Normal 42 9 3" xfId="5946" xr:uid="{00000000-0005-0000-0000-0000E2260000}"/>
    <cellStyle name="Normal 43" xfId="2496" xr:uid="{00000000-0005-0000-0000-0000E3260000}"/>
    <cellStyle name="Normal 43 10" xfId="3390" xr:uid="{00000000-0005-0000-0000-0000E4260000}"/>
    <cellStyle name="Normal 43 10 2" xfId="5482" xr:uid="{00000000-0005-0000-0000-0000E5260000}"/>
    <cellStyle name="Normal 43 10 3" xfId="6032" xr:uid="{00000000-0005-0000-0000-0000E6260000}"/>
    <cellStyle name="Normal 43 11" xfId="3451" xr:uid="{00000000-0005-0000-0000-0000E7260000}"/>
    <cellStyle name="Normal 43 11 2" xfId="5533" xr:uid="{00000000-0005-0000-0000-0000E8260000}"/>
    <cellStyle name="Normal 43 11 3" xfId="6079" xr:uid="{00000000-0005-0000-0000-0000E9260000}"/>
    <cellStyle name="Normal 43 12" xfId="4850" xr:uid="{00000000-0005-0000-0000-0000EA260000}"/>
    <cellStyle name="Normal 43 13" xfId="5537" xr:uid="{00000000-0005-0000-0000-0000EB260000}"/>
    <cellStyle name="Normal 43 2" xfId="3067" xr:uid="{00000000-0005-0000-0000-0000EC260000}"/>
    <cellStyle name="Normal 43 2 2" xfId="5216" xr:uid="{00000000-0005-0000-0000-0000ED260000}"/>
    <cellStyle name="Normal 43 2 3" xfId="5782" xr:uid="{00000000-0005-0000-0000-0000EE260000}"/>
    <cellStyle name="Normal 43 3" xfId="3074" xr:uid="{00000000-0005-0000-0000-0000EF260000}"/>
    <cellStyle name="Normal 43 3 2" xfId="5222" xr:uid="{00000000-0005-0000-0000-0000F0260000}"/>
    <cellStyle name="Normal 43 3 3" xfId="5788" xr:uid="{00000000-0005-0000-0000-0000F1260000}"/>
    <cellStyle name="Normal 43 4" xfId="3080" xr:uid="{00000000-0005-0000-0000-0000F2260000}"/>
    <cellStyle name="Normal 43 4 2" xfId="5228" xr:uid="{00000000-0005-0000-0000-0000F3260000}"/>
    <cellStyle name="Normal 43 4 3" xfId="5794" xr:uid="{00000000-0005-0000-0000-0000F4260000}"/>
    <cellStyle name="Normal 43 5" xfId="3082" xr:uid="{00000000-0005-0000-0000-0000F5260000}"/>
    <cellStyle name="Normal 43 5 2" xfId="5230" xr:uid="{00000000-0005-0000-0000-0000F6260000}"/>
    <cellStyle name="Normal 43 5 3" xfId="5796" xr:uid="{00000000-0005-0000-0000-0000F7260000}"/>
    <cellStyle name="Normal 43 6" xfId="3357" xr:uid="{00000000-0005-0000-0000-0000F8260000}"/>
    <cellStyle name="Normal 43 6 2" xfId="5454" xr:uid="{00000000-0005-0000-0000-0000F9260000}"/>
    <cellStyle name="Normal 43 6 3" xfId="6005" xr:uid="{00000000-0005-0000-0000-0000FA260000}"/>
    <cellStyle name="Normal 43 7" xfId="3372" xr:uid="{00000000-0005-0000-0000-0000FB260000}"/>
    <cellStyle name="Normal 43 7 2" xfId="5468" xr:uid="{00000000-0005-0000-0000-0000FC260000}"/>
    <cellStyle name="Normal 43 7 3" xfId="6018" xr:uid="{00000000-0005-0000-0000-0000FD260000}"/>
    <cellStyle name="Normal 43 8" xfId="3384" xr:uid="{00000000-0005-0000-0000-0000FE260000}"/>
    <cellStyle name="Normal 43 8 2" xfId="5478" xr:uid="{00000000-0005-0000-0000-0000FF260000}"/>
    <cellStyle name="Normal 43 8 3" xfId="6028" xr:uid="{00000000-0005-0000-0000-000000270000}"/>
    <cellStyle name="Normal 43 9" xfId="3387" xr:uid="{00000000-0005-0000-0000-000001270000}"/>
    <cellStyle name="Normal 43 9 2" xfId="5480" xr:uid="{00000000-0005-0000-0000-000002270000}"/>
    <cellStyle name="Normal 43 9 3" xfId="6030" xr:uid="{00000000-0005-0000-0000-000003270000}"/>
    <cellStyle name="Normal 44" xfId="2505" xr:uid="{00000000-0005-0000-0000-000004270000}"/>
    <cellStyle name="Normal 44 10" xfId="3392" xr:uid="{00000000-0005-0000-0000-000005270000}"/>
    <cellStyle name="Normal 44 10 2" xfId="5483" xr:uid="{00000000-0005-0000-0000-000006270000}"/>
    <cellStyle name="Normal 44 10 3" xfId="6033" xr:uid="{00000000-0005-0000-0000-000007270000}"/>
    <cellStyle name="Normal 44 11" xfId="3453" xr:uid="{00000000-0005-0000-0000-000008270000}"/>
    <cellStyle name="Normal 44 11 2" xfId="5534" xr:uid="{00000000-0005-0000-0000-000009270000}"/>
    <cellStyle name="Normal 44 11 3" xfId="6080" xr:uid="{00000000-0005-0000-0000-00000A270000}"/>
    <cellStyle name="Normal 44 12" xfId="4857" xr:uid="{00000000-0005-0000-0000-00000B270000}"/>
    <cellStyle name="Normal 44 13" xfId="5541" xr:uid="{00000000-0005-0000-0000-00000C270000}"/>
    <cellStyle name="Normal 44 2" xfId="3069" xr:uid="{00000000-0005-0000-0000-00000D270000}"/>
    <cellStyle name="Normal 44 2 2" xfId="5217" xr:uid="{00000000-0005-0000-0000-00000E270000}"/>
    <cellStyle name="Normal 44 2 3" xfId="5783" xr:uid="{00000000-0005-0000-0000-00000F270000}"/>
    <cellStyle name="Normal 44 3" xfId="3075" xr:uid="{00000000-0005-0000-0000-000010270000}"/>
    <cellStyle name="Normal 44 3 2" xfId="5223" xr:uid="{00000000-0005-0000-0000-000011270000}"/>
    <cellStyle name="Normal 44 3 3" xfId="5789" xr:uid="{00000000-0005-0000-0000-000012270000}"/>
    <cellStyle name="Normal 44 4" xfId="3081" xr:uid="{00000000-0005-0000-0000-000013270000}"/>
    <cellStyle name="Normal 44 4 2" xfId="5229" xr:uid="{00000000-0005-0000-0000-000014270000}"/>
    <cellStyle name="Normal 44 4 3" xfId="5795" xr:uid="{00000000-0005-0000-0000-000015270000}"/>
    <cellStyle name="Normal 44 5" xfId="3083" xr:uid="{00000000-0005-0000-0000-000016270000}"/>
    <cellStyle name="Normal 44 5 2" xfId="5231" xr:uid="{00000000-0005-0000-0000-000017270000}"/>
    <cellStyle name="Normal 44 5 3" xfId="5797" xr:uid="{00000000-0005-0000-0000-000018270000}"/>
    <cellStyle name="Normal 44 6" xfId="3362" xr:uid="{00000000-0005-0000-0000-000019270000}"/>
    <cellStyle name="Normal 44 6 2" xfId="5459" xr:uid="{00000000-0005-0000-0000-00001A270000}"/>
    <cellStyle name="Normal 44 6 3" xfId="6009" xr:uid="{00000000-0005-0000-0000-00001B270000}"/>
    <cellStyle name="Normal 44 7" xfId="3376" xr:uid="{00000000-0005-0000-0000-00001C270000}"/>
    <cellStyle name="Normal 44 7 2" xfId="5470" xr:uid="{00000000-0005-0000-0000-00001D270000}"/>
    <cellStyle name="Normal 44 7 3" xfId="6020" xr:uid="{00000000-0005-0000-0000-00001E270000}"/>
    <cellStyle name="Normal 44 8" xfId="3386" xr:uid="{00000000-0005-0000-0000-00001F270000}"/>
    <cellStyle name="Normal 44 8 2" xfId="5479" xr:uid="{00000000-0005-0000-0000-000020270000}"/>
    <cellStyle name="Normal 44 8 3" xfId="6029" xr:uid="{00000000-0005-0000-0000-000021270000}"/>
    <cellStyle name="Normal 44 9" xfId="3389" xr:uid="{00000000-0005-0000-0000-000022270000}"/>
    <cellStyle name="Normal 44 9 2" xfId="5481" xr:uid="{00000000-0005-0000-0000-000023270000}"/>
    <cellStyle name="Normal 44 9 3" xfId="6031" xr:uid="{00000000-0005-0000-0000-000024270000}"/>
    <cellStyle name="Normal 45" xfId="3084" xr:uid="{00000000-0005-0000-0000-000025270000}"/>
    <cellStyle name="Normal 46" xfId="3265" xr:uid="{00000000-0005-0000-0000-000026270000}"/>
    <cellStyle name="Normal 47" xfId="3161" xr:uid="{00000000-0005-0000-0000-000027270000}"/>
    <cellStyle name="Normal 49" xfId="3241" xr:uid="{00000000-0005-0000-0000-000028270000}"/>
    <cellStyle name="Normal 5" xfId="752" xr:uid="{00000000-0005-0000-0000-000029270000}"/>
    <cellStyle name="Normal 5 10" xfId="10647" xr:uid="{00000000-0005-0000-0000-00002A270000}"/>
    <cellStyle name="Normal 5 11" xfId="10648" xr:uid="{00000000-0005-0000-0000-00002B270000}"/>
    <cellStyle name="Normal 5 12" xfId="10649" xr:uid="{00000000-0005-0000-0000-00002C270000}"/>
    <cellStyle name="Normal 5 13" xfId="10650" xr:uid="{00000000-0005-0000-0000-00002D270000}"/>
    <cellStyle name="Normal 5 14" xfId="10651" xr:uid="{00000000-0005-0000-0000-00002E270000}"/>
    <cellStyle name="Normal 5 15" xfId="10652" xr:uid="{00000000-0005-0000-0000-00002F270000}"/>
    <cellStyle name="Normal 5 16" xfId="10653" xr:uid="{00000000-0005-0000-0000-000030270000}"/>
    <cellStyle name="Normal 5 17" xfId="10654" xr:uid="{00000000-0005-0000-0000-000031270000}"/>
    <cellStyle name="Normal 5 18" xfId="10655" xr:uid="{00000000-0005-0000-0000-000032270000}"/>
    <cellStyle name="Normal 5 19" xfId="10656" xr:uid="{00000000-0005-0000-0000-000033270000}"/>
    <cellStyle name="Normal 5 2" xfId="753" xr:uid="{00000000-0005-0000-0000-000034270000}"/>
    <cellStyle name="Normal 5 2 10" xfId="10657" xr:uid="{00000000-0005-0000-0000-000035270000}"/>
    <cellStyle name="Normal 5 2 11" xfId="10658" xr:uid="{00000000-0005-0000-0000-000036270000}"/>
    <cellStyle name="Normal 5 2 12" xfId="10659" xr:uid="{00000000-0005-0000-0000-000037270000}"/>
    <cellStyle name="Normal 5 2 13" xfId="10660" xr:uid="{00000000-0005-0000-0000-000038270000}"/>
    <cellStyle name="Normal 5 2 14" xfId="10661" xr:uid="{00000000-0005-0000-0000-000039270000}"/>
    <cellStyle name="Normal 5 2 15" xfId="10662" xr:uid="{00000000-0005-0000-0000-00003A270000}"/>
    <cellStyle name="Normal 5 2 16" xfId="10663" xr:uid="{00000000-0005-0000-0000-00003B270000}"/>
    <cellStyle name="Normal 5 2 17" xfId="10664" xr:uid="{00000000-0005-0000-0000-00003C270000}"/>
    <cellStyle name="Normal 5 2 18" xfId="10665" xr:uid="{00000000-0005-0000-0000-00003D270000}"/>
    <cellStyle name="Normal 5 2 19" xfId="10666" xr:uid="{00000000-0005-0000-0000-00003E270000}"/>
    <cellStyle name="Normal 5 2 2" xfId="1808" xr:uid="{00000000-0005-0000-0000-00003F270000}"/>
    <cellStyle name="Normal 5 2 20" xfId="10667" xr:uid="{00000000-0005-0000-0000-000040270000}"/>
    <cellStyle name="Normal 5 2 21" xfId="10668" xr:uid="{00000000-0005-0000-0000-000041270000}"/>
    <cellStyle name="Normal 5 2 22" xfId="10669" xr:uid="{00000000-0005-0000-0000-000042270000}"/>
    <cellStyle name="Normal 5 2 23" xfId="10670" xr:uid="{00000000-0005-0000-0000-000043270000}"/>
    <cellStyle name="Normal 5 2 24" xfId="10671" xr:uid="{00000000-0005-0000-0000-000044270000}"/>
    <cellStyle name="Normal 5 2 25" xfId="10672" xr:uid="{00000000-0005-0000-0000-000045270000}"/>
    <cellStyle name="Normal 5 2 26" xfId="10673" xr:uid="{00000000-0005-0000-0000-000046270000}"/>
    <cellStyle name="Normal 5 2 27" xfId="10674" xr:uid="{00000000-0005-0000-0000-000047270000}"/>
    <cellStyle name="Normal 5 2 28" xfId="10675" xr:uid="{00000000-0005-0000-0000-000048270000}"/>
    <cellStyle name="Normal 5 2 29" xfId="10676" xr:uid="{00000000-0005-0000-0000-000049270000}"/>
    <cellStyle name="Normal 5 2 3" xfId="4568" xr:uid="{00000000-0005-0000-0000-00004A270000}"/>
    <cellStyle name="Normal 5 2 30" xfId="10677" xr:uid="{00000000-0005-0000-0000-00004B270000}"/>
    <cellStyle name="Normal 5 2 31" xfId="10678" xr:uid="{00000000-0005-0000-0000-00004C270000}"/>
    <cellStyle name="Normal 5 2 32" xfId="10679" xr:uid="{00000000-0005-0000-0000-00004D270000}"/>
    <cellStyle name="Normal 5 2 33" xfId="10680" xr:uid="{00000000-0005-0000-0000-00004E270000}"/>
    <cellStyle name="Normal 5 2 34" xfId="10681" xr:uid="{00000000-0005-0000-0000-00004F270000}"/>
    <cellStyle name="Normal 5 2 35" xfId="10682" xr:uid="{00000000-0005-0000-0000-000050270000}"/>
    <cellStyle name="Normal 5 2 36" xfId="10683" xr:uid="{00000000-0005-0000-0000-000051270000}"/>
    <cellStyle name="Normal 5 2 37" xfId="10684" xr:uid="{00000000-0005-0000-0000-000052270000}"/>
    <cellStyle name="Normal 5 2 38" xfId="10685" xr:uid="{00000000-0005-0000-0000-000053270000}"/>
    <cellStyle name="Normal 5 2 39" xfId="10686" xr:uid="{00000000-0005-0000-0000-000054270000}"/>
    <cellStyle name="Normal 5 2 4" xfId="4900" xr:uid="{00000000-0005-0000-0000-000055270000}"/>
    <cellStyle name="Normal 5 2 40" xfId="10687" xr:uid="{00000000-0005-0000-0000-000056270000}"/>
    <cellStyle name="Normal 5 2 41" xfId="10688" xr:uid="{00000000-0005-0000-0000-000057270000}"/>
    <cellStyle name="Normal 5 2 42" xfId="10689" xr:uid="{00000000-0005-0000-0000-000058270000}"/>
    <cellStyle name="Normal 5 2 43" xfId="10690" xr:uid="{00000000-0005-0000-0000-000059270000}"/>
    <cellStyle name="Normal 5 2 44" xfId="10691" xr:uid="{00000000-0005-0000-0000-00005A270000}"/>
    <cellStyle name="Normal 5 2 45" xfId="10692" xr:uid="{00000000-0005-0000-0000-00005B270000}"/>
    <cellStyle name="Normal 5 2 46" xfId="10693" xr:uid="{00000000-0005-0000-0000-00005C270000}"/>
    <cellStyle name="Normal 5 2 47" xfId="10694" xr:uid="{00000000-0005-0000-0000-00005D270000}"/>
    <cellStyle name="Normal 5 2 48" xfId="10695" xr:uid="{00000000-0005-0000-0000-00005E270000}"/>
    <cellStyle name="Normal 5 2 49" xfId="10696" xr:uid="{00000000-0005-0000-0000-00005F270000}"/>
    <cellStyle name="Normal 5 2 5" xfId="10697" xr:uid="{00000000-0005-0000-0000-000060270000}"/>
    <cellStyle name="Normal 5 2 50" xfId="10698" xr:uid="{00000000-0005-0000-0000-000061270000}"/>
    <cellStyle name="Normal 5 2 51" xfId="10699" xr:uid="{00000000-0005-0000-0000-000062270000}"/>
    <cellStyle name="Normal 5 2 52" xfId="10700" xr:uid="{00000000-0005-0000-0000-000063270000}"/>
    <cellStyle name="Normal 5 2 53" xfId="10701" xr:uid="{00000000-0005-0000-0000-000064270000}"/>
    <cellStyle name="Normal 5 2 54" xfId="10702" xr:uid="{00000000-0005-0000-0000-000065270000}"/>
    <cellStyle name="Normal 5 2 55" xfId="10703" xr:uid="{00000000-0005-0000-0000-000066270000}"/>
    <cellStyle name="Normal 5 2 56" xfId="10704" xr:uid="{00000000-0005-0000-0000-000067270000}"/>
    <cellStyle name="Normal 5 2 57" xfId="10705" xr:uid="{00000000-0005-0000-0000-000068270000}"/>
    <cellStyle name="Normal 5 2 58" xfId="10706" xr:uid="{00000000-0005-0000-0000-000069270000}"/>
    <cellStyle name="Normal 5 2 59" xfId="10707" xr:uid="{00000000-0005-0000-0000-00006A270000}"/>
    <cellStyle name="Normal 5 2 6" xfId="10708" xr:uid="{00000000-0005-0000-0000-00006B270000}"/>
    <cellStyle name="Normal 5 2 60" xfId="10709" xr:uid="{00000000-0005-0000-0000-00006C270000}"/>
    <cellStyle name="Normal 5 2 61" xfId="10710" xr:uid="{00000000-0005-0000-0000-00006D270000}"/>
    <cellStyle name="Normal 5 2 62" xfId="10711" xr:uid="{00000000-0005-0000-0000-00006E270000}"/>
    <cellStyle name="Normal 5 2 63" xfId="10712" xr:uid="{00000000-0005-0000-0000-00006F270000}"/>
    <cellStyle name="Normal 5 2 64" xfId="10713" xr:uid="{00000000-0005-0000-0000-000070270000}"/>
    <cellStyle name="Normal 5 2 65" xfId="10714" xr:uid="{00000000-0005-0000-0000-000071270000}"/>
    <cellStyle name="Normal 5 2 66" xfId="10715" xr:uid="{00000000-0005-0000-0000-000072270000}"/>
    <cellStyle name="Normal 5 2 7" xfId="10716" xr:uid="{00000000-0005-0000-0000-000073270000}"/>
    <cellStyle name="Normal 5 2 8" xfId="10717" xr:uid="{00000000-0005-0000-0000-000074270000}"/>
    <cellStyle name="Normal 5 2 9" xfId="10718" xr:uid="{00000000-0005-0000-0000-000075270000}"/>
    <cellStyle name="Normal 5 20" xfId="10719" xr:uid="{00000000-0005-0000-0000-000076270000}"/>
    <cellStyle name="Normal 5 21" xfId="10720" xr:uid="{00000000-0005-0000-0000-000077270000}"/>
    <cellStyle name="Normal 5 22" xfId="10721" xr:uid="{00000000-0005-0000-0000-000078270000}"/>
    <cellStyle name="Normal 5 23" xfId="10722" xr:uid="{00000000-0005-0000-0000-000079270000}"/>
    <cellStyle name="Normal 5 24" xfId="10723" xr:uid="{00000000-0005-0000-0000-00007A270000}"/>
    <cellStyle name="Normal 5 25" xfId="10724" xr:uid="{00000000-0005-0000-0000-00007B270000}"/>
    <cellStyle name="Normal 5 26" xfId="10725" xr:uid="{00000000-0005-0000-0000-00007C270000}"/>
    <cellStyle name="Normal 5 27" xfId="10726" xr:uid="{00000000-0005-0000-0000-00007D270000}"/>
    <cellStyle name="Normal 5 28" xfId="10727" xr:uid="{00000000-0005-0000-0000-00007E270000}"/>
    <cellStyle name="Normal 5 29" xfId="10728" xr:uid="{00000000-0005-0000-0000-00007F270000}"/>
    <cellStyle name="Normal 5 3" xfId="754" xr:uid="{00000000-0005-0000-0000-000080270000}"/>
    <cellStyle name="Normal 5 3 10" xfId="10729" xr:uid="{00000000-0005-0000-0000-000081270000}"/>
    <cellStyle name="Normal 5 3 11" xfId="10730" xr:uid="{00000000-0005-0000-0000-000082270000}"/>
    <cellStyle name="Normal 5 3 12" xfId="10731" xr:uid="{00000000-0005-0000-0000-000083270000}"/>
    <cellStyle name="Normal 5 3 13" xfId="10732" xr:uid="{00000000-0005-0000-0000-000084270000}"/>
    <cellStyle name="Normal 5 3 14" xfId="10733" xr:uid="{00000000-0005-0000-0000-000085270000}"/>
    <cellStyle name="Normal 5 3 15" xfId="10734" xr:uid="{00000000-0005-0000-0000-000086270000}"/>
    <cellStyle name="Normal 5 3 16" xfId="10735" xr:uid="{00000000-0005-0000-0000-000087270000}"/>
    <cellStyle name="Normal 5 3 17" xfId="10736" xr:uid="{00000000-0005-0000-0000-000088270000}"/>
    <cellStyle name="Normal 5 3 18" xfId="10737" xr:uid="{00000000-0005-0000-0000-000089270000}"/>
    <cellStyle name="Normal 5 3 19" xfId="10738" xr:uid="{00000000-0005-0000-0000-00008A270000}"/>
    <cellStyle name="Normal 5 3 2" xfId="10739" xr:uid="{00000000-0005-0000-0000-00008B270000}"/>
    <cellStyle name="Normal 5 3 20" xfId="10740" xr:uid="{00000000-0005-0000-0000-00008C270000}"/>
    <cellStyle name="Normal 5 3 21" xfId="10741" xr:uid="{00000000-0005-0000-0000-00008D270000}"/>
    <cellStyle name="Normal 5 3 22" xfId="10742" xr:uid="{00000000-0005-0000-0000-00008E270000}"/>
    <cellStyle name="Normal 5 3 23" xfId="10743" xr:uid="{00000000-0005-0000-0000-00008F270000}"/>
    <cellStyle name="Normal 5 3 24" xfId="10744" xr:uid="{00000000-0005-0000-0000-000090270000}"/>
    <cellStyle name="Normal 5 3 25" xfId="10745" xr:uid="{00000000-0005-0000-0000-000091270000}"/>
    <cellStyle name="Normal 5 3 26" xfId="10746" xr:uid="{00000000-0005-0000-0000-000092270000}"/>
    <cellStyle name="Normal 5 3 27" xfId="10747" xr:uid="{00000000-0005-0000-0000-000093270000}"/>
    <cellStyle name="Normal 5 3 28" xfId="10748" xr:uid="{00000000-0005-0000-0000-000094270000}"/>
    <cellStyle name="Normal 5 3 29" xfId="10749" xr:uid="{00000000-0005-0000-0000-000095270000}"/>
    <cellStyle name="Normal 5 3 3" xfId="10750" xr:uid="{00000000-0005-0000-0000-000096270000}"/>
    <cellStyle name="Normal 5 3 30" xfId="10751" xr:uid="{00000000-0005-0000-0000-000097270000}"/>
    <cellStyle name="Normal 5 3 31" xfId="10752" xr:uid="{00000000-0005-0000-0000-000098270000}"/>
    <cellStyle name="Normal 5 3 32" xfId="10753" xr:uid="{00000000-0005-0000-0000-000099270000}"/>
    <cellStyle name="Normal 5 3 33" xfId="10754" xr:uid="{00000000-0005-0000-0000-00009A270000}"/>
    <cellStyle name="Normal 5 3 34" xfId="10755" xr:uid="{00000000-0005-0000-0000-00009B270000}"/>
    <cellStyle name="Normal 5 3 35" xfId="10756" xr:uid="{00000000-0005-0000-0000-00009C270000}"/>
    <cellStyle name="Normal 5 3 36" xfId="10757" xr:uid="{00000000-0005-0000-0000-00009D270000}"/>
    <cellStyle name="Normal 5 3 37" xfId="10758" xr:uid="{00000000-0005-0000-0000-00009E270000}"/>
    <cellStyle name="Normal 5 3 38" xfId="10759" xr:uid="{00000000-0005-0000-0000-00009F270000}"/>
    <cellStyle name="Normal 5 3 39" xfId="10760" xr:uid="{00000000-0005-0000-0000-0000A0270000}"/>
    <cellStyle name="Normal 5 3 4" xfId="10761" xr:uid="{00000000-0005-0000-0000-0000A1270000}"/>
    <cellStyle name="Normal 5 3 40" xfId="10762" xr:uid="{00000000-0005-0000-0000-0000A2270000}"/>
    <cellStyle name="Normal 5 3 41" xfId="10763" xr:uid="{00000000-0005-0000-0000-0000A3270000}"/>
    <cellStyle name="Normal 5 3 42" xfId="10764" xr:uid="{00000000-0005-0000-0000-0000A4270000}"/>
    <cellStyle name="Normal 5 3 43" xfId="10765" xr:uid="{00000000-0005-0000-0000-0000A5270000}"/>
    <cellStyle name="Normal 5 3 44" xfId="10766" xr:uid="{00000000-0005-0000-0000-0000A6270000}"/>
    <cellStyle name="Normal 5 3 45" xfId="10767" xr:uid="{00000000-0005-0000-0000-0000A7270000}"/>
    <cellStyle name="Normal 5 3 46" xfId="10768" xr:uid="{00000000-0005-0000-0000-0000A8270000}"/>
    <cellStyle name="Normal 5 3 47" xfId="10769" xr:uid="{00000000-0005-0000-0000-0000A9270000}"/>
    <cellStyle name="Normal 5 3 48" xfId="10770" xr:uid="{00000000-0005-0000-0000-0000AA270000}"/>
    <cellStyle name="Normal 5 3 49" xfId="10771" xr:uid="{00000000-0005-0000-0000-0000AB270000}"/>
    <cellStyle name="Normal 5 3 5" xfId="10772" xr:uid="{00000000-0005-0000-0000-0000AC270000}"/>
    <cellStyle name="Normal 5 3 50" xfId="10773" xr:uid="{00000000-0005-0000-0000-0000AD270000}"/>
    <cellStyle name="Normal 5 3 51" xfId="10774" xr:uid="{00000000-0005-0000-0000-0000AE270000}"/>
    <cellStyle name="Normal 5 3 52" xfId="10775" xr:uid="{00000000-0005-0000-0000-0000AF270000}"/>
    <cellStyle name="Normal 5 3 53" xfId="10776" xr:uid="{00000000-0005-0000-0000-0000B0270000}"/>
    <cellStyle name="Normal 5 3 54" xfId="10777" xr:uid="{00000000-0005-0000-0000-0000B1270000}"/>
    <cellStyle name="Normal 5 3 55" xfId="10778" xr:uid="{00000000-0005-0000-0000-0000B2270000}"/>
    <cellStyle name="Normal 5 3 56" xfId="10779" xr:uid="{00000000-0005-0000-0000-0000B3270000}"/>
    <cellStyle name="Normal 5 3 57" xfId="10780" xr:uid="{00000000-0005-0000-0000-0000B4270000}"/>
    <cellStyle name="Normal 5 3 58" xfId="10781" xr:uid="{00000000-0005-0000-0000-0000B5270000}"/>
    <cellStyle name="Normal 5 3 59" xfId="10782" xr:uid="{00000000-0005-0000-0000-0000B6270000}"/>
    <cellStyle name="Normal 5 3 6" xfId="10783" xr:uid="{00000000-0005-0000-0000-0000B7270000}"/>
    <cellStyle name="Normal 5 3 60" xfId="10784" xr:uid="{00000000-0005-0000-0000-0000B8270000}"/>
    <cellStyle name="Normal 5 3 61" xfId="10785" xr:uid="{00000000-0005-0000-0000-0000B9270000}"/>
    <cellStyle name="Normal 5 3 62" xfId="10786" xr:uid="{00000000-0005-0000-0000-0000BA270000}"/>
    <cellStyle name="Normal 5 3 63" xfId="10787" xr:uid="{00000000-0005-0000-0000-0000BB270000}"/>
    <cellStyle name="Normal 5 3 7" xfId="10788" xr:uid="{00000000-0005-0000-0000-0000BC270000}"/>
    <cellStyle name="Normal 5 3 8" xfId="10789" xr:uid="{00000000-0005-0000-0000-0000BD270000}"/>
    <cellStyle name="Normal 5 3 9" xfId="10790" xr:uid="{00000000-0005-0000-0000-0000BE270000}"/>
    <cellStyle name="Normal 5 30" xfId="10791" xr:uid="{00000000-0005-0000-0000-0000BF270000}"/>
    <cellStyle name="Normal 5 31" xfId="10792" xr:uid="{00000000-0005-0000-0000-0000C0270000}"/>
    <cellStyle name="Normal 5 32" xfId="10793" xr:uid="{00000000-0005-0000-0000-0000C1270000}"/>
    <cellStyle name="Normal 5 33" xfId="10794" xr:uid="{00000000-0005-0000-0000-0000C2270000}"/>
    <cellStyle name="Normal 5 34" xfId="10795" xr:uid="{00000000-0005-0000-0000-0000C3270000}"/>
    <cellStyle name="Normal 5 35" xfId="10796" xr:uid="{00000000-0005-0000-0000-0000C4270000}"/>
    <cellStyle name="Normal 5 36" xfId="10797" xr:uid="{00000000-0005-0000-0000-0000C5270000}"/>
    <cellStyle name="Normal 5 37" xfId="10798" xr:uid="{00000000-0005-0000-0000-0000C6270000}"/>
    <cellStyle name="Normal 5 38" xfId="10799" xr:uid="{00000000-0005-0000-0000-0000C7270000}"/>
    <cellStyle name="Normal 5 39" xfId="10800" xr:uid="{00000000-0005-0000-0000-0000C8270000}"/>
    <cellStyle name="Normal 5 4" xfId="755" xr:uid="{00000000-0005-0000-0000-0000C9270000}"/>
    <cellStyle name="Normal 5 4 10" xfId="10801" xr:uid="{00000000-0005-0000-0000-0000CA270000}"/>
    <cellStyle name="Normal 5 4 11" xfId="10802" xr:uid="{00000000-0005-0000-0000-0000CB270000}"/>
    <cellStyle name="Normal 5 4 12" xfId="10803" xr:uid="{00000000-0005-0000-0000-0000CC270000}"/>
    <cellStyle name="Normal 5 4 13" xfId="10804" xr:uid="{00000000-0005-0000-0000-0000CD270000}"/>
    <cellStyle name="Normal 5 4 14" xfId="10805" xr:uid="{00000000-0005-0000-0000-0000CE270000}"/>
    <cellStyle name="Normal 5 4 15" xfId="10806" xr:uid="{00000000-0005-0000-0000-0000CF270000}"/>
    <cellStyle name="Normal 5 4 16" xfId="10807" xr:uid="{00000000-0005-0000-0000-0000D0270000}"/>
    <cellStyle name="Normal 5 4 17" xfId="10808" xr:uid="{00000000-0005-0000-0000-0000D1270000}"/>
    <cellStyle name="Normal 5 4 18" xfId="10809" xr:uid="{00000000-0005-0000-0000-0000D2270000}"/>
    <cellStyle name="Normal 5 4 19" xfId="10810" xr:uid="{00000000-0005-0000-0000-0000D3270000}"/>
    <cellStyle name="Normal 5 4 2" xfId="1809" xr:uid="{00000000-0005-0000-0000-0000D4270000}"/>
    <cellStyle name="Normal 5 4 20" xfId="10811" xr:uid="{00000000-0005-0000-0000-0000D5270000}"/>
    <cellStyle name="Normal 5 4 21" xfId="10812" xr:uid="{00000000-0005-0000-0000-0000D6270000}"/>
    <cellStyle name="Normal 5 4 22" xfId="10813" xr:uid="{00000000-0005-0000-0000-0000D7270000}"/>
    <cellStyle name="Normal 5 4 23" xfId="10814" xr:uid="{00000000-0005-0000-0000-0000D8270000}"/>
    <cellStyle name="Normal 5 4 24" xfId="10815" xr:uid="{00000000-0005-0000-0000-0000D9270000}"/>
    <cellStyle name="Normal 5 4 25" xfId="10816" xr:uid="{00000000-0005-0000-0000-0000DA270000}"/>
    <cellStyle name="Normal 5 4 26" xfId="10817" xr:uid="{00000000-0005-0000-0000-0000DB270000}"/>
    <cellStyle name="Normal 5 4 27" xfId="10818" xr:uid="{00000000-0005-0000-0000-0000DC270000}"/>
    <cellStyle name="Normal 5 4 28" xfId="10819" xr:uid="{00000000-0005-0000-0000-0000DD270000}"/>
    <cellStyle name="Normal 5 4 29" xfId="10820" xr:uid="{00000000-0005-0000-0000-0000DE270000}"/>
    <cellStyle name="Normal 5 4 3" xfId="4570" xr:uid="{00000000-0005-0000-0000-0000DF270000}"/>
    <cellStyle name="Normal 5 4 30" xfId="10821" xr:uid="{00000000-0005-0000-0000-0000E0270000}"/>
    <cellStyle name="Normal 5 4 31" xfId="10822" xr:uid="{00000000-0005-0000-0000-0000E1270000}"/>
    <cellStyle name="Normal 5 4 32" xfId="10823" xr:uid="{00000000-0005-0000-0000-0000E2270000}"/>
    <cellStyle name="Normal 5 4 33" xfId="10824" xr:uid="{00000000-0005-0000-0000-0000E3270000}"/>
    <cellStyle name="Normal 5 4 34" xfId="10825" xr:uid="{00000000-0005-0000-0000-0000E4270000}"/>
    <cellStyle name="Normal 5 4 35" xfId="10826" xr:uid="{00000000-0005-0000-0000-0000E5270000}"/>
    <cellStyle name="Normal 5 4 36" xfId="10827" xr:uid="{00000000-0005-0000-0000-0000E6270000}"/>
    <cellStyle name="Normal 5 4 37" xfId="10828" xr:uid="{00000000-0005-0000-0000-0000E7270000}"/>
    <cellStyle name="Normal 5 4 38" xfId="10829" xr:uid="{00000000-0005-0000-0000-0000E8270000}"/>
    <cellStyle name="Normal 5 4 39" xfId="10830" xr:uid="{00000000-0005-0000-0000-0000E9270000}"/>
    <cellStyle name="Normal 5 4 4" xfId="4899" xr:uid="{00000000-0005-0000-0000-0000EA270000}"/>
    <cellStyle name="Normal 5 4 40" xfId="10831" xr:uid="{00000000-0005-0000-0000-0000EB270000}"/>
    <cellStyle name="Normal 5 4 41" xfId="10832" xr:uid="{00000000-0005-0000-0000-0000EC270000}"/>
    <cellStyle name="Normal 5 4 42" xfId="10833" xr:uid="{00000000-0005-0000-0000-0000ED270000}"/>
    <cellStyle name="Normal 5 4 43" xfId="10834" xr:uid="{00000000-0005-0000-0000-0000EE270000}"/>
    <cellStyle name="Normal 5 4 44" xfId="10835" xr:uid="{00000000-0005-0000-0000-0000EF270000}"/>
    <cellStyle name="Normal 5 4 45" xfId="10836" xr:uid="{00000000-0005-0000-0000-0000F0270000}"/>
    <cellStyle name="Normal 5 4 46" xfId="10837" xr:uid="{00000000-0005-0000-0000-0000F1270000}"/>
    <cellStyle name="Normal 5 4 47" xfId="10838" xr:uid="{00000000-0005-0000-0000-0000F2270000}"/>
    <cellStyle name="Normal 5 4 48" xfId="10839" xr:uid="{00000000-0005-0000-0000-0000F3270000}"/>
    <cellStyle name="Normal 5 4 49" xfId="10840" xr:uid="{00000000-0005-0000-0000-0000F4270000}"/>
    <cellStyle name="Normal 5 4 5" xfId="10841" xr:uid="{00000000-0005-0000-0000-0000F5270000}"/>
    <cellStyle name="Normal 5 4 50" xfId="10842" xr:uid="{00000000-0005-0000-0000-0000F6270000}"/>
    <cellStyle name="Normal 5 4 51" xfId="10843" xr:uid="{00000000-0005-0000-0000-0000F7270000}"/>
    <cellStyle name="Normal 5 4 52" xfId="10844" xr:uid="{00000000-0005-0000-0000-0000F8270000}"/>
    <cellStyle name="Normal 5 4 53" xfId="10845" xr:uid="{00000000-0005-0000-0000-0000F9270000}"/>
    <cellStyle name="Normal 5 4 54" xfId="10846" xr:uid="{00000000-0005-0000-0000-0000FA270000}"/>
    <cellStyle name="Normal 5 4 55" xfId="10847" xr:uid="{00000000-0005-0000-0000-0000FB270000}"/>
    <cellStyle name="Normal 5 4 56" xfId="10848" xr:uid="{00000000-0005-0000-0000-0000FC270000}"/>
    <cellStyle name="Normal 5 4 57" xfId="10849" xr:uid="{00000000-0005-0000-0000-0000FD270000}"/>
    <cellStyle name="Normal 5 4 58" xfId="10850" xr:uid="{00000000-0005-0000-0000-0000FE270000}"/>
    <cellStyle name="Normal 5 4 59" xfId="10851" xr:uid="{00000000-0005-0000-0000-0000FF270000}"/>
    <cellStyle name="Normal 5 4 6" xfId="10852" xr:uid="{00000000-0005-0000-0000-000000280000}"/>
    <cellStyle name="Normal 5 4 60" xfId="10853" xr:uid="{00000000-0005-0000-0000-000001280000}"/>
    <cellStyle name="Normal 5 4 61" xfId="10854" xr:uid="{00000000-0005-0000-0000-000002280000}"/>
    <cellStyle name="Normal 5 4 62" xfId="10855" xr:uid="{00000000-0005-0000-0000-000003280000}"/>
    <cellStyle name="Normal 5 4 63" xfId="10856" xr:uid="{00000000-0005-0000-0000-000004280000}"/>
    <cellStyle name="Normal 5 4 64" xfId="10857" xr:uid="{00000000-0005-0000-0000-000005280000}"/>
    <cellStyle name="Normal 5 4 65" xfId="10858" xr:uid="{00000000-0005-0000-0000-000006280000}"/>
    <cellStyle name="Normal 5 4 66" xfId="10859" xr:uid="{00000000-0005-0000-0000-000007280000}"/>
    <cellStyle name="Normal 5 4 7" xfId="10860" xr:uid="{00000000-0005-0000-0000-000008280000}"/>
    <cellStyle name="Normal 5 4 8" xfId="10861" xr:uid="{00000000-0005-0000-0000-000009280000}"/>
    <cellStyle name="Normal 5 4 9" xfId="10862" xr:uid="{00000000-0005-0000-0000-00000A280000}"/>
    <cellStyle name="Normal 5 40" xfId="10863" xr:uid="{00000000-0005-0000-0000-00000B280000}"/>
    <cellStyle name="Normal 5 41" xfId="10864" xr:uid="{00000000-0005-0000-0000-00000C280000}"/>
    <cellStyle name="Normal 5 42" xfId="10865" xr:uid="{00000000-0005-0000-0000-00000D280000}"/>
    <cellStyle name="Normal 5 43" xfId="10866" xr:uid="{00000000-0005-0000-0000-00000E280000}"/>
    <cellStyle name="Normal 5 44" xfId="10867" xr:uid="{00000000-0005-0000-0000-00000F280000}"/>
    <cellStyle name="Normal 5 45" xfId="10868" xr:uid="{00000000-0005-0000-0000-000010280000}"/>
    <cellStyle name="Normal 5 46" xfId="10869" xr:uid="{00000000-0005-0000-0000-000011280000}"/>
    <cellStyle name="Normal 5 47" xfId="10870" xr:uid="{00000000-0005-0000-0000-000012280000}"/>
    <cellStyle name="Normal 5 48" xfId="10871" xr:uid="{00000000-0005-0000-0000-000013280000}"/>
    <cellStyle name="Normal 5 49" xfId="10872" xr:uid="{00000000-0005-0000-0000-000014280000}"/>
    <cellStyle name="Normal 5 5" xfId="2664" xr:uid="{00000000-0005-0000-0000-000015280000}"/>
    <cellStyle name="Normal 5 50" xfId="10873" xr:uid="{00000000-0005-0000-0000-000016280000}"/>
    <cellStyle name="Normal 5 51" xfId="10874" xr:uid="{00000000-0005-0000-0000-000017280000}"/>
    <cellStyle name="Normal 5 52" xfId="10875" xr:uid="{00000000-0005-0000-0000-000018280000}"/>
    <cellStyle name="Normal 5 53" xfId="10876" xr:uid="{00000000-0005-0000-0000-000019280000}"/>
    <cellStyle name="Normal 5 54" xfId="10877" xr:uid="{00000000-0005-0000-0000-00001A280000}"/>
    <cellStyle name="Normal 5 55" xfId="10878" xr:uid="{00000000-0005-0000-0000-00001B280000}"/>
    <cellStyle name="Normal 5 56" xfId="10879" xr:uid="{00000000-0005-0000-0000-00001C280000}"/>
    <cellStyle name="Normal 5 57" xfId="10880" xr:uid="{00000000-0005-0000-0000-00001D280000}"/>
    <cellStyle name="Normal 5 58" xfId="10881" xr:uid="{00000000-0005-0000-0000-00001E280000}"/>
    <cellStyle name="Normal 5 59" xfId="10882" xr:uid="{00000000-0005-0000-0000-00001F280000}"/>
    <cellStyle name="Normal 5 6" xfId="2787" xr:uid="{00000000-0005-0000-0000-000020280000}"/>
    <cellStyle name="Normal 5 60" xfId="10883" xr:uid="{00000000-0005-0000-0000-000021280000}"/>
    <cellStyle name="Normal 5 61" xfId="10884" xr:uid="{00000000-0005-0000-0000-000022280000}"/>
    <cellStyle name="Normal 5 62" xfId="10885" xr:uid="{00000000-0005-0000-0000-000023280000}"/>
    <cellStyle name="Normal 5 63" xfId="10886" xr:uid="{00000000-0005-0000-0000-000024280000}"/>
    <cellStyle name="Normal 5 64" xfId="10887" xr:uid="{00000000-0005-0000-0000-000025280000}"/>
    <cellStyle name="Normal 5 65" xfId="10888" xr:uid="{00000000-0005-0000-0000-000026280000}"/>
    <cellStyle name="Normal 5 66" xfId="10889" xr:uid="{00000000-0005-0000-0000-000027280000}"/>
    <cellStyle name="Normal 5 67" xfId="10890" xr:uid="{00000000-0005-0000-0000-000028280000}"/>
    <cellStyle name="Normal 5 68" xfId="10891" xr:uid="{00000000-0005-0000-0000-000029280000}"/>
    <cellStyle name="Normal 5 69" xfId="10892" xr:uid="{00000000-0005-0000-0000-00002A280000}"/>
    <cellStyle name="Normal 5 7" xfId="2831" xr:uid="{00000000-0005-0000-0000-00002B280000}"/>
    <cellStyle name="Normal 5 70" xfId="10893" xr:uid="{00000000-0005-0000-0000-00002C280000}"/>
    <cellStyle name="Normal 5 71" xfId="10894" xr:uid="{00000000-0005-0000-0000-00002D280000}"/>
    <cellStyle name="Normal 5 8" xfId="2863" xr:uid="{00000000-0005-0000-0000-00002E280000}"/>
    <cellStyle name="Normal 5 9" xfId="2881" xr:uid="{00000000-0005-0000-0000-00002F280000}"/>
    <cellStyle name="Normal 5_Anuario Estadísticas Económicas 2010_Sector Servicios-ELBA2" xfId="756" xr:uid="{00000000-0005-0000-0000-000030280000}"/>
    <cellStyle name="Normal 50" xfId="10895" xr:uid="{00000000-0005-0000-0000-000031280000}"/>
    <cellStyle name="Normal 51" xfId="10896" xr:uid="{00000000-0005-0000-0000-000032280000}"/>
    <cellStyle name="Normal 6" xfId="757" xr:uid="{00000000-0005-0000-0000-000033280000}"/>
    <cellStyle name="Normal 6 10" xfId="10897" xr:uid="{00000000-0005-0000-0000-000034280000}"/>
    <cellStyle name="Normal 6 11" xfId="10898" xr:uid="{00000000-0005-0000-0000-000035280000}"/>
    <cellStyle name="Normal 6 12" xfId="10899" xr:uid="{00000000-0005-0000-0000-000036280000}"/>
    <cellStyle name="Normal 6 13" xfId="10900" xr:uid="{00000000-0005-0000-0000-000037280000}"/>
    <cellStyle name="Normal 6 14" xfId="10901" xr:uid="{00000000-0005-0000-0000-000038280000}"/>
    <cellStyle name="Normal 6 15" xfId="10902" xr:uid="{00000000-0005-0000-0000-000039280000}"/>
    <cellStyle name="Normal 6 16" xfId="10903" xr:uid="{00000000-0005-0000-0000-00003A280000}"/>
    <cellStyle name="Normal 6 17" xfId="10904" xr:uid="{00000000-0005-0000-0000-00003B280000}"/>
    <cellStyle name="Normal 6 18" xfId="10905" xr:uid="{00000000-0005-0000-0000-00003C280000}"/>
    <cellStyle name="Normal 6 19" xfId="10906" xr:uid="{00000000-0005-0000-0000-00003D280000}"/>
    <cellStyle name="Normal 6 2" xfId="758" xr:uid="{00000000-0005-0000-0000-00003E280000}"/>
    <cellStyle name="Normal 6 2 10" xfId="10907" xr:uid="{00000000-0005-0000-0000-00003F280000}"/>
    <cellStyle name="Normal 6 2 11" xfId="10908" xr:uid="{00000000-0005-0000-0000-000040280000}"/>
    <cellStyle name="Normal 6 2 12" xfId="10909" xr:uid="{00000000-0005-0000-0000-000041280000}"/>
    <cellStyle name="Normal 6 2 13" xfId="10910" xr:uid="{00000000-0005-0000-0000-000042280000}"/>
    <cellStyle name="Normal 6 2 14" xfId="10911" xr:uid="{00000000-0005-0000-0000-000043280000}"/>
    <cellStyle name="Normal 6 2 15" xfId="10912" xr:uid="{00000000-0005-0000-0000-000044280000}"/>
    <cellStyle name="Normal 6 2 16" xfId="10913" xr:uid="{00000000-0005-0000-0000-000045280000}"/>
    <cellStyle name="Normal 6 2 17" xfId="10914" xr:uid="{00000000-0005-0000-0000-000046280000}"/>
    <cellStyle name="Normal 6 2 18" xfId="10915" xr:uid="{00000000-0005-0000-0000-000047280000}"/>
    <cellStyle name="Normal 6 2 19" xfId="10916" xr:uid="{00000000-0005-0000-0000-000048280000}"/>
    <cellStyle name="Normal 6 2 2" xfId="1810" xr:uid="{00000000-0005-0000-0000-000049280000}"/>
    <cellStyle name="Normal 6 2 2 10" xfId="10917" xr:uid="{00000000-0005-0000-0000-00004A280000}"/>
    <cellStyle name="Normal 6 2 2 11" xfId="10918" xr:uid="{00000000-0005-0000-0000-00004B280000}"/>
    <cellStyle name="Normal 6 2 2 12" xfId="10919" xr:uid="{00000000-0005-0000-0000-00004C280000}"/>
    <cellStyle name="Normal 6 2 2 13" xfId="10920" xr:uid="{00000000-0005-0000-0000-00004D280000}"/>
    <cellStyle name="Normal 6 2 2 14" xfId="10921" xr:uid="{00000000-0005-0000-0000-00004E280000}"/>
    <cellStyle name="Normal 6 2 2 15" xfId="10922" xr:uid="{00000000-0005-0000-0000-00004F280000}"/>
    <cellStyle name="Normal 6 2 2 16" xfId="10923" xr:uid="{00000000-0005-0000-0000-000050280000}"/>
    <cellStyle name="Normal 6 2 2 17" xfId="10924" xr:uid="{00000000-0005-0000-0000-000051280000}"/>
    <cellStyle name="Normal 6 2 2 18" xfId="10925" xr:uid="{00000000-0005-0000-0000-000052280000}"/>
    <cellStyle name="Normal 6 2 2 19" xfId="10926" xr:uid="{00000000-0005-0000-0000-000053280000}"/>
    <cellStyle name="Normal 6 2 2 2" xfId="10927" xr:uid="{00000000-0005-0000-0000-000054280000}"/>
    <cellStyle name="Normal 6 2 2 20" xfId="10928" xr:uid="{00000000-0005-0000-0000-000055280000}"/>
    <cellStyle name="Normal 6 2 2 21" xfId="10929" xr:uid="{00000000-0005-0000-0000-000056280000}"/>
    <cellStyle name="Normal 6 2 2 22" xfId="10930" xr:uid="{00000000-0005-0000-0000-000057280000}"/>
    <cellStyle name="Normal 6 2 2 23" xfId="10931" xr:uid="{00000000-0005-0000-0000-000058280000}"/>
    <cellStyle name="Normal 6 2 2 24" xfId="10932" xr:uid="{00000000-0005-0000-0000-000059280000}"/>
    <cellStyle name="Normal 6 2 2 25" xfId="10933" xr:uid="{00000000-0005-0000-0000-00005A280000}"/>
    <cellStyle name="Normal 6 2 2 26" xfId="10934" xr:uid="{00000000-0005-0000-0000-00005B280000}"/>
    <cellStyle name="Normal 6 2 2 27" xfId="10935" xr:uid="{00000000-0005-0000-0000-00005C280000}"/>
    <cellStyle name="Normal 6 2 2 28" xfId="10936" xr:uid="{00000000-0005-0000-0000-00005D280000}"/>
    <cellStyle name="Normal 6 2 2 29" xfId="10937" xr:uid="{00000000-0005-0000-0000-00005E280000}"/>
    <cellStyle name="Normal 6 2 2 3" xfId="10938" xr:uid="{00000000-0005-0000-0000-00005F280000}"/>
    <cellStyle name="Normal 6 2 2 30" xfId="10939" xr:uid="{00000000-0005-0000-0000-000060280000}"/>
    <cellStyle name="Normal 6 2 2 31" xfId="10940" xr:uid="{00000000-0005-0000-0000-000061280000}"/>
    <cellStyle name="Normal 6 2 2 32" xfId="10941" xr:uid="{00000000-0005-0000-0000-000062280000}"/>
    <cellStyle name="Normal 6 2 2 33" xfId="10942" xr:uid="{00000000-0005-0000-0000-000063280000}"/>
    <cellStyle name="Normal 6 2 2 34" xfId="10943" xr:uid="{00000000-0005-0000-0000-000064280000}"/>
    <cellStyle name="Normal 6 2 2 35" xfId="10944" xr:uid="{00000000-0005-0000-0000-000065280000}"/>
    <cellStyle name="Normal 6 2 2 36" xfId="10945" xr:uid="{00000000-0005-0000-0000-000066280000}"/>
    <cellStyle name="Normal 6 2 2 37" xfId="10946" xr:uid="{00000000-0005-0000-0000-000067280000}"/>
    <cellStyle name="Normal 6 2 2 38" xfId="10947" xr:uid="{00000000-0005-0000-0000-000068280000}"/>
    <cellStyle name="Normal 6 2 2 39" xfId="10948" xr:uid="{00000000-0005-0000-0000-000069280000}"/>
    <cellStyle name="Normal 6 2 2 4" xfId="10949" xr:uid="{00000000-0005-0000-0000-00006A280000}"/>
    <cellStyle name="Normal 6 2 2 40" xfId="10950" xr:uid="{00000000-0005-0000-0000-00006B280000}"/>
    <cellStyle name="Normal 6 2 2 41" xfId="10951" xr:uid="{00000000-0005-0000-0000-00006C280000}"/>
    <cellStyle name="Normal 6 2 2 42" xfId="10952" xr:uid="{00000000-0005-0000-0000-00006D280000}"/>
    <cellStyle name="Normal 6 2 2 43" xfId="10953" xr:uid="{00000000-0005-0000-0000-00006E280000}"/>
    <cellStyle name="Normal 6 2 2 44" xfId="10954" xr:uid="{00000000-0005-0000-0000-00006F280000}"/>
    <cellStyle name="Normal 6 2 2 45" xfId="10955" xr:uid="{00000000-0005-0000-0000-000070280000}"/>
    <cellStyle name="Normal 6 2 2 46" xfId="10956" xr:uid="{00000000-0005-0000-0000-000071280000}"/>
    <cellStyle name="Normal 6 2 2 47" xfId="10957" xr:uid="{00000000-0005-0000-0000-000072280000}"/>
    <cellStyle name="Normal 6 2 2 48" xfId="10958" xr:uid="{00000000-0005-0000-0000-000073280000}"/>
    <cellStyle name="Normal 6 2 2 49" xfId="10959" xr:uid="{00000000-0005-0000-0000-000074280000}"/>
    <cellStyle name="Normal 6 2 2 5" xfId="10960" xr:uid="{00000000-0005-0000-0000-000075280000}"/>
    <cellStyle name="Normal 6 2 2 50" xfId="10961" xr:uid="{00000000-0005-0000-0000-000076280000}"/>
    <cellStyle name="Normal 6 2 2 51" xfId="10962" xr:uid="{00000000-0005-0000-0000-000077280000}"/>
    <cellStyle name="Normal 6 2 2 52" xfId="10963" xr:uid="{00000000-0005-0000-0000-000078280000}"/>
    <cellStyle name="Normal 6 2 2 53" xfId="10964" xr:uid="{00000000-0005-0000-0000-000079280000}"/>
    <cellStyle name="Normal 6 2 2 54" xfId="10965" xr:uid="{00000000-0005-0000-0000-00007A280000}"/>
    <cellStyle name="Normal 6 2 2 55" xfId="10966" xr:uid="{00000000-0005-0000-0000-00007B280000}"/>
    <cellStyle name="Normal 6 2 2 56" xfId="10967" xr:uid="{00000000-0005-0000-0000-00007C280000}"/>
    <cellStyle name="Normal 6 2 2 57" xfId="10968" xr:uid="{00000000-0005-0000-0000-00007D280000}"/>
    <cellStyle name="Normal 6 2 2 58" xfId="10969" xr:uid="{00000000-0005-0000-0000-00007E280000}"/>
    <cellStyle name="Normal 6 2 2 59" xfId="10970" xr:uid="{00000000-0005-0000-0000-00007F280000}"/>
    <cellStyle name="Normal 6 2 2 6" xfId="10971" xr:uid="{00000000-0005-0000-0000-000080280000}"/>
    <cellStyle name="Normal 6 2 2 60" xfId="10972" xr:uid="{00000000-0005-0000-0000-000081280000}"/>
    <cellStyle name="Normal 6 2 2 61" xfId="10973" xr:uid="{00000000-0005-0000-0000-000082280000}"/>
    <cellStyle name="Normal 6 2 2 62" xfId="10974" xr:uid="{00000000-0005-0000-0000-000083280000}"/>
    <cellStyle name="Normal 6 2 2 63" xfId="10975" xr:uid="{00000000-0005-0000-0000-000084280000}"/>
    <cellStyle name="Normal 6 2 2 7" xfId="10976" xr:uid="{00000000-0005-0000-0000-000085280000}"/>
    <cellStyle name="Normal 6 2 2 8" xfId="10977" xr:uid="{00000000-0005-0000-0000-000086280000}"/>
    <cellStyle name="Normal 6 2 2 9" xfId="10978" xr:uid="{00000000-0005-0000-0000-000087280000}"/>
    <cellStyle name="Normal 6 2 20" xfId="10979" xr:uid="{00000000-0005-0000-0000-000088280000}"/>
    <cellStyle name="Normal 6 2 21" xfId="10980" xr:uid="{00000000-0005-0000-0000-000089280000}"/>
    <cellStyle name="Normal 6 2 22" xfId="10981" xr:uid="{00000000-0005-0000-0000-00008A280000}"/>
    <cellStyle name="Normal 6 2 23" xfId="10982" xr:uid="{00000000-0005-0000-0000-00008B280000}"/>
    <cellStyle name="Normal 6 2 24" xfId="10983" xr:uid="{00000000-0005-0000-0000-00008C280000}"/>
    <cellStyle name="Normal 6 2 25" xfId="10984" xr:uid="{00000000-0005-0000-0000-00008D280000}"/>
    <cellStyle name="Normal 6 2 26" xfId="10985" xr:uid="{00000000-0005-0000-0000-00008E280000}"/>
    <cellStyle name="Normal 6 2 27" xfId="10986" xr:uid="{00000000-0005-0000-0000-00008F280000}"/>
    <cellStyle name="Normal 6 2 28" xfId="10987" xr:uid="{00000000-0005-0000-0000-000090280000}"/>
    <cellStyle name="Normal 6 2 29" xfId="10988" xr:uid="{00000000-0005-0000-0000-000091280000}"/>
    <cellStyle name="Normal 6 2 3" xfId="4572" xr:uid="{00000000-0005-0000-0000-000092280000}"/>
    <cellStyle name="Normal 6 2 3 10" xfId="10989" xr:uid="{00000000-0005-0000-0000-000093280000}"/>
    <cellStyle name="Normal 6 2 3 11" xfId="10990" xr:uid="{00000000-0005-0000-0000-000094280000}"/>
    <cellStyle name="Normal 6 2 3 12" xfId="10991" xr:uid="{00000000-0005-0000-0000-000095280000}"/>
    <cellStyle name="Normal 6 2 3 13" xfId="10992" xr:uid="{00000000-0005-0000-0000-000096280000}"/>
    <cellStyle name="Normal 6 2 3 14" xfId="10993" xr:uid="{00000000-0005-0000-0000-000097280000}"/>
    <cellStyle name="Normal 6 2 3 15" xfId="10994" xr:uid="{00000000-0005-0000-0000-000098280000}"/>
    <cellStyle name="Normal 6 2 3 16" xfId="10995" xr:uid="{00000000-0005-0000-0000-000099280000}"/>
    <cellStyle name="Normal 6 2 3 17" xfId="10996" xr:uid="{00000000-0005-0000-0000-00009A280000}"/>
    <cellStyle name="Normal 6 2 3 18" xfId="10997" xr:uid="{00000000-0005-0000-0000-00009B280000}"/>
    <cellStyle name="Normal 6 2 3 19" xfId="10998" xr:uid="{00000000-0005-0000-0000-00009C280000}"/>
    <cellStyle name="Normal 6 2 3 2" xfId="10999" xr:uid="{00000000-0005-0000-0000-00009D280000}"/>
    <cellStyle name="Normal 6 2 3 20" xfId="11000" xr:uid="{00000000-0005-0000-0000-00009E280000}"/>
    <cellStyle name="Normal 6 2 3 21" xfId="11001" xr:uid="{00000000-0005-0000-0000-00009F280000}"/>
    <cellStyle name="Normal 6 2 3 22" xfId="11002" xr:uid="{00000000-0005-0000-0000-0000A0280000}"/>
    <cellStyle name="Normal 6 2 3 23" xfId="11003" xr:uid="{00000000-0005-0000-0000-0000A1280000}"/>
    <cellStyle name="Normal 6 2 3 24" xfId="11004" xr:uid="{00000000-0005-0000-0000-0000A2280000}"/>
    <cellStyle name="Normal 6 2 3 25" xfId="11005" xr:uid="{00000000-0005-0000-0000-0000A3280000}"/>
    <cellStyle name="Normal 6 2 3 26" xfId="11006" xr:uid="{00000000-0005-0000-0000-0000A4280000}"/>
    <cellStyle name="Normal 6 2 3 27" xfId="11007" xr:uid="{00000000-0005-0000-0000-0000A5280000}"/>
    <cellStyle name="Normal 6 2 3 28" xfId="11008" xr:uid="{00000000-0005-0000-0000-0000A6280000}"/>
    <cellStyle name="Normal 6 2 3 29" xfId="11009" xr:uid="{00000000-0005-0000-0000-0000A7280000}"/>
    <cellStyle name="Normal 6 2 3 3" xfId="11010" xr:uid="{00000000-0005-0000-0000-0000A8280000}"/>
    <cellStyle name="Normal 6 2 3 30" xfId="11011" xr:uid="{00000000-0005-0000-0000-0000A9280000}"/>
    <cellStyle name="Normal 6 2 3 31" xfId="11012" xr:uid="{00000000-0005-0000-0000-0000AA280000}"/>
    <cellStyle name="Normal 6 2 3 32" xfId="11013" xr:uid="{00000000-0005-0000-0000-0000AB280000}"/>
    <cellStyle name="Normal 6 2 3 33" xfId="11014" xr:uid="{00000000-0005-0000-0000-0000AC280000}"/>
    <cellStyle name="Normal 6 2 3 34" xfId="11015" xr:uid="{00000000-0005-0000-0000-0000AD280000}"/>
    <cellStyle name="Normal 6 2 3 35" xfId="11016" xr:uid="{00000000-0005-0000-0000-0000AE280000}"/>
    <cellStyle name="Normal 6 2 3 36" xfId="11017" xr:uid="{00000000-0005-0000-0000-0000AF280000}"/>
    <cellStyle name="Normal 6 2 3 37" xfId="11018" xr:uid="{00000000-0005-0000-0000-0000B0280000}"/>
    <cellStyle name="Normal 6 2 3 38" xfId="11019" xr:uid="{00000000-0005-0000-0000-0000B1280000}"/>
    <cellStyle name="Normal 6 2 3 39" xfId="11020" xr:uid="{00000000-0005-0000-0000-0000B2280000}"/>
    <cellStyle name="Normal 6 2 3 4" xfId="11021" xr:uid="{00000000-0005-0000-0000-0000B3280000}"/>
    <cellStyle name="Normal 6 2 3 40" xfId="11022" xr:uid="{00000000-0005-0000-0000-0000B4280000}"/>
    <cellStyle name="Normal 6 2 3 41" xfId="11023" xr:uid="{00000000-0005-0000-0000-0000B5280000}"/>
    <cellStyle name="Normal 6 2 3 42" xfId="11024" xr:uid="{00000000-0005-0000-0000-0000B6280000}"/>
    <cellStyle name="Normal 6 2 3 43" xfId="11025" xr:uid="{00000000-0005-0000-0000-0000B7280000}"/>
    <cellStyle name="Normal 6 2 3 44" xfId="11026" xr:uid="{00000000-0005-0000-0000-0000B8280000}"/>
    <cellStyle name="Normal 6 2 3 45" xfId="11027" xr:uid="{00000000-0005-0000-0000-0000B9280000}"/>
    <cellStyle name="Normal 6 2 3 46" xfId="11028" xr:uid="{00000000-0005-0000-0000-0000BA280000}"/>
    <cellStyle name="Normal 6 2 3 47" xfId="11029" xr:uid="{00000000-0005-0000-0000-0000BB280000}"/>
    <cellStyle name="Normal 6 2 3 48" xfId="11030" xr:uid="{00000000-0005-0000-0000-0000BC280000}"/>
    <cellStyle name="Normal 6 2 3 49" xfId="11031" xr:uid="{00000000-0005-0000-0000-0000BD280000}"/>
    <cellStyle name="Normal 6 2 3 5" xfId="11032" xr:uid="{00000000-0005-0000-0000-0000BE280000}"/>
    <cellStyle name="Normal 6 2 3 50" xfId="11033" xr:uid="{00000000-0005-0000-0000-0000BF280000}"/>
    <cellStyle name="Normal 6 2 3 51" xfId="11034" xr:uid="{00000000-0005-0000-0000-0000C0280000}"/>
    <cellStyle name="Normal 6 2 3 52" xfId="11035" xr:uid="{00000000-0005-0000-0000-0000C1280000}"/>
    <cellStyle name="Normal 6 2 3 53" xfId="11036" xr:uid="{00000000-0005-0000-0000-0000C2280000}"/>
    <cellStyle name="Normal 6 2 3 54" xfId="11037" xr:uid="{00000000-0005-0000-0000-0000C3280000}"/>
    <cellStyle name="Normal 6 2 3 55" xfId="11038" xr:uid="{00000000-0005-0000-0000-0000C4280000}"/>
    <cellStyle name="Normal 6 2 3 56" xfId="11039" xr:uid="{00000000-0005-0000-0000-0000C5280000}"/>
    <cellStyle name="Normal 6 2 3 57" xfId="11040" xr:uid="{00000000-0005-0000-0000-0000C6280000}"/>
    <cellStyle name="Normal 6 2 3 58" xfId="11041" xr:uid="{00000000-0005-0000-0000-0000C7280000}"/>
    <cellStyle name="Normal 6 2 3 59" xfId="11042" xr:uid="{00000000-0005-0000-0000-0000C8280000}"/>
    <cellStyle name="Normal 6 2 3 6" xfId="11043" xr:uid="{00000000-0005-0000-0000-0000C9280000}"/>
    <cellStyle name="Normal 6 2 3 60" xfId="11044" xr:uid="{00000000-0005-0000-0000-0000CA280000}"/>
    <cellStyle name="Normal 6 2 3 61" xfId="11045" xr:uid="{00000000-0005-0000-0000-0000CB280000}"/>
    <cellStyle name="Normal 6 2 3 62" xfId="11046" xr:uid="{00000000-0005-0000-0000-0000CC280000}"/>
    <cellStyle name="Normal 6 2 3 63" xfId="11047" xr:uid="{00000000-0005-0000-0000-0000CD280000}"/>
    <cellStyle name="Normal 6 2 3 7" xfId="11048" xr:uid="{00000000-0005-0000-0000-0000CE280000}"/>
    <cellStyle name="Normal 6 2 3 8" xfId="11049" xr:uid="{00000000-0005-0000-0000-0000CF280000}"/>
    <cellStyle name="Normal 6 2 3 9" xfId="11050" xr:uid="{00000000-0005-0000-0000-0000D0280000}"/>
    <cellStyle name="Normal 6 2 30" xfId="11051" xr:uid="{00000000-0005-0000-0000-0000D1280000}"/>
    <cellStyle name="Normal 6 2 31" xfId="11052" xr:uid="{00000000-0005-0000-0000-0000D2280000}"/>
    <cellStyle name="Normal 6 2 32" xfId="11053" xr:uid="{00000000-0005-0000-0000-0000D3280000}"/>
    <cellStyle name="Normal 6 2 33" xfId="11054" xr:uid="{00000000-0005-0000-0000-0000D4280000}"/>
    <cellStyle name="Normal 6 2 34" xfId="11055" xr:uid="{00000000-0005-0000-0000-0000D5280000}"/>
    <cellStyle name="Normal 6 2 35" xfId="11056" xr:uid="{00000000-0005-0000-0000-0000D6280000}"/>
    <cellStyle name="Normal 6 2 36" xfId="11057" xr:uid="{00000000-0005-0000-0000-0000D7280000}"/>
    <cellStyle name="Normal 6 2 37" xfId="11058" xr:uid="{00000000-0005-0000-0000-0000D8280000}"/>
    <cellStyle name="Normal 6 2 38" xfId="11059" xr:uid="{00000000-0005-0000-0000-0000D9280000}"/>
    <cellStyle name="Normal 6 2 39" xfId="11060" xr:uid="{00000000-0005-0000-0000-0000DA280000}"/>
    <cellStyle name="Normal 6 2 4" xfId="4339" xr:uid="{00000000-0005-0000-0000-0000DB280000}"/>
    <cellStyle name="Normal 6 2 40" xfId="11061" xr:uid="{00000000-0005-0000-0000-0000DC280000}"/>
    <cellStyle name="Normal 6 2 41" xfId="11062" xr:uid="{00000000-0005-0000-0000-0000DD280000}"/>
    <cellStyle name="Normal 6 2 42" xfId="11063" xr:uid="{00000000-0005-0000-0000-0000DE280000}"/>
    <cellStyle name="Normal 6 2 43" xfId="11064" xr:uid="{00000000-0005-0000-0000-0000DF280000}"/>
    <cellStyle name="Normal 6 2 44" xfId="11065" xr:uid="{00000000-0005-0000-0000-0000E0280000}"/>
    <cellStyle name="Normal 6 2 45" xfId="11066" xr:uid="{00000000-0005-0000-0000-0000E1280000}"/>
    <cellStyle name="Normal 6 2 46" xfId="11067" xr:uid="{00000000-0005-0000-0000-0000E2280000}"/>
    <cellStyle name="Normal 6 2 47" xfId="11068" xr:uid="{00000000-0005-0000-0000-0000E3280000}"/>
    <cellStyle name="Normal 6 2 48" xfId="11069" xr:uid="{00000000-0005-0000-0000-0000E4280000}"/>
    <cellStyle name="Normal 6 2 49" xfId="11070" xr:uid="{00000000-0005-0000-0000-0000E5280000}"/>
    <cellStyle name="Normal 6 2 5" xfId="11071" xr:uid="{00000000-0005-0000-0000-0000E6280000}"/>
    <cellStyle name="Normal 6 2 50" xfId="11072" xr:uid="{00000000-0005-0000-0000-0000E7280000}"/>
    <cellStyle name="Normal 6 2 51" xfId="11073" xr:uid="{00000000-0005-0000-0000-0000E8280000}"/>
    <cellStyle name="Normal 6 2 52" xfId="11074" xr:uid="{00000000-0005-0000-0000-0000E9280000}"/>
    <cellStyle name="Normal 6 2 53" xfId="11075" xr:uid="{00000000-0005-0000-0000-0000EA280000}"/>
    <cellStyle name="Normal 6 2 54" xfId="11076" xr:uid="{00000000-0005-0000-0000-0000EB280000}"/>
    <cellStyle name="Normal 6 2 55" xfId="11077" xr:uid="{00000000-0005-0000-0000-0000EC280000}"/>
    <cellStyle name="Normal 6 2 56" xfId="11078" xr:uid="{00000000-0005-0000-0000-0000ED280000}"/>
    <cellStyle name="Normal 6 2 57" xfId="11079" xr:uid="{00000000-0005-0000-0000-0000EE280000}"/>
    <cellStyle name="Normal 6 2 58" xfId="11080" xr:uid="{00000000-0005-0000-0000-0000EF280000}"/>
    <cellStyle name="Normal 6 2 59" xfId="11081" xr:uid="{00000000-0005-0000-0000-0000F0280000}"/>
    <cellStyle name="Normal 6 2 6" xfId="11082" xr:uid="{00000000-0005-0000-0000-0000F1280000}"/>
    <cellStyle name="Normal 6 2 60" xfId="11083" xr:uid="{00000000-0005-0000-0000-0000F2280000}"/>
    <cellStyle name="Normal 6 2 61" xfId="11084" xr:uid="{00000000-0005-0000-0000-0000F3280000}"/>
    <cellStyle name="Normal 6 2 62" xfId="11085" xr:uid="{00000000-0005-0000-0000-0000F4280000}"/>
    <cellStyle name="Normal 6 2 63" xfId="11086" xr:uid="{00000000-0005-0000-0000-0000F5280000}"/>
    <cellStyle name="Normal 6 2 64" xfId="11087" xr:uid="{00000000-0005-0000-0000-0000F6280000}"/>
    <cellStyle name="Normal 6 2 65" xfId="11088" xr:uid="{00000000-0005-0000-0000-0000F7280000}"/>
    <cellStyle name="Normal 6 2 66" xfId="11089" xr:uid="{00000000-0005-0000-0000-0000F8280000}"/>
    <cellStyle name="Normal 6 2 7" xfId="11090" xr:uid="{00000000-0005-0000-0000-0000F9280000}"/>
    <cellStyle name="Normal 6 2 8" xfId="11091" xr:uid="{00000000-0005-0000-0000-0000FA280000}"/>
    <cellStyle name="Normal 6 2 9" xfId="11092" xr:uid="{00000000-0005-0000-0000-0000FB280000}"/>
    <cellStyle name="Normal 6 20" xfId="11093" xr:uid="{00000000-0005-0000-0000-0000FC280000}"/>
    <cellStyle name="Normal 6 21" xfId="11094" xr:uid="{00000000-0005-0000-0000-0000FD280000}"/>
    <cellStyle name="Normal 6 22" xfId="11095" xr:uid="{00000000-0005-0000-0000-0000FE280000}"/>
    <cellStyle name="Normal 6 23" xfId="11096" xr:uid="{00000000-0005-0000-0000-0000FF280000}"/>
    <cellStyle name="Normal 6 24" xfId="11097" xr:uid="{00000000-0005-0000-0000-000000290000}"/>
    <cellStyle name="Normal 6 25" xfId="11098" xr:uid="{00000000-0005-0000-0000-000001290000}"/>
    <cellStyle name="Normal 6 26" xfId="11099" xr:uid="{00000000-0005-0000-0000-000002290000}"/>
    <cellStyle name="Normal 6 27" xfId="11100" xr:uid="{00000000-0005-0000-0000-000003290000}"/>
    <cellStyle name="Normal 6 28" xfId="11101" xr:uid="{00000000-0005-0000-0000-000004290000}"/>
    <cellStyle name="Normal 6 29" xfId="11102" xr:uid="{00000000-0005-0000-0000-000005290000}"/>
    <cellStyle name="Normal 6 3" xfId="759" xr:uid="{00000000-0005-0000-0000-000006290000}"/>
    <cellStyle name="Normal 6 3 10" xfId="11103" xr:uid="{00000000-0005-0000-0000-000007290000}"/>
    <cellStyle name="Normal 6 3 11" xfId="11104" xr:uid="{00000000-0005-0000-0000-000008290000}"/>
    <cellStyle name="Normal 6 3 12" xfId="11105" xr:uid="{00000000-0005-0000-0000-000009290000}"/>
    <cellStyle name="Normal 6 3 13" xfId="11106" xr:uid="{00000000-0005-0000-0000-00000A290000}"/>
    <cellStyle name="Normal 6 3 14" xfId="11107" xr:uid="{00000000-0005-0000-0000-00000B290000}"/>
    <cellStyle name="Normal 6 3 15" xfId="11108" xr:uid="{00000000-0005-0000-0000-00000C290000}"/>
    <cellStyle name="Normal 6 3 16" xfId="11109" xr:uid="{00000000-0005-0000-0000-00000D290000}"/>
    <cellStyle name="Normal 6 3 17" xfId="11110" xr:uid="{00000000-0005-0000-0000-00000E290000}"/>
    <cellStyle name="Normal 6 3 18" xfId="11111" xr:uid="{00000000-0005-0000-0000-00000F290000}"/>
    <cellStyle name="Normal 6 3 19" xfId="11112" xr:uid="{00000000-0005-0000-0000-000010290000}"/>
    <cellStyle name="Normal 6 3 2" xfId="11113" xr:uid="{00000000-0005-0000-0000-000011290000}"/>
    <cellStyle name="Normal 6 3 20" xfId="11114" xr:uid="{00000000-0005-0000-0000-000012290000}"/>
    <cellStyle name="Normal 6 3 21" xfId="11115" xr:uid="{00000000-0005-0000-0000-000013290000}"/>
    <cellStyle name="Normal 6 3 22" xfId="11116" xr:uid="{00000000-0005-0000-0000-000014290000}"/>
    <cellStyle name="Normal 6 3 23" xfId="11117" xr:uid="{00000000-0005-0000-0000-000015290000}"/>
    <cellStyle name="Normal 6 3 24" xfId="11118" xr:uid="{00000000-0005-0000-0000-000016290000}"/>
    <cellStyle name="Normal 6 3 25" xfId="11119" xr:uid="{00000000-0005-0000-0000-000017290000}"/>
    <cellStyle name="Normal 6 3 26" xfId="11120" xr:uid="{00000000-0005-0000-0000-000018290000}"/>
    <cellStyle name="Normal 6 3 27" xfId="11121" xr:uid="{00000000-0005-0000-0000-000019290000}"/>
    <cellStyle name="Normal 6 3 28" xfId="11122" xr:uid="{00000000-0005-0000-0000-00001A290000}"/>
    <cellStyle name="Normal 6 3 29" xfId="11123" xr:uid="{00000000-0005-0000-0000-00001B290000}"/>
    <cellStyle name="Normal 6 3 3" xfId="11124" xr:uid="{00000000-0005-0000-0000-00001C290000}"/>
    <cellStyle name="Normal 6 3 30" xfId="11125" xr:uid="{00000000-0005-0000-0000-00001D290000}"/>
    <cellStyle name="Normal 6 3 31" xfId="11126" xr:uid="{00000000-0005-0000-0000-00001E290000}"/>
    <cellStyle name="Normal 6 3 32" xfId="11127" xr:uid="{00000000-0005-0000-0000-00001F290000}"/>
    <cellStyle name="Normal 6 3 33" xfId="11128" xr:uid="{00000000-0005-0000-0000-000020290000}"/>
    <cellStyle name="Normal 6 3 34" xfId="11129" xr:uid="{00000000-0005-0000-0000-000021290000}"/>
    <cellStyle name="Normal 6 3 35" xfId="11130" xr:uid="{00000000-0005-0000-0000-000022290000}"/>
    <cellStyle name="Normal 6 3 36" xfId="11131" xr:uid="{00000000-0005-0000-0000-000023290000}"/>
    <cellStyle name="Normal 6 3 37" xfId="11132" xr:uid="{00000000-0005-0000-0000-000024290000}"/>
    <cellStyle name="Normal 6 3 38" xfId="11133" xr:uid="{00000000-0005-0000-0000-000025290000}"/>
    <cellStyle name="Normal 6 3 39" xfId="11134" xr:uid="{00000000-0005-0000-0000-000026290000}"/>
    <cellStyle name="Normal 6 3 4" xfId="11135" xr:uid="{00000000-0005-0000-0000-000027290000}"/>
    <cellStyle name="Normal 6 3 40" xfId="11136" xr:uid="{00000000-0005-0000-0000-000028290000}"/>
    <cellStyle name="Normal 6 3 41" xfId="11137" xr:uid="{00000000-0005-0000-0000-000029290000}"/>
    <cellStyle name="Normal 6 3 42" xfId="11138" xr:uid="{00000000-0005-0000-0000-00002A290000}"/>
    <cellStyle name="Normal 6 3 43" xfId="11139" xr:uid="{00000000-0005-0000-0000-00002B290000}"/>
    <cellStyle name="Normal 6 3 44" xfId="11140" xr:uid="{00000000-0005-0000-0000-00002C290000}"/>
    <cellStyle name="Normal 6 3 45" xfId="11141" xr:uid="{00000000-0005-0000-0000-00002D290000}"/>
    <cellStyle name="Normal 6 3 46" xfId="11142" xr:uid="{00000000-0005-0000-0000-00002E290000}"/>
    <cellStyle name="Normal 6 3 47" xfId="11143" xr:uid="{00000000-0005-0000-0000-00002F290000}"/>
    <cellStyle name="Normal 6 3 48" xfId="11144" xr:uid="{00000000-0005-0000-0000-000030290000}"/>
    <cellStyle name="Normal 6 3 49" xfId="11145" xr:uid="{00000000-0005-0000-0000-000031290000}"/>
    <cellStyle name="Normal 6 3 5" xfId="11146" xr:uid="{00000000-0005-0000-0000-000032290000}"/>
    <cellStyle name="Normal 6 3 50" xfId="11147" xr:uid="{00000000-0005-0000-0000-000033290000}"/>
    <cellStyle name="Normal 6 3 51" xfId="11148" xr:uid="{00000000-0005-0000-0000-000034290000}"/>
    <cellStyle name="Normal 6 3 52" xfId="11149" xr:uid="{00000000-0005-0000-0000-000035290000}"/>
    <cellStyle name="Normal 6 3 53" xfId="11150" xr:uid="{00000000-0005-0000-0000-000036290000}"/>
    <cellStyle name="Normal 6 3 54" xfId="11151" xr:uid="{00000000-0005-0000-0000-000037290000}"/>
    <cellStyle name="Normal 6 3 55" xfId="11152" xr:uid="{00000000-0005-0000-0000-000038290000}"/>
    <cellStyle name="Normal 6 3 56" xfId="11153" xr:uid="{00000000-0005-0000-0000-000039290000}"/>
    <cellStyle name="Normal 6 3 57" xfId="11154" xr:uid="{00000000-0005-0000-0000-00003A290000}"/>
    <cellStyle name="Normal 6 3 58" xfId="11155" xr:uid="{00000000-0005-0000-0000-00003B290000}"/>
    <cellStyle name="Normal 6 3 59" xfId="11156" xr:uid="{00000000-0005-0000-0000-00003C290000}"/>
    <cellStyle name="Normal 6 3 6" xfId="11157" xr:uid="{00000000-0005-0000-0000-00003D290000}"/>
    <cellStyle name="Normal 6 3 60" xfId="11158" xr:uid="{00000000-0005-0000-0000-00003E290000}"/>
    <cellStyle name="Normal 6 3 61" xfId="11159" xr:uid="{00000000-0005-0000-0000-00003F290000}"/>
    <cellStyle name="Normal 6 3 62" xfId="11160" xr:uid="{00000000-0005-0000-0000-000040290000}"/>
    <cellStyle name="Normal 6 3 63" xfId="11161" xr:uid="{00000000-0005-0000-0000-000041290000}"/>
    <cellStyle name="Normal 6 3 7" xfId="11162" xr:uid="{00000000-0005-0000-0000-000042290000}"/>
    <cellStyle name="Normal 6 3 8" xfId="11163" xr:uid="{00000000-0005-0000-0000-000043290000}"/>
    <cellStyle name="Normal 6 3 9" xfId="11164" xr:uid="{00000000-0005-0000-0000-000044290000}"/>
    <cellStyle name="Normal 6 30" xfId="11165" xr:uid="{00000000-0005-0000-0000-000045290000}"/>
    <cellStyle name="Normal 6 31" xfId="11166" xr:uid="{00000000-0005-0000-0000-000046290000}"/>
    <cellStyle name="Normal 6 32" xfId="11167" xr:uid="{00000000-0005-0000-0000-000047290000}"/>
    <cellStyle name="Normal 6 33" xfId="11168" xr:uid="{00000000-0005-0000-0000-000048290000}"/>
    <cellStyle name="Normal 6 34" xfId="11169" xr:uid="{00000000-0005-0000-0000-000049290000}"/>
    <cellStyle name="Normal 6 35" xfId="11170" xr:uid="{00000000-0005-0000-0000-00004A290000}"/>
    <cellStyle name="Normal 6 36" xfId="11171" xr:uid="{00000000-0005-0000-0000-00004B290000}"/>
    <cellStyle name="Normal 6 37" xfId="11172" xr:uid="{00000000-0005-0000-0000-00004C290000}"/>
    <cellStyle name="Normal 6 38" xfId="11173" xr:uid="{00000000-0005-0000-0000-00004D290000}"/>
    <cellStyle name="Normal 6 39" xfId="11174" xr:uid="{00000000-0005-0000-0000-00004E290000}"/>
    <cellStyle name="Normal 6 4" xfId="1931" xr:uid="{00000000-0005-0000-0000-00004F290000}"/>
    <cellStyle name="Normal 6 4 10" xfId="11175" xr:uid="{00000000-0005-0000-0000-000050290000}"/>
    <cellStyle name="Normal 6 4 11" xfId="11176" xr:uid="{00000000-0005-0000-0000-000051290000}"/>
    <cellStyle name="Normal 6 4 12" xfId="11177" xr:uid="{00000000-0005-0000-0000-000052290000}"/>
    <cellStyle name="Normal 6 4 13" xfId="11178" xr:uid="{00000000-0005-0000-0000-000053290000}"/>
    <cellStyle name="Normal 6 4 14" xfId="11179" xr:uid="{00000000-0005-0000-0000-000054290000}"/>
    <cellStyle name="Normal 6 4 15" xfId="11180" xr:uid="{00000000-0005-0000-0000-000055290000}"/>
    <cellStyle name="Normal 6 4 16" xfId="11181" xr:uid="{00000000-0005-0000-0000-000056290000}"/>
    <cellStyle name="Normal 6 4 17" xfId="11182" xr:uid="{00000000-0005-0000-0000-000057290000}"/>
    <cellStyle name="Normal 6 4 18" xfId="11183" xr:uid="{00000000-0005-0000-0000-000058290000}"/>
    <cellStyle name="Normal 6 4 19" xfId="11184" xr:uid="{00000000-0005-0000-0000-000059290000}"/>
    <cellStyle name="Normal 6 4 2" xfId="11185" xr:uid="{00000000-0005-0000-0000-00005A290000}"/>
    <cellStyle name="Normal 6 4 20" xfId="11186" xr:uid="{00000000-0005-0000-0000-00005B290000}"/>
    <cellStyle name="Normal 6 4 21" xfId="11187" xr:uid="{00000000-0005-0000-0000-00005C290000}"/>
    <cellStyle name="Normal 6 4 22" xfId="11188" xr:uid="{00000000-0005-0000-0000-00005D290000}"/>
    <cellStyle name="Normal 6 4 23" xfId="11189" xr:uid="{00000000-0005-0000-0000-00005E290000}"/>
    <cellStyle name="Normal 6 4 24" xfId="11190" xr:uid="{00000000-0005-0000-0000-00005F290000}"/>
    <cellStyle name="Normal 6 4 25" xfId="11191" xr:uid="{00000000-0005-0000-0000-000060290000}"/>
    <cellStyle name="Normal 6 4 26" xfId="11192" xr:uid="{00000000-0005-0000-0000-000061290000}"/>
    <cellStyle name="Normal 6 4 27" xfId="11193" xr:uid="{00000000-0005-0000-0000-000062290000}"/>
    <cellStyle name="Normal 6 4 28" xfId="11194" xr:uid="{00000000-0005-0000-0000-000063290000}"/>
    <cellStyle name="Normal 6 4 29" xfId="11195" xr:uid="{00000000-0005-0000-0000-000064290000}"/>
    <cellStyle name="Normal 6 4 3" xfId="11196" xr:uid="{00000000-0005-0000-0000-000065290000}"/>
    <cellStyle name="Normal 6 4 30" xfId="11197" xr:uid="{00000000-0005-0000-0000-000066290000}"/>
    <cellStyle name="Normal 6 4 31" xfId="11198" xr:uid="{00000000-0005-0000-0000-000067290000}"/>
    <cellStyle name="Normal 6 4 32" xfId="11199" xr:uid="{00000000-0005-0000-0000-000068290000}"/>
    <cellStyle name="Normal 6 4 33" xfId="11200" xr:uid="{00000000-0005-0000-0000-000069290000}"/>
    <cellStyle name="Normal 6 4 34" xfId="11201" xr:uid="{00000000-0005-0000-0000-00006A290000}"/>
    <cellStyle name="Normal 6 4 35" xfId="11202" xr:uid="{00000000-0005-0000-0000-00006B290000}"/>
    <cellStyle name="Normal 6 4 36" xfId="11203" xr:uid="{00000000-0005-0000-0000-00006C290000}"/>
    <cellStyle name="Normal 6 4 37" xfId="11204" xr:uid="{00000000-0005-0000-0000-00006D290000}"/>
    <cellStyle name="Normal 6 4 38" xfId="11205" xr:uid="{00000000-0005-0000-0000-00006E290000}"/>
    <cellStyle name="Normal 6 4 39" xfId="11206" xr:uid="{00000000-0005-0000-0000-00006F290000}"/>
    <cellStyle name="Normal 6 4 4" xfId="11207" xr:uid="{00000000-0005-0000-0000-000070290000}"/>
    <cellStyle name="Normal 6 4 40" xfId="11208" xr:uid="{00000000-0005-0000-0000-000071290000}"/>
    <cellStyle name="Normal 6 4 41" xfId="11209" xr:uid="{00000000-0005-0000-0000-000072290000}"/>
    <cellStyle name="Normal 6 4 42" xfId="11210" xr:uid="{00000000-0005-0000-0000-000073290000}"/>
    <cellStyle name="Normal 6 4 43" xfId="11211" xr:uid="{00000000-0005-0000-0000-000074290000}"/>
    <cellStyle name="Normal 6 4 44" xfId="11212" xr:uid="{00000000-0005-0000-0000-000075290000}"/>
    <cellStyle name="Normal 6 4 45" xfId="11213" xr:uid="{00000000-0005-0000-0000-000076290000}"/>
    <cellStyle name="Normal 6 4 46" xfId="11214" xr:uid="{00000000-0005-0000-0000-000077290000}"/>
    <cellStyle name="Normal 6 4 47" xfId="11215" xr:uid="{00000000-0005-0000-0000-000078290000}"/>
    <cellStyle name="Normal 6 4 48" xfId="11216" xr:uid="{00000000-0005-0000-0000-000079290000}"/>
    <cellStyle name="Normal 6 4 49" xfId="11217" xr:uid="{00000000-0005-0000-0000-00007A290000}"/>
    <cellStyle name="Normal 6 4 5" xfId="11218" xr:uid="{00000000-0005-0000-0000-00007B290000}"/>
    <cellStyle name="Normal 6 4 50" xfId="11219" xr:uid="{00000000-0005-0000-0000-00007C290000}"/>
    <cellStyle name="Normal 6 4 51" xfId="11220" xr:uid="{00000000-0005-0000-0000-00007D290000}"/>
    <cellStyle name="Normal 6 4 52" xfId="11221" xr:uid="{00000000-0005-0000-0000-00007E290000}"/>
    <cellStyle name="Normal 6 4 53" xfId="11222" xr:uid="{00000000-0005-0000-0000-00007F290000}"/>
    <cellStyle name="Normal 6 4 54" xfId="11223" xr:uid="{00000000-0005-0000-0000-000080290000}"/>
    <cellStyle name="Normal 6 4 55" xfId="11224" xr:uid="{00000000-0005-0000-0000-000081290000}"/>
    <cellStyle name="Normal 6 4 56" xfId="11225" xr:uid="{00000000-0005-0000-0000-000082290000}"/>
    <cellStyle name="Normal 6 4 57" xfId="11226" xr:uid="{00000000-0005-0000-0000-000083290000}"/>
    <cellStyle name="Normal 6 4 58" xfId="11227" xr:uid="{00000000-0005-0000-0000-000084290000}"/>
    <cellStyle name="Normal 6 4 59" xfId="11228" xr:uid="{00000000-0005-0000-0000-000085290000}"/>
    <cellStyle name="Normal 6 4 6" xfId="11229" xr:uid="{00000000-0005-0000-0000-000086290000}"/>
    <cellStyle name="Normal 6 4 60" xfId="11230" xr:uid="{00000000-0005-0000-0000-000087290000}"/>
    <cellStyle name="Normal 6 4 61" xfId="11231" xr:uid="{00000000-0005-0000-0000-000088290000}"/>
    <cellStyle name="Normal 6 4 62" xfId="11232" xr:uid="{00000000-0005-0000-0000-000089290000}"/>
    <cellStyle name="Normal 6 4 63" xfId="11233" xr:uid="{00000000-0005-0000-0000-00008A290000}"/>
    <cellStyle name="Normal 6 4 7" xfId="11234" xr:uid="{00000000-0005-0000-0000-00008B290000}"/>
    <cellStyle name="Normal 6 4 8" xfId="11235" xr:uid="{00000000-0005-0000-0000-00008C290000}"/>
    <cellStyle name="Normal 6 4 9" xfId="11236" xr:uid="{00000000-0005-0000-0000-00008D290000}"/>
    <cellStyle name="Normal 6 40" xfId="11237" xr:uid="{00000000-0005-0000-0000-00008E290000}"/>
    <cellStyle name="Normal 6 41" xfId="11238" xr:uid="{00000000-0005-0000-0000-00008F290000}"/>
    <cellStyle name="Normal 6 42" xfId="11239" xr:uid="{00000000-0005-0000-0000-000090290000}"/>
    <cellStyle name="Normal 6 43" xfId="11240" xr:uid="{00000000-0005-0000-0000-000091290000}"/>
    <cellStyle name="Normal 6 44" xfId="11241" xr:uid="{00000000-0005-0000-0000-000092290000}"/>
    <cellStyle name="Normal 6 45" xfId="11242" xr:uid="{00000000-0005-0000-0000-000093290000}"/>
    <cellStyle name="Normal 6 46" xfId="11243" xr:uid="{00000000-0005-0000-0000-000094290000}"/>
    <cellStyle name="Normal 6 47" xfId="11244" xr:uid="{00000000-0005-0000-0000-000095290000}"/>
    <cellStyle name="Normal 6 48" xfId="11245" xr:uid="{00000000-0005-0000-0000-000096290000}"/>
    <cellStyle name="Normal 6 49" xfId="11246" xr:uid="{00000000-0005-0000-0000-000097290000}"/>
    <cellStyle name="Normal 6 5" xfId="2666" xr:uid="{00000000-0005-0000-0000-000098290000}"/>
    <cellStyle name="Normal 6 5 2" xfId="4931" xr:uid="{00000000-0005-0000-0000-000099290000}"/>
    <cellStyle name="Normal 6 5 3" xfId="5568" xr:uid="{00000000-0005-0000-0000-00009A290000}"/>
    <cellStyle name="Normal 6 50" xfId="11247" xr:uid="{00000000-0005-0000-0000-00009B290000}"/>
    <cellStyle name="Normal 6 51" xfId="11248" xr:uid="{00000000-0005-0000-0000-00009C290000}"/>
    <cellStyle name="Normal 6 52" xfId="11249" xr:uid="{00000000-0005-0000-0000-00009D290000}"/>
    <cellStyle name="Normal 6 53" xfId="11250" xr:uid="{00000000-0005-0000-0000-00009E290000}"/>
    <cellStyle name="Normal 6 54" xfId="11251" xr:uid="{00000000-0005-0000-0000-00009F290000}"/>
    <cellStyle name="Normal 6 55" xfId="11252" xr:uid="{00000000-0005-0000-0000-0000A0290000}"/>
    <cellStyle name="Normal 6 56" xfId="11253" xr:uid="{00000000-0005-0000-0000-0000A1290000}"/>
    <cellStyle name="Normal 6 57" xfId="11254" xr:uid="{00000000-0005-0000-0000-0000A2290000}"/>
    <cellStyle name="Normal 6 58" xfId="11255" xr:uid="{00000000-0005-0000-0000-0000A3290000}"/>
    <cellStyle name="Normal 6 59" xfId="11256" xr:uid="{00000000-0005-0000-0000-0000A4290000}"/>
    <cellStyle name="Normal 6 6" xfId="2789" xr:uid="{00000000-0005-0000-0000-0000A5290000}"/>
    <cellStyle name="Normal 6 6 2" xfId="4991" xr:uid="{00000000-0005-0000-0000-0000A6290000}"/>
    <cellStyle name="Normal 6 6 3" xfId="5581" xr:uid="{00000000-0005-0000-0000-0000A7290000}"/>
    <cellStyle name="Normal 6 60" xfId="11257" xr:uid="{00000000-0005-0000-0000-0000A8290000}"/>
    <cellStyle name="Normal 6 61" xfId="11258" xr:uid="{00000000-0005-0000-0000-0000A9290000}"/>
    <cellStyle name="Normal 6 62" xfId="11259" xr:uid="{00000000-0005-0000-0000-0000AA290000}"/>
    <cellStyle name="Normal 6 63" xfId="11260" xr:uid="{00000000-0005-0000-0000-0000AB290000}"/>
    <cellStyle name="Normal 6 64" xfId="11261" xr:uid="{00000000-0005-0000-0000-0000AC290000}"/>
    <cellStyle name="Normal 6 65" xfId="11262" xr:uid="{00000000-0005-0000-0000-0000AD290000}"/>
    <cellStyle name="Normal 6 66" xfId="11263" xr:uid="{00000000-0005-0000-0000-0000AE290000}"/>
    <cellStyle name="Normal 6 67" xfId="11264" xr:uid="{00000000-0005-0000-0000-0000AF290000}"/>
    <cellStyle name="Normal 6 68" xfId="11265" xr:uid="{00000000-0005-0000-0000-0000B0290000}"/>
    <cellStyle name="Normal 6 69" xfId="11266" xr:uid="{00000000-0005-0000-0000-0000B1290000}"/>
    <cellStyle name="Normal 6 7" xfId="2832" xr:uid="{00000000-0005-0000-0000-0000B2290000}"/>
    <cellStyle name="Normal 6 7 2" xfId="5019" xr:uid="{00000000-0005-0000-0000-0000B3290000}"/>
    <cellStyle name="Normal 6 7 3" xfId="5594" xr:uid="{00000000-0005-0000-0000-0000B4290000}"/>
    <cellStyle name="Normal 6 70" xfId="11267" xr:uid="{00000000-0005-0000-0000-0000B5290000}"/>
    <cellStyle name="Normal 6 71" xfId="11268" xr:uid="{00000000-0005-0000-0000-0000B6290000}"/>
    <cellStyle name="Normal 6 8" xfId="2864" xr:uid="{00000000-0005-0000-0000-0000B7290000}"/>
    <cellStyle name="Normal 6 8 2" xfId="5042" xr:uid="{00000000-0005-0000-0000-0000B8290000}"/>
    <cellStyle name="Normal 6 8 3" xfId="5609" xr:uid="{00000000-0005-0000-0000-0000B9290000}"/>
    <cellStyle name="Normal 6 9" xfId="2882" xr:uid="{00000000-0005-0000-0000-0000BA290000}"/>
    <cellStyle name="Normal 6 9 2" xfId="5059" xr:uid="{00000000-0005-0000-0000-0000BB290000}"/>
    <cellStyle name="Normal 6 9 3" xfId="5629" xr:uid="{00000000-0005-0000-0000-0000BC290000}"/>
    <cellStyle name="Normal 6_Anuario Estadísticas Económicas 2010_Sector Servicios-ELBA2" xfId="760" xr:uid="{00000000-0005-0000-0000-0000BD290000}"/>
    <cellStyle name="Normal 7" xfId="761" xr:uid="{00000000-0005-0000-0000-0000BE290000}"/>
    <cellStyle name="Normal 7 10" xfId="11269" xr:uid="{00000000-0005-0000-0000-0000BF290000}"/>
    <cellStyle name="Normal 7 11" xfId="11270" xr:uid="{00000000-0005-0000-0000-0000C0290000}"/>
    <cellStyle name="Normal 7 12" xfId="11271" xr:uid="{00000000-0005-0000-0000-0000C1290000}"/>
    <cellStyle name="Normal 7 13" xfId="11272" xr:uid="{00000000-0005-0000-0000-0000C2290000}"/>
    <cellStyle name="Normal 7 14" xfId="11273" xr:uid="{00000000-0005-0000-0000-0000C3290000}"/>
    <cellStyle name="Normal 7 15" xfId="11274" xr:uid="{00000000-0005-0000-0000-0000C4290000}"/>
    <cellStyle name="Normal 7 16" xfId="11275" xr:uid="{00000000-0005-0000-0000-0000C5290000}"/>
    <cellStyle name="Normal 7 17" xfId="11276" xr:uid="{00000000-0005-0000-0000-0000C6290000}"/>
    <cellStyle name="Normal 7 18" xfId="11277" xr:uid="{00000000-0005-0000-0000-0000C7290000}"/>
    <cellStyle name="Normal 7 19" xfId="11278" xr:uid="{00000000-0005-0000-0000-0000C8290000}"/>
    <cellStyle name="Normal 7 2" xfId="762" xr:uid="{00000000-0005-0000-0000-0000C9290000}"/>
    <cellStyle name="Normal 7 2 10" xfId="11279" xr:uid="{00000000-0005-0000-0000-0000CA290000}"/>
    <cellStyle name="Normal 7 2 11" xfId="11280" xr:uid="{00000000-0005-0000-0000-0000CB290000}"/>
    <cellStyle name="Normal 7 2 12" xfId="11281" xr:uid="{00000000-0005-0000-0000-0000CC290000}"/>
    <cellStyle name="Normal 7 2 13" xfId="11282" xr:uid="{00000000-0005-0000-0000-0000CD290000}"/>
    <cellStyle name="Normal 7 2 14" xfId="11283" xr:uid="{00000000-0005-0000-0000-0000CE290000}"/>
    <cellStyle name="Normal 7 2 15" xfId="11284" xr:uid="{00000000-0005-0000-0000-0000CF290000}"/>
    <cellStyle name="Normal 7 2 16" xfId="11285" xr:uid="{00000000-0005-0000-0000-0000D0290000}"/>
    <cellStyle name="Normal 7 2 17" xfId="11286" xr:uid="{00000000-0005-0000-0000-0000D1290000}"/>
    <cellStyle name="Normal 7 2 18" xfId="11287" xr:uid="{00000000-0005-0000-0000-0000D2290000}"/>
    <cellStyle name="Normal 7 2 19" xfId="11288" xr:uid="{00000000-0005-0000-0000-0000D3290000}"/>
    <cellStyle name="Normal 7 2 2" xfId="1811" xr:uid="{00000000-0005-0000-0000-0000D4290000}"/>
    <cellStyle name="Normal 7 2 2 10" xfId="11289" xr:uid="{00000000-0005-0000-0000-0000D5290000}"/>
    <cellStyle name="Normal 7 2 2 11" xfId="11290" xr:uid="{00000000-0005-0000-0000-0000D6290000}"/>
    <cellStyle name="Normal 7 2 2 12" xfId="11291" xr:uid="{00000000-0005-0000-0000-0000D7290000}"/>
    <cellStyle name="Normal 7 2 2 13" xfId="11292" xr:uid="{00000000-0005-0000-0000-0000D8290000}"/>
    <cellStyle name="Normal 7 2 2 14" xfId="11293" xr:uid="{00000000-0005-0000-0000-0000D9290000}"/>
    <cellStyle name="Normal 7 2 2 15" xfId="11294" xr:uid="{00000000-0005-0000-0000-0000DA290000}"/>
    <cellStyle name="Normal 7 2 2 16" xfId="11295" xr:uid="{00000000-0005-0000-0000-0000DB290000}"/>
    <cellStyle name="Normal 7 2 2 17" xfId="11296" xr:uid="{00000000-0005-0000-0000-0000DC290000}"/>
    <cellStyle name="Normal 7 2 2 18" xfId="11297" xr:uid="{00000000-0005-0000-0000-0000DD290000}"/>
    <cellStyle name="Normal 7 2 2 19" xfId="11298" xr:uid="{00000000-0005-0000-0000-0000DE290000}"/>
    <cellStyle name="Normal 7 2 2 2" xfId="11299" xr:uid="{00000000-0005-0000-0000-0000DF290000}"/>
    <cellStyle name="Normal 7 2 2 20" xfId="11300" xr:uid="{00000000-0005-0000-0000-0000E0290000}"/>
    <cellStyle name="Normal 7 2 2 21" xfId="11301" xr:uid="{00000000-0005-0000-0000-0000E1290000}"/>
    <cellStyle name="Normal 7 2 2 22" xfId="11302" xr:uid="{00000000-0005-0000-0000-0000E2290000}"/>
    <cellStyle name="Normal 7 2 2 23" xfId="11303" xr:uid="{00000000-0005-0000-0000-0000E3290000}"/>
    <cellStyle name="Normal 7 2 2 24" xfId="11304" xr:uid="{00000000-0005-0000-0000-0000E4290000}"/>
    <cellStyle name="Normal 7 2 2 25" xfId="11305" xr:uid="{00000000-0005-0000-0000-0000E5290000}"/>
    <cellStyle name="Normal 7 2 2 26" xfId="11306" xr:uid="{00000000-0005-0000-0000-0000E6290000}"/>
    <cellStyle name="Normal 7 2 2 27" xfId="11307" xr:uid="{00000000-0005-0000-0000-0000E7290000}"/>
    <cellStyle name="Normal 7 2 2 28" xfId="11308" xr:uid="{00000000-0005-0000-0000-0000E8290000}"/>
    <cellStyle name="Normal 7 2 2 29" xfId="11309" xr:uid="{00000000-0005-0000-0000-0000E9290000}"/>
    <cellStyle name="Normal 7 2 2 3" xfId="11310" xr:uid="{00000000-0005-0000-0000-0000EA290000}"/>
    <cellStyle name="Normal 7 2 2 30" xfId="11311" xr:uid="{00000000-0005-0000-0000-0000EB290000}"/>
    <cellStyle name="Normal 7 2 2 31" xfId="11312" xr:uid="{00000000-0005-0000-0000-0000EC290000}"/>
    <cellStyle name="Normal 7 2 2 32" xfId="11313" xr:uid="{00000000-0005-0000-0000-0000ED290000}"/>
    <cellStyle name="Normal 7 2 2 33" xfId="11314" xr:uid="{00000000-0005-0000-0000-0000EE290000}"/>
    <cellStyle name="Normal 7 2 2 34" xfId="11315" xr:uid="{00000000-0005-0000-0000-0000EF290000}"/>
    <cellStyle name="Normal 7 2 2 35" xfId="11316" xr:uid="{00000000-0005-0000-0000-0000F0290000}"/>
    <cellStyle name="Normal 7 2 2 36" xfId="11317" xr:uid="{00000000-0005-0000-0000-0000F1290000}"/>
    <cellStyle name="Normal 7 2 2 37" xfId="11318" xr:uid="{00000000-0005-0000-0000-0000F2290000}"/>
    <cellStyle name="Normal 7 2 2 38" xfId="11319" xr:uid="{00000000-0005-0000-0000-0000F3290000}"/>
    <cellStyle name="Normal 7 2 2 39" xfId="11320" xr:uid="{00000000-0005-0000-0000-0000F4290000}"/>
    <cellStyle name="Normal 7 2 2 4" xfId="11321" xr:uid="{00000000-0005-0000-0000-0000F5290000}"/>
    <cellStyle name="Normal 7 2 2 40" xfId="11322" xr:uid="{00000000-0005-0000-0000-0000F6290000}"/>
    <cellStyle name="Normal 7 2 2 41" xfId="11323" xr:uid="{00000000-0005-0000-0000-0000F7290000}"/>
    <cellStyle name="Normal 7 2 2 42" xfId="11324" xr:uid="{00000000-0005-0000-0000-0000F8290000}"/>
    <cellStyle name="Normal 7 2 2 43" xfId="11325" xr:uid="{00000000-0005-0000-0000-0000F9290000}"/>
    <cellStyle name="Normal 7 2 2 44" xfId="11326" xr:uid="{00000000-0005-0000-0000-0000FA290000}"/>
    <cellStyle name="Normal 7 2 2 45" xfId="11327" xr:uid="{00000000-0005-0000-0000-0000FB290000}"/>
    <cellStyle name="Normal 7 2 2 46" xfId="11328" xr:uid="{00000000-0005-0000-0000-0000FC290000}"/>
    <cellStyle name="Normal 7 2 2 47" xfId="11329" xr:uid="{00000000-0005-0000-0000-0000FD290000}"/>
    <cellStyle name="Normal 7 2 2 48" xfId="11330" xr:uid="{00000000-0005-0000-0000-0000FE290000}"/>
    <cellStyle name="Normal 7 2 2 49" xfId="11331" xr:uid="{00000000-0005-0000-0000-0000FF290000}"/>
    <cellStyle name="Normal 7 2 2 5" xfId="11332" xr:uid="{00000000-0005-0000-0000-0000002A0000}"/>
    <cellStyle name="Normal 7 2 2 50" xfId="11333" xr:uid="{00000000-0005-0000-0000-0000012A0000}"/>
    <cellStyle name="Normal 7 2 2 51" xfId="11334" xr:uid="{00000000-0005-0000-0000-0000022A0000}"/>
    <cellStyle name="Normal 7 2 2 52" xfId="11335" xr:uid="{00000000-0005-0000-0000-0000032A0000}"/>
    <cellStyle name="Normal 7 2 2 53" xfId="11336" xr:uid="{00000000-0005-0000-0000-0000042A0000}"/>
    <cellStyle name="Normal 7 2 2 54" xfId="11337" xr:uid="{00000000-0005-0000-0000-0000052A0000}"/>
    <cellStyle name="Normal 7 2 2 55" xfId="11338" xr:uid="{00000000-0005-0000-0000-0000062A0000}"/>
    <cellStyle name="Normal 7 2 2 56" xfId="11339" xr:uid="{00000000-0005-0000-0000-0000072A0000}"/>
    <cellStyle name="Normal 7 2 2 57" xfId="11340" xr:uid="{00000000-0005-0000-0000-0000082A0000}"/>
    <cellStyle name="Normal 7 2 2 58" xfId="11341" xr:uid="{00000000-0005-0000-0000-0000092A0000}"/>
    <cellStyle name="Normal 7 2 2 59" xfId="11342" xr:uid="{00000000-0005-0000-0000-00000A2A0000}"/>
    <cellStyle name="Normal 7 2 2 6" xfId="11343" xr:uid="{00000000-0005-0000-0000-00000B2A0000}"/>
    <cellStyle name="Normal 7 2 2 60" xfId="11344" xr:uid="{00000000-0005-0000-0000-00000C2A0000}"/>
    <cellStyle name="Normal 7 2 2 61" xfId="11345" xr:uid="{00000000-0005-0000-0000-00000D2A0000}"/>
    <cellStyle name="Normal 7 2 2 62" xfId="11346" xr:uid="{00000000-0005-0000-0000-00000E2A0000}"/>
    <cellStyle name="Normal 7 2 2 63" xfId="11347" xr:uid="{00000000-0005-0000-0000-00000F2A0000}"/>
    <cellStyle name="Normal 7 2 2 7" xfId="11348" xr:uid="{00000000-0005-0000-0000-0000102A0000}"/>
    <cellStyle name="Normal 7 2 2 8" xfId="11349" xr:uid="{00000000-0005-0000-0000-0000112A0000}"/>
    <cellStyle name="Normal 7 2 2 9" xfId="11350" xr:uid="{00000000-0005-0000-0000-0000122A0000}"/>
    <cellStyle name="Normal 7 2 20" xfId="11351" xr:uid="{00000000-0005-0000-0000-0000132A0000}"/>
    <cellStyle name="Normal 7 2 21" xfId="11352" xr:uid="{00000000-0005-0000-0000-0000142A0000}"/>
    <cellStyle name="Normal 7 2 22" xfId="11353" xr:uid="{00000000-0005-0000-0000-0000152A0000}"/>
    <cellStyle name="Normal 7 2 23" xfId="11354" xr:uid="{00000000-0005-0000-0000-0000162A0000}"/>
    <cellStyle name="Normal 7 2 24" xfId="11355" xr:uid="{00000000-0005-0000-0000-0000172A0000}"/>
    <cellStyle name="Normal 7 2 25" xfId="11356" xr:uid="{00000000-0005-0000-0000-0000182A0000}"/>
    <cellStyle name="Normal 7 2 26" xfId="11357" xr:uid="{00000000-0005-0000-0000-0000192A0000}"/>
    <cellStyle name="Normal 7 2 27" xfId="11358" xr:uid="{00000000-0005-0000-0000-00001A2A0000}"/>
    <cellStyle name="Normal 7 2 28" xfId="11359" xr:uid="{00000000-0005-0000-0000-00001B2A0000}"/>
    <cellStyle name="Normal 7 2 29" xfId="11360" xr:uid="{00000000-0005-0000-0000-00001C2A0000}"/>
    <cellStyle name="Normal 7 2 3" xfId="4574" xr:uid="{00000000-0005-0000-0000-00001D2A0000}"/>
    <cellStyle name="Normal 7 2 30" xfId="11361" xr:uid="{00000000-0005-0000-0000-00001E2A0000}"/>
    <cellStyle name="Normal 7 2 31" xfId="11362" xr:uid="{00000000-0005-0000-0000-00001F2A0000}"/>
    <cellStyle name="Normal 7 2 32" xfId="11363" xr:uid="{00000000-0005-0000-0000-0000202A0000}"/>
    <cellStyle name="Normal 7 2 33" xfId="11364" xr:uid="{00000000-0005-0000-0000-0000212A0000}"/>
    <cellStyle name="Normal 7 2 34" xfId="11365" xr:uid="{00000000-0005-0000-0000-0000222A0000}"/>
    <cellStyle name="Normal 7 2 35" xfId="11366" xr:uid="{00000000-0005-0000-0000-0000232A0000}"/>
    <cellStyle name="Normal 7 2 36" xfId="11367" xr:uid="{00000000-0005-0000-0000-0000242A0000}"/>
    <cellStyle name="Normal 7 2 37" xfId="11368" xr:uid="{00000000-0005-0000-0000-0000252A0000}"/>
    <cellStyle name="Normal 7 2 38" xfId="11369" xr:uid="{00000000-0005-0000-0000-0000262A0000}"/>
    <cellStyle name="Normal 7 2 39" xfId="11370" xr:uid="{00000000-0005-0000-0000-0000272A0000}"/>
    <cellStyle name="Normal 7 2 4" xfId="5034" xr:uid="{00000000-0005-0000-0000-0000282A0000}"/>
    <cellStyle name="Normal 7 2 40" xfId="11371" xr:uid="{00000000-0005-0000-0000-0000292A0000}"/>
    <cellStyle name="Normal 7 2 41" xfId="11372" xr:uid="{00000000-0005-0000-0000-00002A2A0000}"/>
    <cellStyle name="Normal 7 2 42" xfId="11373" xr:uid="{00000000-0005-0000-0000-00002B2A0000}"/>
    <cellStyle name="Normal 7 2 43" xfId="11374" xr:uid="{00000000-0005-0000-0000-00002C2A0000}"/>
    <cellStyle name="Normal 7 2 44" xfId="11375" xr:uid="{00000000-0005-0000-0000-00002D2A0000}"/>
    <cellStyle name="Normal 7 2 45" xfId="11376" xr:uid="{00000000-0005-0000-0000-00002E2A0000}"/>
    <cellStyle name="Normal 7 2 46" xfId="11377" xr:uid="{00000000-0005-0000-0000-00002F2A0000}"/>
    <cellStyle name="Normal 7 2 47" xfId="11378" xr:uid="{00000000-0005-0000-0000-0000302A0000}"/>
    <cellStyle name="Normal 7 2 48" xfId="11379" xr:uid="{00000000-0005-0000-0000-0000312A0000}"/>
    <cellStyle name="Normal 7 2 49" xfId="11380" xr:uid="{00000000-0005-0000-0000-0000322A0000}"/>
    <cellStyle name="Normal 7 2 5" xfId="11381" xr:uid="{00000000-0005-0000-0000-0000332A0000}"/>
    <cellStyle name="Normal 7 2 50" xfId="11382" xr:uid="{00000000-0005-0000-0000-0000342A0000}"/>
    <cellStyle name="Normal 7 2 51" xfId="11383" xr:uid="{00000000-0005-0000-0000-0000352A0000}"/>
    <cellStyle name="Normal 7 2 52" xfId="11384" xr:uid="{00000000-0005-0000-0000-0000362A0000}"/>
    <cellStyle name="Normal 7 2 53" xfId="11385" xr:uid="{00000000-0005-0000-0000-0000372A0000}"/>
    <cellStyle name="Normal 7 2 54" xfId="11386" xr:uid="{00000000-0005-0000-0000-0000382A0000}"/>
    <cellStyle name="Normal 7 2 55" xfId="11387" xr:uid="{00000000-0005-0000-0000-0000392A0000}"/>
    <cellStyle name="Normal 7 2 56" xfId="11388" xr:uid="{00000000-0005-0000-0000-00003A2A0000}"/>
    <cellStyle name="Normal 7 2 57" xfId="11389" xr:uid="{00000000-0005-0000-0000-00003B2A0000}"/>
    <cellStyle name="Normal 7 2 58" xfId="11390" xr:uid="{00000000-0005-0000-0000-00003C2A0000}"/>
    <cellStyle name="Normal 7 2 59" xfId="11391" xr:uid="{00000000-0005-0000-0000-00003D2A0000}"/>
    <cellStyle name="Normal 7 2 6" xfId="11392" xr:uid="{00000000-0005-0000-0000-00003E2A0000}"/>
    <cellStyle name="Normal 7 2 60" xfId="11393" xr:uid="{00000000-0005-0000-0000-00003F2A0000}"/>
    <cellStyle name="Normal 7 2 61" xfId="11394" xr:uid="{00000000-0005-0000-0000-0000402A0000}"/>
    <cellStyle name="Normal 7 2 62" xfId="11395" xr:uid="{00000000-0005-0000-0000-0000412A0000}"/>
    <cellStyle name="Normal 7 2 63" xfId="11396" xr:uid="{00000000-0005-0000-0000-0000422A0000}"/>
    <cellStyle name="Normal 7 2 64" xfId="11397" xr:uid="{00000000-0005-0000-0000-0000432A0000}"/>
    <cellStyle name="Normal 7 2 65" xfId="11398" xr:uid="{00000000-0005-0000-0000-0000442A0000}"/>
    <cellStyle name="Normal 7 2 66" xfId="11399" xr:uid="{00000000-0005-0000-0000-0000452A0000}"/>
    <cellStyle name="Normal 7 2 7" xfId="11400" xr:uid="{00000000-0005-0000-0000-0000462A0000}"/>
    <cellStyle name="Normal 7 2 8" xfId="11401" xr:uid="{00000000-0005-0000-0000-0000472A0000}"/>
    <cellStyle name="Normal 7 2 9" xfId="11402" xr:uid="{00000000-0005-0000-0000-0000482A0000}"/>
    <cellStyle name="Normal 7 20" xfId="11403" xr:uid="{00000000-0005-0000-0000-0000492A0000}"/>
    <cellStyle name="Normal 7 21" xfId="11404" xr:uid="{00000000-0005-0000-0000-00004A2A0000}"/>
    <cellStyle name="Normal 7 22" xfId="11405" xr:uid="{00000000-0005-0000-0000-00004B2A0000}"/>
    <cellStyle name="Normal 7 23" xfId="11406" xr:uid="{00000000-0005-0000-0000-00004C2A0000}"/>
    <cellStyle name="Normal 7 24" xfId="11407" xr:uid="{00000000-0005-0000-0000-00004D2A0000}"/>
    <cellStyle name="Normal 7 25" xfId="11408" xr:uid="{00000000-0005-0000-0000-00004E2A0000}"/>
    <cellStyle name="Normal 7 26" xfId="11409" xr:uid="{00000000-0005-0000-0000-00004F2A0000}"/>
    <cellStyle name="Normal 7 27" xfId="11410" xr:uid="{00000000-0005-0000-0000-0000502A0000}"/>
    <cellStyle name="Normal 7 28" xfId="11411" xr:uid="{00000000-0005-0000-0000-0000512A0000}"/>
    <cellStyle name="Normal 7 29" xfId="11412" xr:uid="{00000000-0005-0000-0000-0000522A0000}"/>
    <cellStyle name="Normal 7 3" xfId="763" xr:uid="{00000000-0005-0000-0000-0000532A0000}"/>
    <cellStyle name="Normal 7 3 10" xfId="11413" xr:uid="{00000000-0005-0000-0000-0000542A0000}"/>
    <cellStyle name="Normal 7 3 11" xfId="11414" xr:uid="{00000000-0005-0000-0000-0000552A0000}"/>
    <cellStyle name="Normal 7 3 12" xfId="11415" xr:uid="{00000000-0005-0000-0000-0000562A0000}"/>
    <cellStyle name="Normal 7 3 13" xfId="11416" xr:uid="{00000000-0005-0000-0000-0000572A0000}"/>
    <cellStyle name="Normal 7 3 14" xfId="11417" xr:uid="{00000000-0005-0000-0000-0000582A0000}"/>
    <cellStyle name="Normal 7 3 15" xfId="11418" xr:uid="{00000000-0005-0000-0000-0000592A0000}"/>
    <cellStyle name="Normal 7 3 16" xfId="11419" xr:uid="{00000000-0005-0000-0000-00005A2A0000}"/>
    <cellStyle name="Normal 7 3 17" xfId="11420" xr:uid="{00000000-0005-0000-0000-00005B2A0000}"/>
    <cellStyle name="Normal 7 3 18" xfId="11421" xr:uid="{00000000-0005-0000-0000-00005C2A0000}"/>
    <cellStyle name="Normal 7 3 19" xfId="11422" xr:uid="{00000000-0005-0000-0000-00005D2A0000}"/>
    <cellStyle name="Normal 7 3 2" xfId="11423" xr:uid="{00000000-0005-0000-0000-00005E2A0000}"/>
    <cellStyle name="Normal 7 3 20" xfId="11424" xr:uid="{00000000-0005-0000-0000-00005F2A0000}"/>
    <cellStyle name="Normal 7 3 21" xfId="11425" xr:uid="{00000000-0005-0000-0000-0000602A0000}"/>
    <cellStyle name="Normal 7 3 22" xfId="11426" xr:uid="{00000000-0005-0000-0000-0000612A0000}"/>
    <cellStyle name="Normal 7 3 23" xfId="11427" xr:uid="{00000000-0005-0000-0000-0000622A0000}"/>
    <cellStyle name="Normal 7 3 24" xfId="11428" xr:uid="{00000000-0005-0000-0000-0000632A0000}"/>
    <cellStyle name="Normal 7 3 25" xfId="11429" xr:uid="{00000000-0005-0000-0000-0000642A0000}"/>
    <cellStyle name="Normal 7 3 26" xfId="11430" xr:uid="{00000000-0005-0000-0000-0000652A0000}"/>
    <cellStyle name="Normal 7 3 27" xfId="11431" xr:uid="{00000000-0005-0000-0000-0000662A0000}"/>
    <cellStyle name="Normal 7 3 28" xfId="11432" xr:uid="{00000000-0005-0000-0000-0000672A0000}"/>
    <cellStyle name="Normal 7 3 29" xfId="11433" xr:uid="{00000000-0005-0000-0000-0000682A0000}"/>
    <cellStyle name="Normal 7 3 3" xfId="11434" xr:uid="{00000000-0005-0000-0000-0000692A0000}"/>
    <cellStyle name="Normal 7 3 30" xfId="11435" xr:uid="{00000000-0005-0000-0000-00006A2A0000}"/>
    <cellStyle name="Normal 7 3 31" xfId="11436" xr:uid="{00000000-0005-0000-0000-00006B2A0000}"/>
    <cellStyle name="Normal 7 3 32" xfId="11437" xr:uid="{00000000-0005-0000-0000-00006C2A0000}"/>
    <cellStyle name="Normal 7 3 33" xfId="11438" xr:uid="{00000000-0005-0000-0000-00006D2A0000}"/>
    <cellStyle name="Normal 7 3 34" xfId="11439" xr:uid="{00000000-0005-0000-0000-00006E2A0000}"/>
    <cellStyle name="Normal 7 3 35" xfId="11440" xr:uid="{00000000-0005-0000-0000-00006F2A0000}"/>
    <cellStyle name="Normal 7 3 36" xfId="11441" xr:uid="{00000000-0005-0000-0000-0000702A0000}"/>
    <cellStyle name="Normal 7 3 37" xfId="11442" xr:uid="{00000000-0005-0000-0000-0000712A0000}"/>
    <cellStyle name="Normal 7 3 38" xfId="11443" xr:uid="{00000000-0005-0000-0000-0000722A0000}"/>
    <cellStyle name="Normal 7 3 39" xfId="11444" xr:uid="{00000000-0005-0000-0000-0000732A0000}"/>
    <cellStyle name="Normal 7 3 4" xfId="11445" xr:uid="{00000000-0005-0000-0000-0000742A0000}"/>
    <cellStyle name="Normal 7 3 40" xfId="11446" xr:uid="{00000000-0005-0000-0000-0000752A0000}"/>
    <cellStyle name="Normal 7 3 41" xfId="11447" xr:uid="{00000000-0005-0000-0000-0000762A0000}"/>
    <cellStyle name="Normal 7 3 42" xfId="11448" xr:uid="{00000000-0005-0000-0000-0000772A0000}"/>
    <cellStyle name="Normal 7 3 43" xfId="11449" xr:uid="{00000000-0005-0000-0000-0000782A0000}"/>
    <cellStyle name="Normal 7 3 44" xfId="11450" xr:uid="{00000000-0005-0000-0000-0000792A0000}"/>
    <cellStyle name="Normal 7 3 45" xfId="11451" xr:uid="{00000000-0005-0000-0000-00007A2A0000}"/>
    <cellStyle name="Normal 7 3 46" xfId="11452" xr:uid="{00000000-0005-0000-0000-00007B2A0000}"/>
    <cellStyle name="Normal 7 3 47" xfId="11453" xr:uid="{00000000-0005-0000-0000-00007C2A0000}"/>
    <cellStyle name="Normal 7 3 48" xfId="11454" xr:uid="{00000000-0005-0000-0000-00007D2A0000}"/>
    <cellStyle name="Normal 7 3 49" xfId="11455" xr:uid="{00000000-0005-0000-0000-00007E2A0000}"/>
    <cellStyle name="Normal 7 3 5" xfId="11456" xr:uid="{00000000-0005-0000-0000-00007F2A0000}"/>
    <cellStyle name="Normal 7 3 50" xfId="11457" xr:uid="{00000000-0005-0000-0000-0000802A0000}"/>
    <cellStyle name="Normal 7 3 51" xfId="11458" xr:uid="{00000000-0005-0000-0000-0000812A0000}"/>
    <cellStyle name="Normal 7 3 52" xfId="11459" xr:uid="{00000000-0005-0000-0000-0000822A0000}"/>
    <cellStyle name="Normal 7 3 53" xfId="11460" xr:uid="{00000000-0005-0000-0000-0000832A0000}"/>
    <cellStyle name="Normal 7 3 54" xfId="11461" xr:uid="{00000000-0005-0000-0000-0000842A0000}"/>
    <cellStyle name="Normal 7 3 55" xfId="11462" xr:uid="{00000000-0005-0000-0000-0000852A0000}"/>
    <cellStyle name="Normal 7 3 56" xfId="11463" xr:uid="{00000000-0005-0000-0000-0000862A0000}"/>
    <cellStyle name="Normal 7 3 57" xfId="11464" xr:uid="{00000000-0005-0000-0000-0000872A0000}"/>
    <cellStyle name="Normal 7 3 58" xfId="11465" xr:uid="{00000000-0005-0000-0000-0000882A0000}"/>
    <cellStyle name="Normal 7 3 59" xfId="11466" xr:uid="{00000000-0005-0000-0000-0000892A0000}"/>
    <cellStyle name="Normal 7 3 6" xfId="11467" xr:uid="{00000000-0005-0000-0000-00008A2A0000}"/>
    <cellStyle name="Normal 7 3 60" xfId="11468" xr:uid="{00000000-0005-0000-0000-00008B2A0000}"/>
    <cellStyle name="Normal 7 3 61" xfId="11469" xr:uid="{00000000-0005-0000-0000-00008C2A0000}"/>
    <cellStyle name="Normal 7 3 62" xfId="11470" xr:uid="{00000000-0005-0000-0000-00008D2A0000}"/>
    <cellStyle name="Normal 7 3 63" xfId="11471" xr:uid="{00000000-0005-0000-0000-00008E2A0000}"/>
    <cellStyle name="Normal 7 3 7" xfId="11472" xr:uid="{00000000-0005-0000-0000-00008F2A0000}"/>
    <cellStyle name="Normal 7 3 8" xfId="11473" xr:uid="{00000000-0005-0000-0000-0000902A0000}"/>
    <cellStyle name="Normal 7 3 9" xfId="11474" xr:uid="{00000000-0005-0000-0000-0000912A0000}"/>
    <cellStyle name="Normal 7 30" xfId="11475" xr:uid="{00000000-0005-0000-0000-0000922A0000}"/>
    <cellStyle name="Normal 7 31" xfId="11476" xr:uid="{00000000-0005-0000-0000-0000932A0000}"/>
    <cellStyle name="Normal 7 32" xfId="11477" xr:uid="{00000000-0005-0000-0000-0000942A0000}"/>
    <cellStyle name="Normal 7 33" xfId="11478" xr:uid="{00000000-0005-0000-0000-0000952A0000}"/>
    <cellStyle name="Normal 7 34" xfId="11479" xr:uid="{00000000-0005-0000-0000-0000962A0000}"/>
    <cellStyle name="Normal 7 35" xfId="11480" xr:uid="{00000000-0005-0000-0000-0000972A0000}"/>
    <cellStyle name="Normal 7 36" xfId="11481" xr:uid="{00000000-0005-0000-0000-0000982A0000}"/>
    <cellStyle name="Normal 7 37" xfId="11482" xr:uid="{00000000-0005-0000-0000-0000992A0000}"/>
    <cellStyle name="Normal 7 38" xfId="11483" xr:uid="{00000000-0005-0000-0000-00009A2A0000}"/>
    <cellStyle name="Normal 7 39" xfId="11484" xr:uid="{00000000-0005-0000-0000-00009B2A0000}"/>
    <cellStyle name="Normal 7 4" xfId="764" xr:uid="{00000000-0005-0000-0000-00009C2A0000}"/>
    <cellStyle name="Normal 7 4 10" xfId="11485" xr:uid="{00000000-0005-0000-0000-00009D2A0000}"/>
    <cellStyle name="Normal 7 4 11" xfId="11486" xr:uid="{00000000-0005-0000-0000-00009E2A0000}"/>
    <cellStyle name="Normal 7 4 12" xfId="11487" xr:uid="{00000000-0005-0000-0000-00009F2A0000}"/>
    <cellStyle name="Normal 7 4 13" xfId="11488" xr:uid="{00000000-0005-0000-0000-0000A02A0000}"/>
    <cellStyle name="Normal 7 4 14" xfId="11489" xr:uid="{00000000-0005-0000-0000-0000A12A0000}"/>
    <cellStyle name="Normal 7 4 15" xfId="11490" xr:uid="{00000000-0005-0000-0000-0000A22A0000}"/>
    <cellStyle name="Normal 7 4 16" xfId="11491" xr:uid="{00000000-0005-0000-0000-0000A32A0000}"/>
    <cellStyle name="Normal 7 4 17" xfId="11492" xr:uid="{00000000-0005-0000-0000-0000A42A0000}"/>
    <cellStyle name="Normal 7 4 18" xfId="11493" xr:uid="{00000000-0005-0000-0000-0000A52A0000}"/>
    <cellStyle name="Normal 7 4 19" xfId="11494" xr:uid="{00000000-0005-0000-0000-0000A62A0000}"/>
    <cellStyle name="Normal 7 4 2" xfId="1812" xr:uid="{00000000-0005-0000-0000-0000A72A0000}"/>
    <cellStyle name="Normal 7 4 20" xfId="11495" xr:uid="{00000000-0005-0000-0000-0000A82A0000}"/>
    <cellStyle name="Normal 7 4 21" xfId="11496" xr:uid="{00000000-0005-0000-0000-0000A92A0000}"/>
    <cellStyle name="Normal 7 4 22" xfId="11497" xr:uid="{00000000-0005-0000-0000-0000AA2A0000}"/>
    <cellStyle name="Normal 7 4 23" xfId="11498" xr:uid="{00000000-0005-0000-0000-0000AB2A0000}"/>
    <cellStyle name="Normal 7 4 24" xfId="11499" xr:uid="{00000000-0005-0000-0000-0000AC2A0000}"/>
    <cellStyle name="Normal 7 4 25" xfId="11500" xr:uid="{00000000-0005-0000-0000-0000AD2A0000}"/>
    <cellStyle name="Normal 7 4 26" xfId="11501" xr:uid="{00000000-0005-0000-0000-0000AE2A0000}"/>
    <cellStyle name="Normal 7 4 27" xfId="11502" xr:uid="{00000000-0005-0000-0000-0000AF2A0000}"/>
    <cellStyle name="Normal 7 4 28" xfId="11503" xr:uid="{00000000-0005-0000-0000-0000B02A0000}"/>
    <cellStyle name="Normal 7 4 29" xfId="11504" xr:uid="{00000000-0005-0000-0000-0000B12A0000}"/>
    <cellStyle name="Normal 7 4 3" xfId="4575" xr:uid="{00000000-0005-0000-0000-0000B22A0000}"/>
    <cellStyle name="Normal 7 4 30" xfId="11505" xr:uid="{00000000-0005-0000-0000-0000B32A0000}"/>
    <cellStyle name="Normal 7 4 31" xfId="11506" xr:uid="{00000000-0005-0000-0000-0000B42A0000}"/>
    <cellStyle name="Normal 7 4 32" xfId="11507" xr:uid="{00000000-0005-0000-0000-0000B52A0000}"/>
    <cellStyle name="Normal 7 4 33" xfId="11508" xr:uid="{00000000-0005-0000-0000-0000B62A0000}"/>
    <cellStyle name="Normal 7 4 34" xfId="11509" xr:uid="{00000000-0005-0000-0000-0000B72A0000}"/>
    <cellStyle name="Normal 7 4 35" xfId="11510" xr:uid="{00000000-0005-0000-0000-0000B82A0000}"/>
    <cellStyle name="Normal 7 4 36" xfId="11511" xr:uid="{00000000-0005-0000-0000-0000B92A0000}"/>
    <cellStyle name="Normal 7 4 37" xfId="11512" xr:uid="{00000000-0005-0000-0000-0000BA2A0000}"/>
    <cellStyle name="Normal 7 4 38" xfId="11513" xr:uid="{00000000-0005-0000-0000-0000BB2A0000}"/>
    <cellStyle name="Normal 7 4 39" xfId="11514" xr:uid="{00000000-0005-0000-0000-0000BC2A0000}"/>
    <cellStyle name="Normal 7 4 4" xfId="4934" xr:uid="{00000000-0005-0000-0000-0000BD2A0000}"/>
    <cellStyle name="Normal 7 4 40" xfId="11515" xr:uid="{00000000-0005-0000-0000-0000BE2A0000}"/>
    <cellStyle name="Normal 7 4 41" xfId="11516" xr:uid="{00000000-0005-0000-0000-0000BF2A0000}"/>
    <cellStyle name="Normal 7 4 42" xfId="11517" xr:uid="{00000000-0005-0000-0000-0000C02A0000}"/>
    <cellStyle name="Normal 7 4 43" xfId="11518" xr:uid="{00000000-0005-0000-0000-0000C12A0000}"/>
    <cellStyle name="Normal 7 4 44" xfId="11519" xr:uid="{00000000-0005-0000-0000-0000C22A0000}"/>
    <cellStyle name="Normal 7 4 45" xfId="11520" xr:uid="{00000000-0005-0000-0000-0000C32A0000}"/>
    <cellStyle name="Normal 7 4 46" xfId="11521" xr:uid="{00000000-0005-0000-0000-0000C42A0000}"/>
    <cellStyle name="Normal 7 4 47" xfId="11522" xr:uid="{00000000-0005-0000-0000-0000C52A0000}"/>
    <cellStyle name="Normal 7 4 48" xfId="11523" xr:uid="{00000000-0005-0000-0000-0000C62A0000}"/>
    <cellStyle name="Normal 7 4 49" xfId="11524" xr:uid="{00000000-0005-0000-0000-0000C72A0000}"/>
    <cellStyle name="Normal 7 4 5" xfId="11525" xr:uid="{00000000-0005-0000-0000-0000C82A0000}"/>
    <cellStyle name="Normal 7 4 50" xfId="11526" xr:uid="{00000000-0005-0000-0000-0000C92A0000}"/>
    <cellStyle name="Normal 7 4 51" xfId="11527" xr:uid="{00000000-0005-0000-0000-0000CA2A0000}"/>
    <cellStyle name="Normal 7 4 52" xfId="11528" xr:uid="{00000000-0005-0000-0000-0000CB2A0000}"/>
    <cellStyle name="Normal 7 4 53" xfId="11529" xr:uid="{00000000-0005-0000-0000-0000CC2A0000}"/>
    <cellStyle name="Normal 7 4 54" xfId="11530" xr:uid="{00000000-0005-0000-0000-0000CD2A0000}"/>
    <cellStyle name="Normal 7 4 55" xfId="11531" xr:uid="{00000000-0005-0000-0000-0000CE2A0000}"/>
    <cellStyle name="Normal 7 4 56" xfId="11532" xr:uid="{00000000-0005-0000-0000-0000CF2A0000}"/>
    <cellStyle name="Normal 7 4 57" xfId="11533" xr:uid="{00000000-0005-0000-0000-0000D02A0000}"/>
    <cellStyle name="Normal 7 4 58" xfId="11534" xr:uid="{00000000-0005-0000-0000-0000D12A0000}"/>
    <cellStyle name="Normal 7 4 59" xfId="11535" xr:uid="{00000000-0005-0000-0000-0000D22A0000}"/>
    <cellStyle name="Normal 7 4 6" xfId="11536" xr:uid="{00000000-0005-0000-0000-0000D32A0000}"/>
    <cellStyle name="Normal 7 4 60" xfId="11537" xr:uid="{00000000-0005-0000-0000-0000D42A0000}"/>
    <cellStyle name="Normal 7 4 61" xfId="11538" xr:uid="{00000000-0005-0000-0000-0000D52A0000}"/>
    <cellStyle name="Normal 7 4 62" xfId="11539" xr:uid="{00000000-0005-0000-0000-0000D62A0000}"/>
    <cellStyle name="Normal 7 4 63" xfId="11540" xr:uid="{00000000-0005-0000-0000-0000D72A0000}"/>
    <cellStyle name="Normal 7 4 64" xfId="11541" xr:uid="{00000000-0005-0000-0000-0000D82A0000}"/>
    <cellStyle name="Normal 7 4 65" xfId="11542" xr:uid="{00000000-0005-0000-0000-0000D92A0000}"/>
    <cellStyle name="Normal 7 4 66" xfId="11543" xr:uid="{00000000-0005-0000-0000-0000DA2A0000}"/>
    <cellStyle name="Normal 7 4 7" xfId="11544" xr:uid="{00000000-0005-0000-0000-0000DB2A0000}"/>
    <cellStyle name="Normal 7 4 8" xfId="11545" xr:uid="{00000000-0005-0000-0000-0000DC2A0000}"/>
    <cellStyle name="Normal 7 4 9" xfId="11546" xr:uid="{00000000-0005-0000-0000-0000DD2A0000}"/>
    <cellStyle name="Normal 7 40" xfId="11547" xr:uid="{00000000-0005-0000-0000-0000DE2A0000}"/>
    <cellStyle name="Normal 7 41" xfId="11548" xr:uid="{00000000-0005-0000-0000-0000DF2A0000}"/>
    <cellStyle name="Normal 7 42" xfId="11549" xr:uid="{00000000-0005-0000-0000-0000E02A0000}"/>
    <cellStyle name="Normal 7 43" xfId="11550" xr:uid="{00000000-0005-0000-0000-0000E12A0000}"/>
    <cellStyle name="Normal 7 44" xfId="11551" xr:uid="{00000000-0005-0000-0000-0000E22A0000}"/>
    <cellStyle name="Normal 7 45" xfId="11552" xr:uid="{00000000-0005-0000-0000-0000E32A0000}"/>
    <cellStyle name="Normal 7 46" xfId="11553" xr:uid="{00000000-0005-0000-0000-0000E42A0000}"/>
    <cellStyle name="Normal 7 47" xfId="11554" xr:uid="{00000000-0005-0000-0000-0000E52A0000}"/>
    <cellStyle name="Normal 7 48" xfId="11555" xr:uid="{00000000-0005-0000-0000-0000E62A0000}"/>
    <cellStyle name="Normal 7 49" xfId="11556" xr:uid="{00000000-0005-0000-0000-0000E72A0000}"/>
    <cellStyle name="Normal 7 5" xfId="2667" xr:uid="{00000000-0005-0000-0000-0000E82A0000}"/>
    <cellStyle name="Normal 7 5 10" xfId="11557" xr:uid="{00000000-0005-0000-0000-0000E92A0000}"/>
    <cellStyle name="Normal 7 5 11" xfId="11558" xr:uid="{00000000-0005-0000-0000-0000EA2A0000}"/>
    <cellStyle name="Normal 7 5 12" xfId="11559" xr:uid="{00000000-0005-0000-0000-0000EB2A0000}"/>
    <cellStyle name="Normal 7 5 13" xfId="11560" xr:uid="{00000000-0005-0000-0000-0000EC2A0000}"/>
    <cellStyle name="Normal 7 5 14" xfId="11561" xr:uid="{00000000-0005-0000-0000-0000ED2A0000}"/>
    <cellStyle name="Normal 7 5 15" xfId="11562" xr:uid="{00000000-0005-0000-0000-0000EE2A0000}"/>
    <cellStyle name="Normal 7 5 16" xfId="11563" xr:uid="{00000000-0005-0000-0000-0000EF2A0000}"/>
    <cellStyle name="Normal 7 5 17" xfId="11564" xr:uid="{00000000-0005-0000-0000-0000F02A0000}"/>
    <cellStyle name="Normal 7 5 18" xfId="11565" xr:uid="{00000000-0005-0000-0000-0000F12A0000}"/>
    <cellStyle name="Normal 7 5 19" xfId="11566" xr:uid="{00000000-0005-0000-0000-0000F22A0000}"/>
    <cellStyle name="Normal 7 5 2" xfId="11567" xr:uid="{00000000-0005-0000-0000-0000F32A0000}"/>
    <cellStyle name="Normal 7 5 20" xfId="11568" xr:uid="{00000000-0005-0000-0000-0000F42A0000}"/>
    <cellStyle name="Normal 7 5 21" xfId="11569" xr:uid="{00000000-0005-0000-0000-0000F52A0000}"/>
    <cellStyle name="Normal 7 5 22" xfId="11570" xr:uid="{00000000-0005-0000-0000-0000F62A0000}"/>
    <cellStyle name="Normal 7 5 23" xfId="11571" xr:uid="{00000000-0005-0000-0000-0000F72A0000}"/>
    <cellStyle name="Normal 7 5 24" xfId="11572" xr:uid="{00000000-0005-0000-0000-0000F82A0000}"/>
    <cellStyle name="Normal 7 5 25" xfId="11573" xr:uid="{00000000-0005-0000-0000-0000F92A0000}"/>
    <cellStyle name="Normal 7 5 26" xfId="11574" xr:uid="{00000000-0005-0000-0000-0000FA2A0000}"/>
    <cellStyle name="Normal 7 5 27" xfId="11575" xr:uid="{00000000-0005-0000-0000-0000FB2A0000}"/>
    <cellStyle name="Normal 7 5 28" xfId="11576" xr:uid="{00000000-0005-0000-0000-0000FC2A0000}"/>
    <cellStyle name="Normal 7 5 29" xfId="11577" xr:uid="{00000000-0005-0000-0000-0000FD2A0000}"/>
    <cellStyle name="Normal 7 5 3" xfId="11578" xr:uid="{00000000-0005-0000-0000-0000FE2A0000}"/>
    <cellStyle name="Normal 7 5 30" xfId="11579" xr:uid="{00000000-0005-0000-0000-0000FF2A0000}"/>
    <cellStyle name="Normal 7 5 31" xfId="11580" xr:uid="{00000000-0005-0000-0000-0000002B0000}"/>
    <cellStyle name="Normal 7 5 32" xfId="11581" xr:uid="{00000000-0005-0000-0000-0000012B0000}"/>
    <cellStyle name="Normal 7 5 33" xfId="11582" xr:uid="{00000000-0005-0000-0000-0000022B0000}"/>
    <cellStyle name="Normal 7 5 34" xfId="11583" xr:uid="{00000000-0005-0000-0000-0000032B0000}"/>
    <cellStyle name="Normal 7 5 35" xfId="11584" xr:uid="{00000000-0005-0000-0000-0000042B0000}"/>
    <cellStyle name="Normal 7 5 36" xfId="11585" xr:uid="{00000000-0005-0000-0000-0000052B0000}"/>
    <cellStyle name="Normal 7 5 37" xfId="11586" xr:uid="{00000000-0005-0000-0000-0000062B0000}"/>
    <cellStyle name="Normal 7 5 38" xfId="11587" xr:uid="{00000000-0005-0000-0000-0000072B0000}"/>
    <cellStyle name="Normal 7 5 39" xfId="11588" xr:uid="{00000000-0005-0000-0000-0000082B0000}"/>
    <cellStyle name="Normal 7 5 4" xfId="11589" xr:uid="{00000000-0005-0000-0000-0000092B0000}"/>
    <cellStyle name="Normal 7 5 40" xfId="11590" xr:uid="{00000000-0005-0000-0000-00000A2B0000}"/>
    <cellStyle name="Normal 7 5 41" xfId="11591" xr:uid="{00000000-0005-0000-0000-00000B2B0000}"/>
    <cellStyle name="Normal 7 5 42" xfId="11592" xr:uid="{00000000-0005-0000-0000-00000C2B0000}"/>
    <cellStyle name="Normal 7 5 43" xfId="11593" xr:uid="{00000000-0005-0000-0000-00000D2B0000}"/>
    <cellStyle name="Normal 7 5 44" xfId="11594" xr:uid="{00000000-0005-0000-0000-00000E2B0000}"/>
    <cellStyle name="Normal 7 5 45" xfId="11595" xr:uid="{00000000-0005-0000-0000-00000F2B0000}"/>
    <cellStyle name="Normal 7 5 46" xfId="11596" xr:uid="{00000000-0005-0000-0000-0000102B0000}"/>
    <cellStyle name="Normal 7 5 47" xfId="11597" xr:uid="{00000000-0005-0000-0000-0000112B0000}"/>
    <cellStyle name="Normal 7 5 48" xfId="11598" xr:uid="{00000000-0005-0000-0000-0000122B0000}"/>
    <cellStyle name="Normal 7 5 49" xfId="11599" xr:uid="{00000000-0005-0000-0000-0000132B0000}"/>
    <cellStyle name="Normal 7 5 5" xfId="11600" xr:uid="{00000000-0005-0000-0000-0000142B0000}"/>
    <cellStyle name="Normal 7 5 50" xfId="11601" xr:uid="{00000000-0005-0000-0000-0000152B0000}"/>
    <cellStyle name="Normal 7 5 51" xfId="11602" xr:uid="{00000000-0005-0000-0000-0000162B0000}"/>
    <cellStyle name="Normal 7 5 52" xfId="11603" xr:uid="{00000000-0005-0000-0000-0000172B0000}"/>
    <cellStyle name="Normal 7 5 53" xfId="11604" xr:uid="{00000000-0005-0000-0000-0000182B0000}"/>
    <cellStyle name="Normal 7 5 54" xfId="11605" xr:uid="{00000000-0005-0000-0000-0000192B0000}"/>
    <cellStyle name="Normal 7 5 55" xfId="11606" xr:uid="{00000000-0005-0000-0000-00001A2B0000}"/>
    <cellStyle name="Normal 7 5 56" xfId="11607" xr:uid="{00000000-0005-0000-0000-00001B2B0000}"/>
    <cellStyle name="Normal 7 5 57" xfId="11608" xr:uid="{00000000-0005-0000-0000-00001C2B0000}"/>
    <cellStyle name="Normal 7 5 58" xfId="11609" xr:uid="{00000000-0005-0000-0000-00001D2B0000}"/>
    <cellStyle name="Normal 7 5 59" xfId="11610" xr:uid="{00000000-0005-0000-0000-00001E2B0000}"/>
    <cellStyle name="Normal 7 5 6" xfId="11611" xr:uid="{00000000-0005-0000-0000-00001F2B0000}"/>
    <cellStyle name="Normal 7 5 60" xfId="11612" xr:uid="{00000000-0005-0000-0000-0000202B0000}"/>
    <cellStyle name="Normal 7 5 61" xfId="11613" xr:uid="{00000000-0005-0000-0000-0000212B0000}"/>
    <cellStyle name="Normal 7 5 62" xfId="11614" xr:uid="{00000000-0005-0000-0000-0000222B0000}"/>
    <cellStyle name="Normal 7 5 63" xfId="11615" xr:uid="{00000000-0005-0000-0000-0000232B0000}"/>
    <cellStyle name="Normal 7 5 7" xfId="11616" xr:uid="{00000000-0005-0000-0000-0000242B0000}"/>
    <cellStyle name="Normal 7 5 8" xfId="11617" xr:uid="{00000000-0005-0000-0000-0000252B0000}"/>
    <cellStyle name="Normal 7 5 9" xfId="11618" xr:uid="{00000000-0005-0000-0000-0000262B0000}"/>
    <cellStyle name="Normal 7 50" xfId="11619" xr:uid="{00000000-0005-0000-0000-0000272B0000}"/>
    <cellStyle name="Normal 7 51" xfId="11620" xr:uid="{00000000-0005-0000-0000-0000282B0000}"/>
    <cellStyle name="Normal 7 52" xfId="11621" xr:uid="{00000000-0005-0000-0000-0000292B0000}"/>
    <cellStyle name="Normal 7 53" xfId="11622" xr:uid="{00000000-0005-0000-0000-00002A2B0000}"/>
    <cellStyle name="Normal 7 54" xfId="11623" xr:uid="{00000000-0005-0000-0000-00002B2B0000}"/>
    <cellStyle name="Normal 7 55" xfId="11624" xr:uid="{00000000-0005-0000-0000-00002C2B0000}"/>
    <cellStyle name="Normal 7 56" xfId="11625" xr:uid="{00000000-0005-0000-0000-00002D2B0000}"/>
    <cellStyle name="Normal 7 57" xfId="11626" xr:uid="{00000000-0005-0000-0000-00002E2B0000}"/>
    <cellStyle name="Normal 7 58" xfId="11627" xr:uid="{00000000-0005-0000-0000-00002F2B0000}"/>
    <cellStyle name="Normal 7 59" xfId="11628" xr:uid="{00000000-0005-0000-0000-0000302B0000}"/>
    <cellStyle name="Normal 7 6" xfId="2790" xr:uid="{00000000-0005-0000-0000-0000312B0000}"/>
    <cellStyle name="Normal 7 60" xfId="11629" xr:uid="{00000000-0005-0000-0000-0000322B0000}"/>
    <cellStyle name="Normal 7 61" xfId="11630" xr:uid="{00000000-0005-0000-0000-0000332B0000}"/>
    <cellStyle name="Normal 7 62" xfId="11631" xr:uid="{00000000-0005-0000-0000-0000342B0000}"/>
    <cellStyle name="Normal 7 63" xfId="11632" xr:uid="{00000000-0005-0000-0000-0000352B0000}"/>
    <cellStyle name="Normal 7 64" xfId="11633" xr:uid="{00000000-0005-0000-0000-0000362B0000}"/>
    <cellStyle name="Normal 7 65" xfId="11634" xr:uid="{00000000-0005-0000-0000-0000372B0000}"/>
    <cellStyle name="Normal 7 66" xfId="11635" xr:uid="{00000000-0005-0000-0000-0000382B0000}"/>
    <cellStyle name="Normal 7 67" xfId="11636" xr:uid="{00000000-0005-0000-0000-0000392B0000}"/>
    <cellStyle name="Normal 7 68" xfId="11637" xr:uid="{00000000-0005-0000-0000-00003A2B0000}"/>
    <cellStyle name="Normal 7 69" xfId="11638" xr:uid="{00000000-0005-0000-0000-00003B2B0000}"/>
    <cellStyle name="Normal 7 7" xfId="2833" xr:uid="{00000000-0005-0000-0000-00003C2B0000}"/>
    <cellStyle name="Normal 7 70" xfId="11639" xr:uid="{00000000-0005-0000-0000-00003D2B0000}"/>
    <cellStyle name="Normal 7 71" xfId="11640" xr:uid="{00000000-0005-0000-0000-00003E2B0000}"/>
    <cellStyle name="Normal 7 8" xfId="2865" xr:uid="{00000000-0005-0000-0000-00003F2B0000}"/>
    <cellStyle name="Normal 7 9" xfId="2883" xr:uid="{00000000-0005-0000-0000-0000402B0000}"/>
    <cellStyle name="Normal 7_Anuario Estadísticas Económicas 2010_Sector Servicios-ELBA2" xfId="765" xr:uid="{00000000-0005-0000-0000-0000412B0000}"/>
    <cellStyle name="Normal 8" xfId="766" xr:uid="{00000000-0005-0000-0000-0000422B0000}"/>
    <cellStyle name="Normal 8 10" xfId="11641" xr:uid="{00000000-0005-0000-0000-0000432B0000}"/>
    <cellStyle name="Normal 8 11" xfId="11642" xr:uid="{00000000-0005-0000-0000-0000442B0000}"/>
    <cellStyle name="Normal 8 12" xfId="11643" xr:uid="{00000000-0005-0000-0000-0000452B0000}"/>
    <cellStyle name="Normal 8 13" xfId="11644" xr:uid="{00000000-0005-0000-0000-0000462B0000}"/>
    <cellStyle name="Normal 8 14" xfId="11645" xr:uid="{00000000-0005-0000-0000-0000472B0000}"/>
    <cellStyle name="Normal 8 15" xfId="11646" xr:uid="{00000000-0005-0000-0000-0000482B0000}"/>
    <cellStyle name="Normal 8 16" xfId="11647" xr:uid="{00000000-0005-0000-0000-0000492B0000}"/>
    <cellStyle name="Normal 8 17" xfId="11648" xr:uid="{00000000-0005-0000-0000-00004A2B0000}"/>
    <cellStyle name="Normal 8 18" xfId="11649" xr:uid="{00000000-0005-0000-0000-00004B2B0000}"/>
    <cellStyle name="Normal 8 19" xfId="11650" xr:uid="{00000000-0005-0000-0000-00004C2B0000}"/>
    <cellStyle name="Normal 8 2" xfId="767" xr:uid="{00000000-0005-0000-0000-00004D2B0000}"/>
    <cellStyle name="Normal 8 2 10" xfId="11651" xr:uid="{00000000-0005-0000-0000-00004E2B0000}"/>
    <cellStyle name="Normal 8 2 11" xfId="11652" xr:uid="{00000000-0005-0000-0000-00004F2B0000}"/>
    <cellStyle name="Normal 8 2 12" xfId="11653" xr:uid="{00000000-0005-0000-0000-0000502B0000}"/>
    <cellStyle name="Normal 8 2 13" xfId="11654" xr:uid="{00000000-0005-0000-0000-0000512B0000}"/>
    <cellStyle name="Normal 8 2 14" xfId="11655" xr:uid="{00000000-0005-0000-0000-0000522B0000}"/>
    <cellStyle name="Normal 8 2 15" xfId="11656" xr:uid="{00000000-0005-0000-0000-0000532B0000}"/>
    <cellStyle name="Normal 8 2 16" xfId="11657" xr:uid="{00000000-0005-0000-0000-0000542B0000}"/>
    <cellStyle name="Normal 8 2 17" xfId="11658" xr:uid="{00000000-0005-0000-0000-0000552B0000}"/>
    <cellStyle name="Normal 8 2 18" xfId="11659" xr:uid="{00000000-0005-0000-0000-0000562B0000}"/>
    <cellStyle name="Normal 8 2 19" xfId="11660" xr:uid="{00000000-0005-0000-0000-0000572B0000}"/>
    <cellStyle name="Normal 8 2 2" xfId="1813" xr:uid="{00000000-0005-0000-0000-0000582B0000}"/>
    <cellStyle name="Normal 8 2 20" xfId="11661" xr:uid="{00000000-0005-0000-0000-0000592B0000}"/>
    <cellStyle name="Normal 8 2 21" xfId="11662" xr:uid="{00000000-0005-0000-0000-00005A2B0000}"/>
    <cellStyle name="Normal 8 2 22" xfId="11663" xr:uid="{00000000-0005-0000-0000-00005B2B0000}"/>
    <cellStyle name="Normal 8 2 23" xfId="11664" xr:uid="{00000000-0005-0000-0000-00005C2B0000}"/>
    <cellStyle name="Normal 8 2 24" xfId="11665" xr:uid="{00000000-0005-0000-0000-00005D2B0000}"/>
    <cellStyle name="Normal 8 2 25" xfId="11666" xr:uid="{00000000-0005-0000-0000-00005E2B0000}"/>
    <cellStyle name="Normal 8 2 26" xfId="11667" xr:uid="{00000000-0005-0000-0000-00005F2B0000}"/>
    <cellStyle name="Normal 8 2 27" xfId="11668" xr:uid="{00000000-0005-0000-0000-0000602B0000}"/>
    <cellStyle name="Normal 8 2 28" xfId="11669" xr:uid="{00000000-0005-0000-0000-0000612B0000}"/>
    <cellStyle name="Normal 8 2 29" xfId="11670" xr:uid="{00000000-0005-0000-0000-0000622B0000}"/>
    <cellStyle name="Normal 8 2 3" xfId="4576" xr:uid="{00000000-0005-0000-0000-0000632B0000}"/>
    <cellStyle name="Normal 8 2 30" xfId="11671" xr:uid="{00000000-0005-0000-0000-0000642B0000}"/>
    <cellStyle name="Normal 8 2 31" xfId="11672" xr:uid="{00000000-0005-0000-0000-0000652B0000}"/>
    <cellStyle name="Normal 8 2 32" xfId="11673" xr:uid="{00000000-0005-0000-0000-0000662B0000}"/>
    <cellStyle name="Normal 8 2 33" xfId="11674" xr:uid="{00000000-0005-0000-0000-0000672B0000}"/>
    <cellStyle name="Normal 8 2 34" xfId="11675" xr:uid="{00000000-0005-0000-0000-0000682B0000}"/>
    <cellStyle name="Normal 8 2 35" xfId="11676" xr:uid="{00000000-0005-0000-0000-0000692B0000}"/>
    <cellStyle name="Normal 8 2 36" xfId="11677" xr:uid="{00000000-0005-0000-0000-00006A2B0000}"/>
    <cellStyle name="Normal 8 2 37" xfId="11678" xr:uid="{00000000-0005-0000-0000-00006B2B0000}"/>
    <cellStyle name="Normal 8 2 38" xfId="11679" xr:uid="{00000000-0005-0000-0000-00006C2B0000}"/>
    <cellStyle name="Normal 8 2 39" xfId="11680" xr:uid="{00000000-0005-0000-0000-00006D2B0000}"/>
    <cellStyle name="Normal 8 2 4" xfId="4690" xr:uid="{00000000-0005-0000-0000-00006E2B0000}"/>
    <cellStyle name="Normal 8 2 40" xfId="11681" xr:uid="{00000000-0005-0000-0000-00006F2B0000}"/>
    <cellStyle name="Normal 8 2 41" xfId="11682" xr:uid="{00000000-0005-0000-0000-0000702B0000}"/>
    <cellStyle name="Normal 8 2 42" xfId="11683" xr:uid="{00000000-0005-0000-0000-0000712B0000}"/>
    <cellStyle name="Normal 8 2 43" xfId="11684" xr:uid="{00000000-0005-0000-0000-0000722B0000}"/>
    <cellStyle name="Normal 8 2 44" xfId="11685" xr:uid="{00000000-0005-0000-0000-0000732B0000}"/>
    <cellStyle name="Normal 8 2 45" xfId="11686" xr:uid="{00000000-0005-0000-0000-0000742B0000}"/>
    <cellStyle name="Normal 8 2 46" xfId="11687" xr:uid="{00000000-0005-0000-0000-0000752B0000}"/>
    <cellStyle name="Normal 8 2 47" xfId="11688" xr:uid="{00000000-0005-0000-0000-0000762B0000}"/>
    <cellStyle name="Normal 8 2 48" xfId="11689" xr:uid="{00000000-0005-0000-0000-0000772B0000}"/>
    <cellStyle name="Normal 8 2 49" xfId="11690" xr:uid="{00000000-0005-0000-0000-0000782B0000}"/>
    <cellStyle name="Normal 8 2 5" xfId="11691" xr:uid="{00000000-0005-0000-0000-0000792B0000}"/>
    <cellStyle name="Normal 8 2 50" xfId="11692" xr:uid="{00000000-0005-0000-0000-00007A2B0000}"/>
    <cellStyle name="Normal 8 2 51" xfId="11693" xr:uid="{00000000-0005-0000-0000-00007B2B0000}"/>
    <cellStyle name="Normal 8 2 52" xfId="11694" xr:uid="{00000000-0005-0000-0000-00007C2B0000}"/>
    <cellStyle name="Normal 8 2 53" xfId="11695" xr:uid="{00000000-0005-0000-0000-00007D2B0000}"/>
    <cellStyle name="Normal 8 2 54" xfId="11696" xr:uid="{00000000-0005-0000-0000-00007E2B0000}"/>
    <cellStyle name="Normal 8 2 55" xfId="11697" xr:uid="{00000000-0005-0000-0000-00007F2B0000}"/>
    <cellStyle name="Normal 8 2 56" xfId="11698" xr:uid="{00000000-0005-0000-0000-0000802B0000}"/>
    <cellStyle name="Normal 8 2 57" xfId="11699" xr:uid="{00000000-0005-0000-0000-0000812B0000}"/>
    <cellStyle name="Normal 8 2 58" xfId="11700" xr:uid="{00000000-0005-0000-0000-0000822B0000}"/>
    <cellStyle name="Normal 8 2 59" xfId="11701" xr:uid="{00000000-0005-0000-0000-0000832B0000}"/>
    <cellStyle name="Normal 8 2 6" xfId="11702" xr:uid="{00000000-0005-0000-0000-0000842B0000}"/>
    <cellStyle name="Normal 8 2 60" xfId="11703" xr:uid="{00000000-0005-0000-0000-0000852B0000}"/>
    <cellStyle name="Normal 8 2 61" xfId="11704" xr:uid="{00000000-0005-0000-0000-0000862B0000}"/>
    <cellStyle name="Normal 8 2 62" xfId="11705" xr:uid="{00000000-0005-0000-0000-0000872B0000}"/>
    <cellStyle name="Normal 8 2 63" xfId="11706" xr:uid="{00000000-0005-0000-0000-0000882B0000}"/>
    <cellStyle name="Normal 8 2 64" xfId="11707" xr:uid="{00000000-0005-0000-0000-0000892B0000}"/>
    <cellStyle name="Normal 8 2 65" xfId="11708" xr:uid="{00000000-0005-0000-0000-00008A2B0000}"/>
    <cellStyle name="Normal 8 2 66" xfId="11709" xr:uid="{00000000-0005-0000-0000-00008B2B0000}"/>
    <cellStyle name="Normal 8 2 7" xfId="11710" xr:uid="{00000000-0005-0000-0000-00008C2B0000}"/>
    <cellStyle name="Normal 8 2 8" xfId="11711" xr:uid="{00000000-0005-0000-0000-00008D2B0000}"/>
    <cellStyle name="Normal 8 2 9" xfId="11712" xr:uid="{00000000-0005-0000-0000-00008E2B0000}"/>
    <cellStyle name="Normal 8 20" xfId="11713" xr:uid="{00000000-0005-0000-0000-00008F2B0000}"/>
    <cellStyle name="Normal 8 21" xfId="11714" xr:uid="{00000000-0005-0000-0000-0000902B0000}"/>
    <cellStyle name="Normal 8 22" xfId="11715" xr:uid="{00000000-0005-0000-0000-0000912B0000}"/>
    <cellStyle name="Normal 8 23" xfId="11716" xr:uid="{00000000-0005-0000-0000-0000922B0000}"/>
    <cellStyle name="Normal 8 24" xfId="11717" xr:uid="{00000000-0005-0000-0000-0000932B0000}"/>
    <cellStyle name="Normal 8 25" xfId="11718" xr:uid="{00000000-0005-0000-0000-0000942B0000}"/>
    <cellStyle name="Normal 8 26" xfId="11719" xr:uid="{00000000-0005-0000-0000-0000952B0000}"/>
    <cellStyle name="Normal 8 27" xfId="11720" xr:uid="{00000000-0005-0000-0000-0000962B0000}"/>
    <cellStyle name="Normal 8 28" xfId="11721" xr:uid="{00000000-0005-0000-0000-0000972B0000}"/>
    <cellStyle name="Normal 8 29" xfId="11722" xr:uid="{00000000-0005-0000-0000-0000982B0000}"/>
    <cellStyle name="Normal 8 3" xfId="768" xr:uid="{00000000-0005-0000-0000-0000992B0000}"/>
    <cellStyle name="Normal 8 30" xfId="11723" xr:uid="{00000000-0005-0000-0000-00009A2B0000}"/>
    <cellStyle name="Normal 8 31" xfId="11724" xr:uid="{00000000-0005-0000-0000-00009B2B0000}"/>
    <cellStyle name="Normal 8 32" xfId="11725" xr:uid="{00000000-0005-0000-0000-00009C2B0000}"/>
    <cellStyle name="Normal 8 33" xfId="11726" xr:uid="{00000000-0005-0000-0000-00009D2B0000}"/>
    <cellStyle name="Normal 8 34" xfId="11727" xr:uid="{00000000-0005-0000-0000-00009E2B0000}"/>
    <cellStyle name="Normal 8 35" xfId="11728" xr:uid="{00000000-0005-0000-0000-00009F2B0000}"/>
    <cellStyle name="Normal 8 36" xfId="11729" xr:uid="{00000000-0005-0000-0000-0000A02B0000}"/>
    <cellStyle name="Normal 8 37" xfId="11730" xr:uid="{00000000-0005-0000-0000-0000A12B0000}"/>
    <cellStyle name="Normal 8 38" xfId="11731" xr:uid="{00000000-0005-0000-0000-0000A22B0000}"/>
    <cellStyle name="Normal 8 39" xfId="11732" xr:uid="{00000000-0005-0000-0000-0000A32B0000}"/>
    <cellStyle name="Normal 8 4" xfId="2668" xr:uid="{00000000-0005-0000-0000-0000A42B0000}"/>
    <cellStyle name="Normal 8 40" xfId="11733" xr:uid="{00000000-0005-0000-0000-0000A52B0000}"/>
    <cellStyle name="Normal 8 41" xfId="11734" xr:uid="{00000000-0005-0000-0000-0000A62B0000}"/>
    <cellStyle name="Normal 8 42" xfId="11735" xr:uid="{00000000-0005-0000-0000-0000A72B0000}"/>
    <cellStyle name="Normal 8 43" xfId="11736" xr:uid="{00000000-0005-0000-0000-0000A82B0000}"/>
    <cellStyle name="Normal 8 44" xfId="11737" xr:uid="{00000000-0005-0000-0000-0000A92B0000}"/>
    <cellStyle name="Normal 8 45" xfId="11738" xr:uid="{00000000-0005-0000-0000-0000AA2B0000}"/>
    <cellStyle name="Normal 8 46" xfId="11739" xr:uid="{00000000-0005-0000-0000-0000AB2B0000}"/>
    <cellStyle name="Normal 8 47" xfId="11740" xr:uid="{00000000-0005-0000-0000-0000AC2B0000}"/>
    <cellStyle name="Normal 8 48" xfId="11741" xr:uid="{00000000-0005-0000-0000-0000AD2B0000}"/>
    <cellStyle name="Normal 8 49" xfId="11742" xr:uid="{00000000-0005-0000-0000-0000AE2B0000}"/>
    <cellStyle name="Normal 8 5" xfId="2791" xr:uid="{00000000-0005-0000-0000-0000AF2B0000}"/>
    <cellStyle name="Normal 8 50" xfId="11743" xr:uid="{00000000-0005-0000-0000-0000B02B0000}"/>
    <cellStyle name="Normal 8 51" xfId="11744" xr:uid="{00000000-0005-0000-0000-0000B12B0000}"/>
    <cellStyle name="Normal 8 52" xfId="11745" xr:uid="{00000000-0005-0000-0000-0000B22B0000}"/>
    <cellStyle name="Normal 8 53" xfId="11746" xr:uid="{00000000-0005-0000-0000-0000B32B0000}"/>
    <cellStyle name="Normal 8 54" xfId="11747" xr:uid="{00000000-0005-0000-0000-0000B42B0000}"/>
    <cellStyle name="Normal 8 55" xfId="11748" xr:uid="{00000000-0005-0000-0000-0000B52B0000}"/>
    <cellStyle name="Normal 8 56" xfId="11749" xr:uid="{00000000-0005-0000-0000-0000B62B0000}"/>
    <cellStyle name="Normal 8 57" xfId="11750" xr:uid="{00000000-0005-0000-0000-0000B72B0000}"/>
    <cellStyle name="Normal 8 58" xfId="11751" xr:uid="{00000000-0005-0000-0000-0000B82B0000}"/>
    <cellStyle name="Normal 8 59" xfId="11752" xr:uid="{00000000-0005-0000-0000-0000B92B0000}"/>
    <cellStyle name="Normal 8 6" xfId="2834" xr:uid="{00000000-0005-0000-0000-0000BA2B0000}"/>
    <cellStyle name="Normal 8 60" xfId="11753" xr:uid="{00000000-0005-0000-0000-0000BB2B0000}"/>
    <cellStyle name="Normal 8 61" xfId="11754" xr:uid="{00000000-0005-0000-0000-0000BC2B0000}"/>
    <cellStyle name="Normal 8 62" xfId="11755" xr:uid="{00000000-0005-0000-0000-0000BD2B0000}"/>
    <cellStyle name="Normal 8 63" xfId="11756" xr:uid="{00000000-0005-0000-0000-0000BE2B0000}"/>
    <cellStyle name="Normal 8 64" xfId="11757" xr:uid="{00000000-0005-0000-0000-0000BF2B0000}"/>
    <cellStyle name="Normal 8 65" xfId="11758" xr:uid="{00000000-0005-0000-0000-0000C02B0000}"/>
    <cellStyle name="Normal 8 66" xfId="11759" xr:uid="{00000000-0005-0000-0000-0000C12B0000}"/>
    <cellStyle name="Normal 8 67" xfId="11760" xr:uid="{00000000-0005-0000-0000-0000C22B0000}"/>
    <cellStyle name="Normal 8 68" xfId="11761" xr:uid="{00000000-0005-0000-0000-0000C32B0000}"/>
    <cellStyle name="Normal 8 69" xfId="11762" xr:uid="{00000000-0005-0000-0000-0000C42B0000}"/>
    <cellStyle name="Normal 8 7" xfId="2866" xr:uid="{00000000-0005-0000-0000-0000C52B0000}"/>
    <cellStyle name="Normal 8 70" xfId="11763" xr:uid="{00000000-0005-0000-0000-0000C62B0000}"/>
    <cellStyle name="Normal 8 71" xfId="11764" xr:uid="{00000000-0005-0000-0000-0000C72B0000}"/>
    <cellStyle name="Normal 8 72" xfId="11765" xr:uid="{00000000-0005-0000-0000-0000C82B0000}"/>
    <cellStyle name="Normal 8 8" xfId="2884" xr:uid="{00000000-0005-0000-0000-0000C92B0000}"/>
    <cellStyle name="Normal 8 9" xfId="11766" xr:uid="{00000000-0005-0000-0000-0000CA2B0000}"/>
    <cellStyle name="Normal 8_Anuario Estadísticas Económicas 2010_Sector Servicios-ELBA2" xfId="769" xr:uid="{00000000-0005-0000-0000-0000CB2B0000}"/>
    <cellStyle name="Normal 9" xfId="770" xr:uid="{00000000-0005-0000-0000-0000CC2B0000}"/>
    <cellStyle name="Normal 9 10" xfId="1815" xr:uid="{00000000-0005-0000-0000-0000CD2B0000}"/>
    <cellStyle name="Normal 9 10 2" xfId="1816" xr:uid="{00000000-0005-0000-0000-0000CE2B0000}"/>
    <cellStyle name="Normal 9 10 2 2" xfId="2464" xr:uid="{00000000-0005-0000-0000-0000CF2B0000}"/>
    <cellStyle name="Normal 9 10 3" xfId="2465" xr:uid="{00000000-0005-0000-0000-0000D02B0000}"/>
    <cellStyle name="Normal 9 11" xfId="1817" xr:uid="{00000000-0005-0000-0000-0000D12B0000}"/>
    <cellStyle name="Normal 9 11 2" xfId="2466" xr:uid="{00000000-0005-0000-0000-0000D22B0000}"/>
    <cellStyle name="Normal 9 12" xfId="1818" xr:uid="{00000000-0005-0000-0000-0000D32B0000}"/>
    <cellStyle name="Normal 9 12 2" xfId="2467" xr:uid="{00000000-0005-0000-0000-0000D42B0000}"/>
    <cellStyle name="Normal 9 13" xfId="1819" xr:uid="{00000000-0005-0000-0000-0000D52B0000}"/>
    <cellStyle name="Normal 9 13 2" xfId="2468" xr:uid="{00000000-0005-0000-0000-0000D62B0000}"/>
    <cellStyle name="Normal 9 14" xfId="1820" xr:uid="{00000000-0005-0000-0000-0000D72B0000}"/>
    <cellStyle name="Normal 9 14 2" xfId="2469" xr:uid="{00000000-0005-0000-0000-0000D82B0000}"/>
    <cellStyle name="Normal 9 15" xfId="2470" xr:uid="{00000000-0005-0000-0000-0000D92B0000}"/>
    <cellStyle name="Normal 9 16" xfId="2669" xr:uid="{00000000-0005-0000-0000-0000DA2B0000}"/>
    <cellStyle name="Normal 9 17" xfId="2792" xr:uid="{00000000-0005-0000-0000-0000DB2B0000}"/>
    <cellStyle name="Normal 9 18" xfId="2835" xr:uid="{00000000-0005-0000-0000-0000DC2B0000}"/>
    <cellStyle name="Normal 9 19" xfId="2867" xr:uid="{00000000-0005-0000-0000-0000DD2B0000}"/>
    <cellStyle name="Normal 9 2" xfId="771" xr:uid="{00000000-0005-0000-0000-0000DE2B0000}"/>
    <cellStyle name="Normal 9 2 10" xfId="11767" xr:uid="{00000000-0005-0000-0000-0000DF2B0000}"/>
    <cellStyle name="Normal 9 2 11" xfId="11768" xr:uid="{00000000-0005-0000-0000-0000E02B0000}"/>
    <cellStyle name="Normal 9 2 12" xfId="11769" xr:uid="{00000000-0005-0000-0000-0000E12B0000}"/>
    <cellStyle name="Normal 9 2 13" xfId="11770" xr:uid="{00000000-0005-0000-0000-0000E22B0000}"/>
    <cellStyle name="Normal 9 2 14" xfId="11771" xr:uid="{00000000-0005-0000-0000-0000E32B0000}"/>
    <cellStyle name="Normal 9 2 15" xfId="11772" xr:uid="{00000000-0005-0000-0000-0000E42B0000}"/>
    <cellStyle name="Normal 9 2 16" xfId="11773" xr:uid="{00000000-0005-0000-0000-0000E52B0000}"/>
    <cellStyle name="Normal 9 2 17" xfId="11774" xr:uid="{00000000-0005-0000-0000-0000E62B0000}"/>
    <cellStyle name="Normal 9 2 18" xfId="11775" xr:uid="{00000000-0005-0000-0000-0000E72B0000}"/>
    <cellStyle name="Normal 9 2 19" xfId="11776" xr:uid="{00000000-0005-0000-0000-0000E82B0000}"/>
    <cellStyle name="Normal 9 2 2" xfId="1821" xr:uid="{00000000-0005-0000-0000-0000E92B0000}"/>
    <cellStyle name="Normal 9 2 20" xfId="11777" xr:uid="{00000000-0005-0000-0000-0000EA2B0000}"/>
    <cellStyle name="Normal 9 2 21" xfId="11778" xr:uid="{00000000-0005-0000-0000-0000EB2B0000}"/>
    <cellStyle name="Normal 9 2 22" xfId="11779" xr:uid="{00000000-0005-0000-0000-0000EC2B0000}"/>
    <cellStyle name="Normal 9 2 23" xfId="11780" xr:uid="{00000000-0005-0000-0000-0000ED2B0000}"/>
    <cellStyle name="Normal 9 2 24" xfId="11781" xr:uid="{00000000-0005-0000-0000-0000EE2B0000}"/>
    <cellStyle name="Normal 9 2 25" xfId="11782" xr:uid="{00000000-0005-0000-0000-0000EF2B0000}"/>
    <cellStyle name="Normal 9 2 26" xfId="11783" xr:uid="{00000000-0005-0000-0000-0000F02B0000}"/>
    <cellStyle name="Normal 9 2 27" xfId="11784" xr:uid="{00000000-0005-0000-0000-0000F12B0000}"/>
    <cellStyle name="Normal 9 2 28" xfId="11785" xr:uid="{00000000-0005-0000-0000-0000F22B0000}"/>
    <cellStyle name="Normal 9 2 29" xfId="11786" xr:uid="{00000000-0005-0000-0000-0000F32B0000}"/>
    <cellStyle name="Normal 9 2 3" xfId="4579" xr:uid="{00000000-0005-0000-0000-0000F42B0000}"/>
    <cellStyle name="Normal 9 2 30" xfId="11787" xr:uid="{00000000-0005-0000-0000-0000F52B0000}"/>
    <cellStyle name="Normal 9 2 31" xfId="11788" xr:uid="{00000000-0005-0000-0000-0000F62B0000}"/>
    <cellStyle name="Normal 9 2 32" xfId="11789" xr:uid="{00000000-0005-0000-0000-0000F72B0000}"/>
    <cellStyle name="Normal 9 2 33" xfId="11790" xr:uid="{00000000-0005-0000-0000-0000F82B0000}"/>
    <cellStyle name="Normal 9 2 34" xfId="11791" xr:uid="{00000000-0005-0000-0000-0000F92B0000}"/>
    <cellStyle name="Normal 9 2 35" xfId="11792" xr:uid="{00000000-0005-0000-0000-0000FA2B0000}"/>
    <cellStyle name="Normal 9 2 36" xfId="11793" xr:uid="{00000000-0005-0000-0000-0000FB2B0000}"/>
    <cellStyle name="Normal 9 2 37" xfId="11794" xr:uid="{00000000-0005-0000-0000-0000FC2B0000}"/>
    <cellStyle name="Normal 9 2 38" xfId="11795" xr:uid="{00000000-0005-0000-0000-0000FD2B0000}"/>
    <cellStyle name="Normal 9 2 39" xfId="11796" xr:uid="{00000000-0005-0000-0000-0000FE2B0000}"/>
    <cellStyle name="Normal 9 2 4" xfId="4337" xr:uid="{00000000-0005-0000-0000-0000FF2B0000}"/>
    <cellStyle name="Normal 9 2 40" xfId="11797" xr:uid="{00000000-0005-0000-0000-0000002C0000}"/>
    <cellStyle name="Normal 9 2 41" xfId="11798" xr:uid="{00000000-0005-0000-0000-0000012C0000}"/>
    <cellStyle name="Normal 9 2 42" xfId="11799" xr:uid="{00000000-0005-0000-0000-0000022C0000}"/>
    <cellStyle name="Normal 9 2 43" xfId="11800" xr:uid="{00000000-0005-0000-0000-0000032C0000}"/>
    <cellStyle name="Normal 9 2 44" xfId="11801" xr:uid="{00000000-0005-0000-0000-0000042C0000}"/>
    <cellStyle name="Normal 9 2 45" xfId="11802" xr:uid="{00000000-0005-0000-0000-0000052C0000}"/>
    <cellStyle name="Normal 9 2 46" xfId="11803" xr:uid="{00000000-0005-0000-0000-0000062C0000}"/>
    <cellStyle name="Normal 9 2 47" xfId="11804" xr:uid="{00000000-0005-0000-0000-0000072C0000}"/>
    <cellStyle name="Normal 9 2 48" xfId="11805" xr:uid="{00000000-0005-0000-0000-0000082C0000}"/>
    <cellStyle name="Normal 9 2 49" xfId="11806" xr:uid="{00000000-0005-0000-0000-0000092C0000}"/>
    <cellStyle name="Normal 9 2 5" xfId="11807" xr:uid="{00000000-0005-0000-0000-00000A2C0000}"/>
    <cellStyle name="Normal 9 2 50" xfId="11808" xr:uid="{00000000-0005-0000-0000-00000B2C0000}"/>
    <cellStyle name="Normal 9 2 51" xfId="11809" xr:uid="{00000000-0005-0000-0000-00000C2C0000}"/>
    <cellStyle name="Normal 9 2 52" xfId="11810" xr:uid="{00000000-0005-0000-0000-00000D2C0000}"/>
    <cellStyle name="Normal 9 2 53" xfId="11811" xr:uid="{00000000-0005-0000-0000-00000E2C0000}"/>
    <cellStyle name="Normal 9 2 54" xfId="11812" xr:uid="{00000000-0005-0000-0000-00000F2C0000}"/>
    <cellStyle name="Normal 9 2 55" xfId="11813" xr:uid="{00000000-0005-0000-0000-0000102C0000}"/>
    <cellStyle name="Normal 9 2 56" xfId="11814" xr:uid="{00000000-0005-0000-0000-0000112C0000}"/>
    <cellStyle name="Normal 9 2 57" xfId="11815" xr:uid="{00000000-0005-0000-0000-0000122C0000}"/>
    <cellStyle name="Normal 9 2 58" xfId="11816" xr:uid="{00000000-0005-0000-0000-0000132C0000}"/>
    <cellStyle name="Normal 9 2 59" xfId="11817" xr:uid="{00000000-0005-0000-0000-0000142C0000}"/>
    <cellStyle name="Normal 9 2 6" xfId="11818" xr:uid="{00000000-0005-0000-0000-0000152C0000}"/>
    <cellStyle name="Normal 9 2 60" xfId="11819" xr:uid="{00000000-0005-0000-0000-0000162C0000}"/>
    <cellStyle name="Normal 9 2 61" xfId="11820" xr:uid="{00000000-0005-0000-0000-0000172C0000}"/>
    <cellStyle name="Normal 9 2 62" xfId="11821" xr:uid="{00000000-0005-0000-0000-0000182C0000}"/>
    <cellStyle name="Normal 9 2 63" xfId="11822" xr:uid="{00000000-0005-0000-0000-0000192C0000}"/>
    <cellStyle name="Normal 9 2 64" xfId="11823" xr:uid="{00000000-0005-0000-0000-00001A2C0000}"/>
    <cellStyle name="Normal 9 2 65" xfId="11824" xr:uid="{00000000-0005-0000-0000-00001B2C0000}"/>
    <cellStyle name="Normal 9 2 66" xfId="11825" xr:uid="{00000000-0005-0000-0000-00001C2C0000}"/>
    <cellStyle name="Normal 9 2 7" xfId="11826" xr:uid="{00000000-0005-0000-0000-00001D2C0000}"/>
    <cellStyle name="Normal 9 2 8" xfId="11827" xr:uid="{00000000-0005-0000-0000-00001E2C0000}"/>
    <cellStyle name="Normal 9 2 9" xfId="11828" xr:uid="{00000000-0005-0000-0000-00001F2C0000}"/>
    <cellStyle name="Normal 9 20" xfId="2885" xr:uid="{00000000-0005-0000-0000-0000202C0000}"/>
    <cellStyle name="Normal 9 21" xfId="4577" xr:uid="{00000000-0005-0000-0000-0000212C0000}"/>
    <cellStyle name="Normal 9 22" xfId="4964" xr:uid="{00000000-0005-0000-0000-0000222C0000}"/>
    <cellStyle name="Normal 9 23" xfId="11829" xr:uid="{00000000-0005-0000-0000-0000232C0000}"/>
    <cellStyle name="Normal 9 24" xfId="11830" xr:uid="{00000000-0005-0000-0000-0000242C0000}"/>
    <cellStyle name="Normal 9 25" xfId="11831" xr:uid="{00000000-0005-0000-0000-0000252C0000}"/>
    <cellStyle name="Normal 9 26" xfId="11832" xr:uid="{00000000-0005-0000-0000-0000262C0000}"/>
    <cellStyle name="Normal 9 27" xfId="11833" xr:uid="{00000000-0005-0000-0000-0000272C0000}"/>
    <cellStyle name="Normal 9 28" xfId="11834" xr:uid="{00000000-0005-0000-0000-0000282C0000}"/>
    <cellStyle name="Normal 9 29" xfId="11835" xr:uid="{00000000-0005-0000-0000-0000292C0000}"/>
    <cellStyle name="Normal 9 3" xfId="772" xr:uid="{00000000-0005-0000-0000-00002A2C0000}"/>
    <cellStyle name="Normal 9 3 10" xfId="11836" xr:uid="{00000000-0005-0000-0000-00002B2C0000}"/>
    <cellStyle name="Normal 9 3 11" xfId="11837" xr:uid="{00000000-0005-0000-0000-00002C2C0000}"/>
    <cellStyle name="Normal 9 3 12" xfId="11838" xr:uid="{00000000-0005-0000-0000-00002D2C0000}"/>
    <cellStyle name="Normal 9 3 13" xfId="11839" xr:uid="{00000000-0005-0000-0000-00002E2C0000}"/>
    <cellStyle name="Normal 9 3 14" xfId="11840" xr:uid="{00000000-0005-0000-0000-00002F2C0000}"/>
    <cellStyle name="Normal 9 3 15" xfId="11841" xr:uid="{00000000-0005-0000-0000-0000302C0000}"/>
    <cellStyle name="Normal 9 3 16" xfId="11842" xr:uid="{00000000-0005-0000-0000-0000312C0000}"/>
    <cellStyle name="Normal 9 3 17" xfId="11843" xr:uid="{00000000-0005-0000-0000-0000322C0000}"/>
    <cellStyle name="Normal 9 3 18" xfId="11844" xr:uid="{00000000-0005-0000-0000-0000332C0000}"/>
    <cellStyle name="Normal 9 3 19" xfId="11845" xr:uid="{00000000-0005-0000-0000-0000342C0000}"/>
    <cellStyle name="Normal 9 3 2" xfId="1822" xr:uid="{00000000-0005-0000-0000-0000352C0000}"/>
    <cellStyle name="Normal 9 3 20" xfId="11846" xr:uid="{00000000-0005-0000-0000-0000362C0000}"/>
    <cellStyle name="Normal 9 3 21" xfId="11847" xr:uid="{00000000-0005-0000-0000-0000372C0000}"/>
    <cellStyle name="Normal 9 3 22" xfId="11848" xr:uid="{00000000-0005-0000-0000-0000382C0000}"/>
    <cellStyle name="Normal 9 3 23" xfId="11849" xr:uid="{00000000-0005-0000-0000-0000392C0000}"/>
    <cellStyle name="Normal 9 3 24" xfId="11850" xr:uid="{00000000-0005-0000-0000-00003A2C0000}"/>
    <cellStyle name="Normal 9 3 25" xfId="11851" xr:uid="{00000000-0005-0000-0000-00003B2C0000}"/>
    <cellStyle name="Normal 9 3 26" xfId="11852" xr:uid="{00000000-0005-0000-0000-00003C2C0000}"/>
    <cellStyle name="Normal 9 3 27" xfId="11853" xr:uid="{00000000-0005-0000-0000-00003D2C0000}"/>
    <cellStyle name="Normal 9 3 28" xfId="11854" xr:uid="{00000000-0005-0000-0000-00003E2C0000}"/>
    <cellStyle name="Normal 9 3 29" xfId="11855" xr:uid="{00000000-0005-0000-0000-00003F2C0000}"/>
    <cellStyle name="Normal 9 3 3" xfId="4580" xr:uid="{00000000-0005-0000-0000-0000402C0000}"/>
    <cellStyle name="Normal 9 3 30" xfId="11856" xr:uid="{00000000-0005-0000-0000-0000412C0000}"/>
    <cellStyle name="Normal 9 3 31" xfId="11857" xr:uid="{00000000-0005-0000-0000-0000422C0000}"/>
    <cellStyle name="Normal 9 3 32" xfId="11858" xr:uid="{00000000-0005-0000-0000-0000432C0000}"/>
    <cellStyle name="Normal 9 3 33" xfId="11859" xr:uid="{00000000-0005-0000-0000-0000442C0000}"/>
    <cellStyle name="Normal 9 3 34" xfId="11860" xr:uid="{00000000-0005-0000-0000-0000452C0000}"/>
    <cellStyle name="Normal 9 3 35" xfId="11861" xr:uid="{00000000-0005-0000-0000-0000462C0000}"/>
    <cellStyle name="Normal 9 3 36" xfId="11862" xr:uid="{00000000-0005-0000-0000-0000472C0000}"/>
    <cellStyle name="Normal 9 3 37" xfId="11863" xr:uid="{00000000-0005-0000-0000-0000482C0000}"/>
    <cellStyle name="Normal 9 3 38" xfId="11864" xr:uid="{00000000-0005-0000-0000-0000492C0000}"/>
    <cellStyle name="Normal 9 3 39" xfId="11865" xr:uid="{00000000-0005-0000-0000-00004A2C0000}"/>
    <cellStyle name="Normal 9 3 4" xfId="4336" xr:uid="{00000000-0005-0000-0000-00004B2C0000}"/>
    <cellStyle name="Normal 9 3 40" xfId="11866" xr:uid="{00000000-0005-0000-0000-00004C2C0000}"/>
    <cellStyle name="Normal 9 3 41" xfId="11867" xr:uid="{00000000-0005-0000-0000-00004D2C0000}"/>
    <cellStyle name="Normal 9 3 42" xfId="11868" xr:uid="{00000000-0005-0000-0000-00004E2C0000}"/>
    <cellStyle name="Normal 9 3 43" xfId="11869" xr:uid="{00000000-0005-0000-0000-00004F2C0000}"/>
    <cellStyle name="Normal 9 3 44" xfId="11870" xr:uid="{00000000-0005-0000-0000-0000502C0000}"/>
    <cellStyle name="Normal 9 3 45" xfId="11871" xr:uid="{00000000-0005-0000-0000-0000512C0000}"/>
    <cellStyle name="Normal 9 3 46" xfId="11872" xr:uid="{00000000-0005-0000-0000-0000522C0000}"/>
    <cellStyle name="Normal 9 3 47" xfId="11873" xr:uid="{00000000-0005-0000-0000-0000532C0000}"/>
    <cellStyle name="Normal 9 3 48" xfId="11874" xr:uid="{00000000-0005-0000-0000-0000542C0000}"/>
    <cellStyle name="Normal 9 3 49" xfId="11875" xr:uid="{00000000-0005-0000-0000-0000552C0000}"/>
    <cellStyle name="Normal 9 3 5" xfId="11876" xr:uid="{00000000-0005-0000-0000-0000562C0000}"/>
    <cellStyle name="Normal 9 3 50" xfId="11877" xr:uid="{00000000-0005-0000-0000-0000572C0000}"/>
    <cellStyle name="Normal 9 3 51" xfId="11878" xr:uid="{00000000-0005-0000-0000-0000582C0000}"/>
    <cellStyle name="Normal 9 3 52" xfId="11879" xr:uid="{00000000-0005-0000-0000-0000592C0000}"/>
    <cellStyle name="Normal 9 3 53" xfId="11880" xr:uid="{00000000-0005-0000-0000-00005A2C0000}"/>
    <cellStyle name="Normal 9 3 54" xfId="11881" xr:uid="{00000000-0005-0000-0000-00005B2C0000}"/>
    <cellStyle name="Normal 9 3 55" xfId="11882" xr:uid="{00000000-0005-0000-0000-00005C2C0000}"/>
    <cellStyle name="Normal 9 3 56" xfId="11883" xr:uid="{00000000-0005-0000-0000-00005D2C0000}"/>
    <cellStyle name="Normal 9 3 57" xfId="11884" xr:uid="{00000000-0005-0000-0000-00005E2C0000}"/>
    <cellStyle name="Normal 9 3 58" xfId="11885" xr:uid="{00000000-0005-0000-0000-00005F2C0000}"/>
    <cellStyle name="Normal 9 3 59" xfId="11886" xr:uid="{00000000-0005-0000-0000-0000602C0000}"/>
    <cellStyle name="Normal 9 3 6" xfId="11887" xr:uid="{00000000-0005-0000-0000-0000612C0000}"/>
    <cellStyle name="Normal 9 3 60" xfId="11888" xr:uid="{00000000-0005-0000-0000-0000622C0000}"/>
    <cellStyle name="Normal 9 3 61" xfId="11889" xr:uid="{00000000-0005-0000-0000-0000632C0000}"/>
    <cellStyle name="Normal 9 3 62" xfId="11890" xr:uid="{00000000-0005-0000-0000-0000642C0000}"/>
    <cellStyle name="Normal 9 3 63" xfId="11891" xr:uid="{00000000-0005-0000-0000-0000652C0000}"/>
    <cellStyle name="Normal 9 3 64" xfId="11892" xr:uid="{00000000-0005-0000-0000-0000662C0000}"/>
    <cellStyle name="Normal 9 3 65" xfId="11893" xr:uid="{00000000-0005-0000-0000-0000672C0000}"/>
    <cellStyle name="Normal 9 3 66" xfId="11894" xr:uid="{00000000-0005-0000-0000-0000682C0000}"/>
    <cellStyle name="Normal 9 3 7" xfId="11895" xr:uid="{00000000-0005-0000-0000-0000692C0000}"/>
    <cellStyle name="Normal 9 3 8" xfId="11896" xr:uid="{00000000-0005-0000-0000-00006A2C0000}"/>
    <cellStyle name="Normal 9 3 9" xfId="11897" xr:uid="{00000000-0005-0000-0000-00006B2C0000}"/>
    <cellStyle name="Normal 9 30" xfId="11898" xr:uid="{00000000-0005-0000-0000-00006C2C0000}"/>
    <cellStyle name="Normal 9 31" xfId="11899" xr:uid="{00000000-0005-0000-0000-00006D2C0000}"/>
    <cellStyle name="Normal 9 32" xfId="11900" xr:uid="{00000000-0005-0000-0000-00006E2C0000}"/>
    <cellStyle name="Normal 9 33" xfId="11901" xr:uid="{00000000-0005-0000-0000-00006F2C0000}"/>
    <cellStyle name="Normal 9 34" xfId="11902" xr:uid="{00000000-0005-0000-0000-0000702C0000}"/>
    <cellStyle name="Normal 9 35" xfId="11903" xr:uid="{00000000-0005-0000-0000-0000712C0000}"/>
    <cellStyle name="Normal 9 36" xfId="11904" xr:uid="{00000000-0005-0000-0000-0000722C0000}"/>
    <cellStyle name="Normal 9 37" xfId="11905" xr:uid="{00000000-0005-0000-0000-0000732C0000}"/>
    <cellStyle name="Normal 9 38" xfId="11906" xr:uid="{00000000-0005-0000-0000-0000742C0000}"/>
    <cellStyle name="Normal 9 39" xfId="11907" xr:uid="{00000000-0005-0000-0000-0000752C0000}"/>
    <cellStyle name="Normal 9 4" xfId="1814" xr:uid="{00000000-0005-0000-0000-0000762C0000}"/>
    <cellStyle name="Normal 9 4 2" xfId="1823" xr:uid="{00000000-0005-0000-0000-0000772C0000}"/>
    <cellStyle name="Normal 9 4 2 2" xfId="2471" xr:uid="{00000000-0005-0000-0000-0000782C0000}"/>
    <cellStyle name="Normal 9 4 3" xfId="2472" xr:uid="{00000000-0005-0000-0000-0000792C0000}"/>
    <cellStyle name="Normal 9 40" xfId="11908" xr:uid="{00000000-0005-0000-0000-00007A2C0000}"/>
    <cellStyle name="Normal 9 41" xfId="11909" xr:uid="{00000000-0005-0000-0000-00007B2C0000}"/>
    <cellStyle name="Normal 9 42" xfId="11910" xr:uid="{00000000-0005-0000-0000-00007C2C0000}"/>
    <cellStyle name="Normal 9 43" xfId="11911" xr:uid="{00000000-0005-0000-0000-00007D2C0000}"/>
    <cellStyle name="Normal 9 44" xfId="11912" xr:uid="{00000000-0005-0000-0000-00007E2C0000}"/>
    <cellStyle name="Normal 9 45" xfId="11913" xr:uid="{00000000-0005-0000-0000-00007F2C0000}"/>
    <cellStyle name="Normal 9 46" xfId="11914" xr:uid="{00000000-0005-0000-0000-0000802C0000}"/>
    <cellStyle name="Normal 9 47" xfId="11915" xr:uid="{00000000-0005-0000-0000-0000812C0000}"/>
    <cellStyle name="Normal 9 48" xfId="11916" xr:uid="{00000000-0005-0000-0000-0000822C0000}"/>
    <cellStyle name="Normal 9 49" xfId="11917" xr:uid="{00000000-0005-0000-0000-0000832C0000}"/>
    <cellStyle name="Normal 9 5" xfId="1824" xr:uid="{00000000-0005-0000-0000-0000842C0000}"/>
    <cellStyle name="Normal 9 5 2" xfId="1825" xr:uid="{00000000-0005-0000-0000-0000852C0000}"/>
    <cellStyle name="Normal 9 5 2 2" xfId="2473" xr:uid="{00000000-0005-0000-0000-0000862C0000}"/>
    <cellStyle name="Normal 9 5 3" xfId="2474" xr:uid="{00000000-0005-0000-0000-0000872C0000}"/>
    <cellStyle name="Normal 9 50" xfId="11918" xr:uid="{00000000-0005-0000-0000-0000882C0000}"/>
    <cellStyle name="Normal 9 51" xfId="11919" xr:uid="{00000000-0005-0000-0000-0000892C0000}"/>
    <cellStyle name="Normal 9 52" xfId="11920" xr:uid="{00000000-0005-0000-0000-00008A2C0000}"/>
    <cellStyle name="Normal 9 53" xfId="11921" xr:uid="{00000000-0005-0000-0000-00008B2C0000}"/>
    <cellStyle name="Normal 9 54" xfId="11922" xr:uid="{00000000-0005-0000-0000-00008C2C0000}"/>
    <cellStyle name="Normal 9 55" xfId="11923" xr:uid="{00000000-0005-0000-0000-00008D2C0000}"/>
    <cellStyle name="Normal 9 56" xfId="11924" xr:uid="{00000000-0005-0000-0000-00008E2C0000}"/>
    <cellStyle name="Normal 9 57" xfId="11925" xr:uid="{00000000-0005-0000-0000-00008F2C0000}"/>
    <cellStyle name="Normal 9 58" xfId="11926" xr:uid="{00000000-0005-0000-0000-0000902C0000}"/>
    <cellStyle name="Normal 9 59" xfId="11927" xr:uid="{00000000-0005-0000-0000-0000912C0000}"/>
    <cellStyle name="Normal 9 6" xfId="1826" xr:uid="{00000000-0005-0000-0000-0000922C0000}"/>
    <cellStyle name="Normal 9 6 2" xfId="1827" xr:uid="{00000000-0005-0000-0000-0000932C0000}"/>
    <cellStyle name="Normal 9 6 2 2" xfId="2475" xr:uid="{00000000-0005-0000-0000-0000942C0000}"/>
    <cellStyle name="Normal 9 6 3" xfId="2476" xr:uid="{00000000-0005-0000-0000-0000952C0000}"/>
    <cellStyle name="Normal 9 60" xfId="11928" xr:uid="{00000000-0005-0000-0000-0000962C0000}"/>
    <cellStyle name="Normal 9 61" xfId="11929" xr:uid="{00000000-0005-0000-0000-0000972C0000}"/>
    <cellStyle name="Normal 9 62" xfId="11930" xr:uid="{00000000-0005-0000-0000-0000982C0000}"/>
    <cellStyle name="Normal 9 63" xfId="11931" xr:uid="{00000000-0005-0000-0000-0000992C0000}"/>
    <cellStyle name="Normal 9 64" xfId="11932" xr:uid="{00000000-0005-0000-0000-00009A2C0000}"/>
    <cellStyle name="Normal 9 65" xfId="11933" xr:uid="{00000000-0005-0000-0000-00009B2C0000}"/>
    <cellStyle name="Normal 9 66" xfId="11934" xr:uid="{00000000-0005-0000-0000-00009C2C0000}"/>
    <cellStyle name="Normal 9 67" xfId="11935" xr:uid="{00000000-0005-0000-0000-00009D2C0000}"/>
    <cellStyle name="Normal 9 68" xfId="11936" xr:uid="{00000000-0005-0000-0000-00009E2C0000}"/>
    <cellStyle name="Normal 9 69" xfId="11937" xr:uid="{00000000-0005-0000-0000-00009F2C0000}"/>
    <cellStyle name="Normal 9 7" xfId="1828" xr:uid="{00000000-0005-0000-0000-0000A02C0000}"/>
    <cellStyle name="Normal 9 7 2" xfId="1829" xr:uid="{00000000-0005-0000-0000-0000A12C0000}"/>
    <cellStyle name="Normal 9 7 2 2" xfId="2477" xr:uid="{00000000-0005-0000-0000-0000A22C0000}"/>
    <cellStyle name="Normal 9 7 3" xfId="2478" xr:uid="{00000000-0005-0000-0000-0000A32C0000}"/>
    <cellStyle name="Normal 9 70" xfId="11938" xr:uid="{00000000-0005-0000-0000-0000A42C0000}"/>
    <cellStyle name="Normal 9 71" xfId="11939" xr:uid="{00000000-0005-0000-0000-0000A52C0000}"/>
    <cellStyle name="Normal 9 72" xfId="11940" xr:uid="{00000000-0005-0000-0000-0000A62C0000}"/>
    <cellStyle name="Normal 9 73" xfId="11941" xr:uid="{00000000-0005-0000-0000-0000A72C0000}"/>
    <cellStyle name="Normal 9 74" xfId="11942" xr:uid="{00000000-0005-0000-0000-0000A82C0000}"/>
    <cellStyle name="Normal 9 75" xfId="11943" xr:uid="{00000000-0005-0000-0000-0000A92C0000}"/>
    <cellStyle name="Normal 9 76" xfId="11944" xr:uid="{00000000-0005-0000-0000-0000AA2C0000}"/>
    <cellStyle name="Normal 9 77" xfId="11945" xr:uid="{00000000-0005-0000-0000-0000AB2C0000}"/>
    <cellStyle name="Normal 9 78" xfId="11946" xr:uid="{00000000-0005-0000-0000-0000AC2C0000}"/>
    <cellStyle name="Normal 9 79" xfId="11947" xr:uid="{00000000-0005-0000-0000-0000AD2C0000}"/>
    <cellStyle name="Normal 9 8" xfId="1830" xr:uid="{00000000-0005-0000-0000-0000AE2C0000}"/>
    <cellStyle name="Normal 9 8 2" xfId="1831" xr:uid="{00000000-0005-0000-0000-0000AF2C0000}"/>
    <cellStyle name="Normal 9 8 2 2" xfId="2479" xr:uid="{00000000-0005-0000-0000-0000B02C0000}"/>
    <cellStyle name="Normal 9 8 3" xfId="2480" xr:uid="{00000000-0005-0000-0000-0000B12C0000}"/>
    <cellStyle name="Normal 9 80" xfId="11948" xr:uid="{00000000-0005-0000-0000-0000B22C0000}"/>
    <cellStyle name="Normal 9 81" xfId="11949" xr:uid="{00000000-0005-0000-0000-0000B32C0000}"/>
    <cellStyle name="Normal 9 82" xfId="11950" xr:uid="{00000000-0005-0000-0000-0000B42C0000}"/>
    <cellStyle name="Normal 9 83" xfId="11951" xr:uid="{00000000-0005-0000-0000-0000B52C0000}"/>
    <cellStyle name="Normal 9 84" xfId="11952" xr:uid="{00000000-0005-0000-0000-0000B62C0000}"/>
    <cellStyle name="Normal 9 9" xfId="1832" xr:uid="{00000000-0005-0000-0000-0000B72C0000}"/>
    <cellStyle name="Normal 9 9 2" xfId="1833" xr:uid="{00000000-0005-0000-0000-0000B82C0000}"/>
    <cellStyle name="Normal 9 9 2 2" xfId="2481" xr:uid="{00000000-0005-0000-0000-0000B92C0000}"/>
    <cellStyle name="Normal 9 9 3" xfId="2482" xr:uid="{00000000-0005-0000-0000-0000BA2C0000}"/>
    <cellStyle name="Normal 9_3.21-01" xfId="773" xr:uid="{00000000-0005-0000-0000-0000BB2C0000}"/>
    <cellStyle name="Normal Table" xfId="774" xr:uid="{00000000-0005-0000-0000-0000BC2C0000}"/>
    <cellStyle name="Normal Table 2" xfId="1834" xr:uid="{00000000-0005-0000-0000-0000BD2C0000}"/>
    <cellStyle name="Normal Table 2 2" xfId="3891" xr:uid="{00000000-0005-0000-0000-0000BE2C0000}"/>
    <cellStyle name="Normal Table 3" xfId="4582" xr:uid="{00000000-0005-0000-0000-0000BF2C0000}"/>
    <cellStyle name="Normal Table 4" xfId="4687" xr:uid="{00000000-0005-0000-0000-0000C02C0000}"/>
    <cellStyle name="Nota" xfId="775" xr:uid="{00000000-0005-0000-0000-0000C12C0000}"/>
    <cellStyle name="Nota 2" xfId="1835" xr:uid="{00000000-0005-0000-0000-0000C22C0000}"/>
    <cellStyle name="Nota 3" xfId="3892" xr:uid="{00000000-0005-0000-0000-0000C32C0000}"/>
    <cellStyle name="Nota 4" xfId="4583" xr:uid="{00000000-0005-0000-0000-0000C42C0000}"/>
    <cellStyle name="Nota 5" xfId="4962" xr:uid="{00000000-0005-0000-0000-0000C52C0000}"/>
    <cellStyle name="Notas 2" xfId="776" xr:uid="{00000000-0005-0000-0000-0000C62C0000}"/>
    <cellStyle name="Notas 2 10" xfId="3239" xr:uid="{00000000-0005-0000-0000-0000C72C0000}"/>
    <cellStyle name="Notas 2 11" xfId="3438" xr:uid="{00000000-0005-0000-0000-0000C82C0000}"/>
    <cellStyle name="Notas 2 12" xfId="4027" xr:uid="{00000000-0005-0000-0000-0000C92C0000}"/>
    <cellStyle name="Notas 2 13" xfId="4584" xr:uid="{00000000-0005-0000-0000-0000CA2C0000}"/>
    <cellStyle name="Notas 2 14" xfId="4896" xr:uid="{00000000-0005-0000-0000-0000CB2C0000}"/>
    <cellStyle name="Notas 2 2" xfId="938" xr:uid="{00000000-0005-0000-0000-0000CC2C0000}"/>
    <cellStyle name="Notas 2 2 10" xfId="11953" xr:uid="{00000000-0005-0000-0000-0000CD2C0000}"/>
    <cellStyle name="Notas 2 2 11" xfId="11954" xr:uid="{00000000-0005-0000-0000-0000CE2C0000}"/>
    <cellStyle name="Notas 2 2 12" xfId="11955" xr:uid="{00000000-0005-0000-0000-0000CF2C0000}"/>
    <cellStyle name="Notas 2 2 13" xfId="11956" xr:uid="{00000000-0005-0000-0000-0000D02C0000}"/>
    <cellStyle name="Notas 2 2 14" xfId="11957" xr:uid="{00000000-0005-0000-0000-0000D12C0000}"/>
    <cellStyle name="Notas 2 2 15" xfId="11958" xr:uid="{00000000-0005-0000-0000-0000D22C0000}"/>
    <cellStyle name="Notas 2 2 16" xfId="11959" xr:uid="{00000000-0005-0000-0000-0000D32C0000}"/>
    <cellStyle name="Notas 2 2 17" xfId="11960" xr:uid="{00000000-0005-0000-0000-0000D42C0000}"/>
    <cellStyle name="Notas 2 2 18" xfId="11961" xr:uid="{00000000-0005-0000-0000-0000D52C0000}"/>
    <cellStyle name="Notas 2 2 19" xfId="11962" xr:uid="{00000000-0005-0000-0000-0000D62C0000}"/>
    <cellStyle name="Notas 2 2 2" xfId="1836" xr:uid="{00000000-0005-0000-0000-0000D72C0000}"/>
    <cellStyle name="Notas 2 2 20" xfId="11963" xr:uid="{00000000-0005-0000-0000-0000D82C0000}"/>
    <cellStyle name="Notas 2 2 21" xfId="11964" xr:uid="{00000000-0005-0000-0000-0000D92C0000}"/>
    <cellStyle name="Notas 2 2 22" xfId="11965" xr:uid="{00000000-0005-0000-0000-0000DA2C0000}"/>
    <cellStyle name="Notas 2 2 23" xfId="11966" xr:uid="{00000000-0005-0000-0000-0000DB2C0000}"/>
    <cellStyle name="Notas 2 2 24" xfId="11967" xr:uid="{00000000-0005-0000-0000-0000DC2C0000}"/>
    <cellStyle name="Notas 2 2 25" xfId="11968" xr:uid="{00000000-0005-0000-0000-0000DD2C0000}"/>
    <cellStyle name="Notas 2 2 26" xfId="11969" xr:uid="{00000000-0005-0000-0000-0000DE2C0000}"/>
    <cellStyle name="Notas 2 2 27" xfId="11970" xr:uid="{00000000-0005-0000-0000-0000DF2C0000}"/>
    <cellStyle name="Notas 2 2 28" xfId="11971" xr:uid="{00000000-0005-0000-0000-0000E02C0000}"/>
    <cellStyle name="Notas 2 2 29" xfId="11972" xr:uid="{00000000-0005-0000-0000-0000E12C0000}"/>
    <cellStyle name="Notas 2 2 3" xfId="11973" xr:uid="{00000000-0005-0000-0000-0000E22C0000}"/>
    <cellStyle name="Notas 2 2 30" xfId="11974" xr:uid="{00000000-0005-0000-0000-0000E32C0000}"/>
    <cellStyle name="Notas 2 2 31" xfId="11975" xr:uid="{00000000-0005-0000-0000-0000E42C0000}"/>
    <cellStyle name="Notas 2 2 32" xfId="11976" xr:uid="{00000000-0005-0000-0000-0000E52C0000}"/>
    <cellStyle name="Notas 2 2 33" xfId="11977" xr:uid="{00000000-0005-0000-0000-0000E62C0000}"/>
    <cellStyle name="Notas 2 2 34" xfId="11978" xr:uid="{00000000-0005-0000-0000-0000E72C0000}"/>
    <cellStyle name="Notas 2 2 35" xfId="11979" xr:uid="{00000000-0005-0000-0000-0000E82C0000}"/>
    <cellStyle name="Notas 2 2 36" xfId="11980" xr:uid="{00000000-0005-0000-0000-0000E92C0000}"/>
    <cellStyle name="Notas 2 2 37" xfId="11981" xr:uid="{00000000-0005-0000-0000-0000EA2C0000}"/>
    <cellStyle name="Notas 2 2 38" xfId="11982" xr:uid="{00000000-0005-0000-0000-0000EB2C0000}"/>
    <cellStyle name="Notas 2 2 39" xfId="11983" xr:uid="{00000000-0005-0000-0000-0000EC2C0000}"/>
    <cellStyle name="Notas 2 2 4" xfId="11984" xr:uid="{00000000-0005-0000-0000-0000ED2C0000}"/>
    <cellStyle name="Notas 2 2 40" xfId="11985" xr:uid="{00000000-0005-0000-0000-0000EE2C0000}"/>
    <cellStyle name="Notas 2 2 41" xfId="11986" xr:uid="{00000000-0005-0000-0000-0000EF2C0000}"/>
    <cellStyle name="Notas 2 2 42" xfId="11987" xr:uid="{00000000-0005-0000-0000-0000F02C0000}"/>
    <cellStyle name="Notas 2 2 43" xfId="11988" xr:uid="{00000000-0005-0000-0000-0000F12C0000}"/>
    <cellStyle name="Notas 2 2 44" xfId="11989" xr:uid="{00000000-0005-0000-0000-0000F22C0000}"/>
    <cellStyle name="Notas 2 2 45" xfId="11990" xr:uid="{00000000-0005-0000-0000-0000F32C0000}"/>
    <cellStyle name="Notas 2 2 46" xfId="11991" xr:uid="{00000000-0005-0000-0000-0000F42C0000}"/>
    <cellStyle name="Notas 2 2 47" xfId="11992" xr:uid="{00000000-0005-0000-0000-0000F52C0000}"/>
    <cellStyle name="Notas 2 2 48" xfId="11993" xr:uid="{00000000-0005-0000-0000-0000F62C0000}"/>
    <cellStyle name="Notas 2 2 49" xfId="11994" xr:uid="{00000000-0005-0000-0000-0000F72C0000}"/>
    <cellStyle name="Notas 2 2 5" xfId="11995" xr:uid="{00000000-0005-0000-0000-0000F82C0000}"/>
    <cellStyle name="Notas 2 2 50" xfId="11996" xr:uid="{00000000-0005-0000-0000-0000F92C0000}"/>
    <cellStyle name="Notas 2 2 51" xfId="11997" xr:uid="{00000000-0005-0000-0000-0000FA2C0000}"/>
    <cellStyle name="Notas 2 2 52" xfId="11998" xr:uid="{00000000-0005-0000-0000-0000FB2C0000}"/>
    <cellStyle name="Notas 2 2 53" xfId="11999" xr:uid="{00000000-0005-0000-0000-0000FC2C0000}"/>
    <cellStyle name="Notas 2 2 54" xfId="12000" xr:uid="{00000000-0005-0000-0000-0000FD2C0000}"/>
    <cellStyle name="Notas 2 2 55" xfId="12001" xr:uid="{00000000-0005-0000-0000-0000FE2C0000}"/>
    <cellStyle name="Notas 2 2 56" xfId="12002" xr:uid="{00000000-0005-0000-0000-0000FF2C0000}"/>
    <cellStyle name="Notas 2 2 57" xfId="12003" xr:uid="{00000000-0005-0000-0000-0000002D0000}"/>
    <cellStyle name="Notas 2 2 58" xfId="12004" xr:uid="{00000000-0005-0000-0000-0000012D0000}"/>
    <cellStyle name="Notas 2 2 59" xfId="12005" xr:uid="{00000000-0005-0000-0000-0000022D0000}"/>
    <cellStyle name="Notas 2 2 6" xfId="12006" xr:uid="{00000000-0005-0000-0000-0000032D0000}"/>
    <cellStyle name="Notas 2 2 60" xfId="12007" xr:uid="{00000000-0005-0000-0000-0000042D0000}"/>
    <cellStyle name="Notas 2 2 61" xfId="12008" xr:uid="{00000000-0005-0000-0000-0000052D0000}"/>
    <cellStyle name="Notas 2 2 62" xfId="12009" xr:uid="{00000000-0005-0000-0000-0000062D0000}"/>
    <cellStyle name="Notas 2 2 63" xfId="12010" xr:uid="{00000000-0005-0000-0000-0000072D0000}"/>
    <cellStyle name="Notas 2 2 7" xfId="12011" xr:uid="{00000000-0005-0000-0000-0000082D0000}"/>
    <cellStyle name="Notas 2 2 8" xfId="12012" xr:uid="{00000000-0005-0000-0000-0000092D0000}"/>
    <cellStyle name="Notas 2 2 9" xfId="12013" xr:uid="{00000000-0005-0000-0000-00000A2D0000}"/>
    <cellStyle name="Notas 2 3" xfId="3023" xr:uid="{00000000-0005-0000-0000-00000B2D0000}"/>
    <cellStyle name="Notas 2 4" xfId="3009" xr:uid="{00000000-0005-0000-0000-00000C2D0000}"/>
    <cellStyle name="Notas 2 5" xfId="2968" xr:uid="{00000000-0005-0000-0000-00000D2D0000}"/>
    <cellStyle name="Notas 2 6" xfId="3254" xr:uid="{00000000-0005-0000-0000-00000E2D0000}"/>
    <cellStyle name="Notas 2 7" xfId="3171" xr:uid="{00000000-0005-0000-0000-00000F2D0000}"/>
    <cellStyle name="Notas 2 8" xfId="3375" xr:uid="{00000000-0005-0000-0000-0000102D0000}"/>
    <cellStyle name="Notas 2 9" xfId="3124" xr:uid="{00000000-0005-0000-0000-0000112D0000}"/>
    <cellStyle name="Notas 2_Sheet1" xfId="12014" xr:uid="{00000000-0005-0000-0000-0000122D0000}"/>
    <cellStyle name="Notas 3" xfId="939" xr:uid="{00000000-0005-0000-0000-0000132D0000}"/>
    <cellStyle name="Notas 3 10" xfId="3328" xr:uid="{00000000-0005-0000-0000-0000142D0000}"/>
    <cellStyle name="Notas 3 11" xfId="3439" xr:uid="{00000000-0005-0000-0000-0000152D0000}"/>
    <cellStyle name="Notas 3 12" xfId="4028" xr:uid="{00000000-0005-0000-0000-0000162D0000}"/>
    <cellStyle name="Notas 3 13" xfId="4585" xr:uid="{00000000-0005-0000-0000-0000172D0000}"/>
    <cellStyle name="Notas 3 14" xfId="4686" xr:uid="{00000000-0005-0000-0000-0000182D0000}"/>
    <cellStyle name="Notas 3 2" xfId="1837" xr:uid="{00000000-0005-0000-0000-0000192D0000}"/>
    <cellStyle name="Notas 3 3" xfId="3022" xr:uid="{00000000-0005-0000-0000-00001A2D0000}"/>
    <cellStyle name="Notas 3 4" xfId="3047" xr:uid="{00000000-0005-0000-0000-00001B2D0000}"/>
    <cellStyle name="Notas 3 5" xfId="2725" xr:uid="{00000000-0005-0000-0000-00001C2D0000}"/>
    <cellStyle name="Notas 3 6" xfId="3255" xr:uid="{00000000-0005-0000-0000-00001D2D0000}"/>
    <cellStyle name="Notas 3 7" xfId="3307" xr:uid="{00000000-0005-0000-0000-00001E2D0000}"/>
    <cellStyle name="Notas 3 8" xfId="3116" xr:uid="{00000000-0005-0000-0000-00001F2D0000}"/>
    <cellStyle name="Notas 3 9" xfId="3284" xr:uid="{00000000-0005-0000-0000-0000202D0000}"/>
    <cellStyle name="Notas 4" xfId="940" xr:uid="{00000000-0005-0000-0000-0000212D0000}"/>
    <cellStyle name="Notas 4 10" xfId="3203" xr:uid="{00000000-0005-0000-0000-0000222D0000}"/>
    <cellStyle name="Notas 4 11" xfId="3440" xr:uid="{00000000-0005-0000-0000-0000232D0000}"/>
    <cellStyle name="Notas 4 12" xfId="4029" xr:uid="{00000000-0005-0000-0000-0000242D0000}"/>
    <cellStyle name="Notas 4 13" xfId="4586" xr:uid="{00000000-0005-0000-0000-0000252D0000}"/>
    <cellStyle name="Notas 4 14" xfId="4957" xr:uid="{00000000-0005-0000-0000-0000262D0000}"/>
    <cellStyle name="Notas 4 2" xfId="1838" xr:uid="{00000000-0005-0000-0000-0000272D0000}"/>
    <cellStyle name="Notas 4 3" xfId="2922" xr:uid="{00000000-0005-0000-0000-0000282D0000}"/>
    <cellStyle name="Notas 4 4" xfId="3048" xr:uid="{00000000-0005-0000-0000-0000292D0000}"/>
    <cellStyle name="Notas 4 5" xfId="2940" xr:uid="{00000000-0005-0000-0000-00002A2D0000}"/>
    <cellStyle name="Notas 4 6" xfId="3256" xr:uid="{00000000-0005-0000-0000-00002B2D0000}"/>
    <cellStyle name="Notas 4 7" xfId="3170" xr:uid="{00000000-0005-0000-0000-00002C2D0000}"/>
    <cellStyle name="Notas 4 8" xfId="3299" xr:uid="{00000000-0005-0000-0000-00002D2D0000}"/>
    <cellStyle name="Notas 4 9" xfId="3086" xr:uid="{00000000-0005-0000-0000-00002E2D0000}"/>
    <cellStyle name="Notas 5" xfId="3893" xr:uid="{00000000-0005-0000-0000-00002F2D0000}"/>
    <cellStyle name="Note" xfId="777" xr:uid="{00000000-0005-0000-0000-0000302D0000}"/>
    <cellStyle name="Note 2" xfId="1938" xr:uid="{00000000-0005-0000-0000-0000312D0000}"/>
    <cellStyle name="Note 2 2" xfId="3894" xr:uid="{00000000-0005-0000-0000-0000322D0000}"/>
    <cellStyle name="Note 3" xfId="4661" xr:uid="{00000000-0005-0000-0000-0000332D0000}"/>
    <cellStyle name="Note 4" xfId="4996" xr:uid="{00000000-0005-0000-0000-0000342D0000}"/>
    <cellStyle name="Output" xfId="778" xr:uid="{00000000-0005-0000-0000-0000352D0000}"/>
    <cellStyle name="Output 2" xfId="1839" xr:uid="{00000000-0005-0000-0000-0000362D0000}"/>
    <cellStyle name="Output 2 2" xfId="3895" xr:uid="{00000000-0005-0000-0000-0000372D0000}"/>
    <cellStyle name="Output 3" xfId="4587" xr:uid="{00000000-0005-0000-0000-0000382D0000}"/>
    <cellStyle name="Output 4" xfId="4963" xr:uid="{00000000-0005-0000-0000-0000392D0000}"/>
    <cellStyle name="Percent [2]" xfId="779" xr:uid="{00000000-0005-0000-0000-00003A2D0000}"/>
    <cellStyle name="Percent [2] 2" xfId="1840" xr:uid="{00000000-0005-0000-0000-00003B2D0000}"/>
    <cellStyle name="Percent [2] 3" xfId="3896" xr:uid="{00000000-0005-0000-0000-00003C2D0000}"/>
    <cellStyle name="Percent [2] 4" xfId="4588" xr:uid="{00000000-0005-0000-0000-00003D2D0000}"/>
    <cellStyle name="Percent [2] 5" xfId="4958" xr:uid="{00000000-0005-0000-0000-00003E2D0000}"/>
    <cellStyle name="Percent 2" xfId="780" xr:uid="{00000000-0005-0000-0000-00003F2D0000}"/>
    <cellStyle name="Percent 2 10" xfId="12015" xr:uid="{00000000-0005-0000-0000-0000402D0000}"/>
    <cellStyle name="Percent 2 11" xfId="12016" xr:uid="{00000000-0005-0000-0000-0000412D0000}"/>
    <cellStyle name="Percent 2 12" xfId="12017" xr:uid="{00000000-0005-0000-0000-0000422D0000}"/>
    <cellStyle name="Percent 2 13" xfId="12018" xr:uid="{00000000-0005-0000-0000-0000432D0000}"/>
    <cellStyle name="Percent 2 14" xfId="12019" xr:uid="{00000000-0005-0000-0000-0000442D0000}"/>
    <cellStyle name="Percent 2 15" xfId="12020" xr:uid="{00000000-0005-0000-0000-0000452D0000}"/>
    <cellStyle name="Percent 2 16" xfId="12021" xr:uid="{00000000-0005-0000-0000-0000462D0000}"/>
    <cellStyle name="Percent 2 17" xfId="12022" xr:uid="{00000000-0005-0000-0000-0000472D0000}"/>
    <cellStyle name="Percent 2 18" xfId="12023" xr:uid="{00000000-0005-0000-0000-0000482D0000}"/>
    <cellStyle name="Percent 2 19" xfId="12024" xr:uid="{00000000-0005-0000-0000-0000492D0000}"/>
    <cellStyle name="Percent 2 2" xfId="963" xr:uid="{00000000-0005-0000-0000-00004A2D0000}"/>
    <cellStyle name="Percent 2 2 10" xfId="12025" xr:uid="{00000000-0005-0000-0000-00004B2D0000}"/>
    <cellStyle name="Percent 2 2 11" xfId="12026" xr:uid="{00000000-0005-0000-0000-00004C2D0000}"/>
    <cellStyle name="Percent 2 2 12" xfId="12027" xr:uid="{00000000-0005-0000-0000-00004D2D0000}"/>
    <cellStyle name="Percent 2 2 13" xfId="12028" xr:uid="{00000000-0005-0000-0000-00004E2D0000}"/>
    <cellStyle name="Percent 2 2 14" xfId="12029" xr:uid="{00000000-0005-0000-0000-00004F2D0000}"/>
    <cellStyle name="Percent 2 2 15" xfId="12030" xr:uid="{00000000-0005-0000-0000-0000502D0000}"/>
    <cellStyle name="Percent 2 2 16" xfId="12031" xr:uid="{00000000-0005-0000-0000-0000512D0000}"/>
    <cellStyle name="Percent 2 2 17" xfId="12032" xr:uid="{00000000-0005-0000-0000-0000522D0000}"/>
    <cellStyle name="Percent 2 2 18" xfId="12033" xr:uid="{00000000-0005-0000-0000-0000532D0000}"/>
    <cellStyle name="Percent 2 2 19" xfId="12034" xr:uid="{00000000-0005-0000-0000-0000542D0000}"/>
    <cellStyle name="Percent 2 2 2" xfId="12035" xr:uid="{00000000-0005-0000-0000-0000552D0000}"/>
    <cellStyle name="Percent 2 2 20" xfId="12036" xr:uid="{00000000-0005-0000-0000-0000562D0000}"/>
    <cellStyle name="Percent 2 2 21" xfId="12037" xr:uid="{00000000-0005-0000-0000-0000572D0000}"/>
    <cellStyle name="Percent 2 2 22" xfId="12038" xr:uid="{00000000-0005-0000-0000-0000582D0000}"/>
    <cellStyle name="Percent 2 2 23" xfId="12039" xr:uid="{00000000-0005-0000-0000-0000592D0000}"/>
    <cellStyle name="Percent 2 2 24" xfId="12040" xr:uid="{00000000-0005-0000-0000-00005A2D0000}"/>
    <cellStyle name="Percent 2 2 25" xfId="12041" xr:uid="{00000000-0005-0000-0000-00005B2D0000}"/>
    <cellStyle name="Percent 2 2 26" xfId="12042" xr:uid="{00000000-0005-0000-0000-00005C2D0000}"/>
    <cellStyle name="Percent 2 2 27" xfId="12043" xr:uid="{00000000-0005-0000-0000-00005D2D0000}"/>
    <cellStyle name="Percent 2 2 28" xfId="12044" xr:uid="{00000000-0005-0000-0000-00005E2D0000}"/>
    <cellStyle name="Percent 2 2 29" xfId="12045" xr:uid="{00000000-0005-0000-0000-00005F2D0000}"/>
    <cellStyle name="Percent 2 2 3" xfId="12046" xr:uid="{00000000-0005-0000-0000-0000602D0000}"/>
    <cellStyle name="Percent 2 2 30" xfId="12047" xr:uid="{00000000-0005-0000-0000-0000612D0000}"/>
    <cellStyle name="Percent 2 2 31" xfId="12048" xr:uid="{00000000-0005-0000-0000-0000622D0000}"/>
    <cellStyle name="Percent 2 2 32" xfId="12049" xr:uid="{00000000-0005-0000-0000-0000632D0000}"/>
    <cellStyle name="Percent 2 2 33" xfId="12050" xr:uid="{00000000-0005-0000-0000-0000642D0000}"/>
    <cellStyle name="Percent 2 2 34" xfId="12051" xr:uid="{00000000-0005-0000-0000-0000652D0000}"/>
    <cellStyle name="Percent 2 2 35" xfId="12052" xr:uid="{00000000-0005-0000-0000-0000662D0000}"/>
    <cellStyle name="Percent 2 2 36" xfId="12053" xr:uid="{00000000-0005-0000-0000-0000672D0000}"/>
    <cellStyle name="Percent 2 2 37" xfId="12054" xr:uid="{00000000-0005-0000-0000-0000682D0000}"/>
    <cellStyle name="Percent 2 2 38" xfId="12055" xr:uid="{00000000-0005-0000-0000-0000692D0000}"/>
    <cellStyle name="Percent 2 2 39" xfId="12056" xr:uid="{00000000-0005-0000-0000-00006A2D0000}"/>
    <cellStyle name="Percent 2 2 4" xfId="12057" xr:uid="{00000000-0005-0000-0000-00006B2D0000}"/>
    <cellStyle name="Percent 2 2 40" xfId="12058" xr:uid="{00000000-0005-0000-0000-00006C2D0000}"/>
    <cellStyle name="Percent 2 2 41" xfId="12059" xr:uid="{00000000-0005-0000-0000-00006D2D0000}"/>
    <cellStyle name="Percent 2 2 42" xfId="12060" xr:uid="{00000000-0005-0000-0000-00006E2D0000}"/>
    <cellStyle name="Percent 2 2 43" xfId="12061" xr:uid="{00000000-0005-0000-0000-00006F2D0000}"/>
    <cellStyle name="Percent 2 2 44" xfId="12062" xr:uid="{00000000-0005-0000-0000-0000702D0000}"/>
    <cellStyle name="Percent 2 2 45" xfId="12063" xr:uid="{00000000-0005-0000-0000-0000712D0000}"/>
    <cellStyle name="Percent 2 2 46" xfId="12064" xr:uid="{00000000-0005-0000-0000-0000722D0000}"/>
    <cellStyle name="Percent 2 2 47" xfId="12065" xr:uid="{00000000-0005-0000-0000-0000732D0000}"/>
    <cellStyle name="Percent 2 2 48" xfId="12066" xr:uid="{00000000-0005-0000-0000-0000742D0000}"/>
    <cellStyle name="Percent 2 2 49" xfId="12067" xr:uid="{00000000-0005-0000-0000-0000752D0000}"/>
    <cellStyle name="Percent 2 2 5" xfId="12068" xr:uid="{00000000-0005-0000-0000-0000762D0000}"/>
    <cellStyle name="Percent 2 2 50" xfId="12069" xr:uid="{00000000-0005-0000-0000-0000772D0000}"/>
    <cellStyle name="Percent 2 2 51" xfId="12070" xr:uid="{00000000-0005-0000-0000-0000782D0000}"/>
    <cellStyle name="Percent 2 2 52" xfId="12071" xr:uid="{00000000-0005-0000-0000-0000792D0000}"/>
    <cellStyle name="Percent 2 2 53" xfId="12072" xr:uid="{00000000-0005-0000-0000-00007A2D0000}"/>
    <cellStyle name="Percent 2 2 54" xfId="12073" xr:uid="{00000000-0005-0000-0000-00007B2D0000}"/>
    <cellStyle name="Percent 2 2 55" xfId="12074" xr:uid="{00000000-0005-0000-0000-00007C2D0000}"/>
    <cellStyle name="Percent 2 2 56" xfId="12075" xr:uid="{00000000-0005-0000-0000-00007D2D0000}"/>
    <cellStyle name="Percent 2 2 57" xfId="12076" xr:uid="{00000000-0005-0000-0000-00007E2D0000}"/>
    <cellStyle name="Percent 2 2 58" xfId="12077" xr:uid="{00000000-0005-0000-0000-00007F2D0000}"/>
    <cellStyle name="Percent 2 2 59" xfId="12078" xr:uid="{00000000-0005-0000-0000-0000802D0000}"/>
    <cellStyle name="Percent 2 2 6" xfId="12079" xr:uid="{00000000-0005-0000-0000-0000812D0000}"/>
    <cellStyle name="Percent 2 2 60" xfId="12080" xr:uid="{00000000-0005-0000-0000-0000822D0000}"/>
    <cellStyle name="Percent 2 2 61" xfId="12081" xr:uid="{00000000-0005-0000-0000-0000832D0000}"/>
    <cellStyle name="Percent 2 2 62" xfId="12082" xr:uid="{00000000-0005-0000-0000-0000842D0000}"/>
    <cellStyle name="Percent 2 2 63" xfId="12083" xr:uid="{00000000-0005-0000-0000-0000852D0000}"/>
    <cellStyle name="Percent 2 2 7" xfId="12084" xr:uid="{00000000-0005-0000-0000-0000862D0000}"/>
    <cellStyle name="Percent 2 2 8" xfId="12085" xr:uid="{00000000-0005-0000-0000-0000872D0000}"/>
    <cellStyle name="Percent 2 2 9" xfId="12086" xr:uid="{00000000-0005-0000-0000-0000882D0000}"/>
    <cellStyle name="Percent 2 20" xfId="12087" xr:uid="{00000000-0005-0000-0000-0000892D0000}"/>
    <cellStyle name="Percent 2 21" xfId="12088" xr:uid="{00000000-0005-0000-0000-00008A2D0000}"/>
    <cellStyle name="Percent 2 22" xfId="12089" xr:uid="{00000000-0005-0000-0000-00008B2D0000}"/>
    <cellStyle name="Percent 2 23" xfId="12090" xr:uid="{00000000-0005-0000-0000-00008C2D0000}"/>
    <cellStyle name="Percent 2 24" xfId="12091" xr:uid="{00000000-0005-0000-0000-00008D2D0000}"/>
    <cellStyle name="Percent 2 25" xfId="12092" xr:uid="{00000000-0005-0000-0000-00008E2D0000}"/>
    <cellStyle name="Percent 2 26" xfId="12093" xr:uid="{00000000-0005-0000-0000-00008F2D0000}"/>
    <cellStyle name="Percent 2 27" xfId="12094" xr:uid="{00000000-0005-0000-0000-0000902D0000}"/>
    <cellStyle name="Percent 2 28" xfId="12095" xr:uid="{00000000-0005-0000-0000-0000912D0000}"/>
    <cellStyle name="Percent 2 29" xfId="12096" xr:uid="{00000000-0005-0000-0000-0000922D0000}"/>
    <cellStyle name="Percent 2 3" xfId="1841" xr:uid="{00000000-0005-0000-0000-0000932D0000}"/>
    <cellStyle name="Percent 2 3 2" xfId="2671" xr:uid="{00000000-0005-0000-0000-0000942D0000}"/>
    <cellStyle name="Percent 2 3 3" xfId="4933" xr:uid="{00000000-0005-0000-0000-0000952D0000}"/>
    <cellStyle name="Percent 2 3 4" xfId="5570" xr:uid="{00000000-0005-0000-0000-0000962D0000}"/>
    <cellStyle name="Percent 2 30" xfId="12097" xr:uid="{00000000-0005-0000-0000-0000972D0000}"/>
    <cellStyle name="Percent 2 31" xfId="12098" xr:uid="{00000000-0005-0000-0000-0000982D0000}"/>
    <cellStyle name="Percent 2 32" xfId="12099" xr:uid="{00000000-0005-0000-0000-0000992D0000}"/>
    <cellStyle name="Percent 2 33" xfId="12100" xr:uid="{00000000-0005-0000-0000-00009A2D0000}"/>
    <cellStyle name="Percent 2 34" xfId="12101" xr:uid="{00000000-0005-0000-0000-00009B2D0000}"/>
    <cellStyle name="Percent 2 35" xfId="12102" xr:uid="{00000000-0005-0000-0000-00009C2D0000}"/>
    <cellStyle name="Percent 2 36" xfId="12103" xr:uid="{00000000-0005-0000-0000-00009D2D0000}"/>
    <cellStyle name="Percent 2 37" xfId="12104" xr:uid="{00000000-0005-0000-0000-00009E2D0000}"/>
    <cellStyle name="Percent 2 38" xfId="12105" xr:uid="{00000000-0005-0000-0000-00009F2D0000}"/>
    <cellStyle name="Percent 2 39" xfId="12106" xr:uid="{00000000-0005-0000-0000-0000A02D0000}"/>
    <cellStyle name="Percent 2 4" xfId="2794" xr:uid="{00000000-0005-0000-0000-0000A12D0000}"/>
    <cellStyle name="Percent 2 40" xfId="12107" xr:uid="{00000000-0005-0000-0000-0000A22D0000}"/>
    <cellStyle name="Percent 2 41" xfId="12108" xr:uid="{00000000-0005-0000-0000-0000A32D0000}"/>
    <cellStyle name="Percent 2 42" xfId="12109" xr:uid="{00000000-0005-0000-0000-0000A42D0000}"/>
    <cellStyle name="Percent 2 43" xfId="12110" xr:uid="{00000000-0005-0000-0000-0000A52D0000}"/>
    <cellStyle name="Percent 2 44" xfId="12111" xr:uid="{00000000-0005-0000-0000-0000A62D0000}"/>
    <cellStyle name="Percent 2 45" xfId="12112" xr:uid="{00000000-0005-0000-0000-0000A72D0000}"/>
    <cellStyle name="Percent 2 46" xfId="12113" xr:uid="{00000000-0005-0000-0000-0000A82D0000}"/>
    <cellStyle name="Percent 2 47" xfId="12114" xr:uid="{00000000-0005-0000-0000-0000A92D0000}"/>
    <cellStyle name="Percent 2 48" xfId="12115" xr:uid="{00000000-0005-0000-0000-0000AA2D0000}"/>
    <cellStyle name="Percent 2 49" xfId="12116" xr:uid="{00000000-0005-0000-0000-0000AB2D0000}"/>
    <cellStyle name="Percent 2 5" xfId="2836" xr:uid="{00000000-0005-0000-0000-0000AC2D0000}"/>
    <cellStyle name="Percent 2 50" xfId="12117" xr:uid="{00000000-0005-0000-0000-0000AD2D0000}"/>
    <cellStyle name="Percent 2 51" xfId="12118" xr:uid="{00000000-0005-0000-0000-0000AE2D0000}"/>
    <cellStyle name="Percent 2 52" xfId="12119" xr:uid="{00000000-0005-0000-0000-0000AF2D0000}"/>
    <cellStyle name="Percent 2 53" xfId="12120" xr:uid="{00000000-0005-0000-0000-0000B02D0000}"/>
    <cellStyle name="Percent 2 54" xfId="12121" xr:uid="{00000000-0005-0000-0000-0000B12D0000}"/>
    <cellStyle name="Percent 2 55" xfId="12122" xr:uid="{00000000-0005-0000-0000-0000B22D0000}"/>
    <cellStyle name="Percent 2 56" xfId="12123" xr:uid="{00000000-0005-0000-0000-0000B32D0000}"/>
    <cellStyle name="Percent 2 57" xfId="12124" xr:uid="{00000000-0005-0000-0000-0000B42D0000}"/>
    <cellStyle name="Percent 2 58" xfId="12125" xr:uid="{00000000-0005-0000-0000-0000B52D0000}"/>
    <cellStyle name="Percent 2 59" xfId="12126" xr:uid="{00000000-0005-0000-0000-0000B62D0000}"/>
    <cellStyle name="Percent 2 6" xfId="2868" xr:uid="{00000000-0005-0000-0000-0000B72D0000}"/>
    <cellStyle name="Percent 2 60" xfId="12127" xr:uid="{00000000-0005-0000-0000-0000B82D0000}"/>
    <cellStyle name="Percent 2 61" xfId="12128" xr:uid="{00000000-0005-0000-0000-0000B92D0000}"/>
    <cellStyle name="Percent 2 62" xfId="12129" xr:uid="{00000000-0005-0000-0000-0000BA2D0000}"/>
    <cellStyle name="Percent 2 63" xfId="12130" xr:uid="{00000000-0005-0000-0000-0000BB2D0000}"/>
    <cellStyle name="Percent 2 64" xfId="12131" xr:uid="{00000000-0005-0000-0000-0000BC2D0000}"/>
    <cellStyle name="Percent 2 65" xfId="12132" xr:uid="{00000000-0005-0000-0000-0000BD2D0000}"/>
    <cellStyle name="Percent 2 66" xfId="12133" xr:uid="{00000000-0005-0000-0000-0000BE2D0000}"/>
    <cellStyle name="Percent 2 67" xfId="12134" xr:uid="{00000000-0005-0000-0000-0000BF2D0000}"/>
    <cellStyle name="Percent 2 68" xfId="12135" xr:uid="{00000000-0005-0000-0000-0000C02D0000}"/>
    <cellStyle name="Percent 2 69" xfId="12136" xr:uid="{00000000-0005-0000-0000-0000C12D0000}"/>
    <cellStyle name="Percent 2 7" xfId="2886" xr:uid="{00000000-0005-0000-0000-0000C22D0000}"/>
    <cellStyle name="Percent 2 70" xfId="12137" xr:uid="{00000000-0005-0000-0000-0000C32D0000}"/>
    <cellStyle name="Percent 2 71" xfId="12138" xr:uid="{00000000-0005-0000-0000-0000C42D0000}"/>
    <cellStyle name="Percent 2 8" xfId="4589" xr:uid="{00000000-0005-0000-0000-0000C52D0000}"/>
    <cellStyle name="Percent 2 9" xfId="4961" xr:uid="{00000000-0005-0000-0000-0000C62D0000}"/>
    <cellStyle name="Percent 3" xfId="781" xr:uid="{00000000-0005-0000-0000-0000C72D0000}"/>
    <cellStyle name="Percent 3 10" xfId="12139" xr:uid="{00000000-0005-0000-0000-0000C82D0000}"/>
    <cellStyle name="Percent 3 11" xfId="12140" xr:uid="{00000000-0005-0000-0000-0000C92D0000}"/>
    <cellStyle name="Percent 3 12" xfId="12141" xr:uid="{00000000-0005-0000-0000-0000CA2D0000}"/>
    <cellStyle name="Percent 3 13" xfId="12142" xr:uid="{00000000-0005-0000-0000-0000CB2D0000}"/>
    <cellStyle name="Percent 3 14" xfId="12143" xr:uid="{00000000-0005-0000-0000-0000CC2D0000}"/>
    <cellStyle name="Percent 3 15" xfId="12144" xr:uid="{00000000-0005-0000-0000-0000CD2D0000}"/>
    <cellStyle name="Percent 3 16" xfId="12145" xr:uid="{00000000-0005-0000-0000-0000CE2D0000}"/>
    <cellStyle name="Percent 3 17" xfId="12146" xr:uid="{00000000-0005-0000-0000-0000CF2D0000}"/>
    <cellStyle name="Percent 3 18" xfId="12147" xr:uid="{00000000-0005-0000-0000-0000D02D0000}"/>
    <cellStyle name="Percent 3 19" xfId="12148" xr:uid="{00000000-0005-0000-0000-0000D12D0000}"/>
    <cellStyle name="Percent 3 2" xfId="1842" xr:uid="{00000000-0005-0000-0000-0000D22D0000}"/>
    <cellStyle name="Percent 3 20" xfId="12149" xr:uid="{00000000-0005-0000-0000-0000D32D0000}"/>
    <cellStyle name="Percent 3 21" xfId="12150" xr:uid="{00000000-0005-0000-0000-0000D42D0000}"/>
    <cellStyle name="Percent 3 22" xfId="12151" xr:uid="{00000000-0005-0000-0000-0000D52D0000}"/>
    <cellStyle name="Percent 3 23" xfId="12152" xr:uid="{00000000-0005-0000-0000-0000D62D0000}"/>
    <cellStyle name="Percent 3 24" xfId="12153" xr:uid="{00000000-0005-0000-0000-0000D72D0000}"/>
    <cellStyle name="Percent 3 25" xfId="12154" xr:uid="{00000000-0005-0000-0000-0000D82D0000}"/>
    <cellStyle name="Percent 3 26" xfId="12155" xr:uid="{00000000-0005-0000-0000-0000D92D0000}"/>
    <cellStyle name="Percent 3 27" xfId="12156" xr:uid="{00000000-0005-0000-0000-0000DA2D0000}"/>
    <cellStyle name="Percent 3 28" xfId="12157" xr:uid="{00000000-0005-0000-0000-0000DB2D0000}"/>
    <cellStyle name="Percent 3 29" xfId="12158" xr:uid="{00000000-0005-0000-0000-0000DC2D0000}"/>
    <cellStyle name="Percent 3 3" xfId="4590" xr:uid="{00000000-0005-0000-0000-0000DD2D0000}"/>
    <cellStyle name="Percent 3 30" xfId="12159" xr:uid="{00000000-0005-0000-0000-0000DE2D0000}"/>
    <cellStyle name="Percent 3 31" xfId="12160" xr:uid="{00000000-0005-0000-0000-0000DF2D0000}"/>
    <cellStyle name="Percent 3 32" xfId="12161" xr:uid="{00000000-0005-0000-0000-0000E02D0000}"/>
    <cellStyle name="Percent 3 33" xfId="12162" xr:uid="{00000000-0005-0000-0000-0000E12D0000}"/>
    <cellStyle name="Percent 3 34" xfId="12163" xr:uid="{00000000-0005-0000-0000-0000E22D0000}"/>
    <cellStyle name="Percent 3 35" xfId="12164" xr:uid="{00000000-0005-0000-0000-0000E32D0000}"/>
    <cellStyle name="Percent 3 36" xfId="12165" xr:uid="{00000000-0005-0000-0000-0000E42D0000}"/>
    <cellStyle name="Percent 3 37" xfId="12166" xr:uid="{00000000-0005-0000-0000-0000E52D0000}"/>
    <cellStyle name="Percent 3 38" xfId="12167" xr:uid="{00000000-0005-0000-0000-0000E62D0000}"/>
    <cellStyle name="Percent 3 39" xfId="12168" xr:uid="{00000000-0005-0000-0000-0000E72D0000}"/>
    <cellStyle name="Percent 3 4" xfId="4895" xr:uid="{00000000-0005-0000-0000-0000E82D0000}"/>
    <cellStyle name="Percent 3 40" xfId="12169" xr:uid="{00000000-0005-0000-0000-0000E92D0000}"/>
    <cellStyle name="Percent 3 41" xfId="12170" xr:uid="{00000000-0005-0000-0000-0000EA2D0000}"/>
    <cellStyle name="Percent 3 42" xfId="12171" xr:uid="{00000000-0005-0000-0000-0000EB2D0000}"/>
    <cellStyle name="Percent 3 43" xfId="12172" xr:uid="{00000000-0005-0000-0000-0000EC2D0000}"/>
    <cellStyle name="Percent 3 44" xfId="12173" xr:uid="{00000000-0005-0000-0000-0000ED2D0000}"/>
    <cellStyle name="Percent 3 45" xfId="12174" xr:uid="{00000000-0005-0000-0000-0000EE2D0000}"/>
    <cellStyle name="Percent 3 46" xfId="12175" xr:uid="{00000000-0005-0000-0000-0000EF2D0000}"/>
    <cellStyle name="Percent 3 47" xfId="12176" xr:uid="{00000000-0005-0000-0000-0000F02D0000}"/>
    <cellStyle name="Percent 3 48" xfId="12177" xr:uid="{00000000-0005-0000-0000-0000F12D0000}"/>
    <cellStyle name="Percent 3 49" xfId="12178" xr:uid="{00000000-0005-0000-0000-0000F22D0000}"/>
    <cellStyle name="Percent 3 5" xfId="12179" xr:uid="{00000000-0005-0000-0000-0000F32D0000}"/>
    <cellStyle name="Percent 3 50" xfId="12180" xr:uid="{00000000-0005-0000-0000-0000F42D0000}"/>
    <cellStyle name="Percent 3 51" xfId="12181" xr:uid="{00000000-0005-0000-0000-0000F52D0000}"/>
    <cellStyle name="Percent 3 52" xfId="12182" xr:uid="{00000000-0005-0000-0000-0000F62D0000}"/>
    <cellStyle name="Percent 3 53" xfId="12183" xr:uid="{00000000-0005-0000-0000-0000F72D0000}"/>
    <cellStyle name="Percent 3 54" xfId="12184" xr:uid="{00000000-0005-0000-0000-0000F82D0000}"/>
    <cellStyle name="Percent 3 55" xfId="12185" xr:uid="{00000000-0005-0000-0000-0000F92D0000}"/>
    <cellStyle name="Percent 3 56" xfId="12186" xr:uid="{00000000-0005-0000-0000-0000FA2D0000}"/>
    <cellStyle name="Percent 3 57" xfId="12187" xr:uid="{00000000-0005-0000-0000-0000FB2D0000}"/>
    <cellStyle name="Percent 3 58" xfId="12188" xr:uid="{00000000-0005-0000-0000-0000FC2D0000}"/>
    <cellStyle name="Percent 3 59" xfId="12189" xr:uid="{00000000-0005-0000-0000-0000FD2D0000}"/>
    <cellStyle name="Percent 3 6" xfId="12190" xr:uid="{00000000-0005-0000-0000-0000FE2D0000}"/>
    <cellStyle name="Percent 3 60" xfId="12191" xr:uid="{00000000-0005-0000-0000-0000FF2D0000}"/>
    <cellStyle name="Percent 3 61" xfId="12192" xr:uid="{00000000-0005-0000-0000-0000002E0000}"/>
    <cellStyle name="Percent 3 62" xfId="12193" xr:uid="{00000000-0005-0000-0000-0000012E0000}"/>
    <cellStyle name="Percent 3 63" xfId="12194" xr:uid="{00000000-0005-0000-0000-0000022E0000}"/>
    <cellStyle name="Percent 3 64" xfId="12195" xr:uid="{00000000-0005-0000-0000-0000032E0000}"/>
    <cellStyle name="Percent 3 65" xfId="12196" xr:uid="{00000000-0005-0000-0000-0000042E0000}"/>
    <cellStyle name="Percent 3 66" xfId="12197" xr:uid="{00000000-0005-0000-0000-0000052E0000}"/>
    <cellStyle name="Percent 3 7" xfId="12198" xr:uid="{00000000-0005-0000-0000-0000062E0000}"/>
    <cellStyle name="Percent 3 8" xfId="12199" xr:uid="{00000000-0005-0000-0000-0000072E0000}"/>
    <cellStyle name="Percent 3 9" xfId="12200" xr:uid="{00000000-0005-0000-0000-0000082E0000}"/>
    <cellStyle name="Percent 4" xfId="2672" xr:uid="{00000000-0005-0000-0000-0000092E0000}"/>
    <cellStyle name="Percent 5" xfId="2673" xr:uid="{00000000-0005-0000-0000-00000A2E0000}"/>
    <cellStyle name="Percent 6" xfId="12201" xr:uid="{00000000-0005-0000-0000-00000B2E0000}"/>
    <cellStyle name="Percent 6 2" xfId="12202" xr:uid="{00000000-0005-0000-0000-00000C2E0000}"/>
    <cellStyle name="Percent 7" xfId="12203" xr:uid="{00000000-0005-0000-0000-00000D2E0000}"/>
    <cellStyle name="Percent 7 2" xfId="12204" xr:uid="{00000000-0005-0000-0000-00000E2E0000}"/>
    <cellStyle name="Percent_pais_prod98_991" xfId="1843" xr:uid="{00000000-0005-0000-0000-00000F2E0000}"/>
    <cellStyle name="percentage difference" xfId="782" xr:uid="{00000000-0005-0000-0000-0000102E0000}"/>
    <cellStyle name="percentage difference 2" xfId="1844" xr:uid="{00000000-0005-0000-0000-0000112E0000}"/>
    <cellStyle name="percentage difference 2 2" xfId="3897" xr:uid="{00000000-0005-0000-0000-0000122E0000}"/>
    <cellStyle name="percentage difference 3" xfId="4591" xr:uid="{00000000-0005-0000-0000-0000132E0000}"/>
    <cellStyle name="percentage difference 4" xfId="4685" xr:uid="{00000000-0005-0000-0000-0000142E0000}"/>
    <cellStyle name="percentage difference one decimal" xfId="783" xr:uid="{00000000-0005-0000-0000-0000152E0000}"/>
    <cellStyle name="percentage difference one decimal 2" xfId="1845" xr:uid="{00000000-0005-0000-0000-0000162E0000}"/>
    <cellStyle name="percentage difference one decimal 2 2" xfId="3898" xr:uid="{00000000-0005-0000-0000-0000172E0000}"/>
    <cellStyle name="percentage difference one decimal 3" xfId="4592" xr:uid="{00000000-0005-0000-0000-0000182E0000}"/>
    <cellStyle name="percentage difference one decimal 4" xfId="4893" xr:uid="{00000000-0005-0000-0000-0000192E0000}"/>
    <cellStyle name="percentage difference zero decimal" xfId="784" xr:uid="{00000000-0005-0000-0000-00001A2E0000}"/>
    <cellStyle name="percentage difference zero decimal 2" xfId="1846" xr:uid="{00000000-0005-0000-0000-00001B2E0000}"/>
    <cellStyle name="percentage difference zero decimal 2 2" xfId="3899" xr:uid="{00000000-0005-0000-0000-00001C2E0000}"/>
    <cellStyle name="percentage difference zero decimal 3" xfId="4593" xr:uid="{00000000-0005-0000-0000-00001D2E0000}"/>
    <cellStyle name="percentage difference zero decimal 4" xfId="4892" xr:uid="{00000000-0005-0000-0000-00001E2E0000}"/>
    <cellStyle name="percentage difference_3.24-07" xfId="785" xr:uid="{00000000-0005-0000-0000-00001F2E0000}"/>
    <cellStyle name="Percentual" xfId="2677" xr:uid="{00000000-0005-0000-0000-0000202E0000}"/>
    <cellStyle name="Percentuale 2" xfId="786" xr:uid="{00000000-0005-0000-0000-0000212E0000}"/>
    <cellStyle name="Percentuale 2 2" xfId="1847" xr:uid="{00000000-0005-0000-0000-0000222E0000}"/>
    <cellStyle name="Percentuale 2 3" xfId="3900" xr:uid="{00000000-0005-0000-0000-0000232E0000}"/>
    <cellStyle name="Percentuale 2 4" xfId="4594" xr:uid="{00000000-0005-0000-0000-0000242E0000}"/>
    <cellStyle name="Percentuale 2 5" xfId="4891" xr:uid="{00000000-0005-0000-0000-0000252E0000}"/>
    <cellStyle name="Ponto" xfId="2678" xr:uid="{00000000-0005-0000-0000-0000262E0000}"/>
    <cellStyle name="Porcentagem_SEP1196" xfId="2679" xr:uid="{00000000-0005-0000-0000-0000272E0000}"/>
    <cellStyle name="Porcentaje" xfId="2680" xr:uid="{00000000-0005-0000-0000-0000282E0000}"/>
    <cellStyle name="Porcentaje 2" xfId="960" xr:uid="{00000000-0005-0000-0000-0000292E0000}"/>
    <cellStyle name="Porcentual 10" xfId="12205" xr:uid="{00000000-0005-0000-0000-00002A2E0000}"/>
    <cellStyle name="Porcentual 12" xfId="12206" xr:uid="{00000000-0005-0000-0000-00002B2E0000}"/>
    <cellStyle name="Porcentual 13" xfId="12207" xr:uid="{00000000-0005-0000-0000-00002C2E0000}"/>
    <cellStyle name="Porcentual 2" xfId="787" xr:uid="{00000000-0005-0000-0000-00002D2E0000}"/>
    <cellStyle name="Porcentual 2 10" xfId="3020" xr:uid="{00000000-0005-0000-0000-00002E2E0000}"/>
    <cellStyle name="Porcentual 2 11" xfId="2904" xr:uid="{00000000-0005-0000-0000-00002F2E0000}"/>
    <cellStyle name="Porcentual 2 12" xfId="3063" xr:uid="{00000000-0005-0000-0000-0000302E0000}"/>
    <cellStyle name="Porcentual 2 13" xfId="3257" xr:uid="{00000000-0005-0000-0000-0000312E0000}"/>
    <cellStyle name="Porcentual 2 14" xfId="3361" xr:uid="{00000000-0005-0000-0000-0000322E0000}"/>
    <cellStyle name="Porcentual 2 15" xfId="3336" xr:uid="{00000000-0005-0000-0000-0000332E0000}"/>
    <cellStyle name="Porcentual 2 16" xfId="3283" xr:uid="{00000000-0005-0000-0000-0000342E0000}"/>
    <cellStyle name="Porcentual 2 17" xfId="3354" xr:uid="{00000000-0005-0000-0000-0000352E0000}"/>
    <cellStyle name="Porcentual 2 18" xfId="3441" xr:uid="{00000000-0005-0000-0000-0000362E0000}"/>
    <cellStyle name="Porcentual 2 19" xfId="3901" xr:uid="{00000000-0005-0000-0000-0000372E0000}"/>
    <cellStyle name="Porcentual 2 2" xfId="1848" xr:uid="{00000000-0005-0000-0000-0000382E0000}"/>
    <cellStyle name="Porcentual 2 3" xfId="2504" xr:uid="{00000000-0005-0000-0000-0000392E0000}"/>
    <cellStyle name="Porcentual 2 3 10" xfId="12208" xr:uid="{00000000-0005-0000-0000-00003A2E0000}"/>
    <cellStyle name="Porcentual 2 3 11" xfId="12209" xr:uid="{00000000-0005-0000-0000-00003B2E0000}"/>
    <cellStyle name="Porcentual 2 3 12" xfId="12210" xr:uid="{00000000-0005-0000-0000-00003C2E0000}"/>
    <cellStyle name="Porcentual 2 3 13" xfId="12211" xr:uid="{00000000-0005-0000-0000-00003D2E0000}"/>
    <cellStyle name="Porcentual 2 3 14" xfId="12212" xr:uid="{00000000-0005-0000-0000-00003E2E0000}"/>
    <cellStyle name="Porcentual 2 3 15" xfId="12213" xr:uid="{00000000-0005-0000-0000-00003F2E0000}"/>
    <cellStyle name="Porcentual 2 3 16" xfId="12214" xr:uid="{00000000-0005-0000-0000-0000402E0000}"/>
    <cellStyle name="Porcentual 2 3 17" xfId="12215" xr:uid="{00000000-0005-0000-0000-0000412E0000}"/>
    <cellStyle name="Porcentual 2 3 18" xfId="12216" xr:uid="{00000000-0005-0000-0000-0000422E0000}"/>
    <cellStyle name="Porcentual 2 3 19" xfId="12217" xr:uid="{00000000-0005-0000-0000-0000432E0000}"/>
    <cellStyle name="Porcentual 2 3 2" xfId="12218" xr:uid="{00000000-0005-0000-0000-0000442E0000}"/>
    <cellStyle name="Porcentual 2 3 20" xfId="12219" xr:uid="{00000000-0005-0000-0000-0000452E0000}"/>
    <cellStyle name="Porcentual 2 3 21" xfId="12220" xr:uid="{00000000-0005-0000-0000-0000462E0000}"/>
    <cellStyle name="Porcentual 2 3 22" xfId="12221" xr:uid="{00000000-0005-0000-0000-0000472E0000}"/>
    <cellStyle name="Porcentual 2 3 23" xfId="12222" xr:uid="{00000000-0005-0000-0000-0000482E0000}"/>
    <cellStyle name="Porcentual 2 3 24" xfId="12223" xr:uid="{00000000-0005-0000-0000-0000492E0000}"/>
    <cellStyle name="Porcentual 2 3 25" xfId="12224" xr:uid="{00000000-0005-0000-0000-00004A2E0000}"/>
    <cellStyle name="Porcentual 2 3 26" xfId="12225" xr:uid="{00000000-0005-0000-0000-00004B2E0000}"/>
    <cellStyle name="Porcentual 2 3 27" xfId="12226" xr:uid="{00000000-0005-0000-0000-00004C2E0000}"/>
    <cellStyle name="Porcentual 2 3 28" xfId="12227" xr:uid="{00000000-0005-0000-0000-00004D2E0000}"/>
    <cellStyle name="Porcentual 2 3 29" xfId="12228" xr:uid="{00000000-0005-0000-0000-00004E2E0000}"/>
    <cellStyle name="Porcentual 2 3 3" xfId="12229" xr:uid="{00000000-0005-0000-0000-00004F2E0000}"/>
    <cellStyle name="Porcentual 2 3 30" xfId="12230" xr:uid="{00000000-0005-0000-0000-0000502E0000}"/>
    <cellStyle name="Porcentual 2 3 31" xfId="12231" xr:uid="{00000000-0005-0000-0000-0000512E0000}"/>
    <cellStyle name="Porcentual 2 3 32" xfId="12232" xr:uid="{00000000-0005-0000-0000-0000522E0000}"/>
    <cellStyle name="Porcentual 2 3 33" xfId="12233" xr:uid="{00000000-0005-0000-0000-0000532E0000}"/>
    <cellStyle name="Porcentual 2 3 34" xfId="12234" xr:uid="{00000000-0005-0000-0000-0000542E0000}"/>
    <cellStyle name="Porcentual 2 3 35" xfId="12235" xr:uid="{00000000-0005-0000-0000-0000552E0000}"/>
    <cellStyle name="Porcentual 2 3 36" xfId="12236" xr:uid="{00000000-0005-0000-0000-0000562E0000}"/>
    <cellStyle name="Porcentual 2 3 37" xfId="12237" xr:uid="{00000000-0005-0000-0000-0000572E0000}"/>
    <cellStyle name="Porcentual 2 3 38" xfId="12238" xr:uid="{00000000-0005-0000-0000-0000582E0000}"/>
    <cellStyle name="Porcentual 2 3 39" xfId="12239" xr:uid="{00000000-0005-0000-0000-0000592E0000}"/>
    <cellStyle name="Porcentual 2 3 4" xfId="12240" xr:uid="{00000000-0005-0000-0000-00005A2E0000}"/>
    <cellStyle name="Porcentual 2 3 40" xfId="12241" xr:uid="{00000000-0005-0000-0000-00005B2E0000}"/>
    <cellStyle name="Porcentual 2 3 41" xfId="12242" xr:uid="{00000000-0005-0000-0000-00005C2E0000}"/>
    <cellStyle name="Porcentual 2 3 42" xfId="12243" xr:uid="{00000000-0005-0000-0000-00005D2E0000}"/>
    <cellStyle name="Porcentual 2 3 43" xfId="12244" xr:uid="{00000000-0005-0000-0000-00005E2E0000}"/>
    <cellStyle name="Porcentual 2 3 44" xfId="12245" xr:uid="{00000000-0005-0000-0000-00005F2E0000}"/>
    <cellStyle name="Porcentual 2 3 45" xfId="12246" xr:uid="{00000000-0005-0000-0000-0000602E0000}"/>
    <cellStyle name="Porcentual 2 3 46" xfId="12247" xr:uid="{00000000-0005-0000-0000-0000612E0000}"/>
    <cellStyle name="Porcentual 2 3 47" xfId="12248" xr:uid="{00000000-0005-0000-0000-0000622E0000}"/>
    <cellStyle name="Porcentual 2 3 48" xfId="12249" xr:uid="{00000000-0005-0000-0000-0000632E0000}"/>
    <cellStyle name="Porcentual 2 3 49" xfId="12250" xr:uid="{00000000-0005-0000-0000-0000642E0000}"/>
    <cellStyle name="Porcentual 2 3 5" xfId="12251" xr:uid="{00000000-0005-0000-0000-0000652E0000}"/>
    <cellStyle name="Porcentual 2 3 50" xfId="12252" xr:uid="{00000000-0005-0000-0000-0000662E0000}"/>
    <cellStyle name="Porcentual 2 3 51" xfId="12253" xr:uid="{00000000-0005-0000-0000-0000672E0000}"/>
    <cellStyle name="Porcentual 2 3 52" xfId="12254" xr:uid="{00000000-0005-0000-0000-0000682E0000}"/>
    <cellStyle name="Porcentual 2 3 53" xfId="12255" xr:uid="{00000000-0005-0000-0000-0000692E0000}"/>
    <cellStyle name="Porcentual 2 3 54" xfId="12256" xr:uid="{00000000-0005-0000-0000-00006A2E0000}"/>
    <cellStyle name="Porcentual 2 3 55" xfId="12257" xr:uid="{00000000-0005-0000-0000-00006B2E0000}"/>
    <cellStyle name="Porcentual 2 3 56" xfId="12258" xr:uid="{00000000-0005-0000-0000-00006C2E0000}"/>
    <cellStyle name="Porcentual 2 3 57" xfId="12259" xr:uid="{00000000-0005-0000-0000-00006D2E0000}"/>
    <cellStyle name="Porcentual 2 3 58" xfId="12260" xr:uid="{00000000-0005-0000-0000-00006E2E0000}"/>
    <cellStyle name="Porcentual 2 3 59" xfId="12261" xr:uid="{00000000-0005-0000-0000-00006F2E0000}"/>
    <cellStyle name="Porcentual 2 3 6" xfId="12262" xr:uid="{00000000-0005-0000-0000-0000702E0000}"/>
    <cellStyle name="Porcentual 2 3 60" xfId="12263" xr:uid="{00000000-0005-0000-0000-0000712E0000}"/>
    <cellStyle name="Porcentual 2 3 61" xfId="12264" xr:uid="{00000000-0005-0000-0000-0000722E0000}"/>
    <cellStyle name="Porcentual 2 3 62" xfId="12265" xr:uid="{00000000-0005-0000-0000-0000732E0000}"/>
    <cellStyle name="Porcentual 2 3 63" xfId="12266" xr:uid="{00000000-0005-0000-0000-0000742E0000}"/>
    <cellStyle name="Porcentual 2 3 7" xfId="12267" xr:uid="{00000000-0005-0000-0000-0000752E0000}"/>
    <cellStyle name="Porcentual 2 3 8" xfId="12268" xr:uid="{00000000-0005-0000-0000-0000762E0000}"/>
    <cellStyle name="Porcentual 2 3 9" xfId="12269" xr:uid="{00000000-0005-0000-0000-0000772E0000}"/>
    <cellStyle name="Porcentual 2 4" xfId="2708" xr:uid="{00000000-0005-0000-0000-0000782E0000}"/>
    <cellStyle name="Porcentual 2 5" xfId="2827" xr:uid="{00000000-0005-0000-0000-0000792E0000}"/>
    <cellStyle name="Porcentual 2 6" xfId="2860" xr:uid="{00000000-0005-0000-0000-00007A2E0000}"/>
    <cellStyle name="Porcentual 2 7" xfId="2878" xr:uid="{00000000-0005-0000-0000-00007B2E0000}"/>
    <cellStyle name="Porcentual 2 8" xfId="2893" xr:uid="{00000000-0005-0000-0000-00007C2E0000}"/>
    <cellStyle name="Porcentual 2 9" xfId="2979" xr:uid="{00000000-0005-0000-0000-00007D2E0000}"/>
    <cellStyle name="Porcentual 3" xfId="788" xr:uid="{00000000-0005-0000-0000-00007E2E0000}"/>
    <cellStyle name="Porcentual 3 10" xfId="12270" xr:uid="{00000000-0005-0000-0000-00007F2E0000}"/>
    <cellStyle name="Porcentual 3 11" xfId="12271" xr:uid="{00000000-0005-0000-0000-0000802E0000}"/>
    <cellStyle name="Porcentual 3 12" xfId="12272" xr:uid="{00000000-0005-0000-0000-0000812E0000}"/>
    <cellStyle name="Porcentual 3 13" xfId="12273" xr:uid="{00000000-0005-0000-0000-0000822E0000}"/>
    <cellStyle name="Porcentual 3 14" xfId="12274" xr:uid="{00000000-0005-0000-0000-0000832E0000}"/>
    <cellStyle name="Porcentual 3 15" xfId="12275" xr:uid="{00000000-0005-0000-0000-0000842E0000}"/>
    <cellStyle name="Porcentual 3 16" xfId="12276" xr:uid="{00000000-0005-0000-0000-0000852E0000}"/>
    <cellStyle name="Porcentual 3 17" xfId="12277" xr:uid="{00000000-0005-0000-0000-0000862E0000}"/>
    <cellStyle name="Porcentual 3 18" xfId="12278" xr:uid="{00000000-0005-0000-0000-0000872E0000}"/>
    <cellStyle name="Porcentual 3 19" xfId="12279" xr:uid="{00000000-0005-0000-0000-0000882E0000}"/>
    <cellStyle name="Porcentual 3 2" xfId="1849" xr:uid="{00000000-0005-0000-0000-0000892E0000}"/>
    <cellStyle name="Porcentual 3 20" xfId="12280" xr:uid="{00000000-0005-0000-0000-00008A2E0000}"/>
    <cellStyle name="Porcentual 3 21" xfId="12281" xr:uid="{00000000-0005-0000-0000-00008B2E0000}"/>
    <cellStyle name="Porcentual 3 22" xfId="12282" xr:uid="{00000000-0005-0000-0000-00008C2E0000}"/>
    <cellStyle name="Porcentual 3 23" xfId="12283" xr:uid="{00000000-0005-0000-0000-00008D2E0000}"/>
    <cellStyle name="Porcentual 3 24" xfId="12284" xr:uid="{00000000-0005-0000-0000-00008E2E0000}"/>
    <cellStyle name="Porcentual 3 25" xfId="12285" xr:uid="{00000000-0005-0000-0000-00008F2E0000}"/>
    <cellStyle name="Porcentual 3 26" xfId="12286" xr:uid="{00000000-0005-0000-0000-0000902E0000}"/>
    <cellStyle name="Porcentual 3 27" xfId="12287" xr:uid="{00000000-0005-0000-0000-0000912E0000}"/>
    <cellStyle name="Porcentual 3 28" xfId="12288" xr:uid="{00000000-0005-0000-0000-0000922E0000}"/>
    <cellStyle name="Porcentual 3 29" xfId="12289" xr:uid="{00000000-0005-0000-0000-0000932E0000}"/>
    <cellStyle name="Porcentual 3 3" xfId="4596" xr:uid="{00000000-0005-0000-0000-0000942E0000}"/>
    <cellStyle name="Porcentual 3 30" xfId="12290" xr:uid="{00000000-0005-0000-0000-0000952E0000}"/>
    <cellStyle name="Porcentual 3 31" xfId="12291" xr:uid="{00000000-0005-0000-0000-0000962E0000}"/>
    <cellStyle name="Porcentual 3 32" xfId="12292" xr:uid="{00000000-0005-0000-0000-0000972E0000}"/>
    <cellStyle name="Porcentual 3 33" xfId="12293" xr:uid="{00000000-0005-0000-0000-0000982E0000}"/>
    <cellStyle name="Porcentual 3 34" xfId="12294" xr:uid="{00000000-0005-0000-0000-0000992E0000}"/>
    <cellStyle name="Porcentual 3 35" xfId="12295" xr:uid="{00000000-0005-0000-0000-00009A2E0000}"/>
    <cellStyle name="Porcentual 3 36" xfId="12296" xr:uid="{00000000-0005-0000-0000-00009B2E0000}"/>
    <cellStyle name="Porcentual 3 37" xfId="12297" xr:uid="{00000000-0005-0000-0000-00009C2E0000}"/>
    <cellStyle name="Porcentual 3 38" xfId="12298" xr:uid="{00000000-0005-0000-0000-00009D2E0000}"/>
    <cellStyle name="Porcentual 3 39" xfId="12299" xr:uid="{00000000-0005-0000-0000-00009E2E0000}"/>
    <cellStyle name="Porcentual 3 4" xfId="4960" xr:uid="{00000000-0005-0000-0000-00009F2E0000}"/>
    <cellStyle name="Porcentual 3 40" xfId="12300" xr:uid="{00000000-0005-0000-0000-0000A02E0000}"/>
    <cellStyle name="Porcentual 3 41" xfId="12301" xr:uid="{00000000-0005-0000-0000-0000A12E0000}"/>
    <cellStyle name="Porcentual 3 42" xfId="12302" xr:uid="{00000000-0005-0000-0000-0000A22E0000}"/>
    <cellStyle name="Porcentual 3 43" xfId="12303" xr:uid="{00000000-0005-0000-0000-0000A32E0000}"/>
    <cellStyle name="Porcentual 3 44" xfId="12304" xr:uid="{00000000-0005-0000-0000-0000A42E0000}"/>
    <cellStyle name="Porcentual 3 45" xfId="12305" xr:uid="{00000000-0005-0000-0000-0000A52E0000}"/>
    <cellStyle name="Porcentual 3 46" xfId="12306" xr:uid="{00000000-0005-0000-0000-0000A62E0000}"/>
    <cellStyle name="Porcentual 3 47" xfId="12307" xr:uid="{00000000-0005-0000-0000-0000A72E0000}"/>
    <cellStyle name="Porcentual 3 48" xfId="12308" xr:uid="{00000000-0005-0000-0000-0000A82E0000}"/>
    <cellStyle name="Porcentual 3 49" xfId="12309" xr:uid="{00000000-0005-0000-0000-0000A92E0000}"/>
    <cellStyle name="Porcentual 3 5" xfId="12310" xr:uid="{00000000-0005-0000-0000-0000AA2E0000}"/>
    <cellStyle name="Porcentual 3 50" xfId="12311" xr:uid="{00000000-0005-0000-0000-0000AB2E0000}"/>
    <cellStyle name="Porcentual 3 51" xfId="12312" xr:uid="{00000000-0005-0000-0000-0000AC2E0000}"/>
    <cellStyle name="Porcentual 3 52" xfId="12313" xr:uid="{00000000-0005-0000-0000-0000AD2E0000}"/>
    <cellStyle name="Porcentual 3 53" xfId="12314" xr:uid="{00000000-0005-0000-0000-0000AE2E0000}"/>
    <cellStyle name="Porcentual 3 54" xfId="12315" xr:uid="{00000000-0005-0000-0000-0000AF2E0000}"/>
    <cellStyle name="Porcentual 3 55" xfId="12316" xr:uid="{00000000-0005-0000-0000-0000B02E0000}"/>
    <cellStyle name="Porcentual 3 56" xfId="12317" xr:uid="{00000000-0005-0000-0000-0000B12E0000}"/>
    <cellStyle name="Porcentual 3 57" xfId="12318" xr:uid="{00000000-0005-0000-0000-0000B22E0000}"/>
    <cellStyle name="Porcentual 3 58" xfId="12319" xr:uid="{00000000-0005-0000-0000-0000B32E0000}"/>
    <cellStyle name="Porcentual 3 59" xfId="12320" xr:uid="{00000000-0005-0000-0000-0000B42E0000}"/>
    <cellStyle name="Porcentual 3 6" xfId="12321" xr:uid="{00000000-0005-0000-0000-0000B52E0000}"/>
    <cellStyle name="Porcentual 3 60" xfId="12322" xr:uid="{00000000-0005-0000-0000-0000B62E0000}"/>
    <cellStyle name="Porcentual 3 61" xfId="12323" xr:uid="{00000000-0005-0000-0000-0000B72E0000}"/>
    <cellStyle name="Porcentual 3 62" xfId="12324" xr:uid="{00000000-0005-0000-0000-0000B82E0000}"/>
    <cellStyle name="Porcentual 3 63" xfId="12325" xr:uid="{00000000-0005-0000-0000-0000B92E0000}"/>
    <cellStyle name="Porcentual 3 64" xfId="12326" xr:uid="{00000000-0005-0000-0000-0000BA2E0000}"/>
    <cellStyle name="Porcentual 3 65" xfId="12327" xr:uid="{00000000-0005-0000-0000-0000BB2E0000}"/>
    <cellStyle name="Porcentual 3 66" xfId="12328" xr:uid="{00000000-0005-0000-0000-0000BC2E0000}"/>
    <cellStyle name="Porcentual 3 7" xfId="12329" xr:uid="{00000000-0005-0000-0000-0000BD2E0000}"/>
    <cellStyle name="Porcentual 3 8" xfId="12330" xr:uid="{00000000-0005-0000-0000-0000BE2E0000}"/>
    <cellStyle name="Porcentual 3 9" xfId="12331" xr:uid="{00000000-0005-0000-0000-0000BF2E0000}"/>
    <cellStyle name="Porcentual 4" xfId="789" xr:uid="{00000000-0005-0000-0000-0000C02E0000}"/>
    <cellStyle name="Porcentual 4 10" xfId="12332" xr:uid="{00000000-0005-0000-0000-0000C12E0000}"/>
    <cellStyle name="Porcentual 4 11" xfId="12333" xr:uid="{00000000-0005-0000-0000-0000C22E0000}"/>
    <cellStyle name="Porcentual 4 12" xfId="12334" xr:uid="{00000000-0005-0000-0000-0000C32E0000}"/>
    <cellStyle name="Porcentual 4 13" xfId="12335" xr:uid="{00000000-0005-0000-0000-0000C42E0000}"/>
    <cellStyle name="Porcentual 4 14" xfId="12336" xr:uid="{00000000-0005-0000-0000-0000C52E0000}"/>
    <cellStyle name="Porcentual 4 15" xfId="12337" xr:uid="{00000000-0005-0000-0000-0000C62E0000}"/>
    <cellStyle name="Porcentual 4 16" xfId="12338" xr:uid="{00000000-0005-0000-0000-0000C72E0000}"/>
    <cellStyle name="Porcentual 4 17" xfId="12339" xr:uid="{00000000-0005-0000-0000-0000C82E0000}"/>
    <cellStyle name="Porcentual 4 18" xfId="12340" xr:uid="{00000000-0005-0000-0000-0000C92E0000}"/>
    <cellStyle name="Porcentual 4 19" xfId="12341" xr:uid="{00000000-0005-0000-0000-0000CA2E0000}"/>
    <cellStyle name="Porcentual 4 2" xfId="2483" xr:uid="{00000000-0005-0000-0000-0000CB2E0000}"/>
    <cellStyle name="Porcentual 4 20" xfId="12342" xr:uid="{00000000-0005-0000-0000-0000CC2E0000}"/>
    <cellStyle name="Porcentual 4 21" xfId="12343" xr:uid="{00000000-0005-0000-0000-0000CD2E0000}"/>
    <cellStyle name="Porcentual 4 22" xfId="12344" xr:uid="{00000000-0005-0000-0000-0000CE2E0000}"/>
    <cellStyle name="Porcentual 4 23" xfId="12345" xr:uid="{00000000-0005-0000-0000-0000CF2E0000}"/>
    <cellStyle name="Porcentual 4 24" xfId="12346" xr:uid="{00000000-0005-0000-0000-0000D02E0000}"/>
    <cellStyle name="Porcentual 4 25" xfId="12347" xr:uid="{00000000-0005-0000-0000-0000D12E0000}"/>
    <cellStyle name="Porcentual 4 26" xfId="12348" xr:uid="{00000000-0005-0000-0000-0000D22E0000}"/>
    <cellStyle name="Porcentual 4 27" xfId="12349" xr:uid="{00000000-0005-0000-0000-0000D32E0000}"/>
    <cellStyle name="Porcentual 4 28" xfId="12350" xr:uid="{00000000-0005-0000-0000-0000D42E0000}"/>
    <cellStyle name="Porcentual 4 29" xfId="12351" xr:uid="{00000000-0005-0000-0000-0000D52E0000}"/>
    <cellStyle name="Porcentual 4 3" xfId="12352" xr:uid="{00000000-0005-0000-0000-0000D62E0000}"/>
    <cellStyle name="Porcentual 4 30" xfId="12353" xr:uid="{00000000-0005-0000-0000-0000D72E0000}"/>
    <cellStyle name="Porcentual 4 31" xfId="12354" xr:uid="{00000000-0005-0000-0000-0000D82E0000}"/>
    <cellStyle name="Porcentual 4 32" xfId="12355" xr:uid="{00000000-0005-0000-0000-0000D92E0000}"/>
    <cellStyle name="Porcentual 4 33" xfId="12356" xr:uid="{00000000-0005-0000-0000-0000DA2E0000}"/>
    <cellStyle name="Porcentual 4 34" xfId="12357" xr:uid="{00000000-0005-0000-0000-0000DB2E0000}"/>
    <cellStyle name="Porcentual 4 35" xfId="12358" xr:uid="{00000000-0005-0000-0000-0000DC2E0000}"/>
    <cellStyle name="Porcentual 4 36" xfId="12359" xr:uid="{00000000-0005-0000-0000-0000DD2E0000}"/>
    <cellStyle name="Porcentual 4 37" xfId="12360" xr:uid="{00000000-0005-0000-0000-0000DE2E0000}"/>
    <cellStyle name="Porcentual 4 38" xfId="12361" xr:uid="{00000000-0005-0000-0000-0000DF2E0000}"/>
    <cellStyle name="Porcentual 4 39" xfId="12362" xr:uid="{00000000-0005-0000-0000-0000E02E0000}"/>
    <cellStyle name="Porcentual 4 4" xfId="12363" xr:uid="{00000000-0005-0000-0000-0000E12E0000}"/>
    <cellStyle name="Porcentual 4 40" xfId="12364" xr:uid="{00000000-0005-0000-0000-0000E22E0000}"/>
    <cellStyle name="Porcentual 4 41" xfId="12365" xr:uid="{00000000-0005-0000-0000-0000E32E0000}"/>
    <cellStyle name="Porcentual 4 42" xfId="12366" xr:uid="{00000000-0005-0000-0000-0000E42E0000}"/>
    <cellStyle name="Porcentual 4 43" xfId="12367" xr:uid="{00000000-0005-0000-0000-0000E52E0000}"/>
    <cellStyle name="Porcentual 4 44" xfId="12368" xr:uid="{00000000-0005-0000-0000-0000E62E0000}"/>
    <cellStyle name="Porcentual 4 45" xfId="12369" xr:uid="{00000000-0005-0000-0000-0000E72E0000}"/>
    <cellStyle name="Porcentual 4 46" xfId="12370" xr:uid="{00000000-0005-0000-0000-0000E82E0000}"/>
    <cellStyle name="Porcentual 4 47" xfId="12371" xr:uid="{00000000-0005-0000-0000-0000E92E0000}"/>
    <cellStyle name="Porcentual 4 48" xfId="12372" xr:uid="{00000000-0005-0000-0000-0000EA2E0000}"/>
    <cellStyle name="Porcentual 4 49" xfId="12373" xr:uid="{00000000-0005-0000-0000-0000EB2E0000}"/>
    <cellStyle name="Porcentual 4 5" xfId="12374" xr:uid="{00000000-0005-0000-0000-0000EC2E0000}"/>
    <cellStyle name="Porcentual 4 50" xfId="12375" xr:uid="{00000000-0005-0000-0000-0000ED2E0000}"/>
    <cellStyle name="Porcentual 4 51" xfId="12376" xr:uid="{00000000-0005-0000-0000-0000EE2E0000}"/>
    <cellStyle name="Porcentual 4 52" xfId="12377" xr:uid="{00000000-0005-0000-0000-0000EF2E0000}"/>
    <cellStyle name="Porcentual 4 53" xfId="12378" xr:uid="{00000000-0005-0000-0000-0000F02E0000}"/>
    <cellStyle name="Porcentual 4 54" xfId="12379" xr:uid="{00000000-0005-0000-0000-0000F12E0000}"/>
    <cellStyle name="Porcentual 4 55" xfId="12380" xr:uid="{00000000-0005-0000-0000-0000F22E0000}"/>
    <cellStyle name="Porcentual 4 56" xfId="12381" xr:uid="{00000000-0005-0000-0000-0000F32E0000}"/>
    <cellStyle name="Porcentual 4 57" xfId="12382" xr:uid="{00000000-0005-0000-0000-0000F42E0000}"/>
    <cellStyle name="Porcentual 4 58" xfId="12383" xr:uid="{00000000-0005-0000-0000-0000F52E0000}"/>
    <cellStyle name="Porcentual 4 59" xfId="12384" xr:uid="{00000000-0005-0000-0000-0000F62E0000}"/>
    <cellStyle name="Porcentual 4 6" xfId="12385" xr:uid="{00000000-0005-0000-0000-0000F72E0000}"/>
    <cellStyle name="Porcentual 4 60" xfId="12386" xr:uid="{00000000-0005-0000-0000-0000F82E0000}"/>
    <cellStyle name="Porcentual 4 61" xfId="12387" xr:uid="{00000000-0005-0000-0000-0000F92E0000}"/>
    <cellStyle name="Porcentual 4 62" xfId="12388" xr:uid="{00000000-0005-0000-0000-0000FA2E0000}"/>
    <cellStyle name="Porcentual 4 63" xfId="12389" xr:uid="{00000000-0005-0000-0000-0000FB2E0000}"/>
    <cellStyle name="Porcentual 4 64" xfId="12390" xr:uid="{00000000-0005-0000-0000-0000FC2E0000}"/>
    <cellStyle name="Porcentual 4 7" xfId="12391" xr:uid="{00000000-0005-0000-0000-0000FD2E0000}"/>
    <cellStyle name="Porcentual 4 8" xfId="12392" xr:uid="{00000000-0005-0000-0000-0000FE2E0000}"/>
    <cellStyle name="Porcentual 4 9" xfId="12393" xr:uid="{00000000-0005-0000-0000-0000FF2E0000}"/>
    <cellStyle name="Porcentual 8" xfId="12394" xr:uid="{00000000-0005-0000-0000-0000002F0000}"/>
    <cellStyle name="Porcentual 9" xfId="12395" xr:uid="{00000000-0005-0000-0000-0000012F0000}"/>
    <cellStyle name="Publication" xfId="790" xr:uid="{00000000-0005-0000-0000-0000022F0000}"/>
    <cellStyle name="Punto" xfId="2682" xr:uid="{00000000-0005-0000-0000-0000032F0000}"/>
    <cellStyle name="Punto0" xfId="2683" xr:uid="{00000000-0005-0000-0000-0000042F0000}"/>
    <cellStyle name="Red Text" xfId="791" xr:uid="{00000000-0005-0000-0000-0000052F0000}"/>
    <cellStyle name="Red Text 10" xfId="12396" xr:uid="{00000000-0005-0000-0000-0000062F0000}"/>
    <cellStyle name="Red Text 11" xfId="12397" xr:uid="{00000000-0005-0000-0000-0000072F0000}"/>
    <cellStyle name="Red Text 12" xfId="12398" xr:uid="{00000000-0005-0000-0000-0000082F0000}"/>
    <cellStyle name="Red Text 13" xfId="12399" xr:uid="{00000000-0005-0000-0000-0000092F0000}"/>
    <cellStyle name="Red Text 14" xfId="12400" xr:uid="{00000000-0005-0000-0000-00000A2F0000}"/>
    <cellStyle name="Red Text 15" xfId="12401" xr:uid="{00000000-0005-0000-0000-00000B2F0000}"/>
    <cellStyle name="Red Text 16" xfId="12402" xr:uid="{00000000-0005-0000-0000-00000C2F0000}"/>
    <cellStyle name="Red Text 17" xfId="12403" xr:uid="{00000000-0005-0000-0000-00000D2F0000}"/>
    <cellStyle name="Red Text 18" xfId="12404" xr:uid="{00000000-0005-0000-0000-00000E2F0000}"/>
    <cellStyle name="Red Text 19" xfId="12405" xr:uid="{00000000-0005-0000-0000-00000F2F0000}"/>
    <cellStyle name="Red Text 2" xfId="1850" xr:uid="{00000000-0005-0000-0000-0000102F0000}"/>
    <cellStyle name="Red Text 2 2" xfId="3902" xr:uid="{00000000-0005-0000-0000-0000112F0000}"/>
    <cellStyle name="Red Text 20" xfId="12406" xr:uid="{00000000-0005-0000-0000-0000122F0000}"/>
    <cellStyle name="Red Text 21" xfId="12407" xr:uid="{00000000-0005-0000-0000-0000132F0000}"/>
    <cellStyle name="Red Text 22" xfId="12408" xr:uid="{00000000-0005-0000-0000-0000142F0000}"/>
    <cellStyle name="Red Text 23" xfId="12409" xr:uid="{00000000-0005-0000-0000-0000152F0000}"/>
    <cellStyle name="Red Text 24" xfId="12410" xr:uid="{00000000-0005-0000-0000-0000162F0000}"/>
    <cellStyle name="Red Text 25" xfId="12411" xr:uid="{00000000-0005-0000-0000-0000172F0000}"/>
    <cellStyle name="Red Text 26" xfId="12412" xr:uid="{00000000-0005-0000-0000-0000182F0000}"/>
    <cellStyle name="Red Text 27" xfId="12413" xr:uid="{00000000-0005-0000-0000-0000192F0000}"/>
    <cellStyle name="Red Text 28" xfId="12414" xr:uid="{00000000-0005-0000-0000-00001A2F0000}"/>
    <cellStyle name="Red Text 29" xfId="12415" xr:uid="{00000000-0005-0000-0000-00001B2F0000}"/>
    <cellStyle name="Red Text 3" xfId="4599" xr:uid="{00000000-0005-0000-0000-00001C2F0000}"/>
    <cellStyle name="Red Text 30" xfId="12416" xr:uid="{00000000-0005-0000-0000-00001D2F0000}"/>
    <cellStyle name="Red Text 31" xfId="12417" xr:uid="{00000000-0005-0000-0000-00001E2F0000}"/>
    <cellStyle name="Red Text 32" xfId="12418" xr:uid="{00000000-0005-0000-0000-00001F2F0000}"/>
    <cellStyle name="Red Text 33" xfId="12419" xr:uid="{00000000-0005-0000-0000-0000202F0000}"/>
    <cellStyle name="Red Text 34" xfId="12420" xr:uid="{00000000-0005-0000-0000-0000212F0000}"/>
    <cellStyle name="Red Text 35" xfId="12421" xr:uid="{00000000-0005-0000-0000-0000222F0000}"/>
    <cellStyle name="Red Text 36" xfId="12422" xr:uid="{00000000-0005-0000-0000-0000232F0000}"/>
    <cellStyle name="Red Text 37" xfId="12423" xr:uid="{00000000-0005-0000-0000-0000242F0000}"/>
    <cellStyle name="Red Text 38" xfId="12424" xr:uid="{00000000-0005-0000-0000-0000252F0000}"/>
    <cellStyle name="Red Text 39" xfId="12425" xr:uid="{00000000-0005-0000-0000-0000262F0000}"/>
    <cellStyle name="Red Text 4" xfId="4890" xr:uid="{00000000-0005-0000-0000-0000272F0000}"/>
    <cellStyle name="Red Text 40" xfId="12426" xr:uid="{00000000-0005-0000-0000-0000282F0000}"/>
    <cellStyle name="Red Text 41" xfId="12427" xr:uid="{00000000-0005-0000-0000-0000292F0000}"/>
    <cellStyle name="Red Text 42" xfId="12428" xr:uid="{00000000-0005-0000-0000-00002A2F0000}"/>
    <cellStyle name="Red Text 43" xfId="12429" xr:uid="{00000000-0005-0000-0000-00002B2F0000}"/>
    <cellStyle name="Red Text 44" xfId="12430" xr:uid="{00000000-0005-0000-0000-00002C2F0000}"/>
    <cellStyle name="Red Text 45" xfId="12431" xr:uid="{00000000-0005-0000-0000-00002D2F0000}"/>
    <cellStyle name="Red Text 46" xfId="12432" xr:uid="{00000000-0005-0000-0000-00002E2F0000}"/>
    <cellStyle name="Red Text 47" xfId="12433" xr:uid="{00000000-0005-0000-0000-00002F2F0000}"/>
    <cellStyle name="Red Text 48" xfId="12434" xr:uid="{00000000-0005-0000-0000-0000302F0000}"/>
    <cellStyle name="Red Text 49" xfId="12435" xr:uid="{00000000-0005-0000-0000-0000312F0000}"/>
    <cellStyle name="Red Text 5" xfId="12436" xr:uid="{00000000-0005-0000-0000-0000322F0000}"/>
    <cellStyle name="Red Text 50" xfId="12437" xr:uid="{00000000-0005-0000-0000-0000332F0000}"/>
    <cellStyle name="Red Text 51" xfId="12438" xr:uid="{00000000-0005-0000-0000-0000342F0000}"/>
    <cellStyle name="Red Text 52" xfId="12439" xr:uid="{00000000-0005-0000-0000-0000352F0000}"/>
    <cellStyle name="Red Text 53" xfId="12440" xr:uid="{00000000-0005-0000-0000-0000362F0000}"/>
    <cellStyle name="Red Text 54" xfId="12441" xr:uid="{00000000-0005-0000-0000-0000372F0000}"/>
    <cellStyle name="Red Text 55" xfId="12442" xr:uid="{00000000-0005-0000-0000-0000382F0000}"/>
    <cellStyle name="Red Text 56" xfId="12443" xr:uid="{00000000-0005-0000-0000-0000392F0000}"/>
    <cellStyle name="Red Text 57" xfId="12444" xr:uid="{00000000-0005-0000-0000-00003A2F0000}"/>
    <cellStyle name="Red Text 58" xfId="12445" xr:uid="{00000000-0005-0000-0000-00003B2F0000}"/>
    <cellStyle name="Red Text 59" xfId="12446" xr:uid="{00000000-0005-0000-0000-00003C2F0000}"/>
    <cellStyle name="Red Text 6" xfId="12447" xr:uid="{00000000-0005-0000-0000-00003D2F0000}"/>
    <cellStyle name="Red Text 60" xfId="12448" xr:uid="{00000000-0005-0000-0000-00003E2F0000}"/>
    <cellStyle name="Red Text 61" xfId="12449" xr:uid="{00000000-0005-0000-0000-00003F2F0000}"/>
    <cellStyle name="Red Text 62" xfId="12450" xr:uid="{00000000-0005-0000-0000-0000402F0000}"/>
    <cellStyle name="Red Text 63" xfId="12451" xr:uid="{00000000-0005-0000-0000-0000412F0000}"/>
    <cellStyle name="Red Text 64" xfId="12452" xr:uid="{00000000-0005-0000-0000-0000422F0000}"/>
    <cellStyle name="Red Text 65" xfId="12453" xr:uid="{00000000-0005-0000-0000-0000432F0000}"/>
    <cellStyle name="Red Text 66" xfId="12454" xr:uid="{00000000-0005-0000-0000-0000442F0000}"/>
    <cellStyle name="Red Text 7" xfId="12455" xr:uid="{00000000-0005-0000-0000-0000452F0000}"/>
    <cellStyle name="Red Text 8" xfId="12456" xr:uid="{00000000-0005-0000-0000-0000462F0000}"/>
    <cellStyle name="Red Text 9" xfId="12457" xr:uid="{00000000-0005-0000-0000-0000472F0000}"/>
    <cellStyle name="s" xfId="792" xr:uid="{00000000-0005-0000-0000-0000482F0000}"/>
    <cellStyle name="s 2" xfId="1851" xr:uid="{00000000-0005-0000-0000-0000492F0000}"/>
    <cellStyle name="s 2 2" xfId="3903" xr:uid="{00000000-0005-0000-0000-00004A2F0000}"/>
    <cellStyle name="s 3" xfId="4600" xr:uid="{00000000-0005-0000-0000-00004B2F0000}"/>
    <cellStyle name="s 4" xfId="4684" xr:uid="{00000000-0005-0000-0000-00004C2F0000}"/>
    <cellStyle name="s_3.10-070 Número de vuelos charter internacionales por aeropuerto, según mes, 2007-2008" xfId="793" xr:uid="{00000000-0005-0000-0000-00004D2F0000}"/>
    <cellStyle name="s_3.10-081 Movimiento de pasajeros embarcados en vuelos charters internacionales por aeropuerto, según mes, 2007-2008" xfId="794" xr:uid="{00000000-0005-0000-0000-00004E2F0000}"/>
    <cellStyle name="s_3.10-082 Movimiento de pasajeros desembarcados en vuelos charters internacionales por aeropuerto, según mes, 2007-2008" xfId="795" xr:uid="{00000000-0005-0000-0000-00004F2F0000}"/>
    <cellStyle name="s_Sheet5" xfId="796" xr:uid="{00000000-0005-0000-0000-0000502F0000}"/>
    <cellStyle name="s_Sheet5 2" xfId="1852" xr:uid="{00000000-0005-0000-0000-0000512F0000}"/>
    <cellStyle name="s_Sheet5 3" xfId="4604" xr:uid="{00000000-0005-0000-0000-0000522F0000}"/>
    <cellStyle name="s_Sheet5 4" xfId="4888" xr:uid="{00000000-0005-0000-0000-0000532F0000}"/>
    <cellStyle name="s_Sheet5_3.22-08" xfId="797" xr:uid="{00000000-0005-0000-0000-0000542F0000}"/>
    <cellStyle name="s_Sheet5_3.22-08 2" xfId="1853" xr:uid="{00000000-0005-0000-0000-0000552F0000}"/>
    <cellStyle name="s_Sheet5_3.22-08 3" xfId="4605" xr:uid="{00000000-0005-0000-0000-0000562F0000}"/>
    <cellStyle name="s_Sheet5_3.22-08 4" xfId="4887" xr:uid="{00000000-0005-0000-0000-0000572F0000}"/>
    <cellStyle name="s_Sheet5_3.22-08_RD en Cifras 2010. Precios" xfId="798" xr:uid="{00000000-0005-0000-0000-0000582F0000}"/>
    <cellStyle name="s_Sheet5_3.22-08_RD en Cifras 2010. Precios 10" xfId="3191" xr:uid="{00000000-0005-0000-0000-0000592F0000}"/>
    <cellStyle name="s_Sheet5_3.22-08_RD en Cifras 2010. Precios 11" xfId="3348" xr:uid="{00000000-0005-0000-0000-00005A2F0000}"/>
    <cellStyle name="s_Sheet5_3.22-08_RD en Cifras 2010. Precios 12" xfId="3442" xr:uid="{00000000-0005-0000-0000-00005B2F0000}"/>
    <cellStyle name="s_Sheet5_3.22-08_RD en Cifras 2010. Precios 13" xfId="3904" xr:uid="{00000000-0005-0000-0000-00005C2F0000}"/>
    <cellStyle name="s_Sheet5_3.22-08_RD en Cifras 2010. Precios 14" xfId="4606" xr:uid="{00000000-0005-0000-0000-00005D2F0000}"/>
    <cellStyle name="s_Sheet5_3.22-08_RD en Cifras 2010. Precios 15" xfId="4886" xr:uid="{00000000-0005-0000-0000-00005E2F0000}"/>
    <cellStyle name="s_Sheet5_3.22-08_RD en Cifras 2010. Precios 2" xfId="1854" xr:uid="{00000000-0005-0000-0000-00005F2F0000}"/>
    <cellStyle name="s_Sheet5_3.22-08_RD en Cifras 2010. Precios 3" xfId="2982" xr:uid="{00000000-0005-0000-0000-0000602F0000}"/>
    <cellStyle name="s_Sheet5_3.22-08_RD en Cifras 2010. Precios 4" xfId="3019" xr:uid="{00000000-0005-0000-0000-0000612F0000}"/>
    <cellStyle name="s_Sheet5_3.22-08_RD en Cifras 2010. Precios 5" xfId="3010" xr:uid="{00000000-0005-0000-0000-0000622F0000}"/>
    <cellStyle name="s_Sheet5_3.22-08_RD en Cifras 2010. Precios 6" xfId="2906" xr:uid="{00000000-0005-0000-0000-0000632F0000}"/>
    <cellStyle name="s_Sheet5_3.22-08_RD en Cifras 2010. Precios 7" xfId="3258" xr:uid="{00000000-0005-0000-0000-0000642F0000}"/>
    <cellStyle name="s_Sheet5_3.22-08_RD en Cifras 2010. Precios 8" xfId="3168" xr:uid="{00000000-0005-0000-0000-0000652F0000}"/>
    <cellStyle name="s_Sheet5_3.22-08_RD en Cifras 2010. Precios 9" xfId="3217" xr:uid="{00000000-0005-0000-0000-0000662F0000}"/>
    <cellStyle name="s_Sheet5_3.22-08_RD en Cifras 2010. Precios_Dominicana en cifras economicas consolidado para complet 3-" xfId="1855" xr:uid="{00000000-0005-0000-0000-0000672F0000}"/>
    <cellStyle name="s_Sheet5_3.22-08_RD en Cifras 2010. Precios_homicidio 2010" xfId="1856" xr:uid="{00000000-0005-0000-0000-0000682F0000}"/>
    <cellStyle name="s_Sheet5_3.22-08_RD en Cifras 2010. Precios_Libro2" xfId="1857" xr:uid="{00000000-0005-0000-0000-0000692F0000}"/>
    <cellStyle name="s_Sheet5_3.22-08_RD en Cifras 2010. Precios_RD Cifras 2011" xfId="1925" xr:uid="{00000000-0005-0000-0000-00006A2F0000}"/>
    <cellStyle name="s_Sheet5_3.24-07" xfId="799" xr:uid="{00000000-0005-0000-0000-00006B2F0000}"/>
    <cellStyle name="s_Sheet5_3.24-07 10" xfId="1859" xr:uid="{00000000-0005-0000-0000-00006C2F0000}"/>
    <cellStyle name="s_Sheet5_3.24-07 10 2" xfId="2484" xr:uid="{00000000-0005-0000-0000-00006D2F0000}"/>
    <cellStyle name="s_Sheet5_3.24-07 11" xfId="1860" xr:uid="{00000000-0005-0000-0000-00006E2F0000}"/>
    <cellStyle name="s_Sheet5_3.24-07 11 2" xfId="2485" xr:uid="{00000000-0005-0000-0000-00006F2F0000}"/>
    <cellStyle name="s_Sheet5_3.24-07 12" xfId="1861" xr:uid="{00000000-0005-0000-0000-0000702F0000}"/>
    <cellStyle name="s_Sheet5_3.24-07 12 2" xfId="2486" xr:uid="{00000000-0005-0000-0000-0000712F0000}"/>
    <cellStyle name="s_Sheet5_3.24-07 13" xfId="2487" xr:uid="{00000000-0005-0000-0000-0000722F0000}"/>
    <cellStyle name="s_Sheet5_3.24-07 14" xfId="2984" xr:uid="{00000000-0005-0000-0000-0000732F0000}"/>
    <cellStyle name="s_Sheet5_3.24-07 15" xfId="3018" xr:uid="{00000000-0005-0000-0000-0000742F0000}"/>
    <cellStyle name="s_Sheet5_3.24-07 16" xfId="3050" xr:uid="{00000000-0005-0000-0000-0000752F0000}"/>
    <cellStyle name="s_Sheet5_3.24-07 17" xfId="2938" xr:uid="{00000000-0005-0000-0000-0000762F0000}"/>
    <cellStyle name="s_Sheet5_3.24-07 18" xfId="3259" xr:uid="{00000000-0005-0000-0000-0000772F0000}"/>
    <cellStyle name="s_Sheet5_3.24-07 19" xfId="3167" xr:uid="{00000000-0005-0000-0000-0000782F0000}"/>
    <cellStyle name="s_Sheet5_3.24-07 2" xfId="1858" xr:uid="{00000000-0005-0000-0000-0000792F0000}"/>
    <cellStyle name="s_Sheet5_3.24-07 2 2" xfId="2488" xr:uid="{00000000-0005-0000-0000-00007A2F0000}"/>
    <cellStyle name="s_Sheet5_3.24-07 20" xfId="3218" xr:uid="{00000000-0005-0000-0000-00007B2F0000}"/>
    <cellStyle name="s_Sheet5_3.24-07 21" xfId="3120" xr:uid="{00000000-0005-0000-0000-00007C2F0000}"/>
    <cellStyle name="s_Sheet5_3.24-07 22" xfId="3204" xr:uid="{00000000-0005-0000-0000-00007D2F0000}"/>
    <cellStyle name="s_Sheet5_3.24-07 23" xfId="3443" xr:uid="{00000000-0005-0000-0000-00007E2F0000}"/>
    <cellStyle name="s_Sheet5_3.24-07 24" xfId="3905" xr:uid="{00000000-0005-0000-0000-00007F2F0000}"/>
    <cellStyle name="s_Sheet5_3.24-07 25" xfId="4607" xr:uid="{00000000-0005-0000-0000-0000802F0000}"/>
    <cellStyle name="s_Sheet5_3.24-07 26" xfId="4956" xr:uid="{00000000-0005-0000-0000-0000812F0000}"/>
    <cellStyle name="s_Sheet5_3.24-07 3" xfId="1862" xr:uid="{00000000-0005-0000-0000-0000822F0000}"/>
    <cellStyle name="s_Sheet5_3.24-07 3 2" xfId="2489" xr:uid="{00000000-0005-0000-0000-0000832F0000}"/>
    <cellStyle name="s_Sheet5_3.24-07 4" xfId="1863" xr:uid="{00000000-0005-0000-0000-0000842F0000}"/>
    <cellStyle name="s_Sheet5_3.24-07 4 2" xfId="2490" xr:uid="{00000000-0005-0000-0000-0000852F0000}"/>
    <cellStyle name="s_Sheet5_3.24-07 5" xfId="1864" xr:uid="{00000000-0005-0000-0000-0000862F0000}"/>
    <cellStyle name="s_Sheet5_3.24-07 5 2" xfId="2491" xr:uid="{00000000-0005-0000-0000-0000872F0000}"/>
    <cellStyle name="s_Sheet5_3.24-07 6" xfId="1865" xr:uid="{00000000-0005-0000-0000-0000882F0000}"/>
    <cellStyle name="s_Sheet5_3.24-07 6 2" xfId="2492" xr:uid="{00000000-0005-0000-0000-0000892F0000}"/>
    <cellStyle name="s_Sheet5_3.24-07 7" xfId="1866" xr:uid="{00000000-0005-0000-0000-00008A2F0000}"/>
    <cellStyle name="s_Sheet5_3.24-07 7 2" xfId="2493" xr:uid="{00000000-0005-0000-0000-00008B2F0000}"/>
    <cellStyle name="s_Sheet5_3.24-07 8" xfId="1867" xr:uid="{00000000-0005-0000-0000-00008C2F0000}"/>
    <cellStyle name="s_Sheet5_3.24-07 8 2" xfId="2494" xr:uid="{00000000-0005-0000-0000-00008D2F0000}"/>
    <cellStyle name="s_Sheet5_3.24-07 9" xfId="1868" xr:uid="{00000000-0005-0000-0000-00008E2F0000}"/>
    <cellStyle name="s_Sheet5_3.24-07 9 2" xfId="2495" xr:uid="{00000000-0005-0000-0000-00008F2F0000}"/>
    <cellStyle name="s_Sheet5_3.24-07_3.21-01" xfId="800" xr:uid="{00000000-0005-0000-0000-0000902F0000}"/>
    <cellStyle name="s_Sheet5_3.24-07_3.21-01 10" xfId="3190" xr:uid="{00000000-0005-0000-0000-0000912F0000}"/>
    <cellStyle name="s_Sheet5_3.24-07_3.21-01 11" xfId="3355" xr:uid="{00000000-0005-0000-0000-0000922F0000}"/>
    <cellStyle name="s_Sheet5_3.24-07_3.21-01 12" xfId="3444" xr:uid="{00000000-0005-0000-0000-0000932F0000}"/>
    <cellStyle name="s_Sheet5_3.24-07_3.21-01 13" xfId="3906" xr:uid="{00000000-0005-0000-0000-0000942F0000}"/>
    <cellStyle name="s_Sheet5_3.24-07_3.21-01 14" xfId="4608" xr:uid="{00000000-0005-0000-0000-0000952F0000}"/>
    <cellStyle name="s_Sheet5_3.24-07_3.21-01 15" xfId="4884" xr:uid="{00000000-0005-0000-0000-0000962F0000}"/>
    <cellStyle name="s_Sheet5_3.24-07_3.21-01 2" xfId="1869" xr:uid="{00000000-0005-0000-0000-0000972F0000}"/>
    <cellStyle name="s_Sheet5_3.24-07_3.21-01 3" xfId="2985" xr:uid="{00000000-0005-0000-0000-0000982F0000}"/>
    <cellStyle name="s_Sheet5_3.24-07_3.21-01 4" xfId="2918" xr:uid="{00000000-0005-0000-0000-0000992F0000}"/>
    <cellStyle name="s_Sheet5_3.24-07_3.21-01 5" xfId="3051" xr:uid="{00000000-0005-0000-0000-00009A2F0000}"/>
    <cellStyle name="s_Sheet5_3.24-07_3.21-01 6" xfId="3034" xr:uid="{00000000-0005-0000-0000-00009B2F0000}"/>
    <cellStyle name="s_Sheet5_3.24-07_3.21-01 7" xfId="3260" xr:uid="{00000000-0005-0000-0000-00009C2F0000}"/>
    <cellStyle name="s_Sheet5_3.24-07_3.21-01 8" xfId="3166" xr:uid="{00000000-0005-0000-0000-00009D2F0000}"/>
    <cellStyle name="s_Sheet5_3.24-07_3.21-01 9" xfId="3219" xr:uid="{00000000-0005-0000-0000-00009E2F0000}"/>
    <cellStyle name="s_Sheet5_3.24-07_3.21-01_Dominicana en cifras economicas consolidado para complet 3-" xfId="1870" xr:uid="{00000000-0005-0000-0000-00009F2F0000}"/>
    <cellStyle name="s_Sheet5_3.24-07_3.21-01_homicidio 2010" xfId="1871" xr:uid="{00000000-0005-0000-0000-0000A02F0000}"/>
    <cellStyle name="s_Sheet5_3.24-07_3.21-01_Libro2" xfId="1872" xr:uid="{00000000-0005-0000-0000-0000A12F0000}"/>
    <cellStyle name="s_Sheet5_3.24-07_3.21-01_RD Cifras 2011" xfId="1926" xr:uid="{00000000-0005-0000-0000-0000A22F0000}"/>
    <cellStyle name="s_Sheet5_3.24-07_Dominicana en cifras economicas consolidado para complet 3-" xfId="1873" xr:uid="{00000000-0005-0000-0000-0000A32F0000}"/>
    <cellStyle name="s_Sheet5_3.24-07_homicidio 2010" xfId="1874" xr:uid="{00000000-0005-0000-0000-0000A42F0000}"/>
    <cellStyle name="s_Sheet5_3.24-07_Libro2" xfId="1875" xr:uid="{00000000-0005-0000-0000-0000A52F0000}"/>
    <cellStyle name="s_Sheet5_3.24-07_RD Cifras 2011" xfId="1927" xr:uid="{00000000-0005-0000-0000-0000A62F0000}"/>
    <cellStyle name="s_Sheet5_Dominicana en Cifras 2009" xfId="1876" xr:uid="{00000000-0005-0000-0000-0000A72F0000}"/>
    <cellStyle name="s_Sheet5_Dominicana en Cifras 2010" xfId="801" xr:uid="{00000000-0005-0000-0000-0000A82F0000}"/>
    <cellStyle name="s_Sheet5_Dominicana en Cifras 2010 2" xfId="1877" xr:uid="{00000000-0005-0000-0000-0000A92F0000}"/>
    <cellStyle name="s_Sheet5_Dominicana en Cifras 2010 3" xfId="4610" xr:uid="{00000000-0005-0000-0000-0000AA2F0000}"/>
    <cellStyle name="s_Sheet5_Dominicana en Cifras 2010 4" xfId="4683" xr:uid="{00000000-0005-0000-0000-0000AB2F0000}"/>
    <cellStyle name="s_Sheet5_Dominicana en Cifras 2011" xfId="1878" xr:uid="{00000000-0005-0000-0000-0000AC2F0000}"/>
    <cellStyle name="s_Sheet5_Dominicana en Cifras 2011." xfId="1879" xr:uid="{00000000-0005-0000-0000-0000AD2F0000}"/>
    <cellStyle name="s_Sheet5_RD en Cifras 2010. Precios" xfId="802" xr:uid="{00000000-0005-0000-0000-0000AE2F0000}"/>
    <cellStyle name="s_Sheet5_RD en Cifras 2010. Precios 10" xfId="3189" xr:uid="{00000000-0005-0000-0000-0000AF2F0000}"/>
    <cellStyle name="s_Sheet5_RD en Cifras 2010. Precios 11" xfId="3356" xr:uid="{00000000-0005-0000-0000-0000B02F0000}"/>
    <cellStyle name="s_Sheet5_RD en Cifras 2010. Precios 12" xfId="3445" xr:uid="{00000000-0005-0000-0000-0000B12F0000}"/>
    <cellStyle name="s_Sheet5_RD en Cifras 2010. Precios 13" xfId="3907" xr:uid="{00000000-0005-0000-0000-0000B22F0000}"/>
    <cellStyle name="s_Sheet5_RD en Cifras 2010. Precios 14" xfId="4611" xr:uid="{00000000-0005-0000-0000-0000B32F0000}"/>
    <cellStyle name="s_Sheet5_RD en Cifras 2010. Precios 15" xfId="4681" xr:uid="{00000000-0005-0000-0000-0000B42F0000}"/>
    <cellStyle name="s_Sheet5_RD en Cifras 2010. Precios 2" xfId="1880" xr:uid="{00000000-0005-0000-0000-0000B52F0000}"/>
    <cellStyle name="s_Sheet5_RD en Cifras 2010. Precios 3" xfId="2986" xr:uid="{00000000-0005-0000-0000-0000B62F0000}"/>
    <cellStyle name="s_Sheet5_RD en Cifras 2010. Precios 4" xfId="2917" xr:uid="{00000000-0005-0000-0000-0000B72F0000}"/>
    <cellStyle name="s_Sheet5_RD en Cifras 2010. Precios 5" xfId="3011" xr:uid="{00000000-0005-0000-0000-0000B82F0000}"/>
    <cellStyle name="s_Sheet5_RD en Cifras 2010. Precios 6" xfId="2905" xr:uid="{00000000-0005-0000-0000-0000B92F0000}"/>
    <cellStyle name="s_Sheet5_RD en Cifras 2010. Precios 7" xfId="3261" xr:uid="{00000000-0005-0000-0000-0000BA2F0000}"/>
    <cellStyle name="s_Sheet5_RD en Cifras 2010. Precios 8" xfId="3165" xr:uid="{00000000-0005-0000-0000-0000BB2F0000}"/>
    <cellStyle name="s_Sheet5_RD en Cifras 2010. Precios 9" xfId="3337" xr:uid="{00000000-0005-0000-0000-0000BC2F0000}"/>
    <cellStyle name="s_Sheet5_RD en Cifras 2010. Precios_Dominicana en cifras economicas consolidado para complet 3-" xfId="1881" xr:uid="{00000000-0005-0000-0000-0000BD2F0000}"/>
    <cellStyle name="s_Sheet5_RD en Cifras 2010. Precios_homicidio 2010" xfId="1882" xr:uid="{00000000-0005-0000-0000-0000BE2F0000}"/>
    <cellStyle name="s_Sheet5_RD en Cifras 2010. Precios_Libro2" xfId="1883" xr:uid="{00000000-0005-0000-0000-0000BF2F0000}"/>
    <cellStyle name="s_Sheet5_RD en Cifras 2010. Precios_RD Cifras 2011" xfId="1928" xr:uid="{00000000-0005-0000-0000-0000C02F0000}"/>
    <cellStyle name="s_Sheet5_RD en Cifras 2010_Comercio Exterior" xfId="803" xr:uid="{00000000-0005-0000-0000-0000C12F0000}"/>
    <cellStyle name="s_Sheet5_RD en Cifras 2010_Comercio Exterior 2" xfId="1884" xr:uid="{00000000-0005-0000-0000-0000C22F0000}"/>
    <cellStyle name="s_Sheet5_RD en Cifras 2010_Comercio Exterior 3" xfId="4613" xr:uid="{00000000-0005-0000-0000-0000C32F0000}"/>
    <cellStyle name="s_Sheet5_RD en Cifras 2010_Comercio Exterior 4" xfId="4882" xr:uid="{00000000-0005-0000-0000-0000C42F0000}"/>
    <cellStyle name="s_Sheet5_RD en Cifras 2010_Comercio Exterior_RD en Cifras 2010. Precios" xfId="804" xr:uid="{00000000-0005-0000-0000-0000C52F0000}"/>
    <cellStyle name="s_Sheet5_RD en Cifras 2010_Comercio Exterior_RD en Cifras 2010. Precios 10" xfId="3279" xr:uid="{00000000-0005-0000-0000-0000C62F0000}"/>
    <cellStyle name="s_Sheet5_RD en Cifras 2010_Comercio Exterior_RD en Cifras 2010. Precios 11" xfId="3148" xr:uid="{00000000-0005-0000-0000-0000C72F0000}"/>
    <cellStyle name="s_Sheet5_RD en Cifras 2010_Comercio Exterior_RD en Cifras 2010. Precios 12" xfId="3446" xr:uid="{00000000-0005-0000-0000-0000C82F0000}"/>
    <cellStyle name="s_Sheet5_RD en Cifras 2010_Comercio Exterior_RD en Cifras 2010. Precios 13" xfId="3908" xr:uid="{00000000-0005-0000-0000-0000C92F0000}"/>
    <cellStyle name="s_Sheet5_RD en Cifras 2010_Comercio Exterior_RD en Cifras 2010. Precios 14" xfId="4614" xr:uid="{00000000-0005-0000-0000-0000CA2F0000}"/>
    <cellStyle name="s_Sheet5_RD en Cifras 2010_Comercio Exterior_RD en Cifras 2010. Precios 15" xfId="4881" xr:uid="{00000000-0005-0000-0000-0000CB2F0000}"/>
    <cellStyle name="s_Sheet5_RD en Cifras 2010_Comercio Exterior_RD en Cifras 2010. Precios 2" xfId="1885" xr:uid="{00000000-0005-0000-0000-0000CC2F0000}"/>
    <cellStyle name="s_Sheet5_RD en Cifras 2010_Comercio Exterior_RD en Cifras 2010. Precios 3" xfId="2987" xr:uid="{00000000-0005-0000-0000-0000CD2F0000}"/>
    <cellStyle name="s_Sheet5_RD en Cifras 2010_Comercio Exterior_RD en Cifras 2010. Precios 4" xfId="2916" xr:uid="{00000000-0005-0000-0000-0000CE2F0000}"/>
    <cellStyle name="s_Sheet5_RD en Cifras 2010_Comercio Exterior_RD en Cifras 2010. Precios 5" xfId="3052" xr:uid="{00000000-0005-0000-0000-0000CF2F0000}"/>
    <cellStyle name="s_Sheet5_RD en Cifras 2010_Comercio Exterior_RD en Cifras 2010. Precios 6" xfId="3068" xr:uid="{00000000-0005-0000-0000-0000D02F0000}"/>
    <cellStyle name="s_Sheet5_RD en Cifras 2010_Comercio Exterior_RD en Cifras 2010. Precios 7" xfId="3263" xr:uid="{00000000-0005-0000-0000-0000D12F0000}"/>
    <cellStyle name="s_Sheet5_RD en Cifras 2010_Comercio Exterior_RD en Cifras 2010. Precios 8" xfId="3164" xr:uid="{00000000-0005-0000-0000-0000D22F0000}"/>
    <cellStyle name="s_Sheet5_RD en Cifras 2010_Comercio Exterior_RD en Cifras 2010. Precios 9" xfId="3338" xr:uid="{00000000-0005-0000-0000-0000D32F0000}"/>
    <cellStyle name="s_Sheet5_RD en Cifras 2010_Comercio Exterior_RD en Cifras 2010. Precios_Dominicana en cifras economicas consolidado para complet 3-" xfId="1886" xr:uid="{00000000-0005-0000-0000-0000D42F0000}"/>
    <cellStyle name="s_Sheet5_RD en Cifras 2010_Comercio Exterior_RD en Cifras 2010. Precios_homicidio 2010" xfId="1887" xr:uid="{00000000-0005-0000-0000-0000D52F0000}"/>
    <cellStyle name="s_Sheet5_RD en Cifras 2010_Comercio Exterior_RD en Cifras 2010. Precios_Libro2" xfId="1888" xr:uid="{00000000-0005-0000-0000-0000D62F0000}"/>
    <cellStyle name="s_Sheet5_RD en Cifras 2010_Comercio Exterior_RD en Cifras 2010. Precios_RD Cifras 2011" xfId="1929" xr:uid="{00000000-0005-0000-0000-0000D72F0000}"/>
    <cellStyle name="s_Volumen de la Producción Industrial para el anuario EE.2010" xfId="805" xr:uid="{00000000-0005-0000-0000-0000D82F0000}"/>
    <cellStyle name="Salida 2" xfId="806" xr:uid="{00000000-0005-0000-0000-0000D92F0000}"/>
    <cellStyle name="Salida 2 2" xfId="941" xr:uid="{00000000-0005-0000-0000-0000DA2F0000}"/>
    <cellStyle name="Salida 2 2 2" xfId="1890" xr:uid="{00000000-0005-0000-0000-0000DB2F0000}"/>
    <cellStyle name="Salida 2 2 2 2" xfId="4030" xr:uid="{00000000-0005-0000-0000-0000DC2F0000}"/>
    <cellStyle name="Salida 2 3" xfId="4616" xr:uid="{00000000-0005-0000-0000-0000DD2F0000}"/>
    <cellStyle name="Salida 2 4" xfId="4969" xr:uid="{00000000-0005-0000-0000-0000DE2F0000}"/>
    <cellStyle name="Salida 3" xfId="942" xr:uid="{00000000-0005-0000-0000-0000DF2F0000}"/>
    <cellStyle name="Salida 3 2" xfId="1891" xr:uid="{00000000-0005-0000-0000-0000E02F0000}"/>
    <cellStyle name="Salida 3 2 2" xfId="4031" xr:uid="{00000000-0005-0000-0000-0000E12F0000}"/>
    <cellStyle name="Salida 3 3" xfId="4617" xr:uid="{00000000-0005-0000-0000-0000E22F0000}"/>
    <cellStyle name="Salida 3 4" xfId="4954" xr:uid="{00000000-0005-0000-0000-0000E32F0000}"/>
    <cellStyle name="Salida 4" xfId="943" xr:uid="{00000000-0005-0000-0000-0000E42F0000}"/>
    <cellStyle name="Salida 4 2" xfId="1892" xr:uid="{00000000-0005-0000-0000-0000E52F0000}"/>
    <cellStyle name="Salida 4 2 2" xfId="4032" xr:uid="{00000000-0005-0000-0000-0000E62F0000}"/>
    <cellStyle name="Salida 4 3" xfId="4618" xr:uid="{00000000-0005-0000-0000-0000E72F0000}"/>
    <cellStyle name="Salida 4 4" xfId="4880" xr:uid="{00000000-0005-0000-0000-0000E82F0000}"/>
    <cellStyle name="Salida 5" xfId="1889" xr:uid="{00000000-0005-0000-0000-0000E92F0000}"/>
    <cellStyle name="Salida 5 2" xfId="3909" xr:uid="{00000000-0005-0000-0000-0000EA2F0000}"/>
    <cellStyle name="Salida 6" xfId="4615" xr:uid="{00000000-0005-0000-0000-0000EB2F0000}"/>
    <cellStyle name="Salida 7" xfId="4860" xr:uid="{00000000-0005-0000-0000-0000EC2F0000}"/>
    <cellStyle name="Sep. milhar [2]" xfId="2684" xr:uid="{00000000-0005-0000-0000-0000ED2F0000}"/>
    <cellStyle name="Separador de m" xfId="2685" xr:uid="{00000000-0005-0000-0000-0000EE2F0000}"/>
    <cellStyle name="Separador de milhares [0]_A" xfId="2686" xr:uid="{00000000-0005-0000-0000-0000EF2F0000}"/>
    <cellStyle name="Separador de milhares_A" xfId="2687" xr:uid="{00000000-0005-0000-0000-0000F02F0000}"/>
    <cellStyle name="Style 27" xfId="2688" xr:uid="{00000000-0005-0000-0000-0000F12F0000}"/>
    <cellStyle name="Testo avviso" xfId="807" xr:uid="{00000000-0005-0000-0000-0000F22F0000}"/>
    <cellStyle name="Testo descrittivo" xfId="808" xr:uid="{00000000-0005-0000-0000-0000F32F0000}"/>
    <cellStyle name="Text" xfId="2689" xr:uid="{00000000-0005-0000-0000-0000F42F0000}"/>
    <cellStyle name="Texto de advertencia 2" xfId="809" xr:uid="{00000000-0005-0000-0000-0000F52F0000}"/>
    <cellStyle name="Texto de advertencia 2 2" xfId="1893" xr:uid="{00000000-0005-0000-0000-0000F62F0000}"/>
    <cellStyle name="Texto de advertencia 2 2 2" xfId="4033" xr:uid="{00000000-0005-0000-0000-0000F72F0000}"/>
    <cellStyle name="Texto de advertencia 2 3" xfId="4619" xr:uid="{00000000-0005-0000-0000-0000F82F0000}"/>
    <cellStyle name="Texto de advertencia 2 4" xfId="4865" xr:uid="{00000000-0005-0000-0000-0000F92F0000}"/>
    <cellStyle name="Texto de advertencia 3" xfId="944" xr:uid="{00000000-0005-0000-0000-0000FA2F0000}"/>
    <cellStyle name="Texto de advertencia 3 2" xfId="1894" xr:uid="{00000000-0005-0000-0000-0000FB2F0000}"/>
    <cellStyle name="Texto de advertencia 3 2 2" xfId="4034" xr:uid="{00000000-0005-0000-0000-0000FC2F0000}"/>
    <cellStyle name="Texto de advertencia 3 3" xfId="4620" xr:uid="{00000000-0005-0000-0000-0000FD2F0000}"/>
    <cellStyle name="Texto de advertencia 3 4" xfId="4970" xr:uid="{00000000-0005-0000-0000-0000FE2F0000}"/>
    <cellStyle name="Texto de advertencia 4" xfId="945" xr:uid="{00000000-0005-0000-0000-0000FF2F0000}"/>
    <cellStyle name="Texto de advertencia 4 2" xfId="1895" xr:uid="{00000000-0005-0000-0000-000000300000}"/>
    <cellStyle name="Texto de advertencia 4 2 2" xfId="4035" xr:uid="{00000000-0005-0000-0000-000001300000}"/>
    <cellStyle name="Texto de advertencia 4 3" xfId="4621" xr:uid="{00000000-0005-0000-0000-000002300000}"/>
    <cellStyle name="Texto de advertencia 4 4" xfId="4953" xr:uid="{00000000-0005-0000-0000-000003300000}"/>
    <cellStyle name="Texto de advertencia 5" xfId="3910" xr:uid="{00000000-0005-0000-0000-000004300000}"/>
    <cellStyle name="Texto explicativo 2" xfId="810" xr:uid="{00000000-0005-0000-0000-000005300000}"/>
    <cellStyle name="Texto explicativo 2 2" xfId="1897" xr:uid="{00000000-0005-0000-0000-000006300000}"/>
    <cellStyle name="Texto explicativo 2 2 2" xfId="4036" xr:uid="{00000000-0005-0000-0000-000007300000}"/>
    <cellStyle name="Texto explicativo 2 3" xfId="4623" xr:uid="{00000000-0005-0000-0000-000008300000}"/>
    <cellStyle name="Texto explicativo 2 4" xfId="4680" xr:uid="{00000000-0005-0000-0000-000009300000}"/>
    <cellStyle name="Texto explicativo 3" xfId="946" xr:uid="{00000000-0005-0000-0000-00000A300000}"/>
    <cellStyle name="Texto explicativo 3 2" xfId="1898" xr:uid="{00000000-0005-0000-0000-00000B300000}"/>
    <cellStyle name="Texto explicativo 3 2 2" xfId="4037" xr:uid="{00000000-0005-0000-0000-00000C300000}"/>
    <cellStyle name="Texto explicativo 3 3" xfId="4624" xr:uid="{00000000-0005-0000-0000-00000D300000}"/>
    <cellStyle name="Texto explicativo 3 4" xfId="4286" xr:uid="{00000000-0005-0000-0000-00000E300000}"/>
    <cellStyle name="Texto explicativo 4" xfId="947" xr:uid="{00000000-0005-0000-0000-00000F300000}"/>
    <cellStyle name="Texto explicativo 4 2" xfId="1899" xr:uid="{00000000-0005-0000-0000-000010300000}"/>
    <cellStyle name="Texto explicativo 4 2 2" xfId="4038" xr:uid="{00000000-0005-0000-0000-000011300000}"/>
    <cellStyle name="Texto explicativo 4 3" xfId="4625" xr:uid="{00000000-0005-0000-0000-000012300000}"/>
    <cellStyle name="Texto explicativo 4 4" xfId="4992" xr:uid="{00000000-0005-0000-0000-000013300000}"/>
    <cellStyle name="Texto explicativo 5" xfId="1896" xr:uid="{00000000-0005-0000-0000-000014300000}"/>
    <cellStyle name="Texto explicativo 5 2" xfId="3911" xr:uid="{00000000-0005-0000-0000-000015300000}"/>
    <cellStyle name="Texto explicativo 6" xfId="4622" xr:uid="{00000000-0005-0000-0000-000016300000}"/>
    <cellStyle name="Texto explicativo 7" xfId="4879" xr:uid="{00000000-0005-0000-0000-000017300000}"/>
    <cellStyle name="Title" xfId="811" xr:uid="{00000000-0005-0000-0000-000018300000}"/>
    <cellStyle name="Titolo" xfId="812" xr:uid="{00000000-0005-0000-0000-000019300000}"/>
    <cellStyle name="Titolo 1" xfId="813" xr:uid="{00000000-0005-0000-0000-00001A300000}"/>
    <cellStyle name="Titolo 2" xfId="814" xr:uid="{00000000-0005-0000-0000-00001B300000}"/>
    <cellStyle name="Titolo 3" xfId="815" xr:uid="{00000000-0005-0000-0000-00001C300000}"/>
    <cellStyle name="Titolo 4" xfId="816" xr:uid="{00000000-0005-0000-0000-00001D300000}"/>
    <cellStyle name="Titolo_3.21-01" xfId="817" xr:uid="{00000000-0005-0000-0000-00001E300000}"/>
    <cellStyle name="Título 1 2" xfId="819" xr:uid="{00000000-0005-0000-0000-00001F300000}"/>
    <cellStyle name="Título 1 2 2" xfId="1902" xr:uid="{00000000-0005-0000-0000-000020300000}"/>
    <cellStyle name="Título 1 2 2 2" xfId="4039" xr:uid="{00000000-0005-0000-0000-000021300000}"/>
    <cellStyle name="Título 1 2 3" xfId="4628" xr:uid="{00000000-0005-0000-0000-000022300000}"/>
    <cellStyle name="Título 1 2 4" xfId="4878" xr:uid="{00000000-0005-0000-0000-000023300000}"/>
    <cellStyle name="Título 1 3" xfId="948" xr:uid="{00000000-0005-0000-0000-000024300000}"/>
    <cellStyle name="Título 1 3 2" xfId="1903" xr:uid="{00000000-0005-0000-0000-000025300000}"/>
    <cellStyle name="Título 1 3 2 2" xfId="4040" xr:uid="{00000000-0005-0000-0000-000026300000}"/>
    <cellStyle name="Título 1 3 3" xfId="4629" xr:uid="{00000000-0005-0000-0000-000027300000}"/>
    <cellStyle name="Título 1 3 4" xfId="4679" xr:uid="{00000000-0005-0000-0000-000028300000}"/>
    <cellStyle name="Título 1 4" xfId="949" xr:uid="{00000000-0005-0000-0000-000029300000}"/>
    <cellStyle name="Título 1 4 2" xfId="1904" xr:uid="{00000000-0005-0000-0000-00002A300000}"/>
    <cellStyle name="Título 1 4 2 2" xfId="4041" xr:uid="{00000000-0005-0000-0000-00002B300000}"/>
    <cellStyle name="Título 1 4 3" xfId="4630" xr:uid="{00000000-0005-0000-0000-00002C300000}"/>
    <cellStyle name="Título 1 4 4" xfId="4284" xr:uid="{00000000-0005-0000-0000-00002D300000}"/>
    <cellStyle name="Título 1 5" xfId="1901" xr:uid="{00000000-0005-0000-0000-00002E300000}"/>
    <cellStyle name="Título 1 5 2" xfId="3913" xr:uid="{00000000-0005-0000-0000-00002F300000}"/>
    <cellStyle name="Título 1 6" xfId="4627" xr:uid="{00000000-0005-0000-0000-000030300000}"/>
    <cellStyle name="Título 1 7" xfId="4952" xr:uid="{00000000-0005-0000-0000-000031300000}"/>
    <cellStyle name="Título 2 2" xfId="820" xr:uid="{00000000-0005-0000-0000-000032300000}"/>
    <cellStyle name="Título 2 2 2" xfId="1906" xr:uid="{00000000-0005-0000-0000-000033300000}"/>
    <cellStyle name="Título 2 2 2 2" xfId="4042" xr:uid="{00000000-0005-0000-0000-000034300000}"/>
    <cellStyle name="Título 2 2 3" xfId="4632" xr:uid="{00000000-0005-0000-0000-000035300000}"/>
    <cellStyle name="Título 2 2 4" xfId="4677" xr:uid="{00000000-0005-0000-0000-000036300000}"/>
    <cellStyle name="Título 2 3" xfId="950" xr:uid="{00000000-0005-0000-0000-000037300000}"/>
    <cellStyle name="Título 2 3 2" xfId="1907" xr:uid="{00000000-0005-0000-0000-000038300000}"/>
    <cellStyle name="Título 2 3 2 2" xfId="4043" xr:uid="{00000000-0005-0000-0000-000039300000}"/>
    <cellStyle name="Título 2 3 3" xfId="4633" xr:uid="{00000000-0005-0000-0000-00003A300000}"/>
    <cellStyle name="Título 2 3 4" xfId="4935" xr:uid="{00000000-0005-0000-0000-00003B300000}"/>
    <cellStyle name="Título 2 4" xfId="951" xr:uid="{00000000-0005-0000-0000-00003C300000}"/>
    <cellStyle name="Título 2 4 2" xfId="1908" xr:uid="{00000000-0005-0000-0000-00003D300000}"/>
    <cellStyle name="Título 2 4 2 2" xfId="4044" xr:uid="{00000000-0005-0000-0000-00003E300000}"/>
    <cellStyle name="Título 2 4 3" xfId="4634" xr:uid="{00000000-0005-0000-0000-00003F300000}"/>
    <cellStyle name="Título 2 4 4" xfId="4870" xr:uid="{00000000-0005-0000-0000-000040300000}"/>
    <cellStyle name="Título 2 5" xfId="1905" xr:uid="{00000000-0005-0000-0000-000041300000}"/>
    <cellStyle name="Título 2 5 2" xfId="3914" xr:uid="{00000000-0005-0000-0000-000042300000}"/>
    <cellStyle name="Título 2 6" xfId="4631" xr:uid="{00000000-0005-0000-0000-000043300000}"/>
    <cellStyle name="Título 2 7" xfId="4678" xr:uid="{00000000-0005-0000-0000-000044300000}"/>
    <cellStyle name="Título 3 2" xfId="821" xr:uid="{00000000-0005-0000-0000-000045300000}"/>
    <cellStyle name="Título 3 2 2" xfId="1910" xr:uid="{00000000-0005-0000-0000-000046300000}"/>
    <cellStyle name="Título 3 2 2 2" xfId="4045" xr:uid="{00000000-0005-0000-0000-000047300000}"/>
    <cellStyle name="Título 3 2 3" xfId="4636" xr:uid="{00000000-0005-0000-0000-000048300000}"/>
    <cellStyle name="Título 3 2 4" xfId="4951" xr:uid="{00000000-0005-0000-0000-000049300000}"/>
    <cellStyle name="Título 3 3" xfId="952" xr:uid="{00000000-0005-0000-0000-00004A300000}"/>
    <cellStyle name="Título 3 3 2" xfId="1911" xr:uid="{00000000-0005-0000-0000-00004B300000}"/>
    <cellStyle name="Título 3 3 2 2" xfId="4046" xr:uid="{00000000-0005-0000-0000-00004C300000}"/>
    <cellStyle name="Título 3 3 3" xfId="4637" xr:uid="{00000000-0005-0000-0000-00004D300000}"/>
    <cellStyle name="Título 3 3 4" xfId="4877" xr:uid="{00000000-0005-0000-0000-00004E300000}"/>
    <cellStyle name="Título 3 4" xfId="953" xr:uid="{00000000-0005-0000-0000-00004F300000}"/>
    <cellStyle name="Título 3 4 2" xfId="1912" xr:uid="{00000000-0005-0000-0000-000050300000}"/>
    <cellStyle name="Título 3 4 2 2" xfId="4047" xr:uid="{00000000-0005-0000-0000-000051300000}"/>
    <cellStyle name="Título 3 4 3" xfId="4638" xr:uid="{00000000-0005-0000-0000-000052300000}"/>
    <cellStyle name="Título 3 4 4" xfId="4854" xr:uid="{00000000-0005-0000-0000-000053300000}"/>
    <cellStyle name="Título 3 5" xfId="1909" xr:uid="{00000000-0005-0000-0000-000054300000}"/>
    <cellStyle name="Título 3 5 2" xfId="3915" xr:uid="{00000000-0005-0000-0000-000055300000}"/>
    <cellStyle name="Título 3 6" xfId="4635" xr:uid="{00000000-0005-0000-0000-000056300000}"/>
    <cellStyle name="Título 3 7" xfId="4972" xr:uid="{00000000-0005-0000-0000-000057300000}"/>
    <cellStyle name="Título 4" xfId="818" xr:uid="{00000000-0005-0000-0000-000058300000}"/>
    <cellStyle name="Título 4 2" xfId="1913" xr:uid="{00000000-0005-0000-0000-000059300000}"/>
    <cellStyle name="Título 4 2 2" xfId="4048" xr:uid="{00000000-0005-0000-0000-00005A300000}"/>
    <cellStyle name="Título 4 3" xfId="4639" xr:uid="{00000000-0005-0000-0000-00005B300000}"/>
    <cellStyle name="Título 4 4" xfId="5013" xr:uid="{00000000-0005-0000-0000-00005C300000}"/>
    <cellStyle name="Título 5" xfId="954" xr:uid="{00000000-0005-0000-0000-00005D300000}"/>
    <cellStyle name="Título 5 2" xfId="1914" xr:uid="{00000000-0005-0000-0000-00005E300000}"/>
    <cellStyle name="Título 5 2 2" xfId="4049" xr:uid="{00000000-0005-0000-0000-00005F300000}"/>
    <cellStyle name="Título 5 3" xfId="4640" xr:uid="{00000000-0005-0000-0000-000060300000}"/>
    <cellStyle name="Título 5 4" xfId="4871" xr:uid="{00000000-0005-0000-0000-000061300000}"/>
    <cellStyle name="Título 6" xfId="955" xr:uid="{00000000-0005-0000-0000-000062300000}"/>
    <cellStyle name="Título 6 2" xfId="1915" xr:uid="{00000000-0005-0000-0000-000063300000}"/>
    <cellStyle name="Título 6 2 2" xfId="4050" xr:uid="{00000000-0005-0000-0000-000064300000}"/>
    <cellStyle name="Título 6 3" xfId="4641" xr:uid="{00000000-0005-0000-0000-000065300000}"/>
    <cellStyle name="Título 6 4" xfId="4973" xr:uid="{00000000-0005-0000-0000-000066300000}"/>
    <cellStyle name="Título 7" xfId="1900" xr:uid="{00000000-0005-0000-0000-000067300000}"/>
    <cellStyle name="Título 7 2" xfId="3912" xr:uid="{00000000-0005-0000-0000-000068300000}"/>
    <cellStyle name="Título 8" xfId="4626" xr:uid="{00000000-0005-0000-0000-000069300000}"/>
    <cellStyle name="Título 9" xfId="4971" xr:uid="{00000000-0005-0000-0000-00006A300000}"/>
    <cellStyle name="Titulo1" xfId="2690" xr:uid="{00000000-0005-0000-0000-00006B300000}"/>
    <cellStyle name="Titulo2" xfId="2691" xr:uid="{00000000-0005-0000-0000-00006C300000}"/>
    <cellStyle name="TopGrey" xfId="822" xr:uid="{00000000-0005-0000-0000-00006D300000}"/>
    <cellStyle name="TopGrey 10" xfId="12458" xr:uid="{00000000-0005-0000-0000-00006E300000}"/>
    <cellStyle name="TopGrey 11" xfId="12459" xr:uid="{00000000-0005-0000-0000-00006F300000}"/>
    <cellStyle name="TopGrey 12" xfId="12460" xr:uid="{00000000-0005-0000-0000-000070300000}"/>
    <cellStyle name="TopGrey 13" xfId="12461" xr:uid="{00000000-0005-0000-0000-000071300000}"/>
    <cellStyle name="TopGrey 14" xfId="12462" xr:uid="{00000000-0005-0000-0000-000072300000}"/>
    <cellStyle name="TopGrey 15" xfId="12463" xr:uid="{00000000-0005-0000-0000-000073300000}"/>
    <cellStyle name="TopGrey 16" xfId="12464" xr:uid="{00000000-0005-0000-0000-000074300000}"/>
    <cellStyle name="TopGrey 17" xfId="12465" xr:uid="{00000000-0005-0000-0000-000075300000}"/>
    <cellStyle name="TopGrey 18" xfId="12466" xr:uid="{00000000-0005-0000-0000-000076300000}"/>
    <cellStyle name="TopGrey 19" xfId="12467" xr:uid="{00000000-0005-0000-0000-000077300000}"/>
    <cellStyle name="TopGrey 2" xfId="1916" xr:uid="{00000000-0005-0000-0000-000078300000}"/>
    <cellStyle name="TopGrey 2 2" xfId="3916" xr:uid="{00000000-0005-0000-0000-000079300000}"/>
    <cellStyle name="TopGrey 20" xfId="12468" xr:uid="{00000000-0005-0000-0000-00007A300000}"/>
    <cellStyle name="TopGrey 21" xfId="12469" xr:uid="{00000000-0005-0000-0000-00007B300000}"/>
    <cellStyle name="TopGrey 22" xfId="12470" xr:uid="{00000000-0005-0000-0000-00007C300000}"/>
    <cellStyle name="TopGrey 23" xfId="12471" xr:uid="{00000000-0005-0000-0000-00007D300000}"/>
    <cellStyle name="TopGrey 24" xfId="12472" xr:uid="{00000000-0005-0000-0000-00007E300000}"/>
    <cellStyle name="TopGrey 25" xfId="12473" xr:uid="{00000000-0005-0000-0000-00007F300000}"/>
    <cellStyle name="TopGrey 26" xfId="12474" xr:uid="{00000000-0005-0000-0000-000080300000}"/>
    <cellStyle name="TopGrey 27" xfId="12475" xr:uid="{00000000-0005-0000-0000-000081300000}"/>
    <cellStyle name="TopGrey 28" xfId="12476" xr:uid="{00000000-0005-0000-0000-000082300000}"/>
    <cellStyle name="TopGrey 29" xfId="12477" xr:uid="{00000000-0005-0000-0000-000083300000}"/>
    <cellStyle name="TopGrey 3" xfId="4642" xr:uid="{00000000-0005-0000-0000-000084300000}"/>
    <cellStyle name="TopGrey 30" xfId="12478" xr:uid="{00000000-0005-0000-0000-000085300000}"/>
    <cellStyle name="TopGrey 31" xfId="12479" xr:uid="{00000000-0005-0000-0000-000086300000}"/>
    <cellStyle name="TopGrey 32" xfId="12480" xr:uid="{00000000-0005-0000-0000-000087300000}"/>
    <cellStyle name="TopGrey 33" xfId="12481" xr:uid="{00000000-0005-0000-0000-000088300000}"/>
    <cellStyle name="TopGrey 34" xfId="12482" xr:uid="{00000000-0005-0000-0000-000089300000}"/>
    <cellStyle name="TopGrey 35" xfId="12483" xr:uid="{00000000-0005-0000-0000-00008A300000}"/>
    <cellStyle name="TopGrey 36" xfId="12484" xr:uid="{00000000-0005-0000-0000-00008B300000}"/>
    <cellStyle name="TopGrey 37" xfId="12485" xr:uid="{00000000-0005-0000-0000-00008C300000}"/>
    <cellStyle name="TopGrey 38" xfId="12486" xr:uid="{00000000-0005-0000-0000-00008D300000}"/>
    <cellStyle name="TopGrey 39" xfId="12487" xr:uid="{00000000-0005-0000-0000-00008E300000}"/>
    <cellStyle name="TopGrey 4" xfId="4950" xr:uid="{00000000-0005-0000-0000-00008F300000}"/>
    <cellStyle name="TopGrey 40" xfId="12488" xr:uid="{00000000-0005-0000-0000-000090300000}"/>
    <cellStyle name="TopGrey 41" xfId="12489" xr:uid="{00000000-0005-0000-0000-000091300000}"/>
    <cellStyle name="TopGrey 42" xfId="12490" xr:uid="{00000000-0005-0000-0000-000092300000}"/>
    <cellStyle name="TopGrey 43" xfId="12491" xr:uid="{00000000-0005-0000-0000-000093300000}"/>
    <cellStyle name="TopGrey 44" xfId="12492" xr:uid="{00000000-0005-0000-0000-000094300000}"/>
    <cellStyle name="TopGrey 45" xfId="12493" xr:uid="{00000000-0005-0000-0000-000095300000}"/>
    <cellStyle name="TopGrey 46" xfId="12494" xr:uid="{00000000-0005-0000-0000-000096300000}"/>
    <cellStyle name="TopGrey 47" xfId="12495" xr:uid="{00000000-0005-0000-0000-000097300000}"/>
    <cellStyle name="TopGrey 48" xfId="12496" xr:uid="{00000000-0005-0000-0000-000098300000}"/>
    <cellStyle name="TopGrey 49" xfId="12497" xr:uid="{00000000-0005-0000-0000-000099300000}"/>
    <cellStyle name="TopGrey 5" xfId="12498" xr:uid="{00000000-0005-0000-0000-00009A300000}"/>
    <cellStyle name="TopGrey 50" xfId="12499" xr:uid="{00000000-0005-0000-0000-00009B300000}"/>
    <cellStyle name="TopGrey 51" xfId="12500" xr:uid="{00000000-0005-0000-0000-00009C300000}"/>
    <cellStyle name="TopGrey 52" xfId="12501" xr:uid="{00000000-0005-0000-0000-00009D300000}"/>
    <cellStyle name="TopGrey 53" xfId="12502" xr:uid="{00000000-0005-0000-0000-00009E300000}"/>
    <cellStyle name="TopGrey 54" xfId="12503" xr:uid="{00000000-0005-0000-0000-00009F300000}"/>
    <cellStyle name="TopGrey 55" xfId="12504" xr:uid="{00000000-0005-0000-0000-0000A0300000}"/>
    <cellStyle name="TopGrey 56" xfId="12505" xr:uid="{00000000-0005-0000-0000-0000A1300000}"/>
    <cellStyle name="TopGrey 57" xfId="12506" xr:uid="{00000000-0005-0000-0000-0000A2300000}"/>
    <cellStyle name="TopGrey 58" xfId="12507" xr:uid="{00000000-0005-0000-0000-0000A3300000}"/>
    <cellStyle name="TopGrey 59" xfId="12508" xr:uid="{00000000-0005-0000-0000-0000A4300000}"/>
    <cellStyle name="TopGrey 6" xfId="12509" xr:uid="{00000000-0005-0000-0000-0000A5300000}"/>
    <cellStyle name="TopGrey 60" xfId="12510" xr:uid="{00000000-0005-0000-0000-0000A6300000}"/>
    <cellStyle name="TopGrey 61" xfId="12511" xr:uid="{00000000-0005-0000-0000-0000A7300000}"/>
    <cellStyle name="TopGrey 62" xfId="12512" xr:uid="{00000000-0005-0000-0000-0000A8300000}"/>
    <cellStyle name="TopGrey 63" xfId="12513" xr:uid="{00000000-0005-0000-0000-0000A9300000}"/>
    <cellStyle name="TopGrey 64" xfId="12514" xr:uid="{00000000-0005-0000-0000-0000AA300000}"/>
    <cellStyle name="TopGrey 65" xfId="12515" xr:uid="{00000000-0005-0000-0000-0000AB300000}"/>
    <cellStyle name="TopGrey 66" xfId="12516" xr:uid="{00000000-0005-0000-0000-0000AC300000}"/>
    <cellStyle name="TopGrey 7" xfId="12517" xr:uid="{00000000-0005-0000-0000-0000AD300000}"/>
    <cellStyle name="TopGrey 8" xfId="12518" xr:uid="{00000000-0005-0000-0000-0000AE300000}"/>
    <cellStyle name="TopGrey 9" xfId="12519" xr:uid="{00000000-0005-0000-0000-0000AF300000}"/>
    <cellStyle name="Total 2" xfId="823" xr:uid="{00000000-0005-0000-0000-0000B0300000}"/>
    <cellStyle name="Total 2 2" xfId="956" xr:uid="{00000000-0005-0000-0000-0000B1300000}"/>
    <cellStyle name="Total 2 2 2" xfId="1917" xr:uid="{00000000-0005-0000-0000-0000B2300000}"/>
    <cellStyle name="Total 2 2 2 2" xfId="4051" xr:uid="{00000000-0005-0000-0000-0000B3300000}"/>
    <cellStyle name="Total 2 3" xfId="4643" xr:uid="{00000000-0005-0000-0000-0000B4300000}"/>
    <cellStyle name="Total 2 4" xfId="4676" xr:uid="{00000000-0005-0000-0000-0000B5300000}"/>
    <cellStyle name="Total 3" xfId="957" xr:uid="{00000000-0005-0000-0000-0000B6300000}"/>
    <cellStyle name="Total 3 2" xfId="1918" xr:uid="{00000000-0005-0000-0000-0000B7300000}"/>
    <cellStyle name="Total 3 2 2" xfId="4052" xr:uid="{00000000-0005-0000-0000-0000B8300000}"/>
    <cellStyle name="Total 3 3" xfId="4644" xr:uid="{00000000-0005-0000-0000-0000B9300000}"/>
    <cellStyle name="Total 3 4" xfId="5017" xr:uid="{00000000-0005-0000-0000-0000BA300000}"/>
    <cellStyle name="Total 4" xfId="958" xr:uid="{00000000-0005-0000-0000-0000BB300000}"/>
    <cellStyle name="Total 4 2" xfId="1919" xr:uid="{00000000-0005-0000-0000-0000BC300000}"/>
    <cellStyle name="Total 4 2 2" xfId="4053" xr:uid="{00000000-0005-0000-0000-0000BD300000}"/>
    <cellStyle name="Total 4 3" xfId="4645" xr:uid="{00000000-0005-0000-0000-0000BE300000}"/>
    <cellStyle name="Total 4 4" xfId="4872" xr:uid="{00000000-0005-0000-0000-0000BF300000}"/>
    <cellStyle name="Totale" xfId="824" xr:uid="{00000000-0005-0000-0000-0000C0300000}"/>
    <cellStyle name="Unprot" xfId="825" xr:uid="{00000000-0005-0000-0000-0000C1300000}"/>
    <cellStyle name="Unprot 2" xfId="1920" xr:uid="{00000000-0005-0000-0000-0000C2300000}"/>
    <cellStyle name="Unprot 2 2" xfId="3917" xr:uid="{00000000-0005-0000-0000-0000C3300000}"/>
    <cellStyle name="Unprot 3" xfId="4646" xr:uid="{00000000-0005-0000-0000-0000C4300000}"/>
    <cellStyle name="Unprot 4" xfId="4949" xr:uid="{00000000-0005-0000-0000-0000C5300000}"/>
    <cellStyle name="Unprot$" xfId="826" xr:uid="{00000000-0005-0000-0000-0000C6300000}"/>
    <cellStyle name="Unprot$ 2" xfId="1921" xr:uid="{00000000-0005-0000-0000-0000C7300000}"/>
    <cellStyle name="Unprot$ 2 2" xfId="3918" xr:uid="{00000000-0005-0000-0000-0000C8300000}"/>
    <cellStyle name="Unprot$ 3" xfId="4647" xr:uid="{00000000-0005-0000-0000-0000C9300000}"/>
    <cellStyle name="Unprot$ 4" xfId="4876" xr:uid="{00000000-0005-0000-0000-0000CA300000}"/>
    <cellStyle name="Unprot_3.10-03 Número de buques en comercio exterior por trimestre, según puerto, 2007-2008" xfId="827" xr:uid="{00000000-0005-0000-0000-0000CB300000}"/>
    <cellStyle name="Unprotect" xfId="828" xr:uid="{00000000-0005-0000-0000-0000CC300000}"/>
    <cellStyle name="Unprotect 2" xfId="1922" xr:uid="{00000000-0005-0000-0000-0000CD300000}"/>
    <cellStyle name="Unprotect 2 2" xfId="3919" xr:uid="{00000000-0005-0000-0000-0000CE300000}"/>
    <cellStyle name="Unprotect 3" xfId="4649" xr:uid="{00000000-0005-0000-0000-0000CF300000}"/>
    <cellStyle name="Unprotect 4" xfId="4993" xr:uid="{00000000-0005-0000-0000-0000D0300000}"/>
    <cellStyle name="V¡rgula" xfId="2692" xr:uid="{00000000-0005-0000-0000-0000D1300000}"/>
    <cellStyle name="V¡rgula0" xfId="2693" xr:uid="{00000000-0005-0000-0000-0000D2300000}"/>
    <cellStyle name="Valore non valido" xfId="829" xr:uid="{00000000-0005-0000-0000-0000D3300000}"/>
    <cellStyle name="Valore non valido 2" xfId="1923" xr:uid="{00000000-0005-0000-0000-0000D4300000}"/>
    <cellStyle name="Valore non valido 2 2" xfId="3920" xr:uid="{00000000-0005-0000-0000-0000D5300000}"/>
    <cellStyle name="Valore non valido 3" xfId="4650" xr:uid="{00000000-0005-0000-0000-0000D6300000}"/>
    <cellStyle name="Valore non valido 4" xfId="4873" xr:uid="{00000000-0005-0000-0000-0000D7300000}"/>
    <cellStyle name="Valore valido" xfId="830" xr:uid="{00000000-0005-0000-0000-0000D8300000}"/>
    <cellStyle name="Valore valido 2" xfId="1924" xr:uid="{00000000-0005-0000-0000-0000D9300000}"/>
    <cellStyle name="Valore valido 2 2" xfId="3921" xr:uid="{00000000-0005-0000-0000-0000DA300000}"/>
    <cellStyle name="Valore valido 3" xfId="4651" xr:uid="{00000000-0005-0000-0000-0000DB300000}"/>
    <cellStyle name="Valore valido 4" xfId="4974" xr:uid="{00000000-0005-0000-0000-0000DC300000}"/>
    <cellStyle name="Vírgula" xfId="2694" xr:uid="{00000000-0005-0000-0000-0000DD300000}"/>
    <cellStyle name="Warning Text" xfId="831" xr:uid="{00000000-0005-0000-0000-0000DE300000}"/>
    <cellStyle name="ДАТА" xfId="2695" xr:uid="{00000000-0005-0000-0000-0000DF300000}"/>
    <cellStyle name="ДЕНЕЖНЫЙ_BOPENGC" xfId="2696" xr:uid="{00000000-0005-0000-0000-0000E0300000}"/>
    <cellStyle name="ЗАГОЛОВОК1" xfId="2697" xr:uid="{00000000-0005-0000-0000-0000E1300000}"/>
    <cellStyle name="ЗАГОЛОВОК2" xfId="2698" xr:uid="{00000000-0005-0000-0000-0000E2300000}"/>
    <cellStyle name="ИТОГОВЫЙ" xfId="2699" xr:uid="{00000000-0005-0000-0000-0000E3300000}"/>
    <cellStyle name="Обычный_BOPENGC" xfId="2700" xr:uid="{00000000-0005-0000-0000-0000E4300000}"/>
    <cellStyle name="ПРОЦЕНТНЫЙ_BOPENGC" xfId="2701" xr:uid="{00000000-0005-0000-0000-0000E5300000}"/>
    <cellStyle name="ТЕКСТ" xfId="2702" xr:uid="{00000000-0005-0000-0000-0000E6300000}"/>
    <cellStyle name="ФИКСИРОВАННЫЙ" xfId="2703" xr:uid="{00000000-0005-0000-0000-0000E7300000}"/>
    <cellStyle name="ФИНАНСОВЫЙ_BOPENGC" xfId="2704" xr:uid="{00000000-0005-0000-0000-0000E83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200479</xdr:colOff>
      <xdr:row>0</xdr:row>
      <xdr:rowOff>57150</xdr:rowOff>
    </xdr:from>
    <xdr:to>
      <xdr:col>13</xdr:col>
      <xdr:colOff>809625</xdr:colOff>
      <xdr:row>1</xdr:row>
      <xdr:rowOff>161925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49979" y="57150"/>
          <a:ext cx="609146" cy="333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114754</xdr:colOff>
      <xdr:row>0</xdr:row>
      <xdr:rowOff>66675</xdr:rowOff>
    </xdr:from>
    <xdr:to>
      <xdr:col>13</xdr:col>
      <xdr:colOff>787366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688129" y="66675"/>
          <a:ext cx="672612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190500</xdr:colOff>
      <xdr:row>0</xdr:row>
      <xdr:rowOff>57150</xdr:rowOff>
    </xdr:from>
    <xdr:to>
      <xdr:col>13</xdr:col>
      <xdr:colOff>819150</xdr:colOff>
      <xdr:row>2</xdr:row>
      <xdr:rowOff>19050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97150" y="57150"/>
          <a:ext cx="628650" cy="342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381000</xdr:colOff>
      <xdr:row>0</xdr:row>
      <xdr:rowOff>47625</xdr:rowOff>
    </xdr:from>
    <xdr:to>
      <xdr:col>13</xdr:col>
      <xdr:colOff>1009650</xdr:colOff>
      <xdr:row>2</xdr:row>
      <xdr:rowOff>28575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9525" y="47625"/>
          <a:ext cx="628650" cy="342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276225</xdr:colOff>
      <xdr:row>0</xdr:row>
      <xdr:rowOff>28574</xdr:rowOff>
    </xdr:from>
    <xdr:to>
      <xdr:col>13</xdr:col>
      <xdr:colOff>885825</xdr:colOff>
      <xdr:row>2</xdr:row>
      <xdr:rowOff>19050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506825" y="28574"/>
          <a:ext cx="609600" cy="33337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152400</xdr:colOff>
      <xdr:row>0</xdr:row>
      <xdr:rowOff>57149</xdr:rowOff>
    </xdr:from>
    <xdr:to>
      <xdr:col>13</xdr:col>
      <xdr:colOff>762000</xdr:colOff>
      <xdr:row>2</xdr:row>
      <xdr:rowOff>47625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897225" y="57149"/>
          <a:ext cx="609600" cy="3333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514350</xdr:colOff>
      <xdr:row>0</xdr:row>
      <xdr:rowOff>0</xdr:rowOff>
    </xdr:from>
    <xdr:to>
      <xdr:col>14</xdr:col>
      <xdr:colOff>209550</xdr:colOff>
      <xdr:row>1</xdr:row>
      <xdr:rowOff>142875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526000" y="28575"/>
          <a:ext cx="542925" cy="295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114300</xdr:colOff>
      <xdr:row>0</xdr:row>
      <xdr:rowOff>28575</xdr:rowOff>
    </xdr:from>
    <xdr:to>
      <xdr:col>13</xdr:col>
      <xdr:colOff>657225</xdr:colOff>
      <xdr:row>1</xdr:row>
      <xdr:rowOff>133350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553950" y="28575"/>
          <a:ext cx="542925" cy="295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142876</xdr:colOff>
      <xdr:row>0</xdr:row>
      <xdr:rowOff>64294</xdr:rowOff>
    </xdr:from>
    <xdr:to>
      <xdr:col>7</xdr:col>
      <xdr:colOff>695326</xdr:colOff>
      <xdr:row>1</xdr:row>
      <xdr:rowOff>169069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F067CA60-D40B-4A63-913B-339D364863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798595" y="64294"/>
          <a:ext cx="552450" cy="2952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20"/>
  <sheetViews>
    <sheetView workbookViewId="0">
      <selection activeCell="R11" sqref="R11"/>
    </sheetView>
  </sheetViews>
  <sheetFormatPr baseColWidth="10" defaultColWidth="11.42578125" defaultRowHeight="15"/>
  <cols>
    <col min="1" max="1" width="69" style="13" customWidth="1"/>
    <col min="2" max="12" width="12.85546875" style="13" customWidth="1"/>
    <col min="13" max="13" width="15.28515625" style="13" customWidth="1"/>
    <col min="14" max="14" width="13.85546875" style="13" bestFit="1" customWidth="1"/>
    <col min="15" max="102" width="16.7109375" style="13" customWidth="1"/>
    <col min="103" max="16384" width="11.42578125" style="13"/>
  </cols>
  <sheetData>
    <row r="1" spans="1:102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</row>
    <row r="2" spans="1:102" ht="13.5" customHeight="1">
      <c r="A2" s="109" t="s">
        <v>234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</row>
    <row r="3" spans="1:102">
      <c r="A3" s="109" t="s">
        <v>236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</row>
    <row r="4" spans="1:102" ht="4.5" customHeight="1">
      <c r="B4" s="57"/>
      <c r="C4" s="57"/>
      <c r="F4" s="57"/>
      <c r="BV4" s="17"/>
    </row>
    <row r="5" spans="1:102">
      <c r="A5" s="58" t="s">
        <v>235</v>
      </c>
      <c r="B5" s="59" t="s">
        <v>0</v>
      </c>
      <c r="C5" s="59" t="s">
        <v>1</v>
      </c>
      <c r="D5" s="59" t="s">
        <v>110</v>
      </c>
      <c r="E5" s="59" t="s">
        <v>114</v>
      </c>
      <c r="F5" s="59" t="s">
        <v>115</v>
      </c>
      <c r="G5" s="59" t="s">
        <v>116</v>
      </c>
      <c r="H5" s="59" t="s">
        <v>117</v>
      </c>
      <c r="I5" s="59" t="s">
        <v>118</v>
      </c>
      <c r="J5" s="59" t="s">
        <v>121</v>
      </c>
      <c r="K5" s="59" t="s">
        <v>122</v>
      </c>
      <c r="L5" s="59" t="s">
        <v>123</v>
      </c>
      <c r="M5" s="59" t="s">
        <v>125</v>
      </c>
      <c r="N5" s="59" t="s">
        <v>2</v>
      </c>
    </row>
    <row r="6" spans="1:102" ht="4.5" customHeight="1">
      <c r="A6" s="60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</row>
    <row r="7" spans="1:102">
      <c r="A7" s="60" t="s">
        <v>53</v>
      </c>
      <c r="B7" s="57">
        <f t="shared" ref="B7:K7" si="0">SUM(B9,B112)</f>
        <v>57008.442901359995</v>
      </c>
      <c r="C7" s="57">
        <f t="shared" si="0"/>
        <v>58902.156480739999</v>
      </c>
      <c r="D7" s="57">
        <f t="shared" si="0"/>
        <v>59529.889911039994</v>
      </c>
      <c r="E7" s="57">
        <f t="shared" si="0"/>
        <v>46252.095028690004</v>
      </c>
      <c r="F7" s="57">
        <f t="shared" si="0"/>
        <v>50449.421144899985</v>
      </c>
      <c r="G7" s="57">
        <f t="shared" si="0"/>
        <v>65589.820178730006</v>
      </c>
      <c r="H7" s="57">
        <f t="shared" si="0"/>
        <v>49546.821056740009</v>
      </c>
      <c r="I7" s="57">
        <f t="shared" si="0"/>
        <v>49656.831469310004</v>
      </c>
      <c r="J7" s="57">
        <f t="shared" si="0"/>
        <v>51193.185696769993</v>
      </c>
      <c r="K7" s="57">
        <f t="shared" si="0"/>
        <v>43311.157128189996</v>
      </c>
      <c r="L7" s="57">
        <f>L9+L112</f>
        <v>55547.342284220002</v>
      </c>
      <c r="M7" s="57">
        <f>M9+M112</f>
        <v>123528.55195945999</v>
      </c>
      <c r="N7" s="57">
        <f>SUM(N9,N112)</f>
        <v>710515.71524015011</v>
      </c>
    </row>
    <row r="8" spans="1:102" ht="4.5" customHeight="1">
      <c r="A8" s="60"/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</row>
    <row r="9" spans="1:102">
      <c r="A9" s="60" t="s">
        <v>54</v>
      </c>
      <c r="B9" s="57">
        <f t="shared" ref="B9:K9" si="1">SUM(B11,B34,B61,B69,B108)</f>
        <v>44799.598998289999</v>
      </c>
      <c r="C9" s="57">
        <f t="shared" si="1"/>
        <v>48750.952334660004</v>
      </c>
      <c r="D9" s="57">
        <f t="shared" si="1"/>
        <v>51648.317906679993</v>
      </c>
      <c r="E9" s="57">
        <f t="shared" si="1"/>
        <v>40738.648991230002</v>
      </c>
      <c r="F9" s="57">
        <f t="shared" si="1"/>
        <v>43502.090552709989</v>
      </c>
      <c r="G9" s="57">
        <f t="shared" si="1"/>
        <v>57729.043231240001</v>
      </c>
      <c r="H9" s="57">
        <f t="shared" si="1"/>
        <v>40547.560711430007</v>
      </c>
      <c r="I9" s="57">
        <f t="shared" si="1"/>
        <v>45414.230139680003</v>
      </c>
      <c r="J9" s="57">
        <f t="shared" si="1"/>
        <v>46108.740017749995</v>
      </c>
      <c r="K9" s="57">
        <f t="shared" si="1"/>
        <v>41880.717403909999</v>
      </c>
      <c r="L9" s="57">
        <f>L11+L34+L61+L69+L108</f>
        <v>49075.909459210001</v>
      </c>
      <c r="M9" s="57">
        <f>M11+M34+M61+M69+M108</f>
        <v>113752.82763259999</v>
      </c>
      <c r="N9" s="57">
        <f>SUM(N11,N34,N61,N69,N108)</f>
        <v>623948.63737939007</v>
      </c>
    </row>
    <row r="10" spans="1:102" ht="4.5" customHeight="1">
      <c r="A10" s="60"/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</row>
    <row r="11" spans="1:102">
      <c r="A11" s="60" t="s">
        <v>49</v>
      </c>
      <c r="B11" s="57">
        <f t="shared" ref="B11:K11" si="2">B12+B18+B22+B26</f>
        <v>7545.21900972</v>
      </c>
      <c r="C11" s="57">
        <f t="shared" si="2"/>
        <v>8491.0879452299996</v>
      </c>
      <c r="D11" s="57">
        <f t="shared" si="2"/>
        <v>8718.2100541799991</v>
      </c>
      <c r="E11" s="57">
        <f t="shared" si="2"/>
        <v>8742.2063573000014</v>
      </c>
      <c r="F11" s="57">
        <f t="shared" si="2"/>
        <v>8812.4038843899998</v>
      </c>
      <c r="G11" s="57">
        <f t="shared" si="2"/>
        <v>8766.6901221200005</v>
      </c>
      <c r="H11" s="57">
        <f t="shared" si="2"/>
        <v>8917.4839111500005</v>
      </c>
      <c r="I11" s="57">
        <f t="shared" si="2"/>
        <v>9400.2959784300001</v>
      </c>
      <c r="J11" s="57">
        <f t="shared" si="2"/>
        <v>9461.3398175700022</v>
      </c>
      <c r="K11" s="57">
        <f t="shared" si="2"/>
        <v>8859.9148766300004</v>
      </c>
      <c r="L11" s="57">
        <f>L12+L18+L22+L26</f>
        <v>9970.5332555599998</v>
      </c>
      <c r="M11" s="57">
        <f>M12+M18+M22+M26</f>
        <v>15124.96609082</v>
      </c>
      <c r="N11" s="57">
        <f>SUM(B11:M11)</f>
        <v>112810.35130310002</v>
      </c>
    </row>
    <row r="12" spans="1:102">
      <c r="A12" s="60" t="s">
        <v>3</v>
      </c>
      <c r="B12" s="57">
        <f t="shared" ref="B12:K12" si="3">SUM(B13:B17)</f>
        <v>3983.2850042299997</v>
      </c>
      <c r="C12" s="57">
        <f t="shared" si="3"/>
        <v>4361.7380608000003</v>
      </c>
      <c r="D12" s="57">
        <f t="shared" si="3"/>
        <v>4403.6330021999984</v>
      </c>
      <c r="E12" s="57">
        <f t="shared" si="3"/>
        <v>4372.2565296900011</v>
      </c>
      <c r="F12" s="57">
        <f t="shared" si="3"/>
        <v>4447.5218506399997</v>
      </c>
      <c r="G12" s="57">
        <f t="shared" si="3"/>
        <v>4358.8511718200007</v>
      </c>
      <c r="H12" s="57">
        <f t="shared" si="3"/>
        <v>4262.0595148200009</v>
      </c>
      <c r="I12" s="57">
        <f t="shared" si="3"/>
        <v>4611.8011484800008</v>
      </c>
      <c r="J12" s="57">
        <f t="shared" si="3"/>
        <v>4730.8196304700014</v>
      </c>
      <c r="K12" s="57">
        <f t="shared" si="3"/>
        <v>4343.2575006299994</v>
      </c>
      <c r="L12" s="57">
        <f>SUM(L13:L17)</f>
        <v>4668.4442934999997</v>
      </c>
      <c r="M12" s="57">
        <f>SUM(M13:M17)</f>
        <v>7026.3944894699998</v>
      </c>
      <c r="N12" s="57">
        <f t="shared" ref="N12:N32" si="4">SUM(B12:M12)</f>
        <v>55570.062196750005</v>
      </c>
    </row>
    <row r="13" spans="1:102">
      <c r="A13" s="62" t="s">
        <v>4</v>
      </c>
      <c r="B13" s="63">
        <v>450.90080398000003</v>
      </c>
      <c r="C13" s="63">
        <v>400.90209618</v>
      </c>
      <c r="D13" s="63">
        <v>400.90146150999999</v>
      </c>
      <c r="E13" s="63">
        <v>400.90145925999997</v>
      </c>
      <c r="F13" s="63">
        <v>400.90145925999997</v>
      </c>
      <c r="G13" s="63">
        <v>416.90145725999997</v>
      </c>
      <c r="H13" s="63">
        <v>400.90145998000003</v>
      </c>
      <c r="I13" s="63">
        <v>435.90145998000003</v>
      </c>
      <c r="J13" s="63">
        <v>400.90145898000003</v>
      </c>
      <c r="K13" s="63">
        <v>400.90145998000003</v>
      </c>
      <c r="L13" s="63">
        <v>391.44974444999997</v>
      </c>
      <c r="M13" s="63">
        <v>660.35236244000009</v>
      </c>
      <c r="N13" s="57">
        <f>SUM(B13:M13)</f>
        <v>5161.8166832600009</v>
      </c>
    </row>
    <row r="14" spans="1:102">
      <c r="A14" s="62" t="s">
        <v>5</v>
      </c>
      <c r="B14" s="63">
        <v>1448.5607269999998</v>
      </c>
      <c r="C14" s="63">
        <v>2176.6213022799998</v>
      </c>
      <c r="D14" s="63">
        <v>2200.8830816799987</v>
      </c>
      <c r="E14" s="63">
        <v>2058.0391751300003</v>
      </c>
      <c r="F14" s="63">
        <v>2250.3000462499995</v>
      </c>
      <c r="G14" s="63">
        <v>2150.5409684300007</v>
      </c>
      <c r="H14" s="63">
        <v>2026.7280177100001</v>
      </c>
      <c r="I14" s="63">
        <v>2242.3037545700004</v>
      </c>
      <c r="J14" s="63">
        <v>2523.0572373600007</v>
      </c>
      <c r="K14" s="63">
        <v>2167.7734899799993</v>
      </c>
      <c r="L14" s="63">
        <v>2700.85515579</v>
      </c>
      <c r="M14" s="63">
        <v>4725.1380452099993</v>
      </c>
      <c r="N14" s="57">
        <f t="shared" si="4"/>
        <v>28670.801001389995</v>
      </c>
    </row>
    <row r="15" spans="1:102">
      <c r="A15" s="62" t="s">
        <v>6</v>
      </c>
      <c r="B15" s="63">
        <v>1422.7869390000001</v>
      </c>
      <c r="C15" s="63">
        <v>1423.178128</v>
      </c>
      <c r="D15" s="63">
        <v>1440.331193</v>
      </c>
      <c r="E15" s="63">
        <v>1444.2207880000001</v>
      </c>
      <c r="F15" s="63">
        <v>1433.1001249999999</v>
      </c>
      <c r="G15" s="63">
        <v>1428.1885259999999</v>
      </c>
      <c r="H15" s="63">
        <v>1471.2098169999999</v>
      </c>
      <c r="I15" s="63">
        <v>1470.3757137999999</v>
      </c>
      <c r="J15" s="63">
        <v>1443.6407139999999</v>
      </c>
      <c r="K15" s="63">
        <v>1432.8740640000001</v>
      </c>
      <c r="L15" s="63">
        <v>1467.1430640000001</v>
      </c>
      <c r="M15" s="63">
        <v>1481.936645</v>
      </c>
      <c r="N15" s="57">
        <f t="shared" si="4"/>
        <v>17358.985716799998</v>
      </c>
    </row>
    <row r="16" spans="1:102">
      <c r="A16" s="62" t="s">
        <v>7</v>
      </c>
      <c r="B16" s="63">
        <v>661.03653425000005</v>
      </c>
      <c r="C16" s="63">
        <v>361.03653434</v>
      </c>
      <c r="D16" s="63">
        <v>361.03653432999999</v>
      </c>
      <c r="E16" s="63">
        <v>468.86986666000001</v>
      </c>
      <c r="F16" s="63">
        <v>362.99486667000002</v>
      </c>
      <c r="G16" s="63">
        <v>362.99486667000002</v>
      </c>
      <c r="H16" s="63">
        <v>362.99486667000002</v>
      </c>
      <c r="I16" s="63">
        <v>462.99486667000002</v>
      </c>
      <c r="J16" s="63">
        <v>362.99486667000002</v>
      </c>
      <c r="K16" s="63">
        <v>341.47736871000006</v>
      </c>
      <c r="L16" s="63">
        <v>108.75362168000001</v>
      </c>
      <c r="M16" s="63">
        <v>150.75362567999997</v>
      </c>
      <c r="N16" s="57">
        <f t="shared" si="4"/>
        <v>4367.938419000001</v>
      </c>
    </row>
    <row r="17" spans="1:14">
      <c r="A17" s="62" t="s">
        <v>213</v>
      </c>
      <c r="B17" s="63">
        <v>0</v>
      </c>
      <c r="C17" s="63">
        <v>0</v>
      </c>
      <c r="D17" s="63">
        <v>0.48073167999999999</v>
      </c>
      <c r="E17" s="63">
        <v>0.22524064000000002</v>
      </c>
      <c r="F17" s="63">
        <v>0.22535346000000001</v>
      </c>
      <c r="G17" s="63">
        <v>0.22535346000000001</v>
      </c>
      <c r="H17" s="63">
        <v>0.22535346000000001</v>
      </c>
      <c r="I17" s="63">
        <v>0.22535346000000001</v>
      </c>
      <c r="J17" s="63">
        <v>0.22535346000000001</v>
      </c>
      <c r="K17" s="63">
        <v>0.23111795999999998</v>
      </c>
      <c r="L17" s="63">
        <v>0.24270757999999998</v>
      </c>
      <c r="M17" s="63">
        <v>8.2138111400000007</v>
      </c>
      <c r="N17" s="57">
        <f t="shared" si="4"/>
        <v>10.520376300000001</v>
      </c>
    </row>
    <row r="18" spans="1:14">
      <c r="A18" s="60" t="s">
        <v>8</v>
      </c>
      <c r="B18" s="57">
        <f>SUM(B19:B21)</f>
        <v>508.46008510000001</v>
      </c>
      <c r="C18" s="57">
        <f t="shared" ref="C18:K18" si="5">SUM(C19:C21)</f>
        <v>595.11801707000006</v>
      </c>
      <c r="D18" s="57">
        <f t="shared" si="5"/>
        <v>609.56129116</v>
      </c>
      <c r="E18" s="57">
        <f t="shared" si="5"/>
        <v>630.17661698999996</v>
      </c>
      <c r="F18" s="57">
        <f t="shared" si="5"/>
        <v>610.17630153000005</v>
      </c>
      <c r="G18" s="57">
        <f t="shared" si="5"/>
        <v>563.44594407</v>
      </c>
      <c r="H18" s="57">
        <f t="shared" si="5"/>
        <v>605.51702720000003</v>
      </c>
      <c r="I18" s="57">
        <f t="shared" si="5"/>
        <v>578.58774954</v>
      </c>
      <c r="J18" s="57">
        <f t="shared" si="5"/>
        <v>568.91201535000005</v>
      </c>
      <c r="K18" s="57">
        <f t="shared" si="5"/>
        <v>631.31822626000007</v>
      </c>
      <c r="L18" s="57">
        <f>SUM(L19:L21)</f>
        <v>743.23469901999977</v>
      </c>
      <c r="M18" s="57">
        <f>SUM(M19:M21)</f>
        <v>876.53289031999998</v>
      </c>
      <c r="N18" s="57">
        <f t="shared" si="4"/>
        <v>7521.0408636099992</v>
      </c>
    </row>
    <row r="19" spans="1:14">
      <c r="A19" s="62" t="s">
        <v>55</v>
      </c>
      <c r="B19" s="63">
        <v>77.811835360000003</v>
      </c>
      <c r="C19" s="63">
        <v>159.39112052999999</v>
      </c>
      <c r="D19" s="63">
        <v>147.10186937</v>
      </c>
      <c r="E19" s="63">
        <v>185.59672724999999</v>
      </c>
      <c r="F19" s="63">
        <v>168.71968097999999</v>
      </c>
      <c r="G19" s="63">
        <v>120.30551397000001</v>
      </c>
      <c r="H19" s="63">
        <v>152.00161506000001</v>
      </c>
      <c r="I19" s="63">
        <v>132.75751263000001</v>
      </c>
      <c r="J19" s="63">
        <v>121.43628173</v>
      </c>
      <c r="K19" s="63">
        <v>149.07779303000001</v>
      </c>
      <c r="L19" s="63">
        <v>198.71276225999998</v>
      </c>
      <c r="M19" s="63">
        <v>389.59659606000002</v>
      </c>
      <c r="N19" s="57">
        <f t="shared" si="4"/>
        <v>2002.5093082300004</v>
      </c>
    </row>
    <row r="20" spans="1:14">
      <c r="A20" s="62" t="s">
        <v>56</v>
      </c>
      <c r="B20" s="63">
        <v>430.64824973999998</v>
      </c>
      <c r="C20" s="63">
        <v>435.72689654000004</v>
      </c>
      <c r="D20" s="63">
        <v>462.45942179000002</v>
      </c>
      <c r="E20" s="63">
        <v>444.57988974</v>
      </c>
      <c r="F20" s="63">
        <v>441.45662055000003</v>
      </c>
      <c r="G20" s="63">
        <v>443.1404301</v>
      </c>
      <c r="H20" s="63">
        <v>453.51541213999997</v>
      </c>
      <c r="I20" s="63">
        <v>445.83023691000005</v>
      </c>
      <c r="J20" s="63">
        <v>447.47573362000003</v>
      </c>
      <c r="K20" s="63">
        <v>482.24043323000001</v>
      </c>
      <c r="L20" s="63">
        <v>544.52193675999979</v>
      </c>
      <c r="M20" s="63">
        <v>486.93629426000001</v>
      </c>
      <c r="N20" s="57">
        <f t="shared" si="4"/>
        <v>5518.531555380001</v>
      </c>
    </row>
    <row r="21" spans="1:14">
      <c r="A21" s="62" t="s">
        <v>133</v>
      </c>
      <c r="B21" s="63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57">
        <f t="shared" si="4"/>
        <v>0</v>
      </c>
    </row>
    <row r="22" spans="1:14">
      <c r="A22" s="60" t="s">
        <v>9</v>
      </c>
      <c r="B22" s="57">
        <f t="shared" ref="B22:J22" si="6">SUM(B23:B25)</f>
        <v>1146.9672889799999</v>
      </c>
      <c r="C22" s="57">
        <f t="shared" si="6"/>
        <v>1262.9507970399998</v>
      </c>
      <c r="D22" s="57">
        <f t="shared" si="6"/>
        <v>1333.4845929200001</v>
      </c>
      <c r="E22" s="57">
        <f t="shared" si="6"/>
        <v>1346.4103436100002</v>
      </c>
      <c r="F22" s="57">
        <f t="shared" si="6"/>
        <v>1362.0096597300001</v>
      </c>
      <c r="G22" s="57">
        <f t="shared" si="6"/>
        <v>1408.7394383299998</v>
      </c>
      <c r="H22" s="57">
        <f t="shared" si="6"/>
        <v>1658.3216974200002</v>
      </c>
      <c r="I22" s="57">
        <f t="shared" si="6"/>
        <v>1829.9150620900002</v>
      </c>
      <c r="J22" s="57">
        <f t="shared" si="6"/>
        <v>1827.23240289</v>
      </c>
      <c r="K22" s="57">
        <f>SUM(K23:K25)</f>
        <v>1774.87704844</v>
      </c>
      <c r="L22" s="57">
        <f>SUM(L23:L25)</f>
        <v>1696.1740326099998</v>
      </c>
      <c r="M22" s="57">
        <f>SUM(M23:M25)</f>
        <v>3540.7997135599999</v>
      </c>
      <c r="N22" s="57">
        <f t="shared" si="4"/>
        <v>20187.882077620001</v>
      </c>
    </row>
    <row r="23" spans="1:14">
      <c r="A23" s="62" t="s">
        <v>57</v>
      </c>
      <c r="B23" s="63">
        <v>1099.5689975</v>
      </c>
      <c r="C23" s="63">
        <v>1208.1149684599998</v>
      </c>
      <c r="D23" s="63">
        <v>1261.2064296600001</v>
      </c>
      <c r="E23" s="63">
        <v>1271.2112128800002</v>
      </c>
      <c r="F23" s="63">
        <v>1240.6689530200001</v>
      </c>
      <c r="G23" s="63">
        <v>1286.2902016599999</v>
      </c>
      <c r="H23" s="63">
        <v>1584.7607634200001</v>
      </c>
      <c r="I23" s="63">
        <v>1668.4086278300001</v>
      </c>
      <c r="J23" s="63">
        <v>1666.19690154</v>
      </c>
      <c r="K23" s="63">
        <v>1699.1229878500001</v>
      </c>
      <c r="L23" s="63">
        <v>1552.5580254099998</v>
      </c>
      <c r="M23" s="63">
        <v>3039.4976264299999</v>
      </c>
      <c r="N23" s="57">
        <f t="shared" si="4"/>
        <v>18577.60569566</v>
      </c>
    </row>
    <row r="24" spans="1:14">
      <c r="A24" s="62" t="s">
        <v>58</v>
      </c>
      <c r="B24" s="63">
        <v>34.305074009999998</v>
      </c>
      <c r="C24" s="63">
        <v>40.961768829999997</v>
      </c>
      <c r="D24" s="63">
        <v>58.471404700000001</v>
      </c>
      <c r="E24" s="63">
        <v>60.982388729999997</v>
      </c>
      <c r="F24" s="63">
        <v>106.50368474</v>
      </c>
      <c r="G24" s="63">
        <v>107.55259093000001</v>
      </c>
      <c r="H24" s="63">
        <v>57.487030470000001</v>
      </c>
      <c r="I24" s="63">
        <v>144.95801835999998</v>
      </c>
      <c r="J24" s="63">
        <v>145.72879057999998</v>
      </c>
      <c r="K24" s="63">
        <v>61.125838489999992</v>
      </c>
      <c r="L24" s="63">
        <v>119.40675325999996</v>
      </c>
      <c r="M24" s="63">
        <v>473.78021915000005</v>
      </c>
      <c r="N24" s="57">
        <f t="shared" si="4"/>
        <v>1411.2635622499999</v>
      </c>
    </row>
    <row r="25" spans="1:14">
      <c r="A25" s="62" t="s">
        <v>59</v>
      </c>
      <c r="B25" s="63">
        <v>13.093217470000001</v>
      </c>
      <c r="C25" s="63">
        <v>13.874059750000001</v>
      </c>
      <c r="D25" s="63">
        <v>13.80675856</v>
      </c>
      <c r="E25" s="63">
        <v>14.216742</v>
      </c>
      <c r="F25" s="63">
        <v>14.83702197</v>
      </c>
      <c r="G25" s="63">
        <v>14.896645739999999</v>
      </c>
      <c r="H25" s="63">
        <v>16.073903529999999</v>
      </c>
      <c r="I25" s="63">
        <v>16.548415900000002</v>
      </c>
      <c r="J25" s="63">
        <v>15.306710770000002</v>
      </c>
      <c r="K25" s="63">
        <v>14.628222100000002</v>
      </c>
      <c r="L25" s="63">
        <v>24.209253940000014</v>
      </c>
      <c r="M25" s="63">
        <v>27.52186798</v>
      </c>
      <c r="N25" s="57">
        <f t="shared" si="4"/>
        <v>199.01281971000003</v>
      </c>
    </row>
    <row r="26" spans="1:14">
      <c r="A26" s="60" t="s">
        <v>10</v>
      </c>
      <c r="B26" s="57">
        <f>SUM(B27:B32)</f>
        <v>1906.5066314100004</v>
      </c>
      <c r="C26" s="57">
        <f t="shared" ref="C26:K26" si="7">SUM(C27:C32)</f>
        <v>2271.2810703199998</v>
      </c>
      <c r="D26" s="57">
        <f t="shared" si="7"/>
        <v>2371.5311679000006</v>
      </c>
      <c r="E26" s="57">
        <f t="shared" si="7"/>
        <v>2393.3628670100002</v>
      </c>
      <c r="F26" s="57">
        <f t="shared" si="7"/>
        <v>2392.6960724900005</v>
      </c>
      <c r="G26" s="57">
        <f t="shared" si="7"/>
        <v>2435.6535679000003</v>
      </c>
      <c r="H26" s="57">
        <f t="shared" si="7"/>
        <v>2391.5856717099996</v>
      </c>
      <c r="I26" s="57">
        <f t="shared" si="7"/>
        <v>2379.9920183200002</v>
      </c>
      <c r="J26" s="57">
        <f t="shared" si="7"/>
        <v>2334.3757688599999</v>
      </c>
      <c r="K26" s="57">
        <f t="shared" si="7"/>
        <v>2110.4621013000001</v>
      </c>
      <c r="L26" s="57">
        <f>SUM(L27:L32)</f>
        <v>2862.6802304300004</v>
      </c>
      <c r="M26" s="57">
        <f>SUM(M27:M32)</f>
        <v>3681.23899747</v>
      </c>
      <c r="N26" s="57">
        <f t="shared" si="4"/>
        <v>29531.366165120002</v>
      </c>
    </row>
    <row r="27" spans="1:14">
      <c r="A27" s="62" t="s">
        <v>11</v>
      </c>
      <c r="B27" s="63">
        <v>671.71544933999996</v>
      </c>
      <c r="C27" s="63">
        <v>959.76129308999987</v>
      </c>
      <c r="D27" s="63">
        <v>914.88276766999991</v>
      </c>
      <c r="E27" s="63">
        <v>938.89157116999991</v>
      </c>
      <c r="F27" s="63">
        <v>969.87885810000012</v>
      </c>
      <c r="G27" s="63">
        <v>1020.4343173199999</v>
      </c>
      <c r="H27" s="63">
        <v>972.85679313999992</v>
      </c>
      <c r="I27" s="63">
        <v>952.41460963999998</v>
      </c>
      <c r="J27" s="63">
        <v>940.52870953999991</v>
      </c>
      <c r="K27" s="63">
        <v>915.42516357000011</v>
      </c>
      <c r="L27" s="63">
        <v>1750.0117102300003</v>
      </c>
      <c r="M27" s="63">
        <v>1302.31778497</v>
      </c>
      <c r="N27" s="57">
        <f t="shared" si="4"/>
        <v>12309.119027780001</v>
      </c>
    </row>
    <row r="28" spans="1:14">
      <c r="A28" s="62" t="s">
        <v>214</v>
      </c>
      <c r="B28" s="63">
        <v>19.543206959999999</v>
      </c>
      <c r="C28" s="63">
        <v>21.648971150000001</v>
      </c>
      <c r="D28" s="63">
        <v>23.685580809999998</v>
      </c>
      <c r="E28" s="63">
        <v>22.203317219999999</v>
      </c>
      <c r="F28" s="63">
        <v>24.64455809</v>
      </c>
      <c r="G28" s="63">
        <v>23.108567170000001</v>
      </c>
      <c r="H28" s="63">
        <v>23.075396960000003</v>
      </c>
      <c r="I28" s="63">
        <v>23.072393630000001</v>
      </c>
      <c r="J28" s="63">
        <v>24.676078009999998</v>
      </c>
      <c r="K28" s="63">
        <v>24.561544090000005</v>
      </c>
      <c r="L28" s="63">
        <v>38.263915159999996</v>
      </c>
      <c r="M28" s="63">
        <v>41.29239789999999</v>
      </c>
      <c r="N28" s="57">
        <f t="shared" si="4"/>
        <v>309.77592714999997</v>
      </c>
    </row>
    <row r="29" spans="1:14">
      <c r="A29" s="62" t="s">
        <v>61</v>
      </c>
      <c r="B29" s="63">
        <v>866.22238688000004</v>
      </c>
      <c r="C29" s="63">
        <v>885.16221528999995</v>
      </c>
      <c r="D29" s="63">
        <v>1057.8747326700002</v>
      </c>
      <c r="E29" s="63">
        <v>979.20245249000016</v>
      </c>
      <c r="F29" s="63">
        <v>983.51645718000009</v>
      </c>
      <c r="G29" s="63">
        <v>996.33692331000009</v>
      </c>
      <c r="H29" s="63">
        <v>946.52303577999999</v>
      </c>
      <c r="I29" s="63">
        <v>911.37522403999992</v>
      </c>
      <c r="J29" s="63">
        <v>894.88516386000003</v>
      </c>
      <c r="K29" s="63">
        <v>853.19984922000003</v>
      </c>
      <c r="L29" s="63">
        <v>655.38670923000006</v>
      </c>
      <c r="M29" s="63">
        <v>1824.1574605599999</v>
      </c>
      <c r="N29" s="57">
        <f t="shared" si="4"/>
        <v>11853.842610510002</v>
      </c>
    </row>
    <row r="30" spans="1:14">
      <c r="A30" s="62" t="s">
        <v>62</v>
      </c>
      <c r="B30" s="63">
        <v>63.911220999999998</v>
      </c>
      <c r="C30" s="63">
        <v>70.881179290000006</v>
      </c>
      <c r="D30" s="63">
        <v>70.708361330000002</v>
      </c>
      <c r="E30" s="63">
        <v>70.445240689999991</v>
      </c>
      <c r="F30" s="63">
        <v>70.606565360000005</v>
      </c>
      <c r="G30" s="63">
        <v>71.099511120000003</v>
      </c>
      <c r="H30" s="63">
        <v>134.86672135000001</v>
      </c>
      <c r="I30" s="63">
        <v>135.45972294999999</v>
      </c>
      <c r="J30" s="63">
        <v>135.81317490999999</v>
      </c>
      <c r="K30" s="63">
        <v>4.1020323200000002</v>
      </c>
      <c r="L30" s="63">
        <v>0</v>
      </c>
      <c r="M30" s="63">
        <v>0</v>
      </c>
      <c r="N30" s="57">
        <f t="shared" si="4"/>
        <v>827.89373032000003</v>
      </c>
    </row>
    <row r="31" spans="1:14">
      <c r="A31" s="62" t="s">
        <v>12</v>
      </c>
      <c r="B31" s="63">
        <v>61.718632899999996</v>
      </c>
      <c r="C31" s="63">
        <v>95.937220940000003</v>
      </c>
      <c r="D31" s="63">
        <v>93.25045222</v>
      </c>
      <c r="E31" s="63">
        <v>84.306526759999997</v>
      </c>
      <c r="F31" s="63">
        <v>115.55691319000002</v>
      </c>
      <c r="G31" s="63">
        <v>105.22018868999999</v>
      </c>
      <c r="H31" s="63">
        <v>81.49244087999999</v>
      </c>
      <c r="I31" s="63">
        <v>94.687736229999999</v>
      </c>
      <c r="J31" s="63">
        <v>105.38732042000001</v>
      </c>
      <c r="K31" s="63">
        <v>103.48793695000001</v>
      </c>
      <c r="L31" s="63">
        <v>130.94011893999999</v>
      </c>
      <c r="M31" s="63">
        <v>244.11012871</v>
      </c>
      <c r="N31" s="57">
        <f t="shared" si="4"/>
        <v>1316.0956168300002</v>
      </c>
    </row>
    <row r="32" spans="1:14">
      <c r="A32" s="62" t="s">
        <v>63</v>
      </c>
      <c r="B32" s="63">
        <v>223.39573433000001</v>
      </c>
      <c r="C32" s="63">
        <v>237.89019056000001</v>
      </c>
      <c r="D32" s="63">
        <v>211.1292732</v>
      </c>
      <c r="E32" s="63">
        <v>298.31375868000003</v>
      </c>
      <c r="F32" s="63">
        <v>228.49272056999999</v>
      </c>
      <c r="G32" s="63">
        <v>219.45406029</v>
      </c>
      <c r="H32" s="63">
        <v>232.7712836</v>
      </c>
      <c r="I32" s="63">
        <v>262.98233183000002</v>
      </c>
      <c r="J32" s="63">
        <v>233.08532212</v>
      </c>
      <c r="K32" s="63">
        <v>209.68557515000001</v>
      </c>
      <c r="L32" s="63">
        <v>288.07777686999998</v>
      </c>
      <c r="M32" s="63">
        <v>269.36122533000002</v>
      </c>
      <c r="N32" s="57">
        <f t="shared" si="4"/>
        <v>2914.6392525300007</v>
      </c>
    </row>
    <row r="33" spans="1:14" ht="4.5" customHeight="1">
      <c r="A33" s="62"/>
      <c r="B33" s="63"/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4"/>
      <c r="N33" s="57"/>
    </row>
    <row r="34" spans="1:14">
      <c r="A34" s="60" t="s">
        <v>44</v>
      </c>
      <c r="B34" s="57">
        <f t="shared" ref="B34:K34" si="8">B35+B38+B41+B43+B45+B48+B54+B56+B58</f>
        <v>4512.7892534800012</v>
      </c>
      <c r="C34" s="57">
        <f t="shared" si="8"/>
        <v>13205.792117379999</v>
      </c>
      <c r="D34" s="57">
        <f t="shared" si="8"/>
        <v>11461.812552290001</v>
      </c>
      <c r="E34" s="57">
        <f t="shared" si="8"/>
        <v>4873.2179792200004</v>
      </c>
      <c r="F34" s="57">
        <f t="shared" si="8"/>
        <v>8026.6818356899994</v>
      </c>
      <c r="G34" s="57">
        <f t="shared" si="8"/>
        <v>8130.1005653000002</v>
      </c>
      <c r="H34" s="57">
        <f t="shared" si="8"/>
        <v>4304.5808199700004</v>
      </c>
      <c r="I34" s="57">
        <f t="shared" si="8"/>
        <v>6779.7038483899996</v>
      </c>
      <c r="J34" s="57">
        <f t="shared" si="8"/>
        <v>6697.0160060099997</v>
      </c>
      <c r="K34" s="57">
        <f t="shared" si="8"/>
        <v>3688.4828665900004</v>
      </c>
      <c r="L34" s="57">
        <f>L35+L38+L41+L43+L45+L48+L54+L56+L58</f>
        <v>6924.3778158700006</v>
      </c>
      <c r="M34" s="57">
        <f>M35+M38+M41+M43+M45+M48+M54+M56+M58</f>
        <v>40571.450967600002</v>
      </c>
      <c r="N34" s="57">
        <f t="shared" ref="N34:N97" si="9">SUM(B34:M34)</f>
        <v>119176.00662779</v>
      </c>
    </row>
    <row r="35" spans="1:14">
      <c r="A35" s="60" t="s">
        <v>64</v>
      </c>
      <c r="B35" s="57">
        <f t="shared" ref="B35:K35" si="10">SUM(B36:B37)</f>
        <v>257.03502744000002</v>
      </c>
      <c r="C35" s="57">
        <f t="shared" si="10"/>
        <v>444.15468892000001</v>
      </c>
      <c r="D35" s="57">
        <f t="shared" si="10"/>
        <v>355.94879628000001</v>
      </c>
      <c r="E35" s="57">
        <f t="shared" si="10"/>
        <v>429.29281123999999</v>
      </c>
      <c r="F35" s="57">
        <f t="shared" si="10"/>
        <v>483.93772296999998</v>
      </c>
      <c r="G35" s="57">
        <f t="shared" si="10"/>
        <v>399.98507238000002</v>
      </c>
      <c r="H35" s="57">
        <f t="shared" si="10"/>
        <v>339.25262110000006</v>
      </c>
      <c r="I35" s="57">
        <f t="shared" si="10"/>
        <v>539.55606991000002</v>
      </c>
      <c r="J35" s="57">
        <f t="shared" si="10"/>
        <v>382.07698357000004</v>
      </c>
      <c r="K35" s="57">
        <f t="shared" si="10"/>
        <v>344.09594078000009</v>
      </c>
      <c r="L35" s="57">
        <f>SUM(L36:L37)</f>
        <v>684.96715630999995</v>
      </c>
      <c r="M35" s="57">
        <f>SUM(M36:M37)</f>
        <v>1126.4655229099999</v>
      </c>
      <c r="N35" s="57">
        <f t="shared" si="9"/>
        <v>5786.7684138100003</v>
      </c>
    </row>
    <row r="36" spans="1:14">
      <c r="A36" s="62" t="s">
        <v>65</v>
      </c>
      <c r="B36" s="63">
        <v>212.47857440000001</v>
      </c>
      <c r="C36" s="63">
        <v>378.16008255999998</v>
      </c>
      <c r="D36" s="63">
        <v>289.13834578000001</v>
      </c>
      <c r="E36" s="63">
        <v>378.59012812999998</v>
      </c>
      <c r="F36" s="63">
        <v>407.64280938999997</v>
      </c>
      <c r="G36" s="63">
        <v>338.47379713000004</v>
      </c>
      <c r="H36" s="63">
        <v>287.32069162000005</v>
      </c>
      <c r="I36" s="63">
        <v>482.19593657000001</v>
      </c>
      <c r="J36" s="63">
        <v>324.88927631000001</v>
      </c>
      <c r="K36" s="63">
        <v>289.86669919000008</v>
      </c>
      <c r="L36" s="63">
        <v>591.76410855999995</v>
      </c>
      <c r="M36" s="63">
        <v>1002.38475202</v>
      </c>
      <c r="N36" s="57">
        <f t="shared" si="9"/>
        <v>4982.9052016599999</v>
      </c>
    </row>
    <row r="37" spans="1:14">
      <c r="A37" s="62" t="s">
        <v>66</v>
      </c>
      <c r="B37" s="63">
        <v>44.556453040000001</v>
      </c>
      <c r="C37" s="63">
        <v>65.994606360000006</v>
      </c>
      <c r="D37" s="63">
        <v>66.810450500000002</v>
      </c>
      <c r="E37" s="63">
        <v>50.702683110000002</v>
      </c>
      <c r="F37" s="63">
        <v>76.294913580000014</v>
      </c>
      <c r="G37" s="63">
        <v>61.51127524999999</v>
      </c>
      <c r="H37" s="63">
        <v>51.931929480000001</v>
      </c>
      <c r="I37" s="63">
        <v>57.360133340000004</v>
      </c>
      <c r="J37" s="63">
        <v>57.187707259999996</v>
      </c>
      <c r="K37" s="63">
        <v>54.229241590000001</v>
      </c>
      <c r="L37" s="63">
        <v>93.203047749999996</v>
      </c>
      <c r="M37" s="63">
        <v>124.08077088999998</v>
      </c>
      <c r="N37" s="57">
        <f t="shared" si="9"/>
        <v>803.86321214999998</v>
      </c>
    </row>
    <row r="38" spans="1:14">
      <c r="A38" s="60" t="s">
        <v>67</v>
      </c>
      <c r="B38" s="57">
        <f>SUM(B39:B40)</f>
        <v>614.5530391100001</v>
      </c>
      <c r="C38" s="57">
        <f t="shared" ref="C38:K38" si="11">SUM(C39:C40)</f>
        <v>601.76466245999995</v>
      </c>
      <c r="D38" s="57">
        <f t="shared" si="11"/>
        <v>915.22404312000003</v>
      </c>
      <c r="E38" s="57">
        <f t="shared" si="11"/>
        <v>624.41297676000011</v>
      </c>
      <c r="F38" s="57">
        <f t="shared" si="11"/>
        <v>862.28480307999996</v>
      </c>
      <c r="G38" s="57">
        <f t="shared" si="11"/>
        <v>752.84985462999987</v>
      </c>
      <c r="H38" s="57">
        <f t="shared" si="11"/>
        <v>742.08388257000013</v>
      </c>
      <c r="I38" s="57">
        <f t="shared" si="11"/>
        <v>767.7873061800002</v>
      </c>
      <c r="J38" s="57">
        <f t="shared" si="11"/>
        <v>916.18390752000005</v>
      </c>
      <c r="K38" s="57">
        <f t="shared" si="11"/>
        <v>728.21216035999998</v>
      </c>
      <c r="L38" s="57">
        <f>SUM(L39:L40)</f>
        <v>1155.96534707</v>
      </c>
      <c r="M38" s="57">
        <f>SUM(M39:M40)</f>
        <v>1956.2681336699998</v>
      </c>
      <c r="N38" s="57">
        <f t="shared" si="9"/>
        <v>10637.590116530002</v>
      </c>
    </row>
    <row r="39" spans="1:14">
      <c r="A39" s="62" t="s">
        <v>68</v>
      </c>
      <c r="B39" s="63">
        <v>611.46738419000008</v>
      </c>
      <c r="C39" s="63">
        <v>598.16358284</v>
      </c>
      <c r="D39" s="63">
        <v>911.64001458000007</v>
      </c>
      <c r="E39" s="63">
        <v>621.32413930000007</v>
      </c>
      <c r="F39" s="63">
        <v>859.24335678</v>
      </c>
      <c r="G39" s="63">
        <v>749.29974334999986</v>
      </c>
      <c r="H39" s="63">
        <v>739.16094432000011</v>
      </c>
      <c r="I39" s="63">
        <v>764.85810304000017</v>
      </c>
      <c r="J39" s="63">
        <v>912.51272375000008</v>
      </c>
      <c r="K39" s="63">
        <v>725.36342262999995</v>
      </c>
      <c r="L39" s="63">
        <v>1151.70967354</v>
      </c>
      <c r="M39" s="64">
        <v>1951.3618598299997</v>
      </c>
      <c r="N39" s="57">
        <f t="shared" si="9"/>
        <v>10596.104948149999</v>
      </c>
    </row>
    <row r="40" spans="1:14">
      <c r="A40" s="62" t="s">
        <v>69</v>
      </c>
      <c r="B40" s="63">
        <v>3.0856549200000001</v>
      </c>
      <c r="C40" s="63">
        <v>3.6010796200000001</v>
      </c>
      <c r="D40" s="63">
        <v>3.5840285399999998</v>
      </c>
      <c r="E40" s="63">
        <v>3.0888374600000001</v>
      </c>
      <c r="F40" s="63">
        <v>3.0414462999999996</v>
      </c>
      <c r="G40" s="63">
        <v>3.5501112800000003</v>
      </c>
      <c r="H40" s="63">
        <v>2.9229382500000001</v>
      </c>
      <c r="I40" s="63">
        <v>2.9292031400000003</v>
      </c>
      <c r="J40" s="63">
        <v>3.6711837699999998</v>
      </c>
      <c r="K40" s="63">
        <v>2.8487377299999999</v>
      </c>
      <c r="L40" s="63">
        <v>4.2556735300000001</v>
      </c>
      <c r="M40" s="63">
        <v>4.9062738399999999</v>
      </c>
      <c r="N40" s="57">
        <f t="shared" si="9"/>
        <v>41.485168379999998</v>
      </c>
    </row>
    <row r="41" spans="1:14">
      <c r="A41" s="60" t="s">
        <v>70</v>
      </c>
      <c r="B41" s="57">
        <f t="shared" ref="B41:K41" si="12">B42</f>
        <v>94.104923999999997</v>
      </c>
      <c r="C41" s="57">
        <f t="shared" si="12"/>
        <v>274.03317823000003</v>
      </c>
      <c r="D41" s="57">
        <f t="shared" si="12"/>
        <v>321.88647225</v>
      </c>
      <c r="E41" s="57">
        <f t="shared" si="12"/>
        <v>235.96855834000002</v>
      </c>
      <c r="F41" s="57">
        <f t="shared" si="12"/>
        <v>172.33564174</v>
      </c>
      <c r="G41" s="57">
        <f t="shared" si="12"/>
        <v>366.60841811</v>
      </c>
      <c r="H41" s="57">
        <f t="shared" si="12"/>
        <v>152.78541883000003</v>
      </c>
      <c r="I41" s="57">
        <f t="shared" si="12"/>
        <v>190.22975825</v>
      </c>
      <c r="J41" s="57">
        <f t="shared" si="12"/>
        <v>1215.0741680799999</v>
      </c>
      <c r="K41" s="57">
        <f t="shared" si="12"/>
        <v>174.11988241999998</v>
      </c>
      <c r="L41" s="57">
        <f>L42</f>
        <v>379.20819157</v>
      </c>
      <c r="M41" s="57">
        <f>M42</f>
        <v>985.7717623399999</v>
      </c>
      <c r="N41" s="57">
        <f t="shared" si="9"/>
        <v>4562.1263741599996</v>
      </c>
    </row>
    <row r="42" spans="1:14">
      <c r="A42" s="62" t="s">
        <v>13</v>
      </c>
      <c r="B42" s="63">
        <v>94.104923999999997</v>
      </c>
      <c r="C42" s="63">
        <v>274.03317823000003</v>
      </c>
      <c r="D42" s="63">
        <v>321.88647225</v>
      </c>
      <c r="E42" s="63">
        <v>235.96855834000002</v>
      </c>
      <c r="F42" s="63">
        <v>172.33564174</v>
      </c>
      <c r="G42" s="63">
        <v>366.60841811</v>
      </c>
      <c r="H42" s="63">
        <v>152.78541883000003</v>
      </c>
      <c r="I42" s="63">
        <v>190.22975825</v>
      </c>
      <c r="J42" s="63">
        <v>1215.0741680799999</v>
      </c>
      <c r="K42" s="63">
        <v>174.11988241999998</v>
      </c>
      <c r="L42" s="63">
        <v>379.20819157</v>
      </c>
      <c r="M42" s="63">
        <v>985.7717623399999</v>
      </c>
      <c r="N42" s="57">
        <f t="shared" si="9"/>
        <v>4562.1263741599996</v>
      </c>
    </row>
    <row r="43" spans="1:14">
      <c r="A43" s="65" t="s">
        <v>71</v>
      </c>
      <c r="B43" s="57">
        <f t="shared" ref="B43:K43" si="13">B44</f>
        <v>1450.7300224200001</v>
      </c>
      <c r="C43" s="57">
        <f t="shared" si="13"/>
        <v>6186.7744991600002</v>
      </c>
      <c r="D43" s="57">
        <f t="shared" si="13"/>
        <v>5648.1780872299996</v>
      </c>
      <c r="E43" s="57">
        <f t="shared" si="13"/>
        <v>1462.59130852</v>
      </c>
      <c r="F43" s="57">
        <f t="shared" si="13"/>
        <v>3705.25661369</v>
      </c>
      <c r="G43" s="57">
        <f t="shared" si="13"/>
        <v>3678.2386260500002</v>
      </c>
      <c r="H43" s="57">
        <f t="shared" si="13"/>
        <v>1472.3944134699998</v>
      </c>
      <c r="I43" s="57">
        <f t="shared" si="13"/>
        <v>1846.5141531599998</v>
      </c>
      <c r="J43" s="57">
        <f t="shared" si="13"/>
        <v>1475.7595298199999</v>
      </c>
      <c r="K43" s="57">
        <f t="shared" si="13"/>
        <v>53.84762431</v>
      </c>
      <c r="L43" s="57">
        <f>L44</f>
        <v>67.733301949999998</v>
      </c>
      <c r="M43" s="57">
        <f>M44</f>
        <v>27992.01692369</v>
      </c>
      <c r="N43" s="57">
        <f t="shared" si="9"/>
        <v>55040.03510347</v>
      </c>
    </row>
    <row r="44" spans="1:14">
      <c r="A44" s="62" t="s">
        <v>14</v>
      </c>
      <c r="B44" s="63">
        <v>1450.7300224200001</v>
      </c>
      <c r="C44" s="63">
        <v>6186.7744991600002</v>
      </c>
      <c r="D44" s="63">
        <v>5648.1780872299996</v>
      </c>
      <c r="E44" s="63">
        <v>1462.59130852</v>
      </c>
      <c r="F44" s="63">
        <v>3705.25661369</v>
      </c>
      <c r="G44" s="63">
        <v>3678.2386260500002</v>
      </c>
      <c r="H44" s="63">
        <v>1472.3944134699998</v>
      </c>
      <c r="I44" s="63">
        <v>1846.5141531599998</v>
      </c>
      <c r="J44" s="63">
        <v>1475.7595298199999</v>
      </c>
      <c r="K44" s="63">
        <v>53.84762431</v>
      </c>
      <c r="L44" s="63">
        <v>67.733301949999998</v>
      </c>
      <c r="M44" s="63">
        <v>27992.01692369</v>
      </c>
      <c r="N44" s="57">
        <f t="shared" si="9"/>
        <v>55040.03510347</v>
      </c>
    </row>
    <row r="45" spans="1:14">
      <c r="A45" s="60" t="s">
        <v>15</v>
      </c>
      <c r="B45" s="57">
        <f t="shared" ref="B45:J45" si="14">SUM(B46:B47)</f>
        <v>25.614484129999997</v>
      </c>
      <c r="C45" s="57">
        <f t="shared" si="14"/>
        <v>25.248667010000002</v>
      </c>
      <c r="D45" s="57">
        <f t="shared" si="14"/>
        <v>26.37352585</v>
      </c>
      <c r="E45" s="57">
        <f t="shared" si="14"/>
        <v>26.156524949999998</v>
      </c>
      <c r="F45" s="57">
        <f t="shared" si="14"/>
        <v>26.288107419999996</v>
      </c>
      <c r="G45" s="57">
        <f t="shared" si="14"/>
        <v>30.251149080000001</v>
      </c>
      <c r="H45" s="57">
        <f t="shared" si="14"/>
        <v>25.845750070000001</v>
      </c>
      <c r="I45" s="57">
        <f t="shared" si="14"/>
        <v>28.458607860000004</v>
      </c>
      <c r="J45" s="57">
        <f t="shared" si="14"/>
        <v>35.730453730000001</v>
      </c>
      <c r="K45" s="57">
        <f>SUM(K46:K47)</f>
        <v>26.951534690000003</v>
      </c>
      <c r="L45" s="57">
        <f>SUM(L46:L47)</f>
        <v>41.767608400000007</v>
      </c>
      <c r="M45" s="57">
        <f>SUM(M46:M47)</f>
        <v>33.724203379999999</v>
      </c>
      <c r="N45" s="57">
        <f t="shared" si="9"/>
        <v>352.41061657000006</v>
      </c>
    </row>
    <row r="46" spans="1:14">
      <c r="A46" s="62" t="s">
        <v>72</v>
      </c>
      <c r="B46" s="63">
        <v>25.614484129999997</v>
      </c>
      <c r="C46" s="63">
        <v>25.248667010000002</v>
      </c>
      <c r="D46" s="63">
        <v>26.37352585</v>
      </c>
      <c r="E46" s="63">
        <v>26.156524949999998</v>
      </c>
      <c r="F46" s="63">
        <v>26.288107419999996</v>
      </c>
      <c r="G46" s="63">
        <v>30.251149080000001</v>
      </c>
      <c r="H46" s="63">
        <v>25.845750070000001</v>
      </c>
      <c r="I46" s="63">
        <v>28.458607860000004</v>
      </c>
      <c r="J46" s="63">
        <v>35.730453730000001</v>
      </c>
      <c r="K46" s="63">
        <v>26.951534690000003</v>
      </c>
      <c r="L46" s="63">
        <v>41.767608400000007</v>
      </c>
      <c r="M46" s="63">
        <v>33.724203379999999</v>
      </c>
      <c r="N46" s="57">
        <f t="shared" si="9"/>
        <v>352.41061657000006</v>
      </c>
    </row>
    <row r="47" spans="1:14">
      <c r="A47" s="62" t="s">
        <v>40</v>
      </c>
      <c r="B47" s="63">
        <v>0</v>
      </c>
      <c r="C47" s="63">
        <v>0</v>
      </c>
      <c r="D47" s="63">
        <v>0</v>
      </c>
      <c r="E47" s="63">
        <v>0</v>
      </c>
      <c r="F47" s="63">
        <v>0</v>
      </c>
      <c r="G47" s="63">
        <v>0</v>
      </c>
      <c r="H47" s="63">
        <v>0</v>
      </c>
      <c r="I47" s="63">
        <v>0</v>
      </c>
      <c r="J47" s="63">
        <v>0</v>
      </c>
      <c r="K47" s="63">
        <v>0</v>
      </c>
      <c r="L47" s="63">
        <v>0</v>
      </c>
      <c r="M47" s="63">
        <v>0</v>
      </c>
      <c r="N47" s="57">
        <f t="shared" si="9"/>
        <v>0</v>
      </c>
    </row>
    <row r="48" spans="1:14">
      <c r="A48" s="60" t="s">
        <v>16</v>
      </c>
      <c r="B48" s="57">
        <f t="shared" ref="B48:K48" si="15">SUM(B49:B53)</f>
        <v>1764.5735064300002</v>
      </c>
      <c r="C48" s="57">
        <f t="shared" si="15"/>
        <v>5154.0303935500006</v>
      </c>
      <c r="D48" s="57">
        <f t="shared" si="15"/>
        <v>3659.6006564200002</v>
      </c>
      <c r="E48" s="57">
        <f t="shared" si="15"/>
        <v>1656.91675627</v>
      </c>
      <c r="F48" s="57">
        <f t="shared" si="15"/>
        <v>2542.1892670500001</v>
      </c>
      <c r="G48" s="57">
        <f t="shared" si="15"/>
        <v>2336.7391942400004</v>
      </c>
      <c r="H48" s="57">
        <f t="shared" si="15"/>
        <v>1139.9970378199998</v>
      </c>
      <c r="I48" s="57">
        <f t="shared" si="15"/>
        <v>3034.7330587599999</v>
      </c>
      <c r="J48" s="57">
        <f t="shared" si="15"/>
        <v>2111.4721308399999</v>
      </c>
      <c r="K48" s="57">
        <f t="shared" si="15"/>
        <v>1780.31300588</v>
      </c>
      <c r="L48" s="57">
        <f>SUM(L49:L53)</f>
        <v>4024.8586633800005</v>
      </c>
      <c r="M48" s="57">
        <f>SUM(M49:M53)</f>
        <v>7129.1274166499998</v>
      </c>
      <c r="N48" s="57">
        <f t="shared" si="9"/>
        <v>36334.551087290005</v>
      </c>
    </row>
    <row r="49" spans="1:14">
      <c r="A49" s="62" t="s">
        <v>73</v>
      </c>
      <c r="B49" s="63">
        <v>1346.2402971899999</v>
      </c>
      <c r="C49" s="63">
        <v>4902.7648072600005</v>
      </c>
      <c r="D49" s="63">
        <v>2865.3552005700003</v>
      </c>
      <c r="E49" s="63">
        <v>1112.7682657599998</v>
      </c>
      <c r="F49" s="63">
        <v>1770.1970693200001</v>
      </c>
      <c r="G49" s="63">
        <v>1735.5427239200003</v>
      </c>
      <c r="H49" s="63">
        <v>641.86868977999995</v>
      </c>
      <c r="I49" s="63">
        <v>2363.29435023</v>
      </c>
      <c r="J49" s="63">
        <v>1400.1937293399999</v>
      </c>
      <c r="K49" s="63">
        <v>1337.4605124299999</v>
      </c>
      <c r="L49" s="63">
        <v>3191.4852627100008</v>
      </c>
      <c r="M49" s="63">
        <v>3236.4162275600002</v>
      </c>
      <c r="N49" s="57">
        <f t="shared" si="9"/>
        <v>25903.58713607</v>
      </c>
    </row>
    <row r="50" spans="1:14">
      <c r="A50" s="62" t="s">
        <v>74</v>
      </c>
      <c r="B50" s="63">
        <v>0</v>
      </c>
      <c r="C50" s="63">
        <v>0</v>
      </c>
      <c r="D50" s="63">
        <v>0</v>
      </c>
      <c r="E50" s="63">
        <v>0</v>
      </c>
      <c r="F50" s="63">
        <v>0</v>
      </c>
      <c r="G50" s="63">
        <v>0</v>
      </c>
      <c r="H50" s="63">
        <v>0</v>
      </c>
      <c r="I50" s="63">
        <v>0</v>
      </c>
      <c r="J50" s="63">
        <v>0</v>
      </c>
      <c r="K50" s="63">
        <v>0</v>
      </c>
      <c r="L50" s="63">
        <v>0</v>
      </c>
      <c r="M50" s="63">
        <v>0</v>
      </c>
      <c r="N50" s="57">
        <f t="shared" si="9"/>
        <v>0</v>
      </c>
    </row>
    <row r="51" spans="1:14">
      <c r="A51" s="62" t="s">
        <v>75</v>
      </c>
      <c r="B51" s="63">
        <v>168.82948013000004</v>
      </c>
      <c r="C51" s="63">
        <v>80.996413959999998</v>
      </c>
      <c r="D51" s="63">
        <v>230.45088089000004</v>
      </c>
      <c r="E51" s="63">
        <v>292.33016931999998</v>
      </c>
      <c r="F51" s="63">
        <v>191.34282981999999</v>
      </c>
      <c r="G51" s="63">
        <v>85.661491150000003</v>
      </c>
      <c r="H51" s="63">
        <v>349.9456376</v>
      </c>
      <c r="I51" s="63">
        <v>186.72884917000002</v>
      </c>
      <c r="J51" s="63">
        <v>99.996941859999993</v>
      </c>
      <c r="K51" s="63">
        <v>167.17430557</v>
      </c>
      <c r="L51" s="63">
        <v>160.56075582999995</v>
      </c>
      <c r="M51" s="63">
        <v>3263.5577723699998</v>
      </c>
      <c r="N51" s="57">
        <f t="shared" si="9"/>
        <v>5277.5755276700002</v>
      </c>
    </row>
    <row r="52" spans="1:14">
      <c r="A52" s="62" t="s">
        <v>108</v>
      </c>
      <c r="B52" s="63">
        <v>6.7060399299999993</v>
      </c>
      <c r="C52" s="63">
        <v>6.9264302600000001</v>
      </c>
      <c r="D52" s="63">
        <v>6.9252196799999997</v>
      </c>
      <c r="E52" s="63">
        <v>6.93106343</v>
      </c>
      <c r="F52" s="63">
        <v>6.9376715899999999</v>
      </c>
      <c r="G52" s="63">
        <v>6.9561006699999997</v>
      </c>
      <c r="H52" s="63">
        <v>6.9494447499999996</v>
      </c>
      <c r="I52" s="63">
        <v>0</v>
      </c>
      <c r="J52" s="63">
        <v>0</v>
      </c>
      <c r="K52" s="63">
        <v>0</v>
      </c>
      <c r="L52" s="63">
        <v>0</v>
      </c>
      <c r="M52" s="63">
        <v>0</v>
      </c>
      <c r="N52" s="57">
        <f t="shared" si="9"/>
        <v>48.331970309999996</v>
      </c>
    </row>
    <row r="53" spans="1:14">
      <c r="A53" s="62" t="s">
        <v>17</v>
      </c>
      <c r="B53" s="63">
        <v>242.79768918000002</v>
      </c>
      <c r="C53" s="63">
        <v>163.34274207000001</v>
      </c>
      <c r="D53" s="63">
        <v>556.86935527999992</v>
      </c>
      <c r="E53" s="63">
        <v>244.88725775999998</v>
      </c>
      <c r="F53" s="63">
        <v>573.71169631999999</v>
      </c>
      <c r="G53" s="63">
        <v>508.57887849999997</v>
      </c>
      <c r="H53" s="63">
        <v>141.23326569</v>
      </c>
      <c r="I53" s="63">
        <v>484.70985936</v>
      </c>
      <c r="J53" s="63">
        <v>611.28145963999998</v>
      </c>
      <c r="K53" s="63">
        <v>275.67818788</v>
      </c>
      <c r="L53" s="63">
        <v>672.81264484000008</v>
      </c>
      <c r="M53" s="63">
        <v>629.15341672</v>
      </c>
      <c r="N53" s="57">
        <f t="shared" si="9"/>
        <v>5105.0564532399994</v>
      </c>
    </row>
    <row r="54" spans="1:14">
      <c r="A54" s="60" t="s">
        <v>76</v>
      </c>
      <c r="B54" s="57">
        <f t="shared" ref="B54:L54" si="16">B55</f>
        <v>26.625919329999999</v>
      </c>
      <c r="C54" s="57">
        <f t="shared" si="16"/>
        <v>146.15930109000001</v>
      </c>
      <c r="D54" s="57">
        <f t="shared" si="16"/>
        <v>93.856216349999997</v>
      </c>
      <c r="E54" s="57">
        <f t="shared" si="16"/>
        <v>84.539463489999989</v>
      </c>
      <c r="F54" s="57">
        <f t="shared" si="16"/>
        <v>36.316166989999999</v>
      </c>
      <c r="G54" s="57">
        <f t="shared" si="16"/>
        <v>101.4574494</v>
      </c>
      <c r="H54" s="57">
        <f t="shared" si="16"/>
        <v>91.159879939999996</v>
      </c>
      <c r="I54" s="57">
        <f t="shared" si="16"/>
        <v>94.395906549999992</v>
      </c>
      <c r="J54" s="57">
        <f t="shared" si="16"/>
        <v>114.4290058</v>
      </c>
      <c r="K54" s="57">
        <f t="shared" si="16"/>
        <v>98.360159659999994</v>
      </c>
      <c r="L54" s="57">
        <f t="shared" si="16"/>
        <v>73.557722910000024</v>
      </c>
      <c r="M54" s="57">
        <f>M55</f>
        <v>187.71382341999998</v>
      </c>
      <c r="N54" s="57">
        <f t="shared" si="9"/>
        <v>1148.57101493</v>
      </c>
    </row>
    <row r="55" spans="1:14">
      <c r="A55" s="62" t="s">
        <v>18</v>
      </c>
      <c r="B55" s="63">
        <v>26.625919329999999</v>
      </c>
      <c r="C55" s="63">
        <v>146.15930109000001</v>
      </c>
      <c r="D55" s="63">
        <v>93.856216349999997</v>
      </c>
      <c r="E55" s="63">
        <v>84.539463489999989</v>
      </c>
      <c r="F55" s="63">
        <v>36.316166989999999</v>
      </c>
      <c r="G55" s="63">
        <v>101.4574494</v>
      </c>
      <c r="H55" s="63">
        <v>91.159879939999996</v>
      </c>
      <c r="I55" s="63">
        <v>94.395906549999992</v>
      </c>
      <c r="J55" s="63">
        <v>114.4290058</v>
      </c>
      <c r="K55" s="63">
        <v>98.360159659999994</v>
      </c>
      <c r="L55" s="63">
        <v>73.557722910000024</v>
      </c>
      <c r="M55" s="63">
        <v>187.71382341999998</v>
      </c>
      <c r="N55" s="57">
        <f t="shared" si="9"/>
        <v>1148.57101493</v>
      </c>
    </row>
    <row r="56" spans="1:14">
      <c r="A56" s="60" t="s">
        <v>19</v>
      </c>
      <c r="B56" s="57">
        <f>B57</f>
        <v>55.173952</v>
      </c>
      <c r="C56" s="57">
        <f t="shared" ref="C56:L56" si="17">C57</f>
        <v>43.571503</v>
      </c>
      <c r="D56" s="57">
        <f t="shared" si="17"/>
        <v>41.680290999999997</v>
      </c>
      <c r="E56" s="57">
        <f t="shared" si="17"/>
        <v>46.808582000000001</v>
      </c>
      <c r="F56" s="57">
        <f t="shared" si="17"/>
        <v>46.808582000000001</v>
      </c>
      <c r="G56" s="57">
        <f t="shared" si="17"/>
        <v>73.808582000000001</v>
      </c>
      <c r="H56" s="57">
        <f t="shared" si="17"/>
        <v>46.808582000000001</v>
      </c>
      <c r="I56" s="57">
        <f t="shared" si="17"/>
        <v>46.808582000000001</v>
      </c>
      <c r="J56" s="57">
        <f t="shared" si="17"/>
        <v>46.808582000000001</v>
      </c>
      <c r="K56" s="57">
        <f t="shared" si="17"/>
        <v>46.808582000000001</v>
      </c>
      <c r="L56" s="57">
        <f t="shared" si="17"/>
        <v>70.308582000000001</v>
      </c>
      <c r="M56" s="57">
        <f>M57</f>
        <v>86.468586999999999</v>
      </c>
      <c r="N56" s="57">
        <f t="shared" si="9"/>
        <v>651.86298899999997</v>
      </c>
    </row>
    <row r="57" spans="1:14">
      <c r="A57" s="62" t="s">
        <v>20</v>
      </c>
      <c r="B57" s="63">
        <v>55.173952</v>
      </c>
      <c r="C57" s="63">
        <v>43.571503</v>
      </c>
      <c r="D57" s="63">
        <v>41.680290999999997</v>
      </c>
      <c r="E57" s="63">
        <v>46.808582000000001</v>
      </c>
      <c r="F57" s="63">
        <v>46.808582000000001</v>
      </c>
      <c r="G57" s="63">
        <v>73.808582000000001</v>
      </c>
      <c r="H57" s="63">
        <v>46.808582000000001</v>
      </c>
      <c r="I57" s="63">
        <v>46.808582000000001</v>
      </c>
      <c r="J57" s="63">
        <v>46.808582000000001</v>
      </c>
      <c r="K57" s="63">
        <v>46.808582000000001</v>
      </c>
      <c r="L57" s="63">
        <v>70.308582000000001</v>
      </c>
      <c r="M57" s="63">
        <v>86.468586999999999</v>
      </c>
      <c r="N57" s="57">
        <f t="shared" si="9"/>
        <v>651.86298899999997</v>
      </c>
    </row>
    <row r="58" spans="1:14">
      <c r="A58" s="60" t="s">
        <v>21</v>
      </c>
      <c r="B58" s="57">
        <f t="shared" ref="B58:K58" si="18">SUM(B59:B60)</f>
        <v>224.37837862000001</v>
      </c>
      <c r="C58" s="57">
        <f t="shared" si="18"/>
        <v>330.05522395999998</v>
      </c>
      <c r="D58" s="57">
        <f t="shared" si="18"/>
        <v>399.06446378999993</v>
      </c>
      <c r="E58" s="57">
        <f t="shared" si="18"/>
        <v>306.53099764999996</v>
      </c>
      <c r="F58" s="57">
        <f t="shared" si="18"/>
        <v>151.26493074999999</v>
      </c>
      <c r="G58" s="57">
        <f t="shared" si="18"/>
        <v>390.16221940999998</v>
      </c>
      <c r="H58" s="57">
        <f t="shared" si="18"/>
        <v>294.25323417000004</v>
      </c>
      <c r="I58" s="57">
        <f t="shared" si="18"/>
        <v>231.22040572000003</v>
      </c>
      <c r="J58" s="57">
        <f t="shared" si="18"/>
        <v>399.48124464999995</v>
      </c>
      <c r="K58" s="57">
        <f t="shared" si="18"/>
        <v>435.77397649</v>
      </c>
      <c r="L58" s="57">
        <f>SUM(L59:L60)</f>
        <v>426.01124227999998</v>
      </c>
      <c r="M58" s="57">
        <f>SUM(M59:M60)</f>
        <v>1073.8945945400001</v>
      </c>
      <c r="N58" s="57">
        <f t="shared" si="9"/>
        <v>4662.0909120300003</v>
      </c>
    </row>
    <row r="59" spans="1:14">
      <c r="A59" s="62" t="s">
        <v>77</v>
      </c>
      <c r="B59" s="63">
        <v>224.37837862000001</v>
      </c>
      <c r="C59" s="63">
        <v>330.05522395999998</v>
      </c>
      <c r="D59" s="63">
        <v>399.06446378999993</v>
      </c>
      <c r="E59" s="63">
        <v>306.53099764999996</v>
      </c>
      <c r="F59" s="63">
        <v>151.26493074999999</v>
      </c>
      <c r="G59" s="63">
        <v>390.16221940999998</v>
      </c>
      <c r="H59" s="63">
        <v>294.25323417000004</v>
      </c>
      <c r="I59" s="63">
        <v>231.22040572000003</v>
      </c>
      <c r="J59" s="63">
        <v>399.48124464999995</v>
      </c>
      <c r="K59" s="63">
        <v>435.77397649</v>
      </c>
      <c r="L59" s="63">
        <v>426.01124227999998</v>
      </c>
      <c r="M59" s="63">
        <v>1008.8945945400002</v>
      </c>
      <c r="N59" s="57">
        <f t="shared" si="9"/>
        <v>4597.0909120300003</v>
      </c>
    </row>
    <row r="60" spans="1:14">
      <c r="A60" s="62" t="s">
        <v>50</v>
      </c>
      <c r="B60" s="63">
        <v>0</v>
      </c>
      <c r="C60" s="63">
        <v>0</v>
      </c>
      <c r="D60" s="63">
        <v>0</v>
      </c>
      <c r="E60" s="63">
        <v>0</v>
      </c>
      <c r="F60" s="63">
        <v>0</v>
      </c>
      <c r="G60" s="63">
        <v>0</v>
      </c>
      <c r="H60" s="63">
        <v>0</v>
      </c>
      <c r="I60" s="63">
        <v>0</v>
      </c>
      <c r="J60" s="63">
        <v>0</v>
      </c>
      <c r="K60" s="63">
        <v>0</v>
      </c>
      <c r="L60" s="63">
        <v>0</v>
      </c>
      <c r="M60" s="63">
        <v>65</v>
      </c>
      <c r="N60" s="57">
        <f t="shared" si="9"/>
        <v>65</v>
      </c>
    </row>
    <row r="61" spans="1:14">
      <c r="A61" s="60" t="s">
        <v>45</v>
      </c>
      <c r="B61" s="57">
        <f t="shared" ref="B61:K61" si="19">B62+B66</f>
        <v>100.2871545</v>
      </c>
      <c r="C61" s="57">
        <f t="shared" si="19"/>
        <v>170.36747032</v>
      </c>
      <c r="D61" s="57">
        <f t="shared" si="19"/>
        <v>219.78182103999998</v>
      </c>
      <c r="E61" s="57">
        <f t="shared" si="19"/>
        <v>169.22612049</v>
      </c>
      <c r="F61" s="57">
        <f t="shared" si="19"/>
        <v>191.03522160000003</v>
      </c>
      <c r="G61" s="57">
        <f t="shared" si="19"/>
        <v>241.35434657999997</v>
      </c>
      <c r="H61" s="57">
        <f t="shared" si="19"/>
        <v>180.83687097000001</v>
      </c>
      <c r="I61" s="57">
        <f t="shared" si="19"/>
        <v>231.93959810999999</v>
      </c>
      <c r="J61" s="57">
        <f t="shared" si="19"/>
        <v>210.67663069999998</v>
      </c>
      <c r="K61" s="57">
        <f t="shared" si="19"/>
        <v>221.80240767999999</v>
      </c>
      <c r="L61" s="57">
        <f>L62+L66</f>
        <v>207.76229956999998</v>
      </c>
      <c r="M61" s="57">
        <f>M62+M66</f>
        <v>913.64705159999994</v>
      </c>
      <c r="N61" s="57">
        <f t="shared" si="9"/>
        <v>3058.7169931599997</v>
      </c>
    </row>
    <row r="62" spans="1:14">
      <c r="A62" s="60" t="s">
        <v>78</v>
      </c>
      <c r="B62" s="57">
        <f t="shared" ref="B62:K62" si="20">SUM(B63:B65)</f>
        <v>36.052549970000001</v>
      </c>
      <c r="C62" s="57">
        <f t="shared" si="20"/>
        <v>77.710453829999992</v>
      </c>
      <c r="D62" s="57">
        <f t="shared" si="20"/>
        <v>113.80247245999999</v>
      </c>
      <c r="E62" s="57">
        <f t="shared" si="20"/>
        <v>89.395396419999997</v>
      </c>
      <c r="F62" s="57">
        <f t="shared" si="20"/>
        <v>89.214671600000017</v>
      </c>
      <c r="G62" s="57">
        <f t="shared" si="20"/>
        <v>130.98197457000001</v>
      </c>
      <c r="H62" s="57">
        <f t="shared" si="20"/>
        <v>87.914029830000004</v>
      </c>
      <c r="I62" s="57">
        <f t="shared" si="20"/>
        <v>137.51401164000001</v>
      </c>
      <c r="J62" s="57">
        <f t="shared" si="20"/>
        <v>116.54097700999999</v>
      </c>
      <c r="K62" s="57">
        <f t="shared" si="20"/>
        <v>110.50796226999999</v>
      </c>
      <c r="L62" s="57">
        <f>SUM(L63:L65)</f>
        <v>89.281830150000005</v>
      </c>
      <c r="M62" s="57">
        <f>SUM(M63:M65)</f>
        <v>502.45206025999994</v>
      </c>
      <c r="N62" s="57">
        <f t="shared" si="9"/>
        <v>1581.36839001</v>
      </c>
    </row>
    <row r="63" spans="1:14">
      <c r="A63" s="62" t="s">
        <v>79</v>
      </c>
      <c r="B63" s="63">
        <v>27.374191870000001</v>
      </c>
      <c r="C63" s="63">
        <v>42.373694010000001</v>
      </c>
      <c r="D63" s="63">
        <v>51.853792169999998</v>
      </c>
      <c r="E63" s="63">
        <v>29.38457974</v>
      </c>
      <c r="F63" s="63">
        <v>36.416399820000009</v>
      </c>
      <c r="G63" s="63">
        <v>54.421200820000003</v>
      </c>
      <c r="H63" s="63">
        <v>33.747851969999999</v>
      </c>
      <c r="I63" s="63">
        <v>47.868451960000002</v>
      </c>
      <c r="J63" s="63">
        <v>41.461531439999995</v>
      </c>
      <c r="K63" s="63">
        <v>41.717763929999997</v>
      </c>
      <c r="L63" s="63">
        <v>46.269026060000002</v>
      </c>
      <c r="M63" s="63">
        <v>113.0482672</v>
      </c>
      <c r="N63" s="57">
        <f t="shared" si="9"/>
        <v>565.93675099000006</v>
      </c>
    </row>
    <row r="64" spans="1:14">
      <c r="A64" s="62" t="s">
        <v>80</v>
      </c>
      <c r="B64" s="63">
        <v>6.4502039299999998</v>
      </c>
      <c r="C64" s="63">
        <v>32.684870500000002</v>
      </c>
      <c r="D64" s="63">
        <v>58.403086040000005</v>
      </c>
      <c r="E64" s="63">
        <v>36.350593670000002</v>
      </c>
      <c r="F64" s="63">
        <v>39.782254009999996</v>
      </c>
      <c r="G64" s="63">
        <v>38.78587048</v>
      </c>
      <c r="H64" s="63">
        <v>52.231100790000006</v>
      </c>
      <c r="I64" s="63">
        <v>50.665449760000001</v>
      </c>
      <c r="J64" s="63">
        <v>61.160395149999992</v>
      </c>
      <c r="K64" s="63">
        <v>54.999216179999998</v>
      </c>
      <c r="L64" s="63">
        <v>39.115890200000003</v>
      </c>
      <c r="M64" s="63">
        <v>108.62229904</v>
      </c>
      <c r="N64" s="57">
        <f t="shared" si="9"/>
        <v>579.25122975000011</v>
      </c>
    </row>
    <row r="65" spans="1:14">
      <c r="A65" s="62" t="s">
        <v>128</v>
      </c>
      <c r="B65" s="63">
        <v>2.2281541699999998</v>
      </c>
      <c r="C65" s="63">
        <v>2.65188932</v>
      </c>
      <c r="D65" s="63">
        <v>3.5455942500000002</v>
      </c>
      <c r="E65" s="63">
        <v>23.660223010000003</v>
      </c>
      <c r="F65" s="63">
        <v>13.016017769999999</v>
      </c>
      <c r="G65" s="63">
        <v>37.774903270000003</v>
      </c>
      <c r="H65" s="63">
        <v>1.93507707</v>
      </c>
      <c r="I65" s="63">
        <v>38.980109920000004</v>
      </c>
      <c r="J65" s="63">
        <v>13.91905042</v>
      </c>
      <c r="K65" s="63">
        <v>13.79098216</v>
      </c>
      <c r="L65" s="63">
        <v>3.89691389</v>
      </c>
      <c r="M65" s="63">
        <v>280.78149401999997</v>
      </c>
      <c r="N65" s="57">
        <f t="shared" si="9"/>
        <v>436.18040926999998</v>
      </c>
    </row>
    <row r="66" spans="1:14">
      <c r="A66" s="60" t="s">
        <v>51</v>
      </c>
      <c r="B66" s="57">
        <f t="shared" ref="B66:K66" si="21">SUM(B67:B68)</f>
        <v>64.234604529999999</v>
      </c>
      <c r="C66" s="57">
        <f t="shared" si="21"/>
        <v>92.65701648999999</v>
      </c>
      <c r="D66" s="57">
        <f t="shared" si="21"/>
        <v>105.97934857999999</v>
      </c>
      <c r="E66" s="57">
        <f t="shared" si="21"/>
        <v>79.830724070000002</v>
      </c>
      <c r="F66" s="57">
        <f t="shared" si="21"/>
        <v>101.82055000000001</v>
      </c>
      <c r="G66" s="57">
        <f t="shared" si="21"/>
        <v>110.37237200999998</v>
      </c>
      <c r="H66" s="57">
        <f t="shared" si="21"/>
        <v>92.922841140000003</v>
      </c>
      <c r="I66" s="57">
        <f t="shared" si="21"/>
        <v>94.425586469999985</v>
      </c>
      <c r="J66" s="57">
        <f t="shared" si="21"/>
        <v>94.135653689999998</v>
      </c>
      <c r="K66" s="57">
        <f t="shared" si="21"/>
        <v>111.29444541000001</v>
      </c>
      <c r="L66" s="57">
        <f>SUM(L67:L68)</f>
        <v>118.48046941999999</v>
      </c>
      <c r="M66" s="57">
        <f>SUM(M67:M68)</f>
        <v>411.19499133999994</v>
      </c>
      <c r="N66" s="57">
        <f t="shared" si="9"/>
        <v>1477.3486031499999</v>
      </c>
    </row>
    <row r="67" spans="1:14">
      <c r="A67" s="62" t="s">
        <v>22</v>
      </c>
      <c r="B67" s="63">
        <v>46.713110960000002</v>
      </c>
      <c r="C67" s="63">
        <v>71.845291749999987</v>
      </c>
      <c r="D67" s="63">
        <v>83.398838380000001</v>
      </c>
      <c r="E67" s="63">
        <v>59.669368440000007</v>
      </c>
      <c r="F67" s="63">
        <v>81.788971810000007</v>
      </c>
      <c r="G67" s="63">
        <v>81.683602679999979</v>
      </c>
      <c r="H67" s="63">
        <v>71.646967200000006</v>
      </c>
      <c r="I67" s="63">
        <v>74.31533352999999</v>
      </c>
      <c r="J67" s="63">
        <v>73.894863229999999</v>
      </c>
      <c r="K67" s="63">
        <v>91.551941260000007</v>
      </c>
      <c r="L67" s="63">
        <v>93.878489329999994</v>
      </c>
      <c r="M67" s="63">
        <v>355.24257378999994</v>
      </c>
      <c r="N67" s="57">
        <f t="shared" si="9"/>
        <v>1185.6293523599998</v>
      </c>
    </row>
    <row r="68" spans="1:14">
      <c r="A68" s="62" t="s">
        <v>81</v>
      </c>
      <c r="B68" s="63">
        <v>17.521493570000001</v>
      </c>
      <c r="C68" s="63">
        <v>20.811724739999999</v>
      </c>
      <c r="D68" s="63">
        <v>22.580510199999999</v>
      </c>
      <c r="E68" s="63">
        <v>20.161355629999999</v>
      </c>
      <c r="F68" s="63">
        <v>20.031578190000001</v>
      </c>
      <c r="G68" s="63">
        <v>28.68876933</v>
      </c>
      <c r="H68" s="63">
        <v>21.27587394</v>
      </c>
      <c r="I68" s="63">
        <v>20.110252940000002</v>
      </c>
      <c r="J68" s="63">
        <v>20.240790459999996</v>
      </c>
      <c r="K68" s="63">
        <v>19.742504149999998</v>
      </c>
      <c r="L68" s="63">
        <v>24.601980090000001</v>
      </c>
      <c r="M68" s="63">
        <v>55.95241755</v>
      </c>
      <c r="N68" s="57">
        <f t="shared" si="9"/>
        <v>291.71925079000005</v>
      </c>
    </row>
    <row r="69" spans="1:14">
      <c r="A69" s="60" t="s">
        <v>46</v>
      </c>
      <c r="B69" s="57">
        <f t="shared" ref="B69:K69" si="22">B70+B75+B80+B86+B98</f>
        <v>17696.238365220001</v>
      </c>
      <c r="C69" s="57">
        <f t="shared" si="22"/>
        <v>24212.778103610006</v>
      </c>
      <c r="D69" s="57">
        <f t="shared" si="22"/>
        <v>25248.696623149994</v>
      </c>
      <c r="E69" s="57">
        <f t="shared" si="22"/>
        <v>19831.759116360001</v>
      </c>
      <c r="F69" s="57">
        <f t="shared" si="22"/>
        <v>22374.276872899994</v>
      </c>
      <c r="G69" s="57">
        <f t="shared" si="22"/>
        <v>24210.495427590002</v>
      </c>
      <c r="H69" s="57">
        <f t="shared" si="22"/>
        <v>21531.266237850003</v>
      </c>
      <c r="I69" s="57">
        <f t="shared" si="22"/>
        <v>24592.280159080001</v>
      </c>
      <c r="J69" s="57">
        <f t="shared" si="22"/>
        <v>22989.707220869997</v>
      </c>
      <c r="K69" s="57">
        <f t="shared" si="22"/>
        <v>21941.633112359999</v>
      </c>
      <c r="L69" s="57">
        <f>L70+L75+L80+L86+L98</f>
        <v>27633.741604550003</v>
      </c>
      <c r="M69" s="57">
        <f>M70+M75+M80+M86+M98</f>
        <v>50173.723453009996</v>
      </c>
      <c r="N69" s="57">
        <f t="shared" si="9"/>
        <v>302436.59629655001</v>
      </c>
    </row>
    <row r="70" spans="1:14">
      <c r="A70" s="60" t="s">
        <v>23</v>
      </c>
      <c r="B70" s="57">
        <f t="shared" ref="B70:K70" si="23">SUM(B71:B74)</f>
        <v>139.82572583000001</v>
      </c>
      <c r="C70" s="57">
        <f t="shared" si="23"/>
        <v>1579.75205704</v>
      </c>
      <c r="D70" s="57">
        <f t="shared" si="23"/>
        <v>1293.5161504099999</v>
      </c>
      <c r="E70" s="57">
        <f t="shared" si="23"/>
        <v>1075.41353407</v>
      </c>
      <c r="F70" s="57">
        <f t="shared" si="23"/>
        <v>1247.6268369899999</v>
      </c>
      <c r="G70" s="57">
        <f t="shared" si="23"/>
        <v>735.60813653999992</v>
      </c>
      <c r="H70" s="57">
        <f t="shared" si="23"/>
        <v>757.53098185999988</v>
      </c>
      <c r="I70" s="57">
        <f t="shared" si="23"/>
        <v>1010.17648134</v>
      </c>
      <c r="J70" s="57">
        <f t="shared" si="23"/>
        <v>966.12343647</v>
      </c>
      <c r="K70" s="57">
        <f t="shared" si="23"/>
        <v>744.01900775999991</v>
      </c>
      <c r="L70" s="57">
        <f>SUM(L71:L74)</f>
        <v>1454.4471344400001</v>
      </c>
      <c r="M70" s="57">
        <f>SUM(M71:M74)</f>
        <v>3977.8480945299998</v>
      </c>
      <c r="N70" s="57">
        <f t="shared" si="9"/>
        <v>14981.887577279998</v>
      </c>
    </row>
    <row r="71" spans="1:14">
      <c r="A71" s="62" t="s">
        <v>24</v>
      </c>
      <c r="B71" s="63">
        <v>3.66546225</v>
      </c>
      <c r="C71" s="63">
        <v>0</v>
      </c>
      <c r="D71" s="63">
        <v>3.9915875999999999</v>
      </c>
      <c r="E71" s="63">
        <v>0</v>
      </c>
      <c r="F71" s="63">
        <v>7.9974052999999996</v>
      </c>
      <c r="G71" s="63">
        <v>0</v>
      </c>
      <c r="H71" s="63">
        <v>0</v>
      </c>
      <c r="I71" s="63">
        <v>52.246170460000002</v>
      </c>
      <c r="J71" s="63">
        <v>7.7217002799999994</v>
      </c>
      <c r="K71" s="63">
        <v>0</v>
      </c>
      <c r="L71" s="63">
        <v>0</v>
      </c>
      <c r="M71" s="63">
        <v>34.428463450000002</v>
      </c>
      <c r="N71" s="57">
        <f t="shared" si="9"/>
        <v>110.05078933999999</v>
      </c>
    </row>
    <row r="72" spans="1:14">
      <c r="A72" s="62" t="s">
        <v>82</v>
      </c>
      <c r="B72" s="63">
        <v>1.3266365800000002</v>
      </c>
      <c r="C72" s="63">
        <v>1.85423552</v>
      </c>
      <c r="D72" s="63">
        <v>1.8599074</v>
      </c>
      <c r="E72" s="63">
        <v>1.88960248</v>
      </c>
      <c r="F72" s="63">
        <v>1.36025887</v>
      </c>
      <c r="G72" s="63">
        <v>2.3049004599999998</v>
      </c>
      <c r="H72" s="63">
        <v>1.92618706</v>
      </c>
      <c r="I72" s="63">
        <v>2.7931211299999998</v>
      </c>
      <c r="J72" s="63">
        <v>1.91823648</v>
      </c>
      <c r="K72" s="63">
        <v>1.9229816100000001</v>
      </c>
      <c r="L72" s="63">
        <v>1.99872944</v>
      </c>
      <c r="M72" s="63">
        <v>5.6881343100000006</v>
      </c>
      <c r="N72" s="57">
        <f t="shared" si="9"/>
        <v>26.84293134</v>
      </c>
    </row>
    <row r="73" spans="1:14">
      <c r="A73" s="62" t="s">
        <v>83</v>
      </c>
      <c r="B73" s="63">
        <v>134.83362700000001</v>
      </c>
      <c r="C73" s="63">
        <v>1577.89782152</v>
      </c>
      <c r="D73" s="63">
        <v>1222.0334882499999</v>
      </c>
      <c r="E73" s="63">
        <v>1073.5239315900001</v>
      </c>
      <c r="F73" s="63">
        <v>1238.26917282</v>
      </c>
      <c r="G73" s="63">
        <v>733.30323607999992</v>
      </c>
      <c r="H73" s="63">
        <v>755.60479479999992</v>
      </c>
      <c r="I73" s="63">
        <v>955.13718974999995</v>
      </c>
      <c r="J73" s="63">
        <v>956.48349971000005</v>
      </c>
      <c r="K73" s="63">
        <v>742.09602614999994</v>
      </c>
      <c r="L73" s="63">
        <v>1441.665205</v>
      </c>
      <c r="M73" s="63">
        <v>3497.7634567800001</v>
      </c>
      <c r="N73" s="57">
        <f t="shared" si="9"/>
        <v>14328.611449449998</v>
      </c>
    </row>
    <row r="74" spans="1:14">
      <c r="A74" s="62" t="s">
        <v>215</v>
      </c>
      <c r="B74" s="63">
        <v>0</v>
      </c>
      <c r="C74" s="63">
        <v>0</v>
      </c>
      <c r="D74" s="63">
        <v>65.63116715999999</v>
      </c>
      <c r="E74" s="63">
        <v>0</v>
      </c>
      <c r="F74" s="63">
        <v>0</v>
      </c>
      <c r="G74" s="63">
        <v>0</v>
      </c>
      <c r="H74" s="63">
        <v>0</v>
      </c>
      <c r="I74" s="63">
        <v>0</v>
      </c>
      <c r="J74" s="63">
        <v>0</v>
      </c>
      <c r="K74" s="63">
        <v>0</v>
      </c>
      <c r="L74" s="63">
        <v>10.783200000000001</v>
      </c>
      <c r="M74" s="63">
        <v>439.96803999000002</v>
      </c>
      <c r="N74" s="57">
        <f t="shared" si="9"/>
        <v>516.38240715000006</v>
      </c>
    </row>
    <row r="75" spans="1:14">
      <c r="A75" s="60" t="s">
        <v>25</v>
      </c>
      <c r="B75" s="57">
        <f t="shared" ref="B75:K75" si="24">SUM(B76:B79)</f>
        <v>3453.7933076499999</v>
      </c>
      <c r="C75" s="57">
        <f t="shared" si="24"/>
        <v>5519.1634466100004</v>
      </c>
      <c r="D75" s="57">
        <f t="shared" si="24"/>
        <v>5315.0144300699994</v>
      </c>
      <c r="E75" s="57">
        <f t="shared" si="24"/>
        <v>4079.6920132300002</v>
      </c>
      <c r="F75" s="57">
        <f t="shared" si="24"/>
        <v>4828.1630712999995</v>
      </c>
      <c r="G75" s="57">
        <f t="shared" si="24"/>
        <v>5052.4756959000006</v>
      </c>
      <c r="H75" s="57">
        <f t="shared" si="24"/>
        <v>5143.5788307299999</v>
      </c>
      <c r="I75" s="57">
        <f t="shared" si="24"/>
        <v>5044.9741612799999</v>
      </c>
      <c r="J75" s="57">
        <f t="shared" si="24"/>
        <v>4963.0799396699995</v>
      </c>
      <c r="K75" s="57">
        <f t="shared" si="24"/>
        <v>5054.7624251799998</v>
      </c>
      <c r="L75" s="57">
        <f>SUM(L76:L79)</f>
        <v>7383.3467238499998</v>
      </c>
      <c r="M75" s="57">
        <f>SUM(M76:M79)</f>
        <v>12011.741451860002</v>
      </c>
      <c r="N75" s="57">
        <f t="shared" si="9"/>
        <v>67849.785497330013</v>
      </c>
    </row>
    <row r="76" spans="1:14">
      <c r="A76" s="62" t="s">
        <v>26</v>
      </c>
      <c r="B76" s="63">
        <v>101.56162864</v>
      </c>
      <c r="C76" s="63">
        <v>110.57303854000001</v>
      </c>
      <c r="D76" s="63">
        <v>115.05880116</v>
      </c>
      <c r="E76" s="63">
        <v>104.00852832000001</v>
      </c>
      <c r="F76" s="63">
        <v>104.09386469000002</v>
      </c>
      <c r="G76" s="63">
        <v>124.18433318</v>
      </c>
      <c r="H76" s="63">
        <v>120.51639395000001</v>
      </c>
      <c r="I76" s="63">
        <v>115.72005546</v>
      </c>
      <c r="J76" s="63">
        <v>126.87739705</v>
      </c>
      <c r="K76" s="63">
        <v>107.16784479</v>
      </c>
      <c r="L76" s="63">
        <v>151.43571773999997</v>
      </c>
      <c r="M76" s="63">
        <v>164.61581419000004</v>
      </c>
      <c r="N76" s="57">
        <f t="shared" si="9"/>
        <v>1445.8134177099998</v>
      </c>
    </row>
    <row r="77" spans="1:14">
      <c r="A77" s="62" t="s">
        <v>27</v>
      </c>
      <c r="B77" s="63">
        <v>40.396005869999996</v>
      </c>
      <c r="C77" s="63">
        <v>900.42470666999998</v>
      </c>
      <c r="D77" s="63">
        <v>454.51418288000002</v>
      </c>
      <c r="E77" s="63">
        <v>317.72078968</v>
      </c>
      <c r="F77" s="63">
        <v>335.22630045</v>
      </c>
      <c r="G77" s="63">
        <v>702.61622057999989</v>
      </c>
      <c r="H77" s="63">
        <v>1112.4264004000001</v>
      </c>
      <c r="I77" s="63">
        <v>871.8101926600001</v>
      </c>
      <c r="J77" s="63">
        <v>279.13663184000001</v>
      </c>
      <c r="K77" s="63">
        <v>762.27621404999991</v>
      </c>
      <c r="L77" s="63">
        <v>740.42709549000017</v>
      </c>
      <c r="M77" s="64">
        <v>3562.0787610500001</v>
      </c>
      <c r="N77" s="57">
        <f t="shared" si="9"/>
        <v>10079.053501620001</v>
      </c>
    </row>
    <row r="78" spans="1:14">
      <c r="A78" s="62" t="s">
        <v>28</v>
      </c>
      <c r="B78" s="63">
        <v>10.831542000000001</v>
      </c>
      <c r="C78" s="63">
        <v>10.831542000000001</v>
      </c>
      <c r="D78" s="63">
        <v>73.513526999999996</v>
      </c>
      <c r="E78" s="63">
        <v>31.725536999999999</v>
      </c>
      <c r="F78" s="63">
        <v>31.725536999999999</v>
      </c>
      <c r="G78" s="63">
        <v>31.7511276</v>
      </c>
      <c r="H78" s="63">
        <v>31.320896999999999</v>
      </c>
      <c r="I78" s="63">
        <v>32.148345460000002</v>
      </c>
      <c r="J78" s="63">
        <v>31.768017</v>
      </c>
      <c r="K78" s="63">
        <v>31.764941499999999</v>
      </c>
      <c r="L78" s="63">
        <v>41.128633999999998</v>
      </c>
      <c r="M78" s="63">
        <v>32.913278520000006</v>
      </c>
      <c r="N78" s="57">
        <f t="shared" si="9"/>
        <v>391.42292607999997</v>
      </c>
    </row>
    <row r="79" spans="1:14">
      <c r="A79" s="62" t="s">
        <v>29</v>
      </c>
      <c r="B79" s="63">
        <v>3301.00413114</v>
      </c>
      <c r="C79" s="63">
        <v>4497.3341594000003</v>
      </c>
      <c r="D79" s="63">
        <v>4671.9279190299994</v>
      </c>
      <c r="E79" s="63">
        <v>3626.2371582300002</v>
      </c>
      <c r="F79" s="63">
        <v>4357.1173691599997</v>
      </c>
      <c r="G79" s="63">
        <v>4193.9240145400008</v>
      </c>
      <c r="H79" s="63">
        <v>3879.3151393799999</v>
      </c>
      <c r="I79" s="63">
        <v>4025.2955676999995</v>
      </c>
      <c r="J79" s="63">
        <v>4525.2978937799999</v>
      </c>
      <c r="K79" s="63">
        <v>4153.5534248399999</v>
      </c>
      <c r="L79" s="63">
        <v>6450.35527662</v>
      </c>
      <c r="M79" s="64">
        <v>8252.1335981000011</v>
      </c>
      <c r="N79" s="57">
        <f t="shared" si="9"/>
        <v>55933.495651919999</v>
      </c>
    </row>
    <row r="80" spans="1:14">
      <c r="A80" s="60" t="s">
        <v>30</v>
      </c>
      <c r="B80" s="57">
        <f t="shared" ref="B80:K80" si="25">SUM(B81:B85)</f>
        <v>233.25549453000002</v>
      </c>
      <c r="C80" s="57">
        <f t="shared" si="25"/>
        <v>393.68372253000001</v>
      </c>
      <c r="D80" s="57">
        <f t="shared" si="25"/>
        <v>536.59725072000003</v>
      </c>
      <c r="E80" s="57">
        <f t="shared" si="25"/>
        <v>369.09169143999998</v>
      </c>
      <c r="F80" s="57">
        <f t="shared" si="25"/>
        <v>407.67489095000002</v>
      </c>
      <c r="G80" s="57">
        <f t="shared" si="25"/>
        <v>525.79455175999999</v>
      </c>
      <c r="H80" s="57">
        <f t="shared" si="25"/>
        <v>345.09744928999999</v>
      </c>
      <c r="I80" s="57">
        <f t="shared" si="25"/>
        <v>413.93283479000002</v>
      </c>
      <c r="J80" s="57">
        <f t="shared" si="25"/>
        <v>556.34010659</v>
      </c>
      <c r="K80" s="57">
        <f t="shared" si="25"/>
        <v>379.88126355999992</v>
      </c>
      <c r="L80" s="57">
        <f>SUM(L81:L85)</f>
        <v>567.36392795000006</v>
      </c>
      <c r="M80" s="57">
        <f>SUM(M81:M85)</f>
        <v>849.95783182000002</v>
      </c>
      <c r="N80" s="57">
        <f t="shared" si="9"/>
        <v>5578.6710159300001</v>
      </c>
    </row>
    <row r="81" spans="1:14">
      <c r="A81" s="62" t="s">
        <v>84</v>
      </c>
      <c r="B81" s="63">
        <v>10.437798669999999</v>
      </c>
      <c r="C81" s="63">
        <v>101.77287190000001</v>
      </c>
      <c r="D81" s="63">
        <v>92.045837519999992</v>
      </c>
      <c r="E81" s="63">
        <v>60.063026749999999</v>
      </c>
      <c r="F81" s="63">
        <v>58.63504683</v>
      </c>
      <c r="G81" s="63">
        <v>131.0108037</v>
      </c>
      <c r="H81" s="63">
        <v>14.264381269999999</v>
      </c>
      <c r="I81" s="63">
        <v>71.701342429999997</v>
      </c>
      <c r="J81" s="63">
        <v>129.77407725999998</v>
      </c>
      <c r="K81" s="63">
        <v>30.810991219999998</v>
      </c>
      <c r="L81" s="63">
        <v>58.879306119999995</v>
      </c>
      <c r="M81" s="63">
        <v>153.44380706999999</v>
      </c>
      <c r="N81" s="57">
        <f t="shared" si="9"/>
        <v>912.83929074000002</v>
      </c>
    </row>
    <row r="82" spans="1:14">
      <c r="A82" s="62" t="s">
        <v>41</v>
      </c>
      <c r="B82" s="63">
        <v>12.42951221</v>
      </c>
      <c r="C82" s="63">
        <v>22.064518710000002</v>
      </c>
      <c r="D82" s="63">
        <v>47.809243480000006</v>
      </c>
      <c r="E82" s="63">
        <v>28.228662449999998</v>
      </c>
      <c r="F82" s="63">
        <v>44.286836790000002</v>
      </c>
      <c r="G82" s="63">
        <v>102.26628976000001</v>
      </c>
      <c r="H82" s="63">
        <v>17.662515720000002</v>
      </c>
      <c r="I82" s="63">
        <v>45.165130349999998</v>
      </c>
      <c r="J82" s="63">
        <v>80.963555789999987</v>
      </c>
      <c r="K82" s="63">
        <v>42.489579949999992</v>
      </c>
      <c r="L82" s="63">
        <v>96.751623080000016</v>
      </c>
      <c r="M82" s="63">
        <v>255.63788456999998</v>
      </c>
      <c r="N82" s="57">
        <f t="shared" si="9"/>
        <v>795.75535286000002</v>
      </c>
    </row>
    <row r="83" spans="1:14">
      <c r="A83" s="62" t="s">
        <v>31</v>
      </c>
      <c r="B83" s="63">
        <v>143.73669439000003</v>
      </c>
      <c r="C83" s="63">
        <v>167.88630111999998</v>
      </c>
      <c r="D83" s="63">
        <v>182.78006281000003</v>
      </c>
      <c r="E83" s="63">
        <v>156.07094316999999</v>
      </c>
      <c r="F83" s="63">
        <v>195.63503241000001</v>
      </c>
      <c r="G83" s="63">
        <v>163.97074167000002</v>
      </c>
      <c r="H83" s="63">
        <v>194.83042651999997</v>
      </c>
      <c r="I83" s="63">
        <v>169.81249610000003</v>
      </c>
      <c r="J83" s="63">
        <v>177.77949425000003</v>
      </c>
      <c r="K83" s="63">
        <v>216.72948067999999</v>
      </c>
      <c r="L83" s="63">
        <v>250.06205812000002</v>
      </c>
      <c r="M83" s="63">
        <v>242.57229919000002</v>
      </c>
      <c r="N83" s="57">
        <f t="shared" si="9"/>
        <v>2261.8660304300001</v>
      </c>
    </row>
    <row r="84" spans="1:14">
      <c r="A84" s="62" t="s">
        <v>85</v>
      </c>
      <c r="B84" s="63">
        <v>7.0671390000000001</v>
      </c>
      <c r="C84" s="63">
        <v>34</v>
      </c>
      <c r="D84" s="63">
        <v>101.49213899999999</v>
      </c>
      <c r="E84" s="63">
        <v>59.867313000000003</v>
      </c>
      <c r="F84" s="63">
        <v>33.949973999999997</v>
      </c>
      <c r="G84" s="63">
        <v>36.630000000000003</v>
      </c>
      <c r="H84" s="63">
        <v>50.924999999999997</v>
      </c>
      <c r="I84" s="63">
        <v>53.489182</v>
      </c>
      <c r="J84" s="63">
        <v>78.765226999999996</v>
      </c>
      <c r="K84" s="63">
        <v>23.411999999999999</v>
      </c>
      <c r="L84" s="63">
        <v>56.345613999999998</v>
      </c>
      <c r="M84" s="63">
        <v>72.585446000000005</v>
      </c>
      <c r="N84" s="57">
        <f t="shared" si="9"/>
        <v>608.52903400000002</v>
      </c>
    </row>
    <row r="85" spans="1:14" ht="25.5">
      <c r="A85" s="62" t="s">
        <v>32</v>
      </c>
      <c r="B85" s="63">
        <v>59.584350260000001</v>
      </c>
      <c r="C85" s="63">
        <v>67.960030800000013</v>
      </c>
      <c r="D85" s="63">
        <v>112.46996791000001</v>
      </c>
      <c r="E85" s="63">
        <v>64.861746069999995</v>
      </c>
      <c r="F85" s="63">
        <v>75.168000919999997</v>
      </c>
      <c r="G85" s="63">
        <v>91.91671663000001</v>
      </c>
      <c r="H85" s="63">
        <v>67.415125779999997</v>
      </c>
      <c r="I85" s="63">
        <v>73.764683910000002</v>
      </c>
      <c r="J85" s="63">
        <v>89.057752289999996</v>
      </c>
      <c r="K85" s="63">
        <v>66.439211709999995</v>
      </c>
      <c r="L85" s="63">
        <v>105.32532662999998</v>
      </c>
      <c r="M85" s="63">
        <v>125.71839498999999</v>
      </c>
      <c r="N85" s="57">
        <f t="shared" si="9"/>
        <v>999.68130789999987</v>
      </c>
    </row>
    <row r="86" spans="1:14">
      <c r="A86" s="60" t="s">
        <v>33</v>
      </c>
      <c r="B86" s="57">
        <f t="shared" ref="B86:K86" si="26">SUM(B87:B97)</f>
        <v>9752.3167399000013</v>
      </c>
      <c r="C86" s="57">
        <f t="shared" si="26"/>
        <v>12153.386562050004</v>
      </c>
      <c r="D86" s="57">
        <f t="shared" si="26"/>
        <v>13063.614614959997</v>
      </c>
      <c r="E86" s="57">
        <f t="shared" si="26"/>
        <v>9992.6772556600008</v>
      </c>
      <c r="F86" s="57">
        <f t="shared" si="26"/>
        <v>11249.934879509998</v>
      </c>
      <c r="G86" s="57">
        <f t="shared" si="26"/>
        <v>12595.65369327</v>
      </c>
      <c r="H86" s="57">
        <f t="shared" si="26"/>
        <v>10805.91756668</v>
      </c>
      <c r="I86" s="57">
        <f t="shared" si="26"/>
        <v>12696.184760709999</v>
      </c>
      <c r="J86" s="57">
        <f t="shared" si="26"/>
        <v>10949.88334278</v>
      </c>
      <c r="K86" s="57">
        <f t="shared" si="26"/>
        <v>10605.21600529</v>
      </c>
      <c r="L86" s="57">
        <f>SUM(L87:L97)</f>
        <v>12293.272206330001</v>
      </c>
      <c r="M86" s="57">
        <f>SUM(M87:M97)</f>
        <v>22916.159781989998</v>
      </c>
      <c r="N86" s="57">
        <f t="shared" si="9"/>
        <v>149074.21740913001</v>
      </c>
    </row>
    <row r="87" spans="1:14">
      <c r="A87" s="62" t="s">
        <v>86</v>
      </c>
      <c r="B87" s="63">
        <v>336.49442418000001</v>
      </c>
      <c r="C87" s="63">
        <v>412.66474778000003</v>
      </c>
      <c r="D87" s="63">
        <v>386.11004097000011</v>
      </c>
      <c r="E87" s="63">
        <v>302.00718919000002</v>
      </c>
      <c r="F87" s="63">
        <v>290.39775892</v>
      </c>
      <c r="G87" s="63">
        <v>513.50405875000001</v>
      </c>
      <c r="H87" s="63">
        <v>326.54721732000007</v>
      </c>
      <c r="I87" s="63">
        <v>375.20124922000002</v>
      </c>
      <c r="J87" s="63">
        <v>366.90088515999997</v>
      </c>
      <c r="K87" s="63">
        <v>377.07850754000003</v>
      </c>
      <c r="L87" s="63">
        <v>675.66511761000004</v>
      </c>
      <c r="M87" s="63">
        <v>525.48040784</v>
      </c>
      <c r="N87" s="57">
        <f t="shared" si="9"/>
        <v>4888.0516044800006</v>
      </c>
    </row>
    <row r="88" spans="1:14">
      <c r="A88" s="62" t="s">
        <v>87</v>
      </c>
      <c r="B88" s="63">
        <v>4196.44914591</v>
      </c>
      <c r="C88" s="63">
        <v>4640.0794279500005</v>
      </c>
      <c r="D88" s="63">
        <v>4955.6071138099996</v>
      </c>
      <c r="E88" s="63">
        <v>3863.3876500199999</v>
      </c>
      <c r="F88" s="63">
        <v>4358.3423530399987</v>
      </c>
      <c r="G88" s="63">
        <v>4193.1229812600004</v>
      </c>
      <c r="H88" s="63">
        <v>3808.1850992</v>
      </c>
      <c r="I88" s="63">
        <v>4302.20559211</v>
      </c>
      <c r="J88" s="63">
        <v>3919.708051749999</v>
      </c>
      <c r="K88" s="63">
        <v>4680.7092466699996</v>
      </c>
      <c r="L88" s="63">
        <v>4361.4059028500005</v>
      </c>
      <c r="M88" s="63">
        <v>7943.8463939799994</v>
      </c>
      <c r="N88" s="57">
        <f>SUM(B88:M88)</f>
        <v>55223.048958549996</v>
      </c>
    </row>
    <row r="89" spans="1:14">
      <c r="A89" s="62" t="s">
        <v>88</v>
      </c>
      <c r="B89" s="63">
        <v>985.22576300000003</v>
      </c>
      <c r="C89" s="63">
        <v>1439.8611011600001</v>
      </c>
      <c r="D89" s="63">
        <v>1453.4337168099999</v>
      </c>
      <c r="E89" s="63">
        <v>1062.9182776600001</v>
      </c>
      <c r="F89" s="63">
        <v>1101.72654476</v>
      </c>
      <c r="G89" s="63">
        <v>1061.4286272299998</v>
      </c>
      <c r="H89" s="63">
        <v>1016.83452172</v>
      </c>
      <c r="I89" s="63">
        <v>1377.3642483599999</v>
      </c>
      <c r="J89" s="63">
        <v>1120.09927275</v>
      </c>
      <c r="K89" s="63">
        <v>1266.3057030299999</v>
      </c>
      <c r="L89" s="63">
        <v>1287.9683250399999</v>
      </c>
      <c r="M89" s="63">
        <v>2395.0161772499996</v>
      </c>
      <c r="N89" s="57">
        <f t="shared" si="9"/>
        <v>15568.18227877</v>
      </c>
    </row>
    <row r="90" spans="1:14">
      <c r="A90" s="62" t="s">
        <v>34</v>
      </c>
      <c r="B90" s="63">
        <v>779.25712225000007</v>
      </c>
      <c r="C90" s="63">
        <v>1117.8670743500002</v>
      </c>
      <c r="D90" s="63">
        <v>1419.2719547700005</v>
      </c>
      <c r="E90" s="63">
        <v>1059.4517329799999</v>
      </c>
      <c r="F90" s="63">
        <v>1073.6675649000001</v>
      </c>
      <c r="G90" s="63">
        <v>1274.8065826900004</v>
      </c>
      <c r="H90" s="63">
        <v>1260.6951501600001</v>
      </c>
      <c r="I90" s="63">
        <v>1178.0538951499996</v>
      </c>
      <c r="J90" s="63">
        <v>1092.8470493500004</v>
      </c>
      <c r="K90" s="63">
        <v>885.92275446999975</v>
      </c>
      <c r="L90" s="63">
        <v>1560.6608710500002</v>
      </c>
      <c r="M90" s="63">
        <v>2043.7487594399997</v>
      </c>
      <c r="N90" s="57">
        <f t="shared" si="9"/>
        <v>14746.250511560002</v>
      </c>
    </row>
    <row r="91" spans="1:14">
      <c r="A91" s="62" t="s">
        <v>35</v>
      </c>
      <c r="B91" s="63">
        <v>341.65289181000003</v>
      </c>
      <c r="C91" s="63">
        <v>355.10229838999999</v>
      </c>
      <c r="D91" s="63">
        <v>387.64368924000001</v>
      </c>
      <c r="E91" s="63">
        <v>454.69470472</v>
      </c>
      <c r="F91" s="63">
        <v>417.97812852999999</v>
      </c>
      <c r="G91" s="63">
        <v>419.55983700000002</v>
      </c>
      <c r="H91" s="63">
        <v>398.89453213999997</v>
      </c>
      <c r="I91" s="63">
        <v>443.01153155000003</v>
      </c>
      <c r="J91" s="63">
        <v>365.94302499999998</v>
      </c>
      <c r="K91" s="63">
        <v>453.44363805</v>
      </c>
      <c r="L91" s="63">
        <v>420.86180210000003</v>
      </c>
      <c r="M91" s="63">
        <v>987.14077356000007</v>
      </c>
      <c r="N91" s="57">
        <f t="shared" si="9"/>
        <v>5445.9268520900005</v>
      </c>
    </row>
    <row r="92" spans="1:14">
      <c r="A92" s="62" t="s">
        <v>89</v>
      </c>
      <c r="B92" s="63">
        <v>385.79909637999998</v>
      </c>
      <c r="C92" s="63">
        <v>472.38345516000004</v>
      </c>
      <c r="D92" s="63">
        <v>591.86034970999992</v>
      </c>
      <c r="E92" s="63">
        <v>446.01501192999996</v>
      </c>
      <c r="F92" s="63">
        <v>550.72599645999992</v>
      </c>
      <c r="G92" s="63">
        <v>460.07996878000006</v>
      </c>
      <c r="H92" s="63">
        <v>417.24456744999998</v>
      </c>
      <c r="I92" s="63">
        <v>488.00587409000002</v>
      </c>
      <c r="J92" s="63">
        <v>510.45225146999996</v>
      </c>
      <c r="K92" s="63">
        <v>451.11833464999995</v>
      </c>
      <c r="L92" s="63">
        <v>473.74501952999998</v>
      </c>
      <c r="M92" s="63">
        <v>1011.4066750699999</v>
      </c>
      <c r="N92" s="57">
        <f t="shared" si="9"/>
        <v>6258.8366006799988</v>
      </c>
    </row>
    <row r="93" spans="1:14">
      <c r="A93" s="62" t="s">
        <v>90</v>
      </c>
      <c r="B93" s="63">
        <v>14.734033689999999</v>
      </c>
      <c r="C93" s="63">
        <v>30.703812149999997</v>
      </c>
      <c r="D93" s="63">
        <v>39.858377579999996</v>
      </c>
      <c r="E93" s="63">
        <v>25.837850829999997</v>
      </c>
      <c r="F93" s="63">
        <v>35.32211504</v>
      </c>
      <c r="G93" s="63">
        <v>40.396065360000001</v>
      </c>
      <c r="H93" s="63">
        <v>25.044537800000001</v>
      </c>
      <c r="I93" s="63">
        <v>27.785212569999999</v>
      </c>
      <c r="J93" s="63">
        <v>37.536179220000001</v>
      </c>
      <c r="K93" s="63">
        <v>26.498168199999999</v>
      </c>
      <c r="L93" s="63">
        <v>37.671733320000001</v>
      </c>
      <c r="M93" s="63">
        <v>156.86760302000002</v>
      </c>
      <c r="N93" s="57">
        <f t="shared" si="9"/>
        <v>498.25568878000001</v>
      </c>
    </row>
    <row r="94" spans="1:14">
      <c r="A94" s="62" t="s">
        <v>91</v>
      </c>
      <c r="B94" s="63">
        <v>28.540108249999999</v>
      </c>
      <c r="C94" s="63">
        <v>33.674011399999998</v>
      </c>
      <c r="D94" s="63">
        <v>30.430310760000001</v>
      </c>
      <c r="E94" s="63">
        <v>25.72749885</v>
      </c>
      <c r="F94" s="63">
        <v>27.204549</v>
      </c>
      <c r="G94" s="63">
        <v>29.798408999999999</v>
      </c>
      <c r="H94" s="63">
        <v>29.27919223</v>
      </c>
      <c r="I94" s="63">
        <v>30.86736616</v>
      </c>
      <c r="J94" s="63">
        <v>30.093496739999999</v>
      </c>
      <c r="K94" s="63">
        <v>30.432380200000004</v>
      </c>
      <c r="L94" s="63">
        <v>29.030272670000002</v>
      </c>
      <c r="M94" s="63">
        <v>54.590450559999994</v>
      </c>
      <c r="N94" s="57">
        <f t="shared" si="9"/>
        <v>379.66804581999997</v>
      </c>
    </row>
    <row r="95" spans="1:14">
      <c r="A95" s="62" t="s">
        <v>92</v>
      </c>
      <c r="B95" s="63">
        <v>4.2630772400000003</v>
      </c>
      <c r="C95" s="63">
        <v>5.4549207900000001</v>
      </c>
      <c r="D95" s="63">
        <v>8.1308091499999993</v>
      </c>
      <c r="E95" s="63">
        <v>5.2197940999999997</v>
      </c>
      <c r="F95" s="63">
        <v>11.434960910000001</v>
      </c>
      <c r="G95" s="63">
        <v>14.059059900000001</v>
      </c>
      <c r="H95" s="63">
        <v>14.519251630000001</v>
      </c>
      <c r="I95" s="63">
        <v>12.91027693</v>
      </c>
      <c r="J95" s="63">
        <v>30.088141180000001</v>
      </c>
      <c r="K95" s="63">
        <v>15.42861886</v>
      </c>
      <c r="L95" s="63">
        <v>21.070370009999998</v>
      </c>
      <c r="M95" s="63">
        <v>32.268743059999998</v>
      </c>
      <c r="N95" s="57">
        <f t="shared" si="9"/>
        <v>174.84802375999999</v>
      </c>
    </row>
    <row r="96" spans="1:14">
      <c r="A96" s="62" t="s">
        <v>93</v>
      </c>
      <c r="B96" s="63">
        <v>6.7987570000000002</v>
      </c>
      <c r="C96" s="63">
        <v>7.8899810499999994</v>
      </c>
      <c r="D96" s="63">
        <v>8.4845650299999988</v>
      </c>
      <c r="E96" s="63">
        <v>7.4727431799999993</v>
      </c>
      <c r="F96" s="63">
        <v>9.5288377700000009</v>
      </c>
      <c r="G96" s="63">
        <v>15.220464399999999</v>
      </c>
      <c r="H96" s="63">
        <v>9.0539972399999975</v>
      </c>
      <c r="I96" s="63">
        <v>15.047537800000001</v>
      </c>
      <c r="J96" s="63">
        <v>11.52516516</v>
      </c>
      <c r="K96" s="63">
        <v>11.276932779999999</v>
      </c>
      <c r="L96" s="63">
        <v>16.91337832</v>
      </c>
      <c r="M96" s="63">
        <v>13.361024279999999</v>
      </c>
      <c r="N96" s="57">
        <f t="shared" si="9"/>
        <v>132.57338400999998</v>
      </c>
    </row>
    <row r="97" spans="1:14">
      <c r="A97" s="62" t="s">
        <v>94</v>
      </c>
      <c r="B97" s="63">
        <v>2673.1023201900002</v>
      </c>
      <c r="C97" s="63">
        <v>3637.7057318699999</v>
      </c>
      <c r="D97" s="63">
        <v>3782.7836871299992</v>
      </c>
      <c r="E97" s="63">
        <v>2739.9448021999997</v>
      </c>
      <c r="F97" s="63">
        <v>3373.6060701799997</v>
      </c>
      <c r="G97" s="63">
        <v>4573.6776389000006</v>
      </c>
      <c r="H97" s="63">
        <v>3499.6194997899997</v>
      </c>
      <c r="I97" s="63">
        <v>4445.7319767700001</v>
      </c>
      <c r="J97" s="63">
        <v>3464.6898250000004</v>
      </c>
      <c r="K97" s="63">
        <v>2407.00172084</v>
      </c>
      <c r="L97" s="63">
        <v>3408.2794138300001</v>
      </c>
      <c r="M97" s="63">
        <v>7752.4327739300006</v>
      </c>
      <c r="N97" s="57">
        <f t="shared" si="9"/>
        <v>45758.575460629996</v>
      </c>
    </row>
    <row r="98" spans="1:14">
      <c r="A98" s="60" t="s">
        <v>36</v>
      </c>
      <c r="B98" s="57">
        <f t="shared" ref="B98:K98" si="27">SUM(B99:B106)</f>
        <v>4117.0470973099991</v>
      </c>
      <c r="C98" s="57">
        <f t="shared" si="27"/>
        <v>4566.7923153800002</v>
      </c>
      <c r="D98" s="57">
        <f t="shared" si="27"/>
        <v>5039.9541769899997</v>
      </c>
      <c r="E98" s="57">
        <f t="shared" si="27"/>
        <v>4314.88462196</v>
      </c>
      <c r="F98" s="57">
        <f t="shared" si="27"/>
        <v>4640.8771941499999</v>
      </c>
      <c r="G98" s="57">
        <f t="shared" si="27"/>
        <v>5300.9633501200005</v>
      </c>
      <c r="H98" s="57">
        <f t="shared" si="27"/>
        <v>4479.1414092899995</v>
      </c>
      <c r="I98" s="57">
        <f t="shared" si="27"/>
        <v>5427.0119209599998</v>
      </c>
      <c r="J98" s="57">
        <f t="shared" si="27"/>
        <v>5554.2803953599987</v>
      </c>
      <c r="K98" s="57">
        <f t="shared" si="27"/>
        <v>5157.754410569999</v>
      </c>
      <c r="L98" s="57">
        <f>SUM(L99:L107)</f>
        <v>5935.3116119800006</v>
      </c>
      <c r="M98" s="57">
        <f>SUM(M99:M106)</f>
        <v>10418.01629281</v>
      </c>
      <c r="N98" s="57">
        <f t="shared" ref="N98:N110" si="28">SUM(B98:M98)</f>
        <v>64952.034796880005</v>
      </c>
    </row>
    <row r="99" spans="1:14">
      <c r="A99" s="62" t="s">
        <v>37</v>
      </c>
      <c r="B99" s="63">
        <v>2339.46829802</v>
      </c>
      <c r="C99" s="63">
        <v>2358.945686</v>
      </c>
      <c r="D99" s="63">
        <v>2513.2206853400003</v>
      </c>
      <c r="E99" s="63">
        <v>2444.2334089299998</v>
      </c>
      <c r="F99" s="63">
        <v>2437.90715529</v>
      </c>
      <c r="G99" s="63">
        <v>2449.16589574</v>
      </c>
      <c r="H99" s="63">
        <v>2595.0091843</v>
      </c>
      <c r="I99" s="63">
        <v>2574.7019957500002</v>
      </c>
      <c r="J99" s="63">
        <v>2612.3293996999996</v>
      </c>
      <c r="K99" s="63">
        <v>2795.4226118899996</v>
      </c>
      <c r="L99" s="63">
        <v>3316.0305878300001</v>
      </c>
      <c r="M99" s="63">
        <v>4709.0219409400006</v>
      </c>
      <c r="N99" s="57">
        <f t="shared" si="28"/>
        <v>33145.456849729999</v>
      </c>
    </row>
    <row r="100" spans="1:14">
      <c r="A100" s="62" t="s">
        <v>96</v>
      </c>
      <c r="B100" s="63">
        <v>72.251256580000003</v>
      </c>
      <c r="C100" s="63">
        <v>72.251256580000003</v>
      </c>
      <c r="D100" s="63">
        <v>72.251256580000003</v>
      </c>
      <c r="E100" s="63">
        <v>72.251256580000003</v>
      </c>
      <c r="F100" s="63">
        <v>72.251256580000003</v>
      </c>
      <c r="G100" s="63">
        <v>72.251256580000003</v>
      </c>
      <c r="H100" s="63">
        <v>72.251256580000003</v>
      </c>
      <c r="I100" s="63">
        <v>72.251256580000003</v>
      </c>
      <c r="J100" s="63">
        <v>72.251256580000003</v>
      </c>
      <c r="K100" s="63">
        <v>72.251256580000003</v>
      </c>
      <c r="L100" s="63">
        <v>115.01054542</v>
      </c>
      <c r="M100" s="63">
        <v>129.01891668000002</v>
      </c>
      <c r="N100" s="57">
        <f t="shared" si="28"/>
        <v>966.54202789999999</v>
      </c>
    </row>
    <row r="101" spans="1:14">
      <c r="A101" s="62" t="s">
        <v>98</v>
      </c>
      <c r="B101" s="63">
        <v>19.28256863</v>
      </c>
      <c r="C101" s="63">
        <v>16.84405344</v>
      </c>
      <c r="D101" s="63">
        <v>351.76308578999999</v>
      </c>
      <c r="E101" s="63">
        <v>160.94918816000001</v>
      </c>
      <c r="F101" s="63">
        <v>111.10832859</v>
      </c>
      <c r="G101" s="63">
        <v>181.72387335000002</v>
      </c>
      <c r="H101" s="63">
        <v>88.414850540000003</v>
      </c>
      <c r="I101" s="63">
        <v>122.60437922999999</v>
      </c>
      <c r="J101" s="63">
        <v>530.49443384000006</v>
      </c>
      <c r="K101" s="63">
        <v>243.05585206000001</v>
      </c>
      <c r="L101" s="63">
        <v>170.32025152</v>
      </c>
      <c r="M101" s="63">
        <v>514.42342351000002</v>
      </c>
      <c r="N101" s="57">
        <f>SUM(B101:M101)</f>
        <v>2510.9842886599999</v>
      </c>
    </row>
    <row r="102" spans="1:14">
      <c r="A102" s="62" t="s">
        <v>99</v>
      </c>
      <c r="B102" s="63">
        <v>10.83571839</v>
      </c>
      <c r="C102" s="63">
        <v>11.34510727</v>
      </c>
      <c r="D102" s="63">
        <v>16.018862609999999</v>
      </c>
      <c r="E102" s="63">
        <v>15.226460550000001</v>
      </c>
      <c r="F102" s="63">
        <v>13.09671681</v>
      </c>
      <c r="G102" s="63">
        <v>23.707445180000001</v>
      </c>
      <c r="H102" s="63">
        <v>12.565546680000002</v>
      </c>
      <c r="I102" s="63">
        <v>14.195883910000001</v>
      </c>
      <c r="J102" s="63">
        <v>17.554949159999996</v>
      </c>
      <c r="K102" s="63">
        <v>13.623694870000001</v>
      </c>
      <c r="L102" s="63">
        <v>21.281764809999999</v>
      </c>
      <c r="M102" s="63">
        <v>47.760343119999995</v>
      </c>
      <c r="N102" s="57">
        <f t="shared" si="28"/>
        <v>217.21249336</v>
      </c>
    </row>
    <row r="103" spans="1:14">
      <c r="A103" s="62" t="s">
        <v>100</v>
      </c>
      <c r="B103" s="63">
        <v>24.067575080000001</v>
      </c>
      <c r="C103" s="63">
        <v>34.920070440000003</v>
      </c>
      <c r="D103" s="63">
        <v>47.747567340000003</v>
      </c>
      <c r="E103" s="63">
        <v>32.733312050000002</v>
      </c>
      <c r="F103" s="63">
        <v>36.074695970000001</v>
      </c>
      <c r="G103" s="63">
        <v>35.238671659999994</v>
      </c>
      <c r="H103" s="63">
        <v>32.736633339999997</v>
      </c>
      <c r="I103" s="63">
        <v>111.25945019</v>
      </c>
      <c r="J103" s="63">
        <v>33.797667300000001</v>
      </c>
      <c r="K103" s="63">
        <v>34.223238850000001</v>
      </c>
      <c r="L103" s="63">
        <v>51.26342957</v>
      </c>
      <c r="M103" s="63">
        <v>301.03959627</v>
      </c>
      <c r="N103" s="57">
        <f t="shared" si="28"/>
        <v>775.10190805999991</v>
      </c>
    </row>
    <row r="104" spans="1:14">
      <c r="A104" s="62" t="s">
        <v>101</v>
      </c>
      <c r="B104" s="63">
        <v>1633.6871421999997</v>
      </c>
      <c r="C104" s="63">
        <v>2044.3757266699999</v>
      </c>
      <c r="D104" s="63">
        <v>2004.3711619500002</v>
      </c>
      <c r="E104" s="63">
        <v>1558.5735018600001</v>
      </c>
      <c r="F104" s="63">
        <v>1938.8055296300001</v>
      </c>
      <c r="G104" s="63">
        <v>2505.3960956700012</v>
      </c>
      <c r="H104" s="63">
        <v>1647.0573476399998</v>
      </c>
      <c r="I104" s="63">
        <v>2473.2880563600002</v>
      </c>
      <c r="J104" s="63">
        <v>2239.6479031699996</v>
      </c>
      <c r="K104" s="63">
        <v>1969.3216240400004</v>
      </c>
      <c r="L104" s="63">
        <v>2228.1231102800007</v>
      </c>
      <c r="M104" s="63">
        <v>4238.3904651900002</v>
      </c>
      <c r="N104" s="57">
        <f t="shared" si="28"/>
        <v>26481.037664660005</v>
      </c>
    </row>
    <row r="105" spans="1:14">
      <c r="A105" s="62" t="s">
        <v>102</v>
      </c>
      <c r="B105" s="63">
        <v>17.454538410000001</v>
      </c>
      <c r="C105" s="63">
        <v>28.110414980000002</v>
      </c>
      <c r="D105" s="63">
        <v>34.58155738</v>
      </c>
      <c r="E105" s="63">
        <v>30.917493829999998</v>
      </c>
      <c r="F105" s="63">
        <v>31.633511279999997</v>
      </c>
      <c r="G105" s="63">
        <v>33.48011194</v>
      </c>
      <c r="H105" s="63">
        <v>31.10659021</v>
      </c>
      <c r="I105" s="63">
        <v>38.694822980000005</v>
      </c>
      <c r="J105" s="63">
        <v>48.204785610000002</v>
      </c>
      <c r="K105" s="63">
        <v>29.856132280000001</v>
      </c>
      <c r="L105" s="63">
        <v>33.281922549999997</v>
      </c>
      <c r="M105" s="63">
        <v>58.444925959999999</v>
      </c>
      <c r="N105" s="57">
        <f t="shared" si="28"/>
        <v>415.76680740999996</v>
      </c>
    </row>
    <row r="106" spans="1:14">
      <c r="A106" s="62" t="s">
        <v>129</v>
      </c>
      <c r="B106" s="63">
        <v>0</v>
      </c>
      <c r="C106" s="63">
        <v>0</v>
      </c>
      <c r="D106" s="63">
        <v>0</v>
      </c>
      <c r="E106" s="63">
        <v>0</v>
      </c>
      <c r="F106" s="63">
        <v>0</v>
      </c>
      <c r="G106" s="63">
        <v>0</v>
      </c>
      <c r="H106" s="63">
        <v>0</v>
      </c>
      <c r="I106" s="63">
        <v>20.016075960000002</v>
      </c>
      <c r="J106" s="63">
        <v>0</v>
      </c>
      <c r="K106" s="63">
        <v>0</v>
      </c>
      <c r="L106" s="63">
        <v>0</v>
      </c>
      <c r="M106" s="63">
        <v>419.91668114000004</v>
      </c>
      <c r="N106" s="57">
        <f t="shared" si="28"/>
        <v>439.93275710000006</v>
      </c>
    </row>
    <row r="107" spans="1:14">
      <c r="A107" s="62" t="s">
        <v>97</v>
      </c>
      <c r="B107" s="63">
        <v>0</v>
      </c>
      <c r="C107" s="63">
        <v>0</v>
      </c>
      <c r="D107" s="63">
        <v>0</v>
      </c>
      <c r="E107" s="63">
        <v>0</v>
      </c>
      <c r="F107" s="63">
        <v>0</v>
      </c>
      <c r="G107" s="63">
        <v>0</v>
      </c>
      <c r="H107" s="63">
        <v>0</v>
      </c>
      <c r="I107" s="63">
        <v>0</v>
      </c>
      <c r="J107" s="63">
        <v>0</v>
      </c>
      <c r="K107" s="63">
        <v>0</v>
      </c>
      <c r="L107" s="63">
        <v>0</v>
      </c>
      <c r="M107" s="63">
        <v>0</v>
      </c>
      <c r="N107" s="57">
        <f t="shared" si="28"/>
        <v>0</v>
      </c>
    </row>
    <row r="108" spans="1:14">
      <c r="A108" s="60" t="s">
        <v>52</v>
      </c>
      <c r="B108" s="57">
        <f t="shared" ref="B108:K109" si="29">B109</f>
        <v>14945.065215369999</v>
      </c>
      <c r="C108" s="57">
        <f t="shared" si="29"/>
        <v>2670.9266981200008</v>
      </c>
      <c r="D108" s="57">
        <f t="shared" si="29"/>
        <v>5999.8168560200002</v>
      </c>
      <c r="E108" s="57">
        <f t="shared" si="29"/>
        <v>7122.2394178599998</v>
      </c>
      <c r="F108" s="57">
        <f t="shared" si="29"/>
        <v>4097.6927381300002</v>
      </c>
      <c r="G108" s="57">
        <f t="shared" si="29"/>
        <v>16380.402769649998</v>
      </c>
      <c r="H108" s="57">
        <f t="shared" si="29"/>
        <v>5613.3928714899994</v>
      </c>
      <c r="I108" s="57">
        <f t="shared" si="29"/>
        <v>4410.01055567</v>
      </c>
      <c r="J108" s="57">
        <f t="shared" si="29"/>
        <v>6750.0003426000003</v>
      </c>
      <c r="K108" s="57">
        <f t="shared" si="29"/>
        <v>7168.8841406499996</v>
      </c>
      <c r="L108" s="57">
        <f>L109</f>
        <v>4339.4944836599998</v>
      </c>
      <c r="M108" s="57">
        <f>M109</f>
        <v>6969.04006957</v>
      </c>
      <c r="N108" s="57">
        <f t="shared" si="28"/>
        <v>86466.966158790005</v>
      </c>
    </row>
    <row r="109" spans="1:14">
      <c r="A109" s="60" t="s">
        <v>38</v>
      </c>
      <c r="B109" s="57">
        <f t="shared" si="29"/>
        <v>14945.065215369999</v>
      </c>
      <c r="C109" s="57">
        <f t="shared" si="29"/>
        <v>2670.9266981200008</v>
      </c>
      <c r="D109" s="57">
        <f t="shared" si="29"/>
        <v>5999.8168560200002</v>
      </c>
      <c r="E109" s="57">
        <f t="shared" si="29"/>
        <v>7122.2394178599998</v>
      </c>
      <c r="F109" s="57">
        <f t="shared" si="29"/>
        <v>4097.6927381300002</v>
      </c>
      <c r="G109" s="57">
        <f t="shared" si="29"/>
        <v>16380.402769649998</v>
      </c>
      <c r="H109" s="57">
        <f t="shared" si="29"/>
        <v>5613.3928714899994</v>
      </c>
      <c r="I109" s="57">
        <f t="shared" si="29"/>
        <v>4410.01055567</v>
      </c>
      <c r="J109" s="57">
        <f t="shared" si="29"/>
        <v>6750.0003426000003</v>
      </c>
      <c r="K109" s="57">
        <f t="shared" si="29"/>
        <v>7168.8841406499996</v>
      </c>
      <c r="L109" s="57">
        <f>L110</f>
        <v>4339.4944836599998</v>
      </c>
      <c r="M109" s="57">
        <f>M110</f>
        <v>6969.04006957</v>
      </c>
      <c r="N109" s="57">
        <f t="shared" si="28"/>
        <v>86466.966158790005</v>
      </c>
    </row>
    <row r="110" spans="1:14">
      <c r="A110" s="62" t="s">
        <v>103</v>
      </c>
      <c r="B110" s="63">
        <v>14945.065215369999</v>
      </c>
      <c r="C110" s="63">
        <v>2670.9266981200008</v>
      </c>
      <c r="D110" s="63">
        <v>5999.8168560200002</v>
      </c>
      <c r="E110" s="63">
        <v>7122.2394178599998</v>
      </c>
      <c r="F110" s="63">
        <v>4097.6927381300002</v>
      </c>
      <c r="G110" s="63">
        <v>16380.402769649998</v>
      </c>
      <c r="H110" s="63">
        <v>5613.3928714899994</v>
      </c>
      <c r="I110" s="63">
        <v>4410.01055567</v>
      </c>
      <c r="J110" s="63">
        <v>6750.0003426000003</v>
      </c>
      <c r="K110" s="63">
        <v>7168.8841406499996</v>
      </c>
      <c r="L110" s="63">
        <v>4339.4944836599998</v>
      </c>
      <c r="M110" s="63">
        <v>6969.04006957</v>
      </c>
      <c r="N110" s="63">
        <f t="shared" si="28"/>
        <v>86466.966158790005</v>
      </c>
    </row>
    <row r="111" spans="1:14" ht="4.5" customHeight="1">
      <c r="A111" s="62"/>
      <c r="B111" s="63"/>
      <c r="C111" s="63"/>
      <c r="D111" s="63"/>
      <c r="E111" s="63"/>
      <c r="F111" s="63"/>
      <c r="G111" s="63"/>
      <c r="H111" s="63"/>
      <c r="I111" s="63"/>
      <c r="J111" s="63"/>
      <c r="K111" s="63"/>
      <c r="L111" s="63"/>
      <c r="M111" s="63"/>
      <c r="N111" s="63"/>
    </row>
    <row r="112" spans="1:14">
      <c r="A112" s="60" t="s">
        <v>43</v>
      </c>
      <c r="B112" s="57">
        <v>12208.843903069996</v>
      </c>
      <c r="C112" s="57">
        <v>10151.204146079999</v>
      </c>
      <c r="D112" s="57">
        <v>7881.5720043600013</v>
      </c>
      <c r="E112" s="57">
        <v>5513.4460374599994</v>
      </c>
      <c r="F112" s="57">
        <v>6947.3305921899982</v>
      </c>
      <c r="G112" s="57">
        <v>7860.7769474899987</v>
      </c>
      <c r="H112" s="57">
        <v>8999.2603453100037</v>
      </c>
      <c r="I112" s="57">
        <v>4242.6013296299998</v>
      </c>
      <c r="J112" s="57">
        <v>5084.4456790200011</v>
      </c>
      <c r="K112" s="57">
        <v>1430.4397242800001</v>
      </c>
      <c r="L112" s="57">
        <f t="shared" ref="L112:M113" si="30">L113</f>
        <v>6471.4328250100007</v>
      </c>
      <c r="M112" s="57">
        <f t="shared" si="30"/>
        <v>9775.7243268600014</v>
      </c>
      <c r="N112" s="57">
        <f>SUM(B112:M112)</f>
        <v>86567.077860759993</v>
      </c>
    </row>
    <row r="113" spans="1:102">
      <c r="A113" s="60" t="s">
        <v>42</v>
      </c>
      <c r="B113" s="57">
        <v>12208.843903069994</v>
      </c>
      <c r="C113" s="57">
        <v>10151.204146079999</v>
      </c>
      <c r="D113" s="57">
        <v>7881.5720043600013</v>
      </c>
      <c r="E113" s="57">
        <v>5513.4460374599994</v>
      </c>
      <c r="F113" s="57">
        <v>6947.3305921899982</v>
      </c>
      <c r="G113" s="57">
        <v>7860.7769474900006</v>
      </c>
      <c r="H113" s="57">
        <v>8999.2603453100037</v>
      </c>
      <c r="I113" s="57">
        <v>4242.6013296299989</v>
      </c>
      <c r="J113" s="57">
        <v>5084.4456790200011</v>
      </c>
      <c r="K113" s="57">
        <v>1430.4397242800001</v>
      </c>
      <c r="L113" s="57">
        <f t="shared" si="30"/>
        <v>6471.4328250100007</v>
      </c>
      <c r="M113" s="57">
        <f t="shared" si="30"/>
        <v>9775.7243268600014</v>
      </c>
      <c r="N113" s="57">
        <f>SUM(B113:M113)</f>
        <v>86567.077860759993</v>
      </c>
    </row>
    <row r="114" spans="1:102">
      <c r="A114" s="66" t="s">
        <v>47</v>
      </c>
      <c r="B114" s="57">
        <v>12208.843903069994</v>
      </c>
      <c r="C114" s="57">
        <v>10151.204146079999</v>
      </c>
      <c r="D114" s="57">
        <v>7881.5720043600013</v>
      </c>
      <c r="E114" s="57">
        <v>5513.4460374599994</v>
      </c>
      <c r="F114" s="57">
        <v>6947.3305921899982</v>
      </c>
      <c r="G114" s="57">
        <v>7860.7769474900006</v>
      </c>
      <c r="H114" s="57">
        <v>8999.2603453100037</v>
      </c>
      <c r="I114" s="57">
        <v>4242.6013296299989</v>
      </c>
      <c r="J114" s="57">
        <v>5084.4456790200011</v>
      </c>
      <c r="K114" s="57">
        <v>1430.4397242800001</v>
      </c>
      <c r="L114" s="57">
        <f>L115</f>
        <v>6471.4328250100007</v>
      </c>
      <c r="M114" s="57">
        <f>M115</f>
        <v>9775.7243268600014</v>
      </c>
      <c r="N114" s="57">
        <f>SUM(B114:M114)</f>
        <v>86567.077860759993</v>
      </c>
    </row>
    <row r="115" spans="1:102" ht="15.75" thickBot="1">
      <c r="A115" s="67" t="s">
        <v>48</v>
      </c>
      <c r="B115" s="68">
        <v>12208.843903069994</v>
      </c>
      <c r="C115" s="68">
        <v>10151.204146079999</v>
      </c>
      <c r="D115" s="68">
        <v>7881.5720043600013</v>
      </c>
      <c r="E115" s="68">
        <v>5513.4460374599994</v>
      </c>
      <c r="F115" s="68">
        <v>6947.3305921899982</v>
      </c>
      <c r="G115" s="68">
        <v>7860.7769474900006</v>
      </c>
      <c r="H115" s="68">
        <v>8999.2603453100037</v>
      </c>
      <c r="I115" s="68">
        <v>4242.6013296299989</v>
      </c>
      <c r="J115" s="68">
        <v>5084.4456790200011</v>
      </c>
      <c r="K115" s="68">
        <v>1430.4397242800001</v>
      </c>
      <c r="L115" s="68">
        <v>6471.4328250100007</v>
      </c>
      <c r="M115" s="68">
        <v>9775.7243268600014</v>
      </c>
      <c r="N115" s="68">
        <f>SUM(B115:M115)</f>
        <v>86567.077860759993</v>
      </c>
    </row>
    <row r="116" spans="1:102">
      <c r="A116" s="69" t="s">
        <v>39</v>
      </c>
      <c r="G116" s="63"/>
      <c r="Z116" s="17"/>
      <c r="BV116" s="17"/>
    </row>
    <row r="117" spans="1:102">
      <c r="A117" s="69" t="s">
        <v>231</v>
      </c>
      <c r="B117" s="69"/>
      <c r="C117" s="69"/>
      <c r="D117" s="69"/>
      <c r="E117" s="69"/>
      <c r="F117" s="69"/>
      <c r="G117" s="69"/>
      <c r="H117" s="69"/>
      <c r="I117" s="69"/>
      <c r="J117" s="69"/>
      <c r="K117" s="69"/>
      <c r="L117" s="69"/>
      <c r="M117" s="69"/>
      <c r="N117" s="69"/>
      <c r="O117" s="70"/>
      <c r="P117" s="70"/>
      <c r="Q117" s="70"/>
      <c r="R117" s="70"/>
      <c r="S117" s="70"/>
      <c r="T117" s="70"/>
      <c r="U117" s="70"/>
      <c r="V117" s="70"/>
      <c r="W117" s="70"/>
      <c r="X117" s="70"/>
      <c r="Y117" s="70"/>
      <c r="Z117" s="70"/>
      <c r="AA117" s="70"/>
      <c r="AB117" s="70"/>
      <c r="AC117" s="70"/>
      <c r="AD117" s="70"/>
      <c r="AE117" s="70"/>
      <c r="AF117" s="70"/>
      <c r="AG117" s="70"/>
      <c r="AH117" s="70"/>
      <c r="AI117" s="70"/>
      <c r="AJ117" s="70"/>
      <c r="AK117" s="70"/>
      <c r="AL117" s="70"/>
      <c r="AM117" s="70"/>
      <c r="AN117" s="70"/>
      <c r="AO117" s="70"/>
      <c r="AP117" s="70"/>
      <c r="AQ117" s="70"/>
      <c r="AR117" s="70"/>
      <c r="AS117" s="70"/>
      <c r="AT117" s="70"/>
      <c r="AU117" s="70"/>
      <c r="AV117" s="70"/>
      <c r="AW117" s="70"/>
      <c r="AX117" s="70"/>
      <c r="AY117" s="70"/>
      <c r="AZ117" s="70"/>
      <c r="BA117" s="70"/>
      <c r="BB117" s="70"/>
      <c r="BC117" s="70"/>
      <c r="BD117" s="70"/>
      <c r="BE117" s="70"/>
      <c r="BF117" s="70"/>
      <c r="BG117" s="70"/>
      <c r="BH117" s="70"/>
      <c r="BI117" s="70"/>
      <c r="BJ117" s="70"/>
      <c r="BK117" s="70"/>
      <c r="BL117" s="70"/>
      <c r="BM117" s="70"/>
      <c r="BN117" s="70"/>
      <c r="BO117" s="70"/>
      <c r="BP117" s="70"/>
      <c r="BQ117" s="70"/>
      <c r="BR117" s="70"/>
      <c r="BS117" s="70"/>
      <c r="BT117" s="70"/>
      <c r="BU117" s="70"/>
      <c r="BV117" s="70"/>
      <c r="BW117" s="70"/>
      <c r="BX117" s="70"/>
      <c r="BY117" s="70"/>
      <c r="BZ117" s="70"/>
      <c r="CA117" s="70"/>
      <c r="CB117" s="70"/>
      <c r="CC117" s="70"/>
      <c r="CD117" s="70"/>
      <c r="CE117" s="70"/>
      <c r="CF117" s="70"/>
      <c r="CG117" s="70"/>
      <c r="CH117" s="70"/>
      <c r="CI117" s="70"/>
      <c r="CJ117" s="70"/>
      <c r="CK117" s="70"/>
      <c r="CL117" s="70"/>
      <c r="CM117" s="70"/>
      <c r="CN117" s="70"/>
      <c r="CO117" s="70"/>
      <c r="CP117" s="70"/>
      <c r="CQ117" s="70"/>
      <c r="CR117" s="70"/>
      <c r="CS117" s="70"/>
      <c r="CT117" s="70"/>
      <c r="CU117" s="70"/>
      <c r="CV117" s="70"/>
      <c r="CW117" s="70"/>
      <c r="CX117" s="70"/>
    </row>
    <row r="118" spans="1:102">
      <c r="A118" s="71" t="s">
        <v>216</v>
      </c>
      <c r="B118" s="72"/>
      <c r="C118" s="72"/>
      <c r="D118" s="72"/>
      <c r="E118" s="72"/>
      <c r="F118" s="72"/>
      <c r="G118" s="72"/>
      <c r="H118" s="72"/>
      <c r="I118" s="72"/>
      <c r="J118" s="72"/>
      <c r="K118" s="72"/>
      <c r="L118" s="72"/>
      <c r="M118" s="72"/>
      <c r="N118" s="72"/>
    </row>
    <row r="119" spans="1:102">
      <c r="A119" s="72"/>
    </row>
    <row r="120" spans="1:102">
      <c r="A120" s="72"/>
    </row>
  </sheetData>
  <mergeCells count="2">
    <mergeCell ref="A2:N2"/>
    <mergeCell ref="A3:N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79998168889431442"/>
  </sheetPr>
  <dimension ref="A1:DB201"/>
  <sheetViews>
    <sheetView workbookViewId="0">
      <selection activeCell="A3" sqref="A3:N3"/>
    </sheetView>
  </sheetViews>
  <sheetFormatPr baseColWidth="10" defaultColWidth="11.42578125" defaultRowHeight="12.75"/>
  <cols>
    <col min="1" max="1" width="77.140625" style="18" customWidth="1"/>
    <col min="2" max="2" width="14.140625" style="18" bestFit="1" customWidth="1"/>
    <col min="3" max="12" width="12.85546875" style="18" bestFit="1" customWidth="1"/>
    <col min="13" max="13" width="13.7109375" style="18" bestFit="1" customWidth="1"/>
    <col min="14" max="14" width="13.85546875" style="18" bestFit="1" customWidth="1"/>
    <col min="15" max="15" width="18.28515625" style="18" customWidth="1"/>
    <col min="16" max="106" width="16.7109375" style="18" customWidth="1"/>
    <col min="107" max="16384" width="11.42578125" style="18"/>
  </cols>
  <sheetData>
    <row r="1" spans="1:106" ht="13.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</row>
    <row r="2" spans="1:106" s="21" customFormat="1" ht="13.5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31"/>
      <c r="P2" s="31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  <c r="BZ2" s="20"/>
      <c r="CA2" s="20"/>
      <c r="CB2" s="20"/>
      <c r="CC2" s="20"/>
      <c r="CD2" s="20"/>
      <c r="CE2" s="20"/>
      <c r="CF2" s="20"/>
      <c r="CG2" s="20"/>
      <c r="CH2" s="20"/>
      <c r="CI2" s="20"/>
      <c r="CJ2" s="20"/>
      <c r="CK2" s="20"/>
      <c r="CL2" s="20"/>
      <c r="CM2" s="20"/>
      <c r="CN2" s="20"/>
      <c r="CO2" s="20"/>
      <c r="CP2" s="20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</row>
    <row r="3" spans="1:106" ht="13.5" customHeight="1">
      <c r="A3" s="111" t="s">
        <v>237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31"/>
      <c r="P3" s="31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</row>
    <row r="4" spans="1:106" ht="13.5">
      <c r="A4" s="111" t="s">
        <v>130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31"/>
      <c r="P4" s="31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  <c r="CC4" s="22"/>
      <c r="CD4" s="22"/>
      <c r="CE4" s="22"/>
      <c r="CF4" s="22"/>
      <c r="CG4" s="22"/>
      <c r="CH4" s="22"/>
      <c r="CI4" s="22"/>
      <c r="CJ4" s="22"/>
      <c r="CK4" s="22"/>
      <c r="CL4" s="22"/>
      <c r="CM4" s="22"/>
      <c r="CN4" s="22"/>
      <c r="CO4" s="22"/>
      <c r="CP4" s="22"/>
      <c r="CQ4" s="22"/>
      <c r="CR4" s="22"/>
      <c r="CS4" s="22"/>
      <c r="CT4" s="22"/>
      <c r="CU4" s="22"/>
      <c r="CV4" s="22"/>
      <c r="CW4" s="22"/>
      <c r="CX4" s="22"/>
      <c r="CY4" s="22"/>
      <c r="CZ4" s="22"/>
      <c r="DA4" s="22"/>
      <c r="DB4" s="22"/>
    </row>
    <row r="5" spans="1:106">
      <c r="A5" s="7"/>
      <c r="B5" s="28"/>
      <c r="C5" s="28"/>
      <c r="D5" s="7"/>
      <c r="E5" s="7"/>
      <c r="F5" s="28"/>
      <c r="G5" s="7"/>
      <c r="H5" s="7"/>
      <c r="I5" s="7"/>
      <c r="J5" s="7"/>
      <c r="K5" s="7"/>
      <c r="L5" s="7"/>
      <c r="M5" s="7"/>
      <c r="N5" s="7"/>
      <c r="O5" s="7"/>
      <c r="P5" s="7"/>
      <c r="BZ5" s="23"/>
    </row>
    <row r="6" spans="1:106" s="48" customFormat="1">
      <c r="A6" s="8" t="s">
        <v>235</v>
      </c>
      <c r="B6" s="9" t="s">
        <v>0</v>
      </c>
      <c r="C6" s="9" t="s">
        <v>1</v>
      </c>
      <c r="D6" s="9" t="s">
        <v>110</v>
      </c>
      <c r="E6" s="9" t="s">
        <v>114</v>
      </c>
      <c r="F6" s="9" t="s">
        <v>115</v>
      </c>
      <c r="G6" s="9" t="s">
        <v>116</v>
      </c>
      <c r="H6" s="9" t="s">
        <v>117</v>
      </c>
      <c r="I6" s="9" t="s">
        <v>118</v>
      </c>
      <c r="J6" s="9" t="s">
        <v>121</v>
      </c>
      <c r="K6" s="9" t="s">
        <v>122</v>
      </c>
      <c r="L6" s="9" t="s">
        <v>123</v>
      </c>
      <c r="M6" s="9" t="s">
        <v>125</v>
      </c>
      <c r="N6" s="9" t="s">
        <v>2</v>
      </c>
    </row>
    <row r="7" spans="1:106" s="48" customFormat="1">
      <c r="A7" s="26" t="s">
        <v>53</v>
      </c>
      <c r="B7" s="36">
        <f t="shared" ref="B7:M7" si="0">SUM(B8,B113)</f>
        <v>59115.09790601</v>
      </c>
      <c r="C7" s="36">
        <f t="shared" si="0"/>
        <v>60203.284653430004</v>
      </c>
      <c r="D7" s="36">
        <f t="shared" si="0"/>
        <v>61652.097580480004</v>
      </c>
      <c r="E7" s="36">
        <f t="shared" si="0"/>
        <v>64230.867677840004</v>
      </c>
      <c r="F7" s="36">
        <f t="shared" si="0"/>
        <v>65742.60528648</v>
      </c>
      <c r="G7" s="36">
        <f t="shared" si="0"/>
        <v>69658.357802539991</v>
      </c>
      <c r="H7" s="36">
        <f t="shared" si="0"/>
        <v>53417.699772990003</v>
      </c>
      <c r="I7" s="36">
        <f t="shared" si="0"/>
        <v>58738.489575720007</v>
      </c>
      <c r="J7" s="36">
        <f t="shared" si="0"/>
        <v>56440.397034839996</v>
      </c>
      <c r="K7" s="36">
        <f t="shared" si="0"/>
        <v>57587.923572719999</v>
      </c>
      <c r="L7" s="36">
        <f t="shared" si="0"/>
        <v>63603.63858277</v>
      </c>
      <c r="M7" s="36">
        <f t="shared" si="0"/>
        <v>140351.78094806001</v>
      </c>
      <c r="N7" s="36">
        <f t="shared" ref="N7:N70" si="1">SUM(B7:M7)</f>
        <v>810742.24039388006</v>
      </c>
    </row>
    <row r="8" spans="1:106" s="48" customFormat="1" ht="12" customHeight="1">
      <c r="A8" s="26" t="s">
        <v>54</v>
      </c>
      <c r="B8" s="36">
        <f t="shared" ref="B8:J8" si="2">B10+B31+B58+B66+B108</f>
        <v>44851.321866329999</v>
      </c>
      <c r="C8" s="36">
        <f t="shared" si="2"/>
        <v>52312.128324500001</v>
      </c>
      <c r="D8" s="36">
        <f>D10+D31+D58+D66+D108</f>
        <v>49662.784516890002</v>
      </c>
      <c r="E8" s="36">
        <f t="shared" si="2"/>
        <v>51283.791784340006</v>
      </c>
      <c r="F8" s="36">
        <f t="shared" si="2"/>
        <v>50321.032035930002</v>
      </c>
      <c r="G8" s="36">
        <f t="shared" si="2"/>
        <v>62058.054269039989</v>
      </c>
      <c r="H8" s="36">
        <f t="shared" si="2"/>
        <v>47641.9141256</v>
      </c>
      <c r="I8" s="36">
        <f t="shared" si="2"/>
        <v>53694.512716670004</v>
      </c>
      <c r="J8" s="36">
        <f t="shared" si="2"/>
        <v>48945.315989359995</v>
      </c>
      <c r="K8" s="36">
        <f>K10+K31+K58+K66+K108</f>
        <v>48355.181405850002</v>
      </c>
      <c r="L8" s="36">
        <f t="shared" ref="L8:M8" si="3">L10+L31+L58+L66+L108</f>
        <v>56981.207221800003</v>
      </c>
      <c r="M8" s="36">
        <f t="shared" si="3"/>
        <v>119228.31778585</v>
      </c>
      <c r="N8" s="36">
        <f t="shared" si="1"/>
        <v>685335.56204215996</v>
      </c>
    </row>
    <row r="9" spans="1:106" s="48" customFormat="1" ht="4.5" customHeight="1">
      <c r="A9" s="26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</row>
    <row r="10" spans="1:106" s="48" customFormat="1">
      <c r="A10" s="26" t="s">
        <v>49</v>
      </c>
      <c r="B10" s="36">
        <f>B11+B16+B19+B23</f>
        <v>7770.5543525799985</v>
      </c>
      <c r="C10" s="36">
        <f t="shared" ref="C10:M10" si="4">C11+C16+C19+C23</f>
        <v>10031.728668869999</v>
      </c>
      <c r="D10" s="36">
        <f t="shared" si="4"/>
        <v>9867.8347162000009</v>
      </c>
      <c r="E10" s="36">
        <f t="shared" si="4"/>
        <v>9515.3004703199986</v>
      </c>
      <c r="F10" s="36">
        <f t="shared" si="4"/>
        <v>9663.8654474200011</v>
      </c>
      <c r="G10" s="36">
        <f t="shared" si="4"/>
        <v>9777.8635966699985</v>
      </c>
      <c r="H10" s="36">
        <f t="shared" si="4"/>
        <v>9940.2156766900007</v>
      </c>
      <c r="I10" s="36">
        <f t="shared" si="4"/>
        <v>9894.8654722499996</v>
      </c>
      <c r="J10" s="36">
        <f t="shared" si="4"/>
        <v>9728.11313367</v>
      </c>
      <c r="K10" s="36">
        <f t="shared" si="4"/>
        <v>9837.2577055600013</v>
      </c>
      <c r="L10" s="36">
        <f t="shared" si="4"/>
        <v>13287.428733140001</v>
      </c>
      <c r="M10" s="36">
        <f t="shared" si="4"/>
        <v>18021.676926209999</v>
      </c>
      <c r="N10" s="36">
        <f t="shared" si="1"/>
        <v>127336.70489958</v>
      </c>
    </row>
    <row r="11" spans="1:106" s="48" customFormat="1">
      <c r="A11" s="26" t="s">
        <v>3</v>
      </c>
      <c r="B11" s="36">
        <f>SUM(B12:B15)</f>
        <v>3523.2997235199996</v>
      </c>
      <c r="C11" s="36">
        <f t="shared" ref="C11:M11" si="5">SUM(C12:C15)</f>
        <v>5056.3564682499991</v>
      </c>
      <c r="D11" s="36">
        <f t="shared" si="5"/>
        <v>5073.6356747999998</v>
      </c>
      <c r="E11" s="36">
        <f t="shared" si="5"/>
        <v>4715.5826382400001</v>
      </c>
      <c r="F11" s="36">
        <f t="shared" si="5"/>
        <v>4738.4376727200006</v>
      </c>
      <c r="G11" s="36">
        <f t="shared" si="5"/>
        <v>4897.1832166999993</v>
      </c>
      <c r="H11" s="36">
        <f t="shared" si="5"/>
        <v>4635.2091025299997</v>
      </c>
      <c r="I11" s="36">
        <f t="shared" si="5"/>
        <v>4781.8697708599993</v>
      </c>
      <c r="J11" s="36">
        <f t="shared" si="5"/>
        <v>4775.0696876700003</v>
      </c>
      <c r="K11" s="36">
        <f t="shared" si="5"/>
        <v>4849.8526784100004</v>
      </c>
      <c r="L11" s="36">
        <f t="shared" si="5"/>
        <v>5916.2330452299993</v>
      </c>
      <c r="M11" s="36">
        <f t="shared" si="5"/>
        <v>9281.6033836499992</v>
      </c>
      <c r="N11" s="36">
        <f t="shared" si="1"/>
        <v>62244.333062580001</v>
      </c>
    </row>
    <row r="12" spans="1:106">
      <c r="A12" s="5" t="s">
        <v>4</v>
      </c>
      <c r="B12" s="37">
        <v>611.20398377999993</v>
      </c>
      <c r="C12" s="37">
        <v>451.20398378000004</v>
      </c>
      <c r="D12" s="37">
        <v>435.00398378000006</v>
      </c>
      <c r="E12" s="37">
        <v>485.00400500000001</v>
      </c>
      <c r="F12" s="37">
        <v>435.00400500000001</v>
      </c>
      <c r="G12" s="37">
        <v>435.00400500000001</v>
      </c>
      <c r="H12" s="37">
        <v>435.00400500000001</v>
      </c>
      <c r="I12" s="37">
        <v>391.73886813000001</v>
      </c>
      <c r="J12" s="37">
        <v>504.36632818999999</v>
      </c>
      <c r="K12" s="37">
        <v>396.77224668000002</v>
      </c>
      <c r="L12" s="37">
        <v>478.26492694000001</v>
      </c>
      <c r="M12" s="37">
        <v>834.87765572000001</v>
      </c>
      <c r="N12" s="37">
        <f t="shared" si="1"/>
        <v>5893.4479969999993</v>
      </c>
      <c r="O12" s="7"/>
      <c r="P12" s="7"/>
    </row>
    <row r="13" spans="1:106">
      <c r="A13" s="5" t="s">
        <v>5</v>
      </c>
      <c r="B13" s="37">
        <v>1567.2414987399998</v>
      </c>
      <c r="C13" s="37">
        <v>2141.2732434699997</v>
      </c>
      <c r="D13" s="37">
        <v>2692.1384594899996</v>
      </c>
      <c r="E13" s="37">
        <v>2303.2191412400002</v>
      </c>
      <c r="F13" s="37">
        <v>2311.5024497200006</v>
      </c>
      <c r="G13" s="37">
        <v>2481.9982036999995</v>
      </c>
      <c r="H13" s="37">
        <v>2256.1268825300003</v>
      </c>
      <c r="I13" s="37">
        <v>2327.4863117300001</v>
      </c>
      <c r="J13" s="37">
        <v>2351.3108354800006</v>
      </c>
      <c r="K13" s="37">
        <v>2471.0706697299997</v>
      </c>
      <c r="L13" s="37">
        <v>3271.3782442899997</v>
      </c>
      <c r="M13" s="37">
        <v>5623.6498599300003</v>
      </c>
      <c r="N13" s="37">
        <f t="shared" si="1"/>
        <v>31798.395800050002</v>
      </c>
      <c r="O13" s="7"/>
      <c r="P13" s="7"/>
    </row>
    <row r="14" spans="1:106">
      <c r="A14" s="5" t="s">
        <v>6</v>
      </c>
      <c r="B14" s="37">
        <v>904.46323900000004</v>
      </c>
      <c r="C14" s="37">
        <v>2024.305938</v>
      </c>
      <c r="D14" s="37">
        <v>1505.1243825300003</v>
      </c>
      <c r="E14" s="37">
        <v>1486.888749</v>
      </c>
      <c r="F14" s="37">
        <v>1551.4604750000001</v>
      </c>
      <c r="G14" s="37">
        <v>1539.7102649999999</v>
      </c>
      <c r="H14" s="37">
        <v>1503.6074719999999</v>
      </c>
      <c r="I14" s="37">
        <v>1622.1721829999999</v>
      </c>
      <c r="J14" s="37">
        <v>1478.9214480000001</v>
      </c>
      <c r="K14" s="37">
        <v>1541.538687</v>
      </c>
      <c r="L14" s="37">
        <v>1676.1271449999999</v>
      </c>
      <c r="M14" s="37">
        <v>2372.5163680000001</v>
      </c>
      <c r="N14" s="37">
        <f t="shared" si="1"/>
        <v>19206.836351530001</v>
      </c>
      <c r="O14" s="7"/>
      <c r="P14" s="7"/>
    </row>
    <row r="15" spans="1:106">
      <c r="A15" s="5" t="s">
        <v>7</v>
      </c>
      <c r="B15" s="37">
        <v>440.39100200000001</v>
      </c>
      <c r="C15" s="37">
        <v>439.57330300000001</v>
      </c>
      <c r="D15" s="37">
        <v>441.36884900000001</v>
      </c>
      <c r="E15" s="37">
        <v>440.47074300000003</v>
      </c>
      <c r="F15" s="37">
        <v>440.47074300000003</v>
      </c>
      <c r="G15" s="37">
        <v>440.47074300000003</v>
      </c>
      <c r="H15" s="37">
        <v>440.47074300000003</v>
      </c>
      <c r="I15" s="37">
        <v>440.47240799999997</v>
      </c>
      <c r="J15" s="37">
        <v>440.47107599999998</v>
      </c>
      <c r="K15" s="37">
        <v>440.47107499999998</v>
      </c>
      <c r="L15" s="37">
        <v>490.46272900000002</v>
      </c>
      <c r="M15" s="37">
        <v>450.55950000000001</v>
      </c>
      <c r="N15" s="37">
        <f t="shared" si="1"/>
        <v>5345.6529140000002</v>
      </c>
      <c r="O15" s="7"/>
      <c r="P15" s="7"/>
    </row>
    <row r="16" spans="1:106" s="48" customFormat="1">
      <c r="A16" s="26" t="s">
        <v>8</v>
      </c>
      <c r="B16" s="36">
        <f>SUM(B17:B18)</f>
        <v>549.53733224999996</v>
      </c>
      <c r="C16" s="36">
        <f t="shared" ref="C16:M16" si="6">SUM(C17:C18)</f>
        <v>551.0172470199999</v>
      </c>
      <c r="D16" s="36">
        <f t="shared" si="6"/>
        <v>606.50385512999992</v>
      </c>
      <c r="E16" s="36">
        <f t="shared" si="6"/>
        <v>633.92762540000001</v>
      </c>
      <c r="F16" s="36">
        <f t="shared" si="6"/>
        <v>668.28991080000003</v>
      </c>
      <c r="G16" s="36">
        <f t="shared" si="6"/>
        <v>652.16399466999997</v>
      </c>
      <c r="H16" s="36">
        <f t="shared" si="6"/>
        <v>676.51468384999998</v>
      </c>
      <c r="I16" s="36">
        <f t="shared" si="6"/>
        <v>735.88468160000002</v>
      </c>
      <c r="J16" s="36">
        <f t="shared" si="6"/>
        <v>674.92704125</v>
      </c>
      <c r="K16" s="36">
        <f t="shared" si="6"/>
        <v>757.96649260999993</v>
      </c>
      <c r="L16" s="36">
        <f t="shared" si="6"/>
        <v>967.14668932000006</v>
      </c>
      <c r="M16" s="36">
        <f t="shared" si="6"/>
        <v>1361.9716104500001</v>
      </c>
      <c r="N16" s="36">
        <f t="shared" si="1"/>
        <v>8835.8511643500005</v>
      </c>
    </row>
    <row r="17" spans="1:16">
      <c r="A17" s="5" t="s">
        <v>55</v>
      </c>
      <c r="B17" s="37">
        <v>78.878870109999994</v>
      </c>
      <c r="C17" s="37">
        <v>117.68544922999999</v>
      </c>
      <c r="D17" s="37">
        <v>171.82889354999998</v>
      </c>
      <c r="E17" s="37">
        <v>192.29484493999999</v>
      </c>
      <c r="F17" s="37">
        <v>218.59677166000003</v>
      </c>
      <c r="G17" s="37">
        <v>185.05721774999998</v>
      </c>
      <c r="H17" s="37">
        <v>204.26602186000002</v>
      </c>
      <c r="I17" s="37">
        <v>214.66931924999997</v>
      </c>
      <c r="J17" s="37">
        <v>179.92980242000002</v>
      </c>
      <c r="K17" s="37">
        <v>256.55372490000002</v>
      </c>
      <c r="L17" s="37">
        <v>337.04087169000002</v>
      </c>
      <c r="M17" s="37">
        <v>709.79464592000011</v>
      </c>
      <c r="N17" s="37">
        <f t="shared" si="1"/>
        <v>2866.5964332800004</v>
      </c>
      <c r="O17" s="7"/>
      <c r="P17" s="7"/>
    </row>
    <row r="18" spans="1:16">
      <c r="A18" s="5" t="s">
        <v>56</v>
      </c>
      <c r="B18" s="37">
        <v>470.65846213999998</v>
      </c>
      <c r="C18" s="37">
        <v>433.33179778999994</v>
      </c>
      <c r="D18" s="37">
        <v>434.67496158</v>
      </c>
      <c r="E18" s="37">
        <v>441.63278045999999</v>
      </c>
      <c r="F18" s="37">
        <v>449.69313914000003</v>
      </c>
      <c r="G18" s="37">
        <v>467.10677692000002</v>
      </c>
      <c r="H18" s="37">
        <v>472.24866199000002</v>
      </c>
      <c r="I18" s="37">
        <v>521.21536235000008</v>
      </c>
      <c r="J18" s="37">
        <v>494.99723882999996</v>
      </c>
      <c r="K18" s="37">
        <v>501.41276770999997</v>
      </c>
      <c r="L18" s="37">
        <v>630.10581763000005</v>
      </c>
      <c r="M18" s="37">
        <v>652.17696452999996</v>
      </c>
      <c r="N18" s="37">
        <f t="shared" si="1"/>
        <v>5969.2547310700002</v>
      </c>
      <c r="O18" s="7"/>
      <c r="P18" s="7"/>
    </row>
    <row r="19" spans="1:16" s="48" customFormat="1">
      <c r="A19" s="26" t="s">
        <v>9</v>
      </c>
      <c r="B19" s="36">
        <f>SUM(B20:B22)</f>
        <v>1502.0059370500001</v>
      </c>
      <c r="C19" s="36">
        <f t="shared" ref="C19:M19" si="7">SUM(C20:C22)</f>
        <v>1814.1370667400004</v>
      </c>
      <c r="D19" s="36">
        <f t="shared" si="7"/>
        <v>1771.82269204</v>
      </c>
      <c r="E19" s="36">
        <f t="shared" si="7"/>
        <v>1718.4248836399997</v>
      </c>
      <c r="F19" s="36">
        <f t="shared" si="7"/>
        <v>1849.6428207000004</v>
      </c>
      <c r="G19" s="36">
        <f t="shared" si="7"/>
        <v>1812.8584020200001</v>
      </c>
      <c r="H19" s="36">
        <f t="shared" si="7"/>
        <v>2051.3318282499999</v>
      </c>
      <c r="I19" s="36">
        <f t="shared" si="7"/>
        <v>1845.67579327</v>
      </c>
      <c r="J19" s="36">
        <f t="shared" si="7"/>
        <v>1860.2354027999997</v>
      </c>
      <c r="K19" s="36">
        <f t="shared" si="7"/>
        <v>1727.78192698</v>
      </c>
      <c r="L19" s="36">
        <f t="shared" si="7"/>
        <v>3181.7834358200002</v>
      </c>
      <c r="M19" s="36">
        <f t="shared" si="7"/>
        <v>2746.53166835</v>
      </c>
      <c r="N19" s="36">
        <f t="shared" si="1"/>
        <v>23882.231857660001</v>
      </c>
    </row>
    <row r="20" spans="1:16">
      <c r="A20" s="5" t="s">
        <v>57</v>
      </c>
      <c r="B20" s="37">
        <v>1450.3260472500001</v>
      </c>
      <c r="C20" s="37">
        <v>1737.6541828400002</v>
      </c>
      <c r="D20" s="37">
        <v>1672.1603364099999</v>
      </c>
      <c r="E20" s="37">
        <v>1617.8000229799998</v>
      </c>
      <c r="F20" s="37">
        <v>1675.0874215800002</v>
      </c>
      <c r="G20" s="37">
        <v>1714.06116404</v>
      </c>
      <c r="H20" s="37">
        <v>1877.9069841200001</v>
      </c>
      <c r="I20" s="37">
        <v>1734.59978196</v>
      </c>
      <c r="J20" s="37">
        <v>1566.6130481499997</v>
      </c>
      <c r="K20" s="37">
        <v>1617.8616452000001</v>
      </c>
      <c r="L20" s="37">
        <v>2994.1562823300001</v>
      </c>
      <c r="M20" s="37">
        <v>2490.5972951799999</v>
      </c>
      <c r="N20" s="37">
        <f t="shared" si="1"/>
        <v>22148.824212039999</v>
      </c>
      <c r="O20" s="7"/>
      <c r="P20" s="7"/>
    </row>
    <row r="21" spans="1:16">
      <c r="A21" s="5" t="s">
        <v>58</v>
      </c>
      <c r="B21" s="37">
        <v>48.281920290000002</v>
      </c>
      <c r="C21" s="37">
        <v>73.077021300000013</v>
      </c>
      <c r="D21" s="37">
        <v>94.785396039999995</v>
      </c>
      <c r="E21" s="37">
        <v>97.093599259999991</v>
      </c>
      <c r="F21" s="37">
        <v>169.85057234000001</v>
      </c>
      <c r="G21" s="37">
        <v>95.280703779999982</v>
      </c>
      <c r="H21" s="37">
        <v>169.90870373000001</v>
      </c>
      <c r="I21" s="37">
        <v>107.04936112</v>
      </c>
      <c r="J21" s="37">
        <v>289.75154295999999</v>
      </c>
      <c r="K21" s="37">
        <v>105.20303109000001</v>
      </c>
      <c r="L21" s="37">
        <v>181.04762840000001</v>
      </c>
      <c r="M21" s="37">
        <v>240.22739410000003</v>
      </c>
      <c r="N21" s="37">
        <f t="shared" si="1"/>
        <v>1671.5568744099999</v>
      </c>
      <c r="O21" s="7"/>
      <c r="P21" s="7"/>
    </row>
    <row r="22" spans="1:16">
      <c r="A22" s="5" t="s">
        <v>59</v>
      </c>
      <c r="B22" s="37">
        <v>3.3979695099999998</v>
      </c>
      <c r="C22" s="37">
        <v>3.4058626000000003</v>
      </c>
      <c r="D22" s="37">
        <v>4.8769595900000002</v>
      </c>
      <c r="E22" s="37">
        <v>3.5312614</v>
      </c>
      <c r="F22" s="37">
        <v>4.7048267799999994</v>
      </c>
      <c r="G22" s="37">
        <v>3.5165342000000002</v>
      </c>
      <c r="H22" s="37">
        <v>3.5161403999999998</v>
      </c>
      <c r="I22" s="37">
        <v>4.0266501899999998</v>
      </c>
      <c r="J22" s="37">
        <v>3.87081169</v>
      </c>
      <c r="K22" s="37">
        <v>4.7172506899999993</v>
      </c>
      <c r="L22" s="37">
        <v>6.5795250899999997</v>
      </c>
      <c r="M22" s="37">
        <v>15.706979070000001</v>
      </c>
      <c r="N22" s="37">
        <f t="shared" si="1"/>
        <v>61.850771209999998</v>
      </c>
      <c r="O22" s="7"/>
      <c r="P22" s="7"/>
    </row>
    <row r="23" spans="1:16" s="48" customFormat="1">
      <c r="A23" s="26" t="s">
        <v>10</v>
      </c>
      <c r="B23" s="36">
        <f>SUM(B24:B29)</f>
        <v>2195.7113597599996</v>
      </c>
      <c r="C23" s="36">
        <f t="shared" ref="C23:M23" si="8">SUM(C24:C29)</f>
        <v>2610.2178868599999</v>
      </c>
      <c r="D23" s="36">
        <f t="shared" si="8"/>
        <v>2415.8724942300005</v>
      </c>
      <c r="E23" s="36">
        <f t="shared" si="8"/>
        <v>2447.36532304</v>
      </c>
      <c r="F23" s="36">
        <f t="shared" si="8"/>
        <v>2407.4950431999996</v>
      </c>
      <c r="G23" s="36">
        <f t="shared" si="8"/>
        <v>2415.6579832800003</v>
      </c>
      <c r="H23" s="36">
        <f t="shared" si="8"/>
        <v>2577.1600620600002</v>
      </c>
      <c r="I23" s="36">
        <f t="shared" si="8"/>
        <v>2531.43522652</v>
      </c>
      <c r="J23" s="36">
        <f t="shared" si="8"/>
        <v>2417.8810019499997</v>
      </c>
      <c r="K23" s="36">
        <f t="shared" si="8"/>
        <v>2501.6566075599999</v>
      </c>
      <c r="L23" s="36">
        <f t="shared" si="8"/>
        <v>3222.2655627699996</v>
      </c>
      <c r="M23" s="36">
        <f t="shared" si="8"/>
        <v>4631.5702637599998</v>
      </c>
      <c r="N23" s="36">
        <f t="shared" si="1"/>
        <v>32374.288814989999</v>
      </c>
    </row>
    <row r="24" spans="1:16">
      <c r="A24" s="5" t="s">
        <v>11</v>
      </c>
      <c r="B24" s="37">
        <v>880.93826449999995</v>
      </c>
      <c r="C24" s="37">
        <v>1080.88208003</v>
      </c>
      <c r="D24" s="37">
        <v>946.76734601999999</v>
      </c>
      <c r="E24" s="37">
        <v>990.38540668000007</v>
      </c>
      <c r="F24" s="37">
        <v>947.93027241999994</v>
      </c>
      <c r="G24" s="37">
        <v>930.7094854500001</v>
      </c>
      <c r="H24" s="37">
        <v>1062.7327191100001</v>
      </c>
      <c r="I24" s="37">
        <v>942.70182238999996</v>
      </c>
      <c r="J24" s="37">
        <v>969.05704068999989</v>
      </c>
      <c r="K24" s="37">
        <v>1035.9238934</v>
      </c>
      <c r="L24" s="37">
        <v>1542.7641728400001</v>
      </c>
      <c r="M24" s="37">
        <v>1566.1709963699998</v>
      </c>
      <c r="N24" s="37">
        <f t="shared" si="1"/>
        <v>12896.963499900001</v>
      </c>
      <c r="O24" s="7"/>
      <c r="P24" s="7"/>
    </row>
    <row r="25" spans="1:16">
      <c r="A25" s="5" t="s">
        <v>60</v>
      </c>
      <c r="B25" s="37">
        <v>15.26958593</v>
      </c>
      <c r="C25" s="37">
        <v>33.204167529999999</v>
      </c>
      <c r="D25" s="37">
        <v>26.808486089999999</v>
      </c>
      <c r="E25" s="37">
        <v>26.281690790000003</v>
      </c>
      <c r="F25" s="37">
        <v>26.886807059999999</v>
      </c>
      <c r="G25" s="37">
        <v>26.37436409</v>
      </c>
      <c r="H25" s="37">
        <v>25.691791169999998</v>
      </c>
      <c r="I25" s="37">
        <v>27.383612170000003</v>
      </c>
      <c r="J25" s="37">
        <v>25.797586920000001</v>
      </c>
      <c r="K25" s="37">
        <v>27.389815389999999</v>
      </c>
      <c r="L25" s="37">
        <v>46.366694680000009</v>
      </c>
      <c r="M25" s="37">
        <v>44.55838979</v>
      </c>
      <c r="N25" s="37">
        <f t="shared" si="1"/>
        <v>352.01299161000003</v>
      </c>
      <c r="O25" s="7"/>
      <c r="P25" s="7"/>
    </row>
    <row r="26" spans="1:16">
      <c r="A26" s="5" t="s">
        <v>61</v>
      </c>
      <c r="B26" s="37">
        <v>1028.4930710199999</v>
      </c>
      <c r="C26" s="37">
        <v>1047.51827643</v>
      </c>
      <c r="D26" s="37">
        <v>1046.7453651400001</v>
      </c>
      <c r="E26" s="37">
        <v>1045.9373539599999</v>
      </c>
      <c r="F26" s="37">
        <v>1042.2046103600001</v>
      </c>
      <c r="G26" s="37">
        <v>1063.4584285799999</v>
      </c>
      <c r="H26" s="37">
        <v>1043.6665853000002</v>
      </c>
      <c r="I26" s="37">
        <v>1045.71879139</v>
      </c>
      <c r="J26" s="37">
        <v>1045.41266167</v>
      </c>
      <c r="K26" s="37">
        <v>1048.71211455</v>
      </c>
      <c r="L26" s="37">
        <v>1103.1420328499999</v>
      </c>
      <c r="M26" s="37">
        <v>1071.50422129</v>
      </c>
      <c r="N26" s="37">
        <f t="shared" si="1"/>
        <v>12632.513512540001</v>
      </c>
      <c r="O26" s="7"/>
      <c r="P26" s="7"/>
    </row>
    <row r="27" spans="1:16">
      <c r="A27" s="5" t="s">
        <v>62</v>
      </c>
      <c r="B27" s="37">
        <v>63.911220999999998</v>
      </c>
      <c r="C27" s="37">
        <v>71.739985799999999</v>
      </c>
      <c r="D27" s="37">
        <v>71.724887440000003</v>
      </c>
      <c r="E27" s="37">
        <v>71.366759479999999</v>
      </c>
      <c r="F27" s="37">
        <v>70.554528969999993</v>
      </c>
      <c r="G27" s="37">
        <v>71.525129010000001</v>
      </c>
      <c r="H27" s="37">
        <v>72.197545750000003</v>
      </c>
      <c r="I27" s="37">
        <v>72.207049089999998</v>
      </c>
      <c r="J27" s="37">
        <v>71.9555711</v>
      </c>
      <c r="K27" s="37">
        <v>73.482332920000005</v>
      </c>
      <c r="L27" s="37">
        <v>70.304663260000012</v>
      </c>
      <c r="M27" s="37">
        <v>1349.06033318</v>
      </c>
      <c r="N27" s="37">
        <f t="shared" si="1"/>
        <v>2130.0300070000003</v>
      </c>
      <c r="O27" s="7"/>
      <c r="P27" s="7"/>
    </row>
    <row r="28" spans="1:16">
      <c r="A28" s="5" t="s">
        <v>12</v>
      </c>
      <c r="B28" s="37">
        <v>75.548891979999993</v>
      </c>
      <c r="C28" s="37">
        <v>81.903050660000005</v>
      </c>
      <c r="D28" s="37">
        <v>108.97576667</v>
      </c>
      <c r="E28" s="37">
        <v>98.584492459999993</v>
      </c>
      <c r="F28" s="37">
        <v>105.25466298000001</v>
      </c>
      <c r="G28" s="37">
        <v>108.72063791999999</v>
      </c>
      <c r="H28" s="37">
        <v>157.89605805000002</v>
      </c>
      <c r="I28" s="37">
        <v>118.41217143</v>
      </c>
      <c r="J28" s="37">
        <v>90.484220769999993</v>
      </c>
      <c r="K28" s="37">
        <v>100.94813257</v>
      </c>
      <c r="L28" s="37">
        <v>163.5714835</v>
      </c>
      <c r="M28" s="37">
        <v>247.20198610999998</v>
      </c>
      <c r="N28" s="37">
        <f t="shared" si="1"/>
        <v>1457.5015550999999</v>
      </c>
      <c r="O28" s="7"/>
      <c r="P28" s="7"/>
    </row>
    <row r="29" spans="1:16">
      <c r="A29" s="5" t="s">
        <v>63</v>
      </c>
      <c r="B29" s="37">
        <v>131.55032532999999</v>
      </c>
      <c r="C29" s="37">
        <v>294.97032641000004</v>
      </c>
      <c r="D29" s="37">
        <v>214.85064287</v>
      </c>
      <c r="E29" s="37">
        <v>214.80961966999999</v>
      </c>
      <c r="F29" s="37">
        <v>214.66416140999999</v>
      </c>
      <c r="G29" s="37">
        <v>214.86993823</v>
      </c>
      <c r="H29" s="37">
        <v>214.97536268000002</v>
      </c>
      <c r="I29" s="37">
        <v>325.01178005000003</v>
      </c>
      <c r="J29" s="37">
        <v>215.17392080000002</v>
      </c>
      <c r="K29" s="37">
        <v>215.20031872999999</v>
      </c>
      <c r="L29" s="37">
        <v>296.11651563999999</v>
      </c>
      <c r="M29" s="37">
        <v>353.07433701999997</v>
      </c>
      <c r="N29" s="37">
        <f t="shared" si="1"/>
        <v>2905.2672488399994</v>
      </c>
      <c r="O29" s="7"/>
      <c r="P29" s="7"/>
    </row>
    <row r="30" spans="1:16" ht="4.5" customHeight="1">
      <c r="A30" s="5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7"/>
      <c r="P30" s="7"/>
    </row>
    <row r="31" spans="1:16" s="48" customFormat="1">
      <c r="A31" s="26" t="s">
        <v>44</v>
      </c>
      <c r="B31" s="36">
        <f>B32+B35+B38+B40+B42+B45+B50+B52+B54</f>
        <v>4798.2384962599999</v>
      </c>
      <c r="C31" s="36">
        <f t="shared" ref="C31:M31" si="9">C32+C35+C38+C40+C42+C45+C50+C52+C54</f>
        <v>8255.03125568</v>
      </c>
      <c r="D31" s="36">
        <f t="shared" si="9"/>
        <v>7198.1601545299991</v>
      </c>
      <c r="E31" s="36">
        <f t="shared" si="9"/>
        <v>7228.58885844</v>
      </c>
      <c r="F31" s="36">
        <f t="shared" si="9"/>
        <v>6772.4030327600003</v>
      </c>
      <c r="G31" s="36">
        <f t="shared" si="9"/>
        <v>6362.3725555399988</v>
      </c>
      <c r="H31" s="36">
        <f t="shared" si="9"/>
        <v>6524.9648584400011</v>
      </c>
      <c r="I31" s="36">
        <f t="shared" si="9"/>
        <v>4944.5093832399998</v>
      </c>
      <c r="J31" s="36">
        <f t="shared" si="9"/>
        <v>5127.3732032099997</v>
      </c>
      <c r="K31" s="36">
        <f t="shared" si="9"/>
        <v>4170.4049519999999</v>
      </c>
      <c r="L31" s="36">
        <f t="shared" si="9"/>
        <v>6059.1456693599994</v>
      </c>
      <c r="M31" s="36">
        <f t="shared" si="9"/>
        <v>37042.315981259999</v>
      </c>
      <c r="N31" s="36">
        <f t="shared" si="1"/>
        <v>104483.50840071999</v>
      </c>
    </row>
    <row r="32" spans="1:16" s="48" customFormat="1">
      <c r="A32" s="26" t="s">
        <v>64</v>
      </c>
      <c r="B32" s="36">
        <f>SUM(B33:B34)</f>
        <v>341.5957871</v>
      </c>
      <c r="C32" s="36">
        <f t="shared" ref="C32:M32" si="10">SUM(C33:C34)</f>
        <v>551.91421224999999</v>
      </c>
      <c r="D32" s="36">
        <f t="shared" si="10"/>
        <v>393.35973517000002</v>
      </c>
      <c r="E32" s="36">
        <f t="shared" si="10"/>
        <v>394.70010865999996</v>
      </c>
      <c r="F32" s="36">
        <f t="shared" si="10"/>
        <v>513.95320656000001</v>
      </c>
      <c r="G32" s="36">
        <f t="shared" si="10"/>
        <v>461.59294717</v>
      </c>
      <c r="H32" s="36">
        <f t="shared" si="10"/>
        <v>408.49310183</v>
      </c>
      <c r="I32" s="36">
        <f t="shared" si="10"/>
        <v>530.65136296000003</v>
      </c>
      <c r="J32" s="36">
        <f t="shared" si="10"/>
        <v>374.23667809999995</v>
      </c>
      <c r="K32" s="36">
        <f t="shared" si="10"/>
        <v>541.66981632</v>
      </c>
      <c r="L32" s="36">
        <f t="shared" si="10"/>
        <v>645.84626174999994</v>
      </c>
      <c r="M32" s="36">
        <f t="shared" si="10"/>
        <v>1248.2082630500001</v>
      </c>
      <c r="N32" s="36">
        <f t="shared" si="1"/>
        <v>6406.2214809200004</v>
      </c>
    </row>
    <row r="33" spans="1:16">
      <c r="A33" s="5" t="s">
        <v>65</v>
      </c>
      <c r="B33" s="37">
        <v>291.637902</v>
      </c>
      <c r="C33" s="37">
        <v>499.03064712999998</v>
      </c>
      <c r="D33" s="37">
        <v>330.23937525000002</v>
      </c>
      <c r="E33" s="37">
        <v>318.32565671999998</v>
      </c>
      <c r="F33" s="37">
        <v>455.15175264999999</v>
      </c>
      <c r="G33" s="37">
        <v>392.6942742</v>
      </c>
      <c r="H33" s="37">
        <v>356.43431337999999</v>
      </c>
      <c r="I33" s="37">
        <v>469.10667024000003</v>
      </c>
      <c r="J33" s="37">
        <v>321.82425579999995</v>
      </c>
      <c r="K33" s="37">
        <v>491.03572865000001</v>
      </c>
      <c r="L33" s="37">
        <v>555.03208114999995</v>
      </c>
      <c r="M33" s="37">
        <v>1108.9530541900001</v>
      </c>
      <c r="N33" s="37">
        <f t="shared" si="1"/>
        <v>5589.4657113599997</v>
      </c>
      <c r="O33" s="7"/>
      <c r="P33" s="7"/>
    </row>
    <row r="34" spans="1:16">
      <c r="A34" s="5" t="s">
        <v>66</v>
      </c>
      <c r="B34" s="37">
        <v>49.957885099999999</v>
      </c>
      <c r="C34" s="37">
        <v>52.883565120000007</v>
      </c>
      <c r="D34" s="37">
        <v>63.120359919999999</v>
      </c>
      <c r="E34" s="37">
        <v>76.37445194</v>
      </c>
      <c r="F34" s="37">
        <v>58.801453910000006</v>
      </c>
      <c r="G34" s="37">
        <v>68.898672969999993</v>
      </c>
      <c r="H34" s="37">
        <v>52.058788449999994</v>
      </c>
      <c r="I34" s="37">
        <v>61.54469272</v>
      </c>
      <c r="J34" s="37">
        <v>52.412422299999996</v>
      </c>
      <c r="K34" s="37">
        <v>50.63408767</v>
      </c>
      <c r="L34" s="37">
        <v>90.8141806</v>
      </c>
      <c r="M34" s="37">
        <v>139.25520886000001</v>
      </c>
      <c r="N34" s="37">
        <f t="shared" si="1"/>
        <v>816.75576955999998</v>
      </c>
      <c r="O34" s="7"/>
      <c r="P34" s="7"/>
    </row>
    <row r="35" spans="1:16" s="48" customFormat="1">
      <c r="A35" s="26" t="s">
        <v>67</v>
      </c>
      <c r="B35" s="36">
        <f>SUM(B36:B37)</f>
        <v>630.69418059999998</v>
      </c>
      <c r="C35" s="36">
        <f t="shared" ref="C35:M35" si="11">SUM(C36:C37)</f>
        <v>703.72902604000001</v>
      </c>
      <c r="D35" s="36">
        <f t="shared" si="11"/>
        <v>787.72535579999987</v>
      </c>
      <c r="E35" s="36">
        <f t="shared" si="11"/>
        <v>736.15069009999991</v>
      </c>
      <c r="F35" s="36">
        <f t="shared" si="11"/>
        <v>700.83675102000007</v>
      </c>
      <c r="G35" s="36">
        <f t="shared" si="11"/>
        <v>776.69928480999999</v>
      </c>
      <c r="H35" s="36">
        <f t="shared" si="11"/>
        <v>757.53433063</v>
      </c>
      <c r="I35" s="36">
        <f t="shared" si="11"/>
        <v>873.99651284000004</v>
      </c>
      <c r="J35" s="36">
        <f t="shared" si="11"/>
        <v>752.77495503999978</v>
      </c>
      <c r="K35" s="36">
        <f t="shared" si="11"/>
        <v>909.31138171000009</v>
      </c>
      <c r="L35" s="36">
        <f t="shared" si="11"/>
        <v>1244.3676289699999</v>
      </c>
      <c r="M35" s="36">
        <f t="shared" si="11"/>
        <v>1579.6205743700002</v>
      </c>
      <c r="N35" s="36">
        <f t="shared" si="1"/>
        <v>10453.440671929999</v>
      </c>
    </row>
    <row r="36" spans="1:16">
      <c r="A36" s="5" t="s">
        <v>68</v>
      </c>
      <c r="B36" s="37">
        <v>629.72841310000001</v>
      </c>
      <c r="C36" s="37">
        <v>698.57296378000001</v>
      </c>
      <c r="D36" s="37">
        <v>784.81096358999991</v>
      </c>
      <c r="E36" s="37">
        <v>732.93645388999994</v>
      </c>
      <c r="F36" s="37">
        <v>697.26457657000003</v>
      </c>
      <c r="G36" s="37">
        <v>773.67916553999999</v>
      </c>
      <c r="H36" s="37">
        <v>754.48947570999997</v>
      </c>
      <c r="I36" s="37">
        <v>869.75248337000005</v>
      </c>
      <c r="J36" s="37">
        <v>751.61964004999982</v>
      </c>
      <c r="K36" s="37">
        <v>904.46596781000005</v>
      </c>
      <c r="L36" s="37">
        <v>1238.7850625799999</v>
      </c>
      <c r="M36" s="37">
        <v>1575.9095483600001</v>
      </c>
      <c r="N36" s="37">
        <f t="shared" si="1"/>
        <v>10412.01471435</v>
      </c>
      <c r="O36" s="7"/>
      <c r="P36" s="7"/>
    </row>
    <row r="37" spans="1:16">
      <c r="A37" s="5" t="s">
        <v>69</v>
      </c>
      <c r="B37" s="37">
        <v>0.9657675</v>
      </c>
      <c r="C37" s="37">
        <v>5.1560622599999997</v>
      </c>
      <c r="D37" s="37">
        <v>2.9143922099999999</v>
      </c>
      <c r="E37" s="37">
        <v>3.2142362100000001</v>
      </c>
      <c r="F37" s="37">
        <v>3.5721744500000003</v>
      </c>
      <c r="G37" s="37">
        <v>3.0201192699999999</v>
      </c>
      <c r="H37" s="37">
        <v>3.0448549200000001</v>
      </c>
      <c r="I37" s="37">
        <v>4.2440294700000001</v>
      </c>
      <c r="J37" s="37">
        <v>1.1553149899999999</v>
      </c>
      <c r="K37" s="37">
        <v>4.8454139000000005</v>
      </c>
      <c r="L37" s="37">
        <v>5.5825663899999993</v>
      </c>
      <c r="M37" s="37">
        <v>3.7110260099999999</v>
      </c>
      <c r="N37" s="37">
        <f t="shared" si="1"/>
        <v>41.425957579999995</v>
      </c>
      <c r="O37" s="7"/>
      <c r="P37" s="7"/>
    </row>
    <row r="38" spans="1:16" s="48" customFormat="1">
      <c r="A38" s="26" t="s">
        <v>70</v>
      </c>
      <c r="B38" s="36">
        <f>B39</f>
        <v>101.072002</v>
      </c>
      <c r="C38" s="36">
        <f t="shared" ref="C38:M38" si="12">C39</f>
        <v>195.08636504000003</v>
      </c>
      <c r="D38" s="36">
        <f t="shared" si="12"/>
        <v>366.47720812</v>
      </c>
      <c r="E38" s="36">
        <f t="shared" si="12"/>
        <v>159.92859417000003</v>
      </c>
      <c r="F38" s="36">
        <f t="shared" si="12"/>
        <v>319.17407069000001</v>
      </c>
      <c r="G38" s="36">
        <f t="shared" si="12"/>
        <v>241.16009605000002</v>
      </c>
      <c r="H38" s="36">
        <f t="shared" si="12"/>
        <v>240.42302224000002</v>
      </c>
      <c r="I38" s="36">
        <f t="shared" si="12"/>
        <v>284.64398635000003</v>
      </c>
      <c r="J38" s="36">
        <f t="shared" si="12"/>
        <v>296.32775420000002</v>
      </c>
      <c r="K38" s="36">
        <f t="shared" si="12"/>
        <v>199.54822450999998</v>
      </c>
      <c r="L38" s="36">
        <f t="shared" si="12"/>
        <v>368.91557475999997</v>
      </c>
      <c r="M38" s="36">
        <f t="shared" si="12"/>
        <v>1409.5947337699999</v>
      </c>
      <c r="N38" s="36">
        <f t="shared" si="1"/>
        <v>4182.3516319</v>
      </c>
    </row>
    <row r="39" spans="1:16">
      <c r="A39" s="5" t="s">
        <v>13</v>
      </c>
      <c r="B39" s="37">
        <v>101.072002</v>
      </c>
      <c r="C39" s="37">
        <v>195.08636504000003</v>
      </c>
      <c r="D39" s="37">
        <v>366.47720812</v>
      </c>
      <c r="E39" s="37">
        <v>159.92859417000003</v>
      </c>
      <c r="F39" s="37">
        <v>319.17407069000001</v>
      </c>
      <c r="G39" s="37">
        <v>241.16009605000002</v>
      </c>
      <c r="H39" s="37">
        <v>240.42302224000002</v>
      </c>
      <c r="I39" s="37">
        <v>284.64398635000003</v>
      </c>
      <c r="J39" s="37">
        <v>296.32775420000002</v>
      </c>
      <c r="K39" s="37">
        <v>199.54822450999998</v>
      </c>
      <c r="L39" s="37">
        <v>368.91557475999997</v>
      </c>
      <c r="M39" s="37">
        <v>1409.5947337699999</v>
      </c>
      <c r="N39" s="37">
        <f t="shared" si="1"/>
        <v>4182.3516319</v>
      </c>
      <c r="O39" s="7"/>
      <c r="P39" s="7"/>
    </row>
    <row r="40" spans="1:16" s="48" customFormat="1">
      <c r="A40" s="30" t="s">
        <v>71</v>
      </c>
      <c r="B40" s="36">
        <f>B41</f>
        <v>2937.1958541599997</v>
      </c>
      <c r="C40" s="36">
        <f t="shared" ref="C40:M40" si="13">C41</f>
        <v>3770.7746010400001</v>
      </c>
      <c r="D40" s="36">
        <f t="shared" si="13"/>
        <v>3019.1302149799999</v>
      </c>
      <c r="E40" s="36">
        <f t="shared" si="13"/>
        <v>3167.1270699800002</v>
      </c>
      <c r="F40" s="36">
        <f t="shared" si="13"/>
        <v>2262.5224087900001</v>
      </c>
      <c r="G40" s="36">
        <f t="shared" si="13"/>
        <v>1532.4170440099999</v>
      </c>
      <c r="H40" s="36">
        <f t="shared" si="13"/>
        <v>1943.8561060100001</v>
      </c>
      <c r="I40" s="36">
        <f t="shared" si="13"/>
        <v>64.180580610000007</v>
      </c>
      <c r="J40" s="36">
        <f t="shared" si="13"/>
        <v>50.670872029999998</v>
      </c>
      <c r="K40" s="36">
        <f t="shared" si="13"/>
        <v>424.80115172999996</v>
      </c>
      <c r="L40" s="36">
        <f t="shared" si="13"/>
        <v>103.14650068</v>
      </c>
      <c r="M40" s="36">
        <f t="shared" si="13"/>
        <v>23499.445860709999</v>
      </c>
      <c r="N40" s="36">
        <f t="shared" si="1"/>
        <v>42775.268264729995</v>
      </c>
    </row>
    <row r="41" spans="1:16">
      <c r="A41" s="5" t="s">
        <v>14</v>
      </c>
      <c r="B41" s="37">
        <v>2937.1958541599997</v>
      </c>
      <c r="C41" s="37">
        <v>3770.7746010400001</v>
      </c>
      <c r="D41" s="37">
        <v>3019.1302149799999</v>
      </c>
      <c r="E41" s="37">
        <v>3167.1270699800002</v>
      </c>
      <c r="F41" s="37">
        <v>2262.5224087900001</v>
      </c>
      <c r="G41" s="37">
        <v>1532.4170440099999</v>
      </c>
      <c r="H41" s="37">
        <v>1943.8561060100001</v>
      </c>
      <c r="I41" s="37">
        <v>64.180580610000007</v>
      </c>
      <c r="J41" s="37">
        <v>50.670872029999998</v>
      </c>
      <c r="K41" s="37">
        <v>424.80115172999996</v>
      </c>
      <c r="L41" s="37">
        <v>103.14650068</v>
      </c>
      <c r="M41" s="37">
        <v>23499.445860709999</v>
      </c>
      <c r="N41" s="37">
        <f t="shared" si="1"/>
        <v>42775.268264729995</v>
      </c>
      <c r="O41" s="7"/>
      <c r="P41" s="7"/>
    </row>
    <row r="42" spans="1:16" s="48" customFormat="1">
      <c r="A42" s="26" t="s">
        <v>15</v>
      </c>
      <c r="B42" s="36">
        <f>SUM(B43:B44)</f>
        <v>25.800791929999999</v>
      </c>
      <c r="C42" s="36">
        <f t="shared" ref="C42:M42" si="14">SUM(C43:C44)</f>
        <v>26.763468059999997</v>
      </c>
      <c r="D42" s="36">
        <f t="shared" si="14"/>
        <v>26.954421239999999</v>
      </c>
      <c r="E42" s="36">
        <f t="shared" si="14"/>
        <v>10.264231220000003</v>
      </c>
      <c r="F42" s="36">
        <f t="shared" si="14"/>
        <v>43.667353599999998</v>
      </c>
      <c r="G42" s="36">
        <f t="shared" si="14"/>
        <v>27.612304899999998</v>
      </c>
      <c r="H42" s="36">
        <f t="shared" si="14"/>
        <v>28.17605687</v>
      </c>
      <c r="I42" s="36">
        <f t="shared" si="14"/>
        <v>28.138587939999997</v>
      </c>
      <c r="J42" s="36">
        <f t="shared" si="14"/>
        <v>44.621299829999998</v>
      </c>
      <c r="K42" s="36">
        <f t="shared" si="14"/>
        <v>12.808683460000001</v>
      </c>
      <c r="L42" s="36">
        <f t="shared" si="14"/>
        <v>53.649541429999999</v>
      </c>
      <c r="M42" s="36">
        <f t="shared" si="14"/>
        <v>40.978855789999997</v>
      </c>
      <c r="N42" s="36">
        <f t="shared" si="1"/>
        <v>369.43559627000002</v>
      </c>
    </row>
    <row r="43" spans="1:16">
      <c r="A43" s="5" t="s">
        <v>72</v>
      </c>
      <c r="B43" s="37">
        <v>25.800791929999999</v>
      </c>
      <c r="C43" s="37">
        <v>26.763468059999997</v>
      </c>
      <c r="D43" s="37">
        <v>26.954421239999999</v>
      </c>
      <c r="E43" s="37">
        <v>10.264231220000003</v>
      </c>
      <c r="F43" s="37">
        <v>43.667353599999998</v>
      </c>
      <c r="G43" s="37">
        <v>27.612304899999998</v>
      </c>
      <c r="H43" s="37">
        <v>28.17605687</v>
      </c>
      <c r="I43" s="37">
        <v>28.138587939999997</v>
      </c>
      <c r="J43" s="37">
        <v>32.16580124</v>
      </c>
      <c r="K43" s="37">
        <v>12.808683460000001</v>
      </c>
      <c r="L43" s="37">
        <v>53.649541429999999</v>
      </c>
      <c r="M43" s="37">
        <v>40.978855789999997</v>
      </c>
      <c r="N43" s="37">
        <f t="shared" si="1"/>
        <v>356.98009768000003</v>
      </c>
      <c r="O43" s="7"/>
      <c r="P43" s="7"/>
    </row>
    <row r="44" spans="1:16">
      <c r="A44" s="5" t="s">
        <v>40</v>
      </c>
      <c r="B44" s="37">
        <v>0</v>
      </c>
      <c r="C44" s="37">
        <v>0</v>
      </c>
      <c r="D44" s="37">
        <v>0</v>
      </c>
      <c r="E44" s="37">
        <v>0</v>
      </c>
      <c r="F44" s="37">
        <v>0</v>
      </c>
      <c r="G44" s="37">
        <v>0</v>
      </c>
      <c r="H44" s="37">
        <v>0</v>
      </c>
      <c r="I44" s="37">
        <v>0</v>
      </c>
      <c r="J44" s="37">
        <v>12.455498589999999</v>
      </c>
      <c r="K44" s="37">
        <v>0</v>
      </c>
      <c r="L44" s="37">
        <v>0</v>
      </c>
      <c r="M44" s="37">
        <v>0</v>
      </c>
      <c r="N44" s="37">
        <f t="shared" si="1"/>
        <v>12.455498589999999</v>
      </c>
      <c r="O44" s="7"/>
      <c r="P44" s="7"/>
    </row>
    <row r="45" spans="1:16" s="48" customFormat="1">
      <c r="A45" s="26" t="s">
        <v>16</v>
      </c>
      <c r="B45" s="36">
        <f>SUM(B46:B49)</f>
        <v>453.08665312999995</v>
      </c>
      <c r="C45" s="36">
        <f t="shared" ref="C45:M45" si="15">SUM(C46:C49)</f>
        <v>2667.7698780000001</v>
      </c>
      <c r="D45" s="36">
        <f t="shared" si="15"/>
        <v>2217.0916207400001</v>
      </c>
      <c r="E45" s="36">
        <f t="shared" si="15"/>
        <v>2258.7962748200002</v>
      </c>
      <c r="F45" s="36">
        <f t="shared" si="15"/>
        <v>2215.0426368200001</v>
      </c>
      <c r="G45" s="36">
        <f t="shared" si="15"/>
        <v>2748.7478514899994</v>
      </c>
      <c r="H45" s="36">
        <f t="shared" si="15"/>
        <v>2258.50630705</v>
      </c>
      <c r="I45" s="36">
        <f t="shared" si="15"/>
        <v>2331.5105743399999</v>
      </c>
      <c r="J45" s="36">
        <f t="shared" si="15"/>
        <v>2943.6727908200005</v>
      </c>
      <c r="K45" s="36">
        <f t="shared" si="15"/>
        <v>1405.4295909299999</v>
      </c>
      <c r="L45" s="36">
        <f t="shared" si="15"/>
        <v>2715.0091336800001</v>
      </c>
      <c r="M45" s="36">
        <f t="shared" si="15"/>
        <v>8141.3719165800003</v>
      </c>
      <c r="N45" s="36">
        <f t="shared" si="1"/>
        <v>32356.0352284</v>
      </c>
    </row>
    <row r="46" spans="1:16">
      <c r="A46" s="5" t="s">
        <v>73</v>
      </c>
      <c r="B46" s="37">
        <v>227.30852909999999</v>
      </c>
      <c r="C46" s="37">
        <v>2304.0604549999998</v>
      </c>
      <c r="D46" s="37">
        <v>1759.0052823799999</v>
      </c>
      <c r="E46" s="37">
        <v>1629.5950662400001</v>
      </c>
      <c r="F46" s="37">
        <v>1430.9606271</v>
      </c>
      <c r="G46" s="37">
        <v>2141.1147919199998</v>
      </c>
      <c r="H46" s="37">
        <v>1331.90073919</v>
      </c>
      <c r="I46" s="37">
        <v>1749.0671736100001</v>
      </c>
      <c r="J46" s="37">
        <v>2112.5450197100004</v>
      </c>
      <c r="K46" s="37">
        <v>798.86403448999999</v>
      </c>
      <c r="L46" s="37">
        <v>1830.7850419700001</v>
      </c>
      <c r="M46" s="37">
        <v>4930.4046372700004</v>
      </c>
      <c r="N46" s="37">
        <f t="shared" si="1"/>
        <v>22245.611397979996</v>
      </c>
      <c r="O46" s="7"/>
      <c r="P46" s="7"/>
    </row>
    <row r="47" spans="1:16">
      <c r="A47" s="5" t="s">
        <v>74</v>
      </c>
      <c r="B47" s="37">
        <v>1.0486497699999999</v>
      </c>
      <c r="C47" s="37">
        <v>5.7560533400000002</v>
      </c>
      <c r="D47" s="37">
        <v>3.8780864199999998</v>
      </c>
      <c r="E47" s="37">
        <v>3.70760961</v>
      </c>
      <c r="F47" s="37">
        <v>4.27472254</v>
      </c>
      <c r="G47" s="37">
        <v>3.75013328</v>
      </c>
      <c r="H47" s="37">
        <v>4.0674385900000001</v>
      </c>
      <c r="I47" s="37">
        <v>3.76164196</v>
      </c>
      <c r="J47" s="37">
        <v>3.9805365499999996</v>
      </c>
      <c r="K47" s="37">
        <v>4.1414905499999994</v>
      </c>
      <c r="L47" s="37">
        <v>6.5468773499999999</v>
      </c>
      <c r="M47" s="37">
        <v>7.9892242800000002</v>
      </c>
      <c r="N47" s="37">
        <f t="shared" si="1"/>
        <v>52.90246424</v>
      </c>
      <c r="O47" s="7"/>
      <c r="P47" s="7"/>
    </row>
    <row r="48" spans="1:16">
      <c r="A48" s="5" t="s">
        <v>75</v>
      </c>
      <c r="B48" s="37">
        <v>63.320616170000001</v>
      </c>
      <c r="C48" s="37">
        <v>159.91819088</v>
      </c>
      <c r="D48" s="37">
        <v>129.81315275</v>
      </c>
      <c r="E48" s="37">
        <v>244.03886448</v>
      </c>
      <c r="F48" s="37">
        <v>353.03329247000005</v>
      </c>
      <c r="G48" s="37">
        <v>348.30156796</v>
      </c>
      <c r="H48" s="37">
        <v>695.9040329500001</v>
      </c>
      <c r="I48" s="37">
        <v>210.37719226999999</v>
      </c>
      <c r="J48" s="37">
        <v>232.06245826999998</v>
      </c>
      <c r="K48" s="37">
        <v>313.25889385000005</v>
      </c>
      <c r="L48" s="37">
        <v>353.72516897000003</v>
      </c>
      <c r="M48" s="37">
        <v>2608.8662848399999</v>
      </c>
      <c r="N48" s="37">
        <f t="shared" si="1"/>
        <v>5712.6197158600007</v>
      </c>
      <c r="O48" s="7"/>
      <c r="P48" s="7"/>
    </row>
    <row r="49" spans="1:16">
      <c r="A49" s="5" t="s">
        <v>17</v>
      </c>
      <c r="B49" s="37">
        <v>161.40885809</v>
      </c>
      <c r="C49" s="37">
        <v>198.03517878</v>
      </c>
      <c r="D49" s="37">
        <v>324.39509919</v>
      </c>
      <c r="E49" s="37">
        <v>381.45473449000002</v>
      </c>
      <c r="F49" s="37">
        <v>426.77399471000001</v>
      </c>
      <c r="G49" s="37">
        <v>255.58135833</v>
      </c>
      <c r="H49" s="37">
        <v>226.63409632</v>
      </c>
      <c r="I49" s="37">
        <v>368.30456650000002</v>
      </c>
      <c r="J49" s="37">
        <v>595.08477628999992</v>
      </c>
      <c r="K49" s="37">
        <v>289.16517204000002</v>
      </c>
      <c r="L49" s="37">
        <v>523.95204539000008</v>
      </c>
      <c r="M49" s="37">
        <v>594.11177019000002</v>
      </c>
      <c r="N49" s="37">
        <f t="shared" si="1"/>
        <v>4344.90165032</v>
      </c>
      <c r="O49" s="7"/>
      <c r="P49" s="7"/>
    </row>
    <row r="50" spans="1:16" s="48" customFormat="1">
      <c r="A50" s="26" t="s">
        <v>76</v>
      </c>
      <c r="B50" s="36">
        <f>B51</f>
        <v>37.067871350000004</v>
      </c>
      <c r="C50" s="36">
        <f t="shared" ref="C50:M50" si="16">C51</f>
        <v>107.55847781999999</v>
      </c>
      <c r="D50" s="36">
        <f t="shared" si="16"/>
        <v>116.94886534</v>
      </c>
      <c r="E50" s="36">
        <f t="shared" si="16"/>
        <v>127.79977353</v>
      </c>
      <c r="F50" s="36">
        <f t="shared" si="16"/>
        <v>111.11434990000001</v>
      </c>
      <c r="G50" s="36">
        <f t="shared" si="16"/>
        <v>103.54163774</v>
      </c>
      <c r="H50" s="36">
        <f t="shared" si="16"/>
        <v>41.022537419999992</v>
      </c>
      <c r="I50" s="36">
        <f t="shared" si="16"/>
        <v>109.38527999</v>
      </c>
      <c r="J50" s="36">
        <f t="shared" si="16"/>
        <v>111.99894238000002</v>
      </c>
      <c r="K50" s="36">
        <f t="shared" si="16"/>
        <v>121.33978112999999</v>
      </c>
      <c r="L50" s="36">
        <f t="shared" si="16"/>
        <v>76.223851850000003</v>
      </c>
      <c r="M50" s="36">
        <f t="shared" si="16"/>
        <v>136.33951203999999</v>
      </c>
      <c r="N50" s="36">
        <f t="shared" si="1"/>
        <v>1200.34088049</v>
      </c>
    </row>
    <row r="51" spans="1:16">
      <c r="A51" s="5" t="s">
        <v>18</v>
      </c>
      <c r="B51" s="37">
        <v>37.067871350000004</v>
      </c>
      <c r="C51" s="37">
        <v>107.55847781999999</v>
      </c>
      <c r="D51" s="37">
        <v>116.94886534</v>
      </c>
      <c r="E51" s="37">
        <v>127.79977353</v>
      </c>
      <c r="F51" s="37">
        <v>111.11434990000001</v>
      </c>
      <c r="G51" s="37">
        <v>103.54163774</v>
      </c>
      <c r="H51" s="37">
        <v>41.022537419999992</v>
      </c>
      <c r="I51" s="37">
        <v>109.38527999</v>
      </c>
      <c r="J51" s="37">
        <v>111.99894238000002</v>
      </c>
      <c r="K51" s="37">
        <v>121.33978112999999</v>
      </c>
      <c r="L51" s="37">
        <v>76.223851850000003</v>
      </c>
      <c r="M51" s="37">
        <v>136.33951203999999</v>
      </c>
      <c r="N51" s="37">
        <f t="shared" si="1"/>
        <v>1200.34088049</v>
      </c>
      <c r="O51" s="7"/>
      <c r="P51" s="7"/>
    </row>
    <row r="52" spans="1:16" s="48" customFormat="1">
      <c r="A52" s="26" t="s">
        <v>19</v>
      </c>
      <c r="B52" s="36">
        <f>B53</f>
        <v>68</v>
      </c>
      <c r="C52" s="36">
        <f t="shared" ref="C52:M52" si="17">C53</f>
        <v>57.205248340000004</v>
      </c>
      <c r="D52" s="36">
        <f t="shared" si="17"/>
        <v>53.038581669999999</v>
      </c>
      <c r="E52" s="36">
        <f t="shared" si="17"/>
        <v>61.34716367</v>
      </c>
      <c r="F52" s="36">
        <f t="shared" si="17"/>
        <v>53.038581669999999</v>
      </c>
      <c r="G52" s="36">
        <f t="shared" si="17"/>
        <v>53.038581669999999</v>
      </c>
      <c r="H52" s="36">
        <f t="shared" si="17"/>
        <v>53.038581669999999</v>
      </c>
      <c r="I52" s="36">
        <f t="shared" si="17"/>
        <v>53.038581669999999</v>
      </c>
      <c r="J52" s="36">
        <f t="shared" si="17"/>
        <v>53.038581669999999</v>
      </c>
      <c r="K52" s="36">
        <f t="shared" si="17"/>
        <v>53.038581669999999</v>
      </c>
      <c r="L52" s="36">
        <f t="shared" si="17"/>
        <v>82.338581669999996</v>
      </c>
      <c r="M52" s="36">
        <f t="shared" si="17"/>
        <v>72.901923670000002</v>
      </c>
      <c r="N52" s="36">
        <f t="shared" si="1"/>
        <v>713.06298903999993</v>
      </c>
    </row>
    <row r="53" spans="1:16">
      <c r="A53" s="5" t="s">
        <v>20</v>
      </c>
      <c r="B53" s="37">
        <v>68</v>
      </c>
      <c r="C53" s="37">
        <v>57.205248340000004</v>
      </c>
      <c r="D53" s="37">
        <v>53.038581669999999</v>
      </c>
      <c r="E53" s="37">
        <v>61.34716367</v>
      </c>
      <c r="F53" s="37">
        <v>53.038581669999999</v>
      </c>
      <c r="G53" s="37">
        <v>53.038581669999999</v>
      </c>
      <c r="H53" s="37">
        <v>53.038581669999999</v>
      </c>
      <c r="I53" s="37">
        <v>53.038581669999999</v>
      </c>
      <c r="J53" s="37">
        <v>53.038581669999999</v>
      </c>
      <c r="K53" s="37">
        <v>53.038581669999999</v>
      </c>
      <c r="L53" s="37">
        <v>82.338581669999996</v>
      </c>
      <c r="M53" s="37">
        <v>72.901923670000002</v>
      </c>
      <c r="N53" s="37">
        <f t="shared" si="1"/>
        <v>713.06298903999993</v>
      </c>
      <c r="O53" s="7"/>
      <c r="P53" s="7"/>
    </row>
    <row r="54" spans="1:16" s="48" customFormat="1">
      <c r="A54" s="26" t="s">
        <v>21</v>
      </c>
      <c r="B54" s="36">
        <f>SUM(B55:B57)</f>
        <v>203.72535599</v>
      </c>
      <c r="C54" s="36">
        <f t="shared" ref="C54:M54" si="18">SUM(C55:C57)</f>
        <v>174.22997908999997</v>
      </c>
      <c r="D54" s="36">
        <f t="shared" si="18"/>
        <v>217.43415146999999</v>
      </c>
      <c r="E54" s="36">
        <f t="shared" si="18"/>
        <v>312.47495229000003</v>
      </c>
      <c r="F54" s="36">
        <f t="shared" si="18"/>
        <v>553.05367370999988</v>
      </c>
      <c r="G54" s="36">
        <f t="shared" si="18"/>
        <v>417.56280770000006</v>
      </c>
      <c r="H54" s="36">
        <f t="shared" si="18"/>
        <v>793.91481471999998</v>
      </c>
      <c r="I54" s="36">
        <f t="shared" si="18"/>
        <v>668.96391654000013</v>
      </c>
      <c r="J54" s="36">
        <f t="shared" si="18"/>
        <v>500.03132913999997</v>
      </c>
      <c r="K54" s="36">
        <f t="shared" si="18"/>
        <v>502.45774054000003</v>
      </c>
      <c r="L54" s="36">
        <f t="shared" si="18"/>
        <v>769.64859457</v>
      </c>
      <c r="M54" s="36">
        <f t="shared" si="18"/>
        <v>913.85434127999997</v>
      </c>
      <c r="N54" s="36">
        <f t="shared" si="1"/>
        <v>6027.3516570399988</v>
      </c>
    </row>
    <row r="55" spans="1:16">
      <c r="A55" s="5" t="s">
        <v>131</v>
      </c>
      <c r="B55" s="37">
        <v>0</v>
      </c>
      <c r="C55" s="37">
        <v>0</v>
      </c>
      <c r="D55" s="37">
        <v>0</v>
      </c>
      <c r="E55" s="37">
        <v>0</v>
      </c>
      <c r="F55" s="37">
        <v>0</v>
      </c>
      <c r="G55" s="37">
        <v>0</v>
      </c>
      <c r="H55" s="37">
        <v>0</v>
      </c>
      <c r="I55" s="37">
        <v>0</v>
      </c>
      <c r="J55" s="37">
        <v>0</v>
      </c>
      <c r="K55" s="37">
        <v>1.32326616</v>
      </c>
      <c r="L55" s="37">
        <v>0</v>
      </c>
      <c r="M55" s="37">
        <v>0</v>
      </c>
      <c r="N55" s="37">
        <f t="shared" si="1"/>
        <v>1.32326616</v>
      </c>
      <c r="O55" s="7"/>
      <c r="P55" s="7"/>
    </row>
    <row r="56" spans="1:16">
      <c r="A56" s="5" t="s">
        <v>77</v>
      </c>
      <c r="B56" s="37">
        <v>203.72535599</v>
      </c>
      <c r="C56" s="37">
        <v>174.22997908999997</v>
      </c>
      <c r="D56" s="37">
        <v>217.43415146999999</v>
      </c>
      <c r="E56" s="37">
        <v>312.47495229000003</v>
      </c>
      <c r="F56" s="37">
        <v>553.05367370999988</v>
      </c>
      <c r="G56" s="37">
        <v>412.69642045000006</v>
      </c>
      <c r="H56" s="37">
        <v>793.91481471999998</v>
      </c>
      <c r="I56" s="37">
        <v>668.96391654000013</v>
      </c>
      <c r="J56" s="37">
        <v>500.03132913999997</v>
      </c>
      <c r="K56" s="37">
        <v>500.49491438000001</v>
      </c>
      <c r="L56" s="37">
        <v>769.64859457</v>
      </c>
      <c r="M56" s="37">
        <v>899.34656950999999</v>
      </c>
      <c r="N56" s="37">
        <f t="shared" si="1"/>
        <v>6006.0146718599999</v>
      </c>
      <c r="O56" s="7"/>
      <c r="P56" s="7"/>
    </row>
    <row r="57" spans="1:16">
      <c r="A57" s="5" t="s">
        <v>50</v>
      </c>
      <c r="B57" s="37">
        <v>0</v>
      </c>
      <c r="C57" s="37">
        <v>0</v>
      </c>
      <c r="D57" s="37">
        <v>0</v>
      </c>
      <c r="E57" s="37">
        <v>0</v>
      </c>
      <c r="F57" s="37">
        <v>0</v>
      </c>
      <c r="G57" s="37">
        <v>4.8663872499999998</v>
      </c>
      <c r="H57" s="37">
        <v>0</v>
      </c>
      <c r="I57" s="37">
        <v>0</v>
      </c>
      <c r="J57" s="37">
        <v>0</v>
      </c>
      <c r="K57" s="37">
        <v>0.63956000000000002</v>
      </c>
      <c r="L57" s="37">
        <v>0</v>
      </c>
      <c r="M57" s="37">
        <v>14.50777177</v>
      </c>
      <c r="N57" s="37">
        <f t="shared" si="1"/>
        <v>20.01371902</v>
      </c>
      <c r="O57" s="7"/>
      <c r="P57" s="7"/>
    </row>
    <row r="58" spans="1:16" s="48" customFormat="1">
      <c r="A58" s="26" t="s">
        <v>45</v>
      </c>
      <c r="B58" s="36">
        <f>B59+B63</f>
        <v>121.03978792000001</v>
      </c>
      <c r="C58" s="36">
        <f t="shared" ref="C58:M58" si="19">C59+C63</f>
        <v>201.91816926999996</v>
      </c>
      <c r="D58" s="36">
        <f t="shared" si="19"/>
        <v>222.41689395999998</v>
      </c>
      <c r="E58" s="36">
        <f t="shared" si="19"/>
        <v>234.77995229999999</v>
      </c>
      <c r="F58" s="36">
        <f t="shared" si="19"/>
        <v>235.89944170000001</v>
      </c>
      <c r="G58" s="36">
        <f t="shared" si="19"/>
        <v>200.18825440000001</v>
      </c>
      <c r="H58" s="36">
        <f t="shared" si="19"/>
        <v>269.59796544</v>
      </c>
      <c r="I58" s="36">
        <f t="shared" si="19"/>
        <v>234.39004292999999</v>
      </c>
      <c r="J58" s="36">
        <f t="shared" si="19"/>
        <v>206.37136608000003</v>
      </c>
      <c r="K58" s="36">
        <f t="shared" si="19"/>
        <v>225.81044069000001</v>
      </c>
      <c r="L58" s="36">
        <f t="shared" si="19"/>
        <v>302.07078861000002</v>
      </c>
      <c r="M58" s="36">
        <f t="shared" si="19"/>
        <v>1725.9849696799997</v>
      </c>
      <c r="N58" s="36">
        <f t="shared" si="1"/>
        <v>4180.4680729800002</v>
      </c>
    </row>
    <row r="59" spans="1:16" s="48" customFormat="1">
      <c r="A59" s="26" t="s">
        <v>78</v>
      </c>
      <c r="B59" s="36">
        <f>SUM(B60:B62)</f>
        <v>37.462628789999997</v>
      </c>
      <c r="C59" s="36">
        <f t="shared" ref="C59:M59" si="20">SUM(C60:C62)</f>
        <v>94.187475759999998</v>
      </c>
      <c r="D59" s="36">
        <f t="shared" si="20"/>
        <v>99.469218010000006</v>
      </c>
      <c r="E59" s="36">
        <f t="shared" si="20"/>
        <v>94.124016570000009</v>
      </c>
      <c r="F59" s="36">
        <f t="shared" si="20"/>
        <v>114.81284887</v>
      </c>
      <c r="G59" s="36">
        <f t="shared" si="20"/>
        <v>83.842252689999995</v>
      </c>
      <c r="H59" s="36">
        <f t="shared" si="20"/>
        <v>140.15055097999999</v>
      </c>
      <c r="I59" s="36">
        <f t="shared" si="20"/>
        <v>120.37671958999999</v>
      </c>
      <c r="J59" s="36">
        <f t="shared" si="20"/>
        <v>100.49710888000001</v>
      </c>
      <c r="K59" s="36">
        <f t="shared" si="20"/>
        <v>119.35844164</v>
      </c>
      <c r="L59" s="36">
        <f t="shared" si="20"/>
        <v>113.81839785</v>
      </c>
      <c r="M59" s="36">
        <f t="shared" si="20"/>
        <v>343.98382813000001</v>
      </c>
      <c r="N59" s="36">
        <f t="shared" si="1"/>
        <v>1462.08348776</v>
      </c>
    </row>
    <row r="60" spans="1:16">
      <c r="A60" s="5" t="s">
        <v>79</v>
      </c>
      <c r="B60" s="37">
        <v>28.064148750000001</v>
      </c>
      <c r="C60" s="37">
        <v>36.497004920000002</v>
      </c>
      <c r="D60" s="37">
        <v>60.365206829999998</v>
      </c>
      <c r="E60" s="37">
        <v>50.139700800000007</v>
      </c>
      <c r="F60" s="37">
        <v>65.954631649999996</v>
      </c>
      <c r="G60" s="37">
        <v>39.043914489999999</v>
      </c>
      <c r="H60" s="37">
        <v>47.863124290000002</v>
      </c>
      <c r="I60" s="37">
        <v>53.650237359999998</v>
      </c>
      <c r="J60" s="37">
        <v>50.315968010000006</v>
      </c>
      <c r="K60" s="37">
        <v>43.693657139999999</v>
      </c>
      <c r="L60" s="37">
        <v>67.318977340000004</v>
      </c>
      <c r="M60" s="37">
        <v>191.31308776000003</v>
      </c>
      <c r="N60" s="37">
        <f t="shared" si="1"/>
        <v>734.21965934000002</v>
      </c>
      <c r="O60" s="7"/>
      <c r="P60" s="7"/>
    </row>
    <row r="61" spans="1:16">
      <c r="A61" s="5" t="s">
        <v>80</v>
      </c>
      <c r="B61" s="37">
        <v>9.398480039999999</v>
      </c>
      <c r="C61" s="37">
        <v>54.835040939999999</v>
      </c>
      <c r="D61" s="37">
        <v>32.737089410000003</v>
      </c>
      <c r="E61" s="37">
        <v>40.359978159999997</v>
      </c>
      <c r="F61" s="37">
        <v>41.864800939999995</v>
      </c>
      <c r="G61" s="37">
        <v>35.43570605</v>
      </c>
      <c r="H61" s="37">
        <v>18.415276559999999</v>
      </c>
      <c r="I61" s="37">
        <v>35.952360420000005</v>
      </c>
      <c r="J61" s="37">
        <v>15.290061079999999</v>
      </c>
      <c r="K61" s="37">
        <v>57.835180370000003</v>
      </c>
      <c r="L61" s="37">
        <v>46.49942051</v>
      </c>
      <c r="M61" s="37">
        <v>98.660647049999994</v>
      </c>
      <c r="N61" s="37">
        <f t="shared" si="1"/>
        <v>487.28404152999997</v>
      </c>
      <c r="O61" s="7"/>
      <c r="P61" s="7"/>
    </row>
    <row r="62" spans="1:16">
      <c r="A62" s="5" t="s">
        <v>128</v>
      </c>
      <c r="B62" s="37">
        <v>0</v>
      </c>
      <c r="C62" s="37">
        <v>2.8554298999999999</v>
      </c>
      <c r="D62" s="37">
        <v>6.3669217699999994</v>
      </c>
      <c r="E62" s="37">
        <v>3.62433761</v>
      </c>
      <c r="F62" s="37">
        <v>6.9934162799999999</v>
      </c>
      <c r="G62" s="37">
        <v>9.3626321499999978</v>
      </c>
      <c r="H62" s="37">
        <v>73.872150129999994</v>
      </c>
      <c r="I62" s="37">
        <v>30.774121809999997</v>
      </c>
      <c r="J62" s="37">
        <v>34.891079789999999</v>
      </c>
      <c r="K62" s="37">
        <v>17.82960413</v>
      </c>
      <c r="L62" s="37">
        <v>0</v>
      </c>
      <c r="M62" s="37">
        <v>54.010093320000003</v>
      </c>
      <c r="N62" s="37">
        <f t="shared" si="1"/>
        <v>240.57978688999998</v>
      </c>
      <c r="O62" s="7"/>
      <c r="P62" s="7"/>
    </row>
    <row r="63" spans="1:16" s="48" customFormat="1">
      <c r="A63" s="26" t="s">
        <v>51</v>
      </c>
      <c r="B63" s="36">
        <f>B64+B65</f>
        <v>83.577159130000013</v>
      </c>
      <c r="C63" s="36">
        <f t="shared" ref="C63:M63" si="21">C64+C65</f>
        <v>107.73069350999998</v>
      </c>
      <c r="D63" s="36">
        <f t="shared" si="21"/>
        <v>122.94767594999999</v>
      </c>
      <c r="E63" s="36">
        <f t="shared" si="21"/>
        <v>140.65593572999998</v>
      </c>
      <c r="F63" s="36">
        <f t="shared" si="21"/>
        <v>121.08659283</v>
      </c>
      <c r="G63" s="36">
        <f t="shared" si="21"/>
        <v>116.34600171</v>
      </c>
      <c r="H63" s="36">
        <f t="shared" si="21"/>
        <v>129.44741446</v>
      </c>
      <c r="I63" s="36">
        <f t="shared" si="21"/>
        <v>114.01332333999999</v>
      </c>
      <c r="J63" s="36">
        <f t="shared" si="21"/>
        <v>105.8742572</v>
      </c>
      <c r="K63" s="36">
        <f t="shared" si="21"/>
        <v>106.45199905</v>
      </c>
      <c r="L63" s="36">
        <f t="shared" si="21"/>
        <v>188.25239076</v>
      </c>
      <c r="M63" s="36">
        <f t="shared" si="21"/>
        <v>1382.0011415499998</v>
      </c>
      <c r="N63" s="36">
        <f t="shared" si="1"/>
        <v>2718.3845852199997</v>
      </c>
    </row>
    <row r="64" spans="1:16">
      <c r="A64" s="5" t="s">
        <v>22</v>
      </c>
      <c r="B64" s="37">
        <v>65.931132380000008</v>
      </c>
      <c r="C64" s="37">
        <v>82.729188149999985</v>
      </c>
      <c r="D64" s="37">
        <v>99.822926599999988</v>
      </c>
      <c r="E64" s="37">
        <v>118.54387638999999</v>
      </c>
      <c r="F64" s="37">
        <v>97.802992279999998</v>
      </c>
      <c r="G64" s="37">
        <v>91.229948780000001</v>
      </c>
      <c r="H64" s="37">
        <v>97.231086419999997</v>
      </c>
      <c r="I64" s="37">
        <v>90.739696299999991</v>
      </c>
      <c r="J64" s="37">
        <v>79.510539750000007</v>
      </c>
      <c r="K64" s="37">
        <v>81.754260520000003</v>
      </c>
      <c r="L64" s="37">
        <v>138.96578313000001</v>
      </c>
      <c r="M64" s="37">
        <v>1331.5226117499999</v>
      </c>
      <c r="N64" s="37">
        <f t="shared" si="1"/>
        <v>2375.78404245</v>
      </c>
      <c r="O64" s="7"/>
      <c r="P64" s="7"/>
    </row>
    <row r="65" spans="1:16">
      <c r="A65" s="5" t="s">
        <v>81</v>
      </c>
      <c r="B65" s="37">
        <v>17.646026750000001</v>
      </c>
      <c r="C65" s="37">
        <v>25.001505359999999</v>
      </c>
      <c r="D65" s="37">
        <v>23.124749350000002</v>
      </c>
      <c r="E65" s="37">
        <v>22.112059339999998</v>
      </c>
      <c r="F65" s="37">
        <v>23.283600549999999</v>
      </c>
      <c r="G65" s="37">
        <v>25.116052929999999</v>
      </c>
      <c r="H65" s="37">
        <v>32.21632804</v>
      </c>
      <c r="I65" s="37">
        <v>23.273627039999997</v>
      </c>
      <c r="J65" s="37">
        <v>26.363717449999999</v>
      </c>
      <c r="K65" s="37">
        <v>24.697738529999999</v>
      </c>
      <c r="L65" s="37">
        <v>49.286607629999992</v>
      </c>
      <c r="M65" s="37">
        <v>50.478529799999997</v>
      </c>
      <c r="N65" s="37">
        <f t="shared" si="1"/>
        <v>342.60054277</v>
      </c>
      <c r="O65" s="7"/>
      <c r="P65" s="7"/>
    </row>
    <row r="66" spans="1:16" s="48" customFormat="1">
      <c r="A66" s="26" t="s">
        <v>46</v>
      </c>
      <c r="B66" s="36">
        <f>B67+B72+B77+B85+B97</f>
        <v>16546.064069669999</v>
      </c>
      <c r="C66" s="36">
        <f t="shared" ref="C66:M66" si="22">C67+C72+C77+C85+C97</f>
        <v>25101.782687620002</v>
      </c>
      <c r="D66" s="36">
        <f t="shared" si="22"/>
        <v>27106.144857810003</v>
      </c>
      <c r="E66" s="36">
        <f t="shared" si="22"/>
        <v>24015.810143460003</v>
      </c>
      <c r="F66" s="36">
        <f t="shared" si="22"/>
        <v>25229.944065309995</v>
      </c>
      <c r="G66" s="36">
        <f t="shared" si="22"/>
        <v>25287.798725059998</v>
      </c>
      <c r="H66" s="36">
        <f t="shared" si="22"/>
        <v>24414.555867729996</v>
      </c>
      <c r="I66" s="36">
        <f t="shared" si="22"/>
        <v>25249.230195210002</v>
      </c>
      <c r="J66" s="36">
        <f t="shared" si="22"/>
        <v>23157.595088449998</v>
      </c>
      <c r="K66" s="36">
        <f t="shared" si="22"/>
        <v>25155.599407830003</v>
      </c>
      <c r="L66" s="36">
        <f t="shared" si="22"/>
        <v>29706.282804750001</v>
      </c>
      <c r="M66" s="36">
        <f t="shared" si="22"/>
        <v>47199.347033259997</v>
      </c>
      <c r="N66" s="36">
        <f t="shared" si="1"/>
        <v>318170.15494616004</v>
      </c>
    </row>
    <row r="67" spans="1:16" s="48" customFormat="1">
      <c r="A67" s="26" t="s">
        <v>23</v>
      </c>
      <c r="B67" s="36">
        <f>SUM(B68:B71)</f>
        <v>134.36182248</v>
      </c>
      <c r="C67" s="36">
        <f t="shared" ref="C67:M67" si="23">SUM(C68:C71)</f>
        <v>1616.16482655</v>
      </c>
      <c r="D67" s="36">
        <f t="shared" si="23"/>
        <v>993.09055416000001</v>
      </c>
      <c r="E67" s="36">
        <f t="shared" si="23"/>
        <v>763.26867241000002</v>
      </c>
      <c r="F67" s="36">
        <f t="shared" si="23"/>
        <v>1742.8070971500001</v>
      </c>
      <c r="G67" s="36">
        <f t="shared" si="23"/>
        <v>998.6821923</v>
      </c>
      <c r="H67" s="36">
        <f t="shared" si="23"/>
        <v>1378.2902770200001</v>
      </c>
      <c r="I67" s="36">
        <f t="shared" si="23"/>
        <v>1379.2889009</v>
      </c>
      <c r="J67" s="36">
        <f t="shared" si="23"/>
        <v>862.85705187999997</v>
      </c>
      <c r="K67" s="36">
        <f t="shared" si="23"/>
        <v>892.34034538000003</v>
      </c>
      <c r="L67" s="36">
        <f t="shared" si="23"/>
        <v>1401.25128778</v>
      </c>
      <c r="M67" s="36">
        <f t="shared" si="23"/>
        <v>1570.2102922699999</v>
      </c>
      <c r="N67" s="36">
        <f t="shared" si="1"/>
        <v>13732.613320279999</v>
      </c>
    </row>
    <row r="68" spans="1:16">
      <c r="A68" s="5" t="s">
        <v>24</v>
      </c>
      <c r="B68" s="37">
        <v>0</v>
      </c>
      <c r="C68" s="37">
        <v>35.129573139999998</v>
      </c>
      <c r="D68" s="37">
        <v>14.055707699999999</v>
      </c>
      <c r="E68" s="37">
        <v>74.885799210000002</v>
      </c>
      <c r="F68" s="37">
        <v>5.4139694399999998</v>
      </c>
      <c r="G68" s="37">
        <v>12.847506060000001</v>
      </c>
      <c r="H68" s="37">
        <v>15.39421654</v>
      </c>
      <c r="I68" s="37">
        <v>43.927414309999996</v>
      </c>
      <c r="J68" s="37">
        <v>60.54304467</v>
      </c>
      <c r="K68" s="37">
        <v>6.9825491799999995</v>
      </c>
      <c r="L68" s="37">
        <v>64.157813340000004</v>
      </c>
      <c r="M68" s="37">
        <v>72.954230929999994</v>
      </c>
      <c r="N68" s="37">
        <f t="shared" si="1"/>
        <v>406.29182451999998</v>
      </c>
      <c r="O68" s="7"/>
      <c r="P68" s="7"/>
    </row>
    <row r="69" spans="1:16">
      <c r="A69" s="5" t="s">
        <v>82</v>
      </c>
      <c r="B69" s="37">
        <v>1.3221644800000001</v>
      </c>
      <c r="C69" s="37">
        <v>3.0487916800000003</v>
      </c>
      <c r="D69" s="37">
        <v>2.6607547200000004</v>
      </c>
      <c r="E69" s="37">
        <v>2.1884773100000001</v>
      </c>
      <c r="F69" s="37">
        <v>2.1890778599999998</v>
      </c>
      <c r="G69" s="37">
        <v>2.1884769799999999</v>
      </c>
      <c r="H69" s="37">
        <v>2.1872313299999999</v>
      </c>
      <c r="I69" s="37">
        <v>2.3479714399999998</v>
      </c>
      <c r="J69" s="37">
        <v>40.472357469999999</v>
      </c>
      <c r="K69" s="37">
        <v>2.1881614799999998</v>
      </c>
      <c r="L69" s="37">
        <v>39.465756049999996</v>
      </c>
      <c r="M69" s="37">
        <v>49.199414189999999</v>
      </c>
      <c r="N69" s="37">
        <f t="shared" si="1"/>
        <v>149.45863498999998</v>
      </c>
      <c r="O69" s="7"/>
      <c r="P69" s="7"/>
    </row>
    <row r="70" spans="1:16">
      <c r="A70" s="5" t="s">
        <v>83</v>
      </c>
      <c r="B70" s="37">
        <v>133.039658</v>
      </c>
      <c r="C70" s="37">
        <v>1577.98646173</v>
      </c>
      <c r="D70" s="37">
        <v>976.37409174000004</v>
      </c>
      <c r="E70" s="37">
        <v>686.19439589000001</v>
      </c>
      <c r="F70" s="37">
        <v>1735.20404985</v>
      </c>
      <c r="G70" s="37">
        <v>983.64620925999998</v>
      </c>
      <c r="H70" s="37">
        <v>1360.7088291500002</v>
      </c>
      <c r="I70" s="37">
        <v>1333.0135151500001</v>
      </c>
      <c r="J70" s="37">
        <v>743.06604570000002</v>
      </c>
      <c r="K70" s="37">
        <v>883.16963471999998</v>
      </c>
      <c r="L70" s="37">
        <v>1294.06986252</v>
      </c>
      <c r="M70" s="37">
        <v>1430.5926353699999</v>
      </c>
      <c r="N70" s="37">
        <f t="shared" si="1"/>
        <v>13137.065389079999</v>
      </c>
      <c r="O70" s="7"/>
      <c r="P70" s="7"/>
    </row>
    <row r="71" spans="1:16">
      <c r="A71" s="5" t="s">
        <v>106</v>
      </c>
      <c r="B71" s="37">
        <v>0</v>
      </c>
      <c r="C71" s="37">
        <v>0</v>
      </c>
      <c r="D71" s="37">
        <v>0</v>
      </c>
      <c r="E71" s="37">
        <v>0</v>
      </c>
      <c r="F71" s="37">
        <v>0</v>
      </c>
      <c r="G71" s="37">
        <v>0</v>
      </c>
      <c r="H71" s="37">
        <v>0</v>
      </c>
      <c r="I71" s="37">
        <v>0</v>
      </c>
      <c r="J71" s="37">
        <v>18.775604039999997</v>
      </c>
      <c r="K71" s="37">
        <v>0</v>
      </c>
      <c r="L71" s="37">
        <v>3.55785587</v>
      </c>
      <c r="M71" s="37">
        <v>17.46401178</v>
      </c>
      <c r="N71" s="37">
        <f t="shared" ref="N71:N113" si="24">SUM(B71:M71)</f>
        <v>39.797471689999995</v>
      </c>
      <c r="O71" s="7"/>
      <c r="P71" s="7"/>
    </row>
    <row r="72" spans="1:16" s="48" customFormat="1">
      <c r="A72" s="26" t="s">
        <v>25</v>
      </c>
      <c r="B72" s="36">
        <f>SUM(B73:B76)</f>
        <v>3937.1068078799999</v>
      </c>
      <c r="C72" s="36">
        <f t="shared" ref="C72:M72" si="25">SUM(C73:C76)</f>
        <v>5299.1473480500008</v>
      </c>
      <c r="D72" s="36">
        <f t="shared" si="25"/>
        <v>5061.2672636500001</v>
      </c>
      <c r="E72" s="36">
        <f t="shared" si="25"/>
        <v>4806.1667496999999</v>
      </c>
      <c r="F72" s="36">
        <f t="shared" si="25"/>
        <v>4762.9251392400001</v>
      </c>
      <c r="G72" s="36">
        <f t="shared" si="25"/>
        <v>4537.2171043299995</v>
      </c>
      <c r="H72" s="36">
        <f t="shared" si="25"/>
        <v>4841.8999378799999</v>
      </c>
      <c r="I72" s="36">
        <f t="shared" si="25"/>
        <v>5400.8202224400002</v>
      </c>
      <c r="J72" s="36">
        <f t="shared" si="25"/>
        <v>5281.2248049399996</v>
      </c>
      <c r="K72" s="36">
        <f t="shared" si="25"/>
        <v>7416.1847707300003</v>
      </c>
      <c r="L72" s="36">
        <f t="shared" si="25"/>
        <v>8452.1679394799994</v>
      </c>
      <c r="M72" s="36">
        <f t="shared" si="25"/>
        <v>9218.7297449199996</v>
      </c>
      <c r="N72" s="36">
        <f t="shared" si="24"/>
        <v>69014.857833240007</v>
      </c>
    </row>
    <row r="73" spans="1:16">
      <c r="A73" s="5" t="s">
        <v>26</v>
      </c>
      <c r="B73" s="37">
        <v>102.44261400000001</v>
      </c>
      <c r="C73" s="37">
        <v>168.44696117000001</v>
      </c>
      <c r="D73" s="37">
        <v>120.20512642999999</v>
      </c>
      <c r="E73" s="37">
        <v>138.56690287000001</v>
      </c>
      <c r="F73" s="37">
        <v>124.90240881</v>
      </c>
      <c r="G73" s="37">
        <v>131.61687097999999</v>
      </c>
      <c r="H73" s="37">
        <v>137.21929376999998</v>
      </c>
      <c r="I73" s="37">
        <v>125.29267748000001</v>
      </c>
      <c r="J73" s="37">
        <v>131.40823180000001</v>
      </c>
      <c r="K73" s="37">
        <v>121.19771856999999</v>
      </c>
      <c r="L73" s="37">
        <v>202.24438574999999</v>
      </c>
      <c r="M73" s="37">
        <v>202.2303288</v>
      </c>
      <c r="N73" s="37">
        <f t="shared" si="24"/>
        <v>1705.7735204300002</v>
      </c>
      <c r="O73" s="7"/>
      <c r="P73" s="7"/>
    </row>
    <row r="74" spans="1:16">
      <c r="A74" s="5" t="s">
        <v>27</v>
      </c>
      <c r="B74" s="37">
        <v>86.631522629999992</v>
      </c>
      <c r="C74" s="37">
        <v>495.07345221000008</v>
      </c>
      <c r="D74" s="37">
        <v>728.51508848000003</v>
      </c>
      <c r="E74" s="37">
        <v>297.0465456</v>
      </c>
      <c r="F74" s="37">
        <v>651.51322406999998</v>
      </c>
      <c r="G74" s="37">
        <v>161.96557058999997</v>
      </c>
      <c r="H74" s="37">
        <v>371.74194485000004</v>
      </c>
      <c r="I74" s="37">
        <v>834.47585700000002</v>
      </c>
      <c r="J74" s="37">
        <v>563.77225033000002</v>
      </c>
      <c r="K74" s="37">
        <v>2241.9762667000005</v>
      </c>
      <c r="L74" s="37">
        <v>1646.1587517</v>
      </c>
      <c r="M74" s="37">
        <v>2484.0684858000004</v>
      </c>
      <c r="N74" s="37">
        <f t="shared" si="24"/>
        <v>10562.93895996</v>
      </c>
      <c r="O74" s="7"/>
      <c r="P74" s="7"/>
    </row>
    <row r="75" spans="1:16">
      <c r="A75" s="5" t="s">
        <v>28</v>
      </c>
      <c r="B75" s="37">
        <v>0.42757600000000001</v>
      </c>
      <c r="C75" s="37">
        <v>0.53466100000000005</v>
      </c>
      <c r="D75" s="37">
        <v>0.89331021999999993</v>
      </c>
      <c r="E75" s="37">
        <v>0.42757600000000001</v>
      </c>
      <c r="F75" s="37">
        <v>0.42757600000000001</v>
      </c>
      <c r="G75" s="37">
        <v>0.54728480000000002</v>
      </c>
      <c r="H75" s="37">
        <v>2.2936000000000002E-2</v>
      </c>
      <c r="I75" s="37">
        <v>0.85732640000000004</v>
      </c>
      <c r="J75" s="37">
        <v>0.42757600000000001</v>
      </c>
      <c r="K75" s="37">
        <v>2.2936000000000002E-2</v>
      </c>
      <c r="L75" s="37">
        <v>2.2936000000000002E-2</v>
      </c>
      <c r="M75" s="37">
        <v>1.635605</v>
      </c>
      <c r="N75" s="37">
        <f t="shared" si="24"/>
        <v>6.24729942</v>
      </c>
      <c r="O75" s="7"/>
      <c r="P75" s="7"/>
    </row>
    <row r="76" spans="1:16" ht="13.5" customHeight="1">
      <c r="A76" s="5" t="s">
        <v>29</v>
      </c>
      <c r="B76" s="37">
        <v>3747.60509525</v>
      </c>
      <c r="C76" s="37">
        <v>4635.0922736700004</v>
      </c>
      <c r="D76" s="37">
        <v>4211.6537385199999</v>
      </c>
      <c r="E76" s="37">
        <v>4370.1257252300002</v>
      </c>
      <c r="F76" s="37">
        <v>3986.0819303600001</v>
      </c>
      <c r="G76" s="37">
        <v>4243.0873779599997</v>
      </c>
      <c r="H76" s="37">
        <v>4332.9157632599999</v>
      </c>
      <c r="I76" s="37">
        <v>4440.1943615600003</v>
      </c>
      <c r="J76" s="37">
        <v>4585.6167468099993</v>
      </c>
      <c r="K76" s="37">
        <v>5052.9878494599998</v>
      </c>
      <c r="L76" s="37">
        <v>6603.74186603</v>
      </c>
      <c r="M76" s="37">
        <v>6530.7953253199994</v>
      </c>
      <c r="N76" s="37">
        <f t="shared" si="24"/>
        <v>56739.898053429992</v>
      </c>
      <c r="O76" s="7"/>
      <c r="P76" s="7"/>
    </row>
    <row r="77" spans="1:16" s="48" customFormat="1">
      <c r="A77" s="26" t="s">
        <v>30</v>
      </c>
      <c r="B77" s="36">
        <f>SUM(B78:B84)</f>
        <v>267.99085001000003</v>
      </c>
      <c r="C77" s="36">
        <f t="shared" ref="C77:M77" si="26">SUM(C78:C84)</f>
        <v>337.69895650999996</v>
      </c>
      <c r="D77" s="36">
        <f t="shared" si="26"/>
        <v>551.74639772</v>
      </c>
      <c r="E77" s="36">
        <f t="shared" si="26"/>
        <v>400.55344613</v>
      </c>
      <c r="F77" s="36">
        <f t="shared" si="26"/>
        <v>565.35246637</v>
      </c>
      <c r="G77" s="36">
        <f t="shared" si="26"/>
        <v>498.91315866000002</v>
      </c>
      <c r="H77" s="36">
        <f t="shared" si="26"/>
        <v>425.86921748000003</v>
      </c>
      <c r="I77" s="36">
        <f t="shared" si="26"/>
        <v>655.08329890999994</v>
      </c>
      <c r="J77" s="36">
        <f t="shared" si="26"/>
        <v>597.22894164000013</v>
      </c>
      <c r="K77" s="36">
        <f t="shared" si="26"/>
        <v>688.46415265999997</v>
      </c>
      <c r="L77" s="36">
        <f t="shared" si="26"/>
        <v>786.54745170000001</v>
      </c>
      <c r="M77" s="36">
        <f t="shared" si="26"/>
        <v>1689.0547792299999</v>
      </c>
      <c r="N77" s="36">
        <f t="shared" si="24"/>
        <v>7464.50311702</v>
      </c>
    </row>
    <row r="78" spans="1:16">
      <c r="A78" s="5" t="s">
        <v>84</v>
      </c>
      <c r="B78" s="37">
        <v>41.308945460000004</v>
      </c>
      <c r="C78" s="37">
        <v>72.451381589999997</v>
      </c>
      <c r="D78" s="37">
        <v>86.29363579000001</v>
      </c>
      <c r="E78" s="37">
        <v>94.152614479999983</v>
      </c>
      <c r="F78" s="37">
        <v>185.95978682999998</v>
      </c>
      <c r="G78" s="37">
        <v>129.96016102999999</v>
      </c>
      <c r="H78" s="37">
        <v>76.262043199999994</v>
      </c>
      <c r="I78" s="37">
        <v>176.85532668999997</v>
      </c>
      <c r="J78" s="37">
        <v>159.61097014000001</v>
      </c>
      <c r="K78" s="37">
        <v>102.71274265000001</v>
      </c>
      <c r="L78" s="37">
        <v>171.98992434000002</v>
      </c>
      <c r="M78" s="37">
        <v>776.35749121000003</v>
      </c>
      <c r="N78" s="37">
        <f t="shared" si="24"/>
        <v>2073.9150234099998</v>
      </c>
      <c r="O78" s="7"/>
      <c r="P78" s="7"/>
    </row>
    <row r="79" spans="1:16">
      <c r="A79" s="5" t="s">
        <v>41</v>
      </c>
      <c r="B79" s="37">
        <v>27.442612829999998</v>
      </c>
      <c r="C79" s="37">
        <v>30.238005359999999</v>
      </c>
      <c r="D79" s="37">
        <v>65.161866500000002</v>
      </c>
      <c r="E79" s="37">
        <v>43.712167399999998</v>
      </c>
      <c r="F79" s="37">
        <v>72.076385520000002</v>
      </c>
      <c r="G79" s="37">
        <v>62.032559640000002</v>
      </c>
      <c r="H79" s="37">
        <v>55.939210799999998</v>
      </c>
      <c r="I79" s="37">
        <v>71.88619937</v>
      </c>
      <c r="J79" s="37">
        <v>68.035051080000002</v>
      </c>
      <c r="K79" s="37">
        <v>42.972971840000007</v>
      </c>
      <c r="L79" s="37">
        <v>114.9616501</v>
      </c>
      <c r="M79" s="37">
        <v>124.31834777</v>
      </c>
      <c r="N79" s="37">
        <f t="shared" si="24"/>
        <v>778.77702821000003</v>
      </c>
      <c r="O79" s="7"/>
      <c r="P79" s="7"/>
    </row>
    <row r="80" spans="1:16">
      <c r="A80" s="5" t="s">
        <v>31</v>
      </c>
      <c r="B80" s="37">
        <v>138.32042917999999</v>
      </c>
      <c r="C80" s="37">
        <v>158.89035988000001</v>
      </c>
      <c r="D80" s="37">
        <v>185.49848832999999</v>
      </c>
      <c r="E80" s="37">
        <v>171.70372129</v>
      </c>
      <c r="F80" s="37">
        <v>168.03412456000001</v>
      </c>
      <c r="G80" s="37">
        <v>197.74052024000002</v>
      </c>
      <c r="H80" s="37">
        <v>175.69525400000003</v>
      </c>
      <c r="I80" s="37">
        <v>188.66254462000001</v>
      </c>
      <c r="J80" s="37">
        <v>210.27288816000001</v>
      </c>
      <c r="K80" s="37">
        <v>187.91870641999995</v>
      </c>
      <c r="L80" s="37">
        <v>257.65901246999999</v>
      </c>
      <c r="M80" s="37">
        <v>386.05220210000004</v>
      </c>
      <c r="N80" s="37">
        <f t="shared" si="24"/>
        <v>2426.4482512500003</v>
      </c>
      <c r="O80" s="7"/>
      <c r="P80" s="7"/>
    </row>
    <row r="81" spans="1:16">
      <c r="A81" s="5" t="s">
        <v>107</v>
      </c>
      <c r="B81" s="37">
        <v>0</v>
      </c>
      <c r="C81" s="37">
        <v>0</v>
      </c>
      <c r="D81" s="37">
        <v>0</v>
      </c>
      <c r="E81" s="37">
        <v>0</v>
      </c>
      <c r="F81" s="37">
        <v>0</v>
      </c>
      <c r="G81" s="37">
        <v>0</v>
      </c>
      <c r="H81" s="37">
        <v>0</v>
      </c>
      <c r="I81" s="37">
        <v>0</v>
      </c>
      <c r="J81" s="37">
        <v>2.5788627200000001</v>
      </c>
      <c r="K81" s="37">
        <v>0</v>
      </c>
      <c r="L81" s="37">
        <v>0</v>
      </c>
      <c r="M81" s="37">
        <v>0</v>
      </c>
      <c r="N81" s="37">
        <f t="shared" si="24"/>
        <v>2.5788627200000001</v>
      </c>
      <c r="O81" s="7"/>
      <c r="P81" s="7"/>
    </row>
    <row r="82" spans="1:16">
      <c r="A82" s="5" t="s">
        <v>85</v>
      </c>
      <c r="B82" s="37">
        <v>0</v>
      </c>
      <c r="C82" s="37">
        <v>12</v>
      </c>
      <c r="D82" s="37">
        <v>113.003714</v>
      </c>
      <c r="E82" s="37">
        <v>12.5</v>
      </c>
      <c r="F82" s="37">
        <v>60.5</v>
      </c>
      <c r="G82" s="37">
        <v>33.176428999999999</v>
      </c>
      <c r="H82" s="37">
        <v>39.22902904</v>
      </c>
      <c r="I82" s="37">
        <v>68.690968999999996</v>
      </c>
      <c r="J82" s="37">
        <v>40.791955399999999</v>
      </c>
      <c r="K82" s="37">
        <v>53.456000000000003</v>
      </c>
      <c r="L82" s="37">
        <v>67.203140529999999</v>
      </c>
      <c r="M82" s="37">
        <v>45.003925530000004</v>
      </c>
      <c r="N82" s="37">
        <f t="shared" si="24"/>
        <v>545.55516250000005</v>
      </c>
      <c r="O82" s="7"/>
      <c r="P82" s="7"/>
    </row>
    <row r="83" spans="1:16">
      <c r="A83" s="5" t="s">
        <v>109</v>
      </c>
      <c r="B83" s="37">
        <v>0</v>
      </c>
      <c r="C83" s="37">
        <v>0</v>
      </c>
      <c r="D83" s="37">
        <v>0</v>
      </c>
      <c r="E83" s="37">
        <v>0</v>
      </c>
      <c r="F83" s="37">
        <v>0</v>
      </c>
      <c r="G83" s="37">
        <v>0</v>
      </c>
      <c r="H83" s="37">
        <v>0</v>
      </c>
      <c r="I83" s="37">
        <v>0</v>
      </c>
      <c r="J83" s="37">
        <v>0</v>
      </c>
      <c r="K83" s="37">
        <v>0</v>
      </c>
      <c r="L83" s="37">
        <v>0</v>
      </c>
      <c r="M83" s="37">
        <v>0</v>
      </c>
      <c r="N83" s="37">
        <f t="shared" si="24"/>
        <v>0</v>
      </c>
      <c r="O83" s="7"/>
      <c r="P83" s="7"/>
    </row>
    <row r="84" spans="1:16" ht="24">
      <c r="A84" s="5" t="s">
        <v>32</v>
      </c>
      <c r="B84" s="37">
        <v>60.918862539999999</v>
      </c>
      <c r="C84" s="37">
        <v>64.119209679999997</v>
      </c>
      <c r="D84" s="37">
        <v>101.78869309999997</v>
      </c>
      <c r="E84" s="37">
        <v>78.484942959999998</v>
      </c>
      <c r="F84" s="37">
        <v>78.782169460000006</v>
      </c>
      <c r="G84" s="37">
        <v>76.003488750000002</v>
      </c>
      <c r="H84" s="37">
        <v>78.743680439999991</v>
      </c>
      <c r="I84" s="37">
        <v>148.98825922999998</v>
      </c>
      <c r="J84" s="37">
        <v>115.93921414</v>
      </c>
      <c r="K84" s="37">
        <v>301.40373175000002</v>
      </c>
      <c r="L84" s="37">
        <v>174.73372426</v>
      </c>
      <c r="M84" s="37">
        <v>357.32281261999998</v>
      </c>
      <c r="N84" s="37">
        <f t="shared" si="24"/>
        <v>1637.2287889299998</v>
      </c>
      <c r="O84" s="7"/>
      <c r="P84" s="7"/>
    </row>
    <row r="85" spans="1:16" s="48" customFormat="1">
      <c r="A85" s="26" t="s">
        <v>33</v>
      </c>
      <c r="B85" s="36">
        <f>SUM(B86:B96)</f>
        <v>7432.7931963099982</v>
      </c>
      <c r="C85" s="36">
        <f t="shared" ref="C85:M85" si="27">SUM(C86:C96)</f>
        <v>13526.52261344</v>
      </c>
      <c r="D85" s="36">
        <f t="shared" si="27"/>
        <v>15764.372190270002</v>
      </c>
      <c r="E85" s="36">
        <f t="shared" si="27"/>
        <v>13754.589017290002</v>
      </c>
      <c r="F85" s="36">
        <f t="shared" si="27"/>
        <v>13731.994332759998</v>
      </c>
      <c r="G85" s="36">
        <f t="shared" si="27"/>
        <v>13971.94149549</v>
      </c>
      <c r="H85" s="36">
        <f t="shared" si="27"/>
        <v>13253.725148349997</v>
      </c>
      <c r="I85" s="36">
        <f t="shared" si="27"/>
        <v>13047.169522759999</v>
      </c>
      <c r="J85" s="36">
        <f t="shared" si="27"/>
        <v>11584.81097722</v>
      </c>
      <c r="K85" s="36">
        <f t="shared" si="27"/>
        <v>11319.404861430001</v>
      </c>
      <c r="L85" s="36">
        <f t="shared" si="27"/>
        <v>13783.915335209998</v>
      </c>
      <c r="M85" s="36">
        <f t="shared" si="27"/>
        <v>25232.882863760002</v>
      </c>
      <c r="N85" s="36">
        <f t="shared" si="24"/>
        <v>166404.12155429</v>
      </c>
    </row>
    <row r="86" spans="1:16">
      <c r="A86" s="5" t="s">
        <v>86</v>
      </c>
      <c r="B86" s="37">
        <v>62.235857270000004</v>
      </c>
      <c r="C86" s="37">
        <v>682.79699714000003</v>
      </c>
      <c r="D86" s="37">
        <v>713.21414066000011</v>
      </c>
      <c r="E86" s="37">
        <v>488.13964990999995</v>
      </c>
      <c r="F86" s="37">
        <v>480.78207027000002</v>
      </c>
      <c r="G86" s="37">
        <v>524.57862958999999</v>
      </c>
      <c r="H86" s="37">
        <v>470.23833540999999</v>
      </c>
      <c r="I86" s="37">
        <v>555.86223986000005</v>
      </c>
      <c r="J86" s="37">
        <v>410.47859559</v>
      </c>
      <c r="K86" s="37">
        <v>344.71973073000004</v>
      </c>
      <c r="L86" s="37">
        <v>618.23685025999998</v>
      </c>
      <c r="M86" s="37">
        <v>481.24354916000004</v>
      </c>
      <c r="N86" s="37">
        <f t="shared" si="24"/>
        <v>5832.52664585</v>
      </c>
      <c r="O86" s="7"/>
      <c r="P86" s="7"/>
    </row>
    <row r="87" spans="1:16">
      <c r="A87" s="5" t="s">
        <v>87</v>
      </c>
      <c r="B87" s="37">
        <v>3730.4808031299999</v>
      </c>
      <c r="C87" s="37">
        <v>5872.2976392800001</v>
      </c>
      <c r="D87" s="37">
        <v>5537.0808579200002</v>
      </c>
      <c r="E87" s="37">
        <v>5528.1086469400007</v>
      </c>
      <c r="F87" s="37">
        <v>5398.9343800900006</v>
      </c>
      <c r="G87" s="37">
        <v>5659.8958200299994</v>
      </c>
      <c r="H87" s="37">
        <v>5331.0477664</v>
      </c>
      <c r="I87" s="37">
        <v>4882.5623642199998</v>
      </c>
      <c r="J87" s="37">
        <v>4602.5798364000002</v>
      </c>
      <c r="K87" s="37">
        <v>4616.9252163699994</v>
      </c>
      <c r="L87" s="37">
        <v>5374.9355921300003</v>
      </c>
      <c r="M87" s="37">
        <v>9052.1668730400015</v>
      </c>
      <c r="N87" s="37">
        <f t="shared" si="24"/>
        <v>65587.015795950007</v>
      </c>
      <c r="O87" s="7"/>
      <c r="P87" s="7"/>
    </row>
    <row r="88" spans="1:16">
      <c r="A88" s="5" t="s">
        <v>88</v>
      </c>
      <c r="B88" s="37">
        <v>1066.4043249199999</v>
      </c>
      <c r="C88" s="37">
        <v>1614.3162533099999</v>
      </c>
      <c r="D88" s="37">
        <v>1340.6137492999999</v>
      </c>
      <c r="E88" s="37">
        <v>1390.7985520299999</v>
      </c>
      <c r="F88" s="37">
        <v>1548.3164934599999</v>
      </c>
      <c r="G88" s="37">
        <v>1418.97942979</v>
      </c>
      <c r="H88" s="37">
        <v>1379.69578815</v>
      </c>
      <c r="I88" s="37">
        <v>1285.1181031800002</v>
      </c>
      <c r="J88" s="37">
        <v>1339.3023902800001</v>
      </c>
      <c r="K88" s="37">
        <v>1346.02137272</v>
      </c>
      <c r="L88" s="37">
        <v>1523.1939115799998</v>
      </c>
      <c r="M88" s="37">
        <v>2456.0853114900001</v>
      </c>
      <c r="N88" s="37">
        <f t="shared" si="24"/>
        <v>17708.845680210001</v>
      </c>
      <c r="O88" s="7"/>
      <c r="P88" s="7"/>
    </row>
    <row r="89" spans="1:16">
      <c r="A89" s="5" t="s">
        <v>34</v>
      </c>
      <c r="B89" s="37">
        <v>765.05862612999999</v>
      </c>
      <c r="C89" s="37">
        <v>1101.5262021399999</v>
      </c>
      <c r="D89" s="37">
        <v>1199.22026368</v>
      </c>
      <c r="E89" s="37">
        <v>1320.1355244099998</v>
      </c>
      <c r="F89" s="37">
        <v>1191.00088097</v>
      </c>
      <c r="G89" s="37">
        <v>1617.9771807499999</v>
      </c>
      <c r="H89" s="37">
        <v>1336.7061955600002</v>
      </c>
      <c r="I89" s="37">
        <v>1318.7072204400001</v>
      </c>
      <c r="J89" s="37">
        <v>1232.8860809400001</v>
      </c>
      <c r="K89" s="37">
        <v>1408.37375974</v>
      </c>
      <c r="L89" s="37">
        <v>2133.0204231100001</v>
      </c>
      <c r="M89" s="37">
        <v>2005.3540224999999</v>
      </c>
      <c r="N89" s="37">
        <f t="shared" si="24"/>
        <v>16629.966380369999</v>
      </c>
      <c r="O89" s="7"/>
      <c r="P89" s="7"/>
    </row>
    <row r="90" spans="1:16">
      <c r="A90" s="5" t="s">
        <v>35</v>
      </c>
      <c r="B90" s="37">
        <v>346.91247356000002</v>
      </c>
      <c r="C90" s="37">
        <v>394.22087569000001</v>
      </c>
      <c r="D90" s="37">
        <v>595.66355017000012</v>
      </c>
      <c r="E90" s="37">
        <v>449.82850499</v>
      </c>
      <c r="F90" s="37">
        <v>456.19873885999999</v>
      </c>
      <c r="G90" s="37">
        <v>506.55669078</v>
      </c>
      <c r="H90" s="37">
        <v>474.96521451999996</v>
      </c>
      <c r="I90" s="37">
        <v>489.66441537000003</v>
      </c>
      <c r="J90" s="37">
        <v>400.66946718000003</v>
      </c>
      <c r="K90" s="37">
        <v>431.02307708000001</v>
      </c>
      <c r="L90" s="37">
        <v>398.30115181000002</v>
      </c>
      <c r="M90" s="37">
        <v>1079.16588467</v>
      </c>
      <c r="N90" s="37">
        <f t="shared" si="24"/>
        <v>6023.1700446799996</v>
      </c>
      <c r="O90" s="7"/>
      <c r="P90" s="7"/>
    </row>
    <row r="91" spans="1:16">
      <c r="A91" s="5" t="s">
        <v>89</v>
      </c>
      <c r="B91" s="37">
        <v>406.75885819999996</v>
      </c>
      <c r="C91" s="37">
        <v>502.79129503999997</v>
      </c>
      <c r="D91" s="37">
        <v>594.48576986</v>
      </c>
      <c r="E91" s="37">
        <v>591.51273593000008</v>
      </c>
      <c r="F91" s="37">
        <v>505.10871412000006</v>
      </c>
      <c r="G91" s="37">
        <v>572.66739038000003</v>
      </c>
      <c r="H91" s="37">
        <v>518.51726131999999</v>
      </c>
      <c r="I91" s="37">
        <v>503.87074667000002</v>
      </c>
      <c r="J91" s="37">
        <v>602.36283676000016</v>
      </c>
      <c r="K91" s="37">
        <v>559.33078388000001</v>
      </c>
      <c r="L91" s="37">
        <v>519.52422055</v>
      </c>
      <c r="M91" s="37">
        <v>1565.1256161700001</v>
      </c>
      <c r="N91" s="37">
        <f t="shared" si="24"/>
        <v>7442.0562288800002</v>
      </c>
      <c r="O91" s="7"/>
      <c r="P91" s="7"/>
    </row>
    <row r="92" spans="1:16">
      <c r="A92" s="5" t="s">
        <v>90</v>
      </c>
      <c r="B92" s="37">
        <v>17.743936510000001</v>
      </c>
      <c r="C92" s="37">
        <v>29.70799568</v>
      </c>
      <c r="D92" s="37">
        <v>47.658124440000002</v>
      </c>
      <c r="E92" s="37">
        <v>31.015511270000001</v>
      </c>
      <c r="F92" s="37">
        <v>52.409081380000011</v>
      </c>
      <c r="G92" s="37">
        <v>45.550226010000003</v>
      </c>
      <c r="H92" s="37">
        <v>48.16110991</v>
      </c>
      <c r="I92" s="37">
        <v>34.983735789999997</v>
      </c>
      <c r="J92" s="37">
        <v>28.460601449999999</v>
      </c>
      <c r="K92" s="37">
        <v>37.453412980000003</v>
      </c>
      <c r="L92" s="37">
        <v>57.348349380000002</v>
      </c>
      <c r="M92" s="37">
        <v>139.22658434000002</v>
      </c>
      <c r="N92" s="37">
        <f t="shared" si="24"/>
        <v>569.71866914000009</v>
      </c>
      <c r="O92" s="7"/>
      <c r="P92" s="7"/>
    </row>
    <row r="93" spans="1:16">
      <c r="A93" s="5" t="s">
        <v>91</v>
      </c>
      <c r="B93" s="37">
        <v>26.957317400000001</v>
      </c>
      <c r="C93" s="37">
        <v>29.835189639999999</v>
      </c>
      <c r="D93" s="37">
        <v>31.469442969999999</v>
      </c>
      <c r="E93" s="37">
        <v>30.896094120000001</v>
      </c>
      <c r="F93" s="37">
        <v>33.812245839999996</v>
      </c>
      <c r="G93" s="37">
        <v>31.596190539999998</v>
      </c>
      <c r="H93" s="37">
        <v>28.75144435</v>
      </c>
      <c r="I93" s="37">
        <v>34.76746395</v>
      </c>
      <c r="J93" s="37">
        <v>26.730331800000002</v>
      </c>
      <c r="K93" s="37">
        <v>29.508505470000003</v>
      </c>
      <c r="L93" s="37">
        <v>45.067778560000001</v>
      </c>
      <c r="M93" s="37">
        <v>32.178588519999998</v>
      </c>
      <c r="N93" s="37">
        <f t="shared" si="24"/>
        <v>381.57059316000004</v>
      </c>
      <c r="O93" s="7"/>
      <c r="P93" s="7"/>
    </row>
    <row r="94" spans="1:16">
      <c r="A94" s="5" t="s">
        <v>92</v>
      </c>
      <c r="B94" s="37">
        <v>3.6602709999999998</v>
      </c>
      <c r="C94" s="37">
        <v>6.1817291799999996</v>
      </c>
      <c r="D94" s="37">
        <v>4.9835233399999996</v>
      </c>
      <c r="E94" s="37">
        <v>6.9902892300000001</v>
      </c>
      <c r="F94" s="37">
        <v>9.3203159399999986</v>
      </c>
      <c r="G94" s="37">
        <v>6.6783966599999998</v>
      </c>
      <c r="H94" s="37">
        <v>7.8911765700000007</v>
      </c>
      <c r="I94" s="37">
        <v>7.5760336600000002</v>
      </c>
      <c r="J94" s="37">
        <v>13.668974449999999</v>
      </c>
      <c r="K94" s="37">
        <v>8.7248813000000016</v>
      </c>
      <c r="L94" s="37">
        <v>13.57810752</v>
      </c>
      <c r="M94" s="37">
        <v>18.378081829999999</v>
      </c>
      <c r="N94" s="37">
        <f t="shared" si="24"/>
        <v>107.63178068000001</v>
      </c>
      <c r="O94" s="7"/>
      <c r="P94" s="7"/>
    </row>
    <row r="95" spans="1:16">
      <c r="A95" s="5" t="s">
        <v>93</v>
      </c>
      <c r="B95" s="37">
        <v>8.26210852</v>
      </c>
      <c r="C95" s="37">
        <v>10.393834460000001</v>
      </c>
      <c r="D95" s="37">
        <v>13.79976993</v>
      </c>
      <c r="E95" s="37">
        <v>12.01360781</v>
      </c>
      <c r="F95" s="37">
        <v>21.352262040000003</v>
      </c>
      <c r="G95" s="37">
        <v>11.715876140000001</v>
      </c>
      <c r="H95" s="37">
        <v>16.10304459</v>
      </c>
      <c r="I95" s="37">
        <v>12.44665863</v>
      </c>
      <c r="J95" s="37">
        <v>14.566967160000001</v>
      </c>
      <c r="K95" s="37">
        <v>21.445076549999996</v>
      </c>
      <c r="L95" s="37">
        <v>20.0275508</v>
      </c>
      <c r="M95" s="37">
        <v>20.440171969999998</v>
      </c>
      <c r="N95" s="37">
        <f t="shared" si="24"/>
        <v>182.56692860000001</v>
      </c>
      <c r="O95" s="7"/>
      <c r="P95" s="7"/>
    </row>
    <row r="96" spans="1:16">
      <c r="A96" s="5" t="s">
        <v>94</v>
      </c>
      <c r="B96" s="37">
        <v>998.31861966999998</v>
      </c>
      <c r="C96" s="37">
        <v>3282.4546018800002</v>
      </c>
      <c r="D96" s="37">
        <v>5686.1829980000002</v>
      </c>
      <c r="E96" s="37">
        <v>3905.1499006500003</v>
      </c>
      <c r="F96" s="37">
        <v>4034.7591497899998</v>
      </c>
      <c r="G96" s="37">
        <v>3575.74566482</v>
      </c>
      <c r="H96" s="37">
        <v>3641.6478115699997</v>
      </c>
      <c r="I96" s="37">
        <v>3921.6105409899997</v>
      </c>
      <c r="J96" s="37">
        <v>2913.1048952099995</v>
      </c>
      <c r="K96" s="37">
        <v>2515.8790446100002</v>
      </c>
      <c r="L96" s="37">
        <v>3080.6813995099997</v>
      </c>
      <c r="M96" s="37">
        <v>8383.5181800699993</v>
      </c>
      <c r="N96" s="37">
        <f t="shared" si="24"/>
        <v>45939.052806770007</v>
      </c>
      <c r="O96" s="7"/>
      <c r="P96" s="7"/>
    </row>
    <row r="97" spans="1:16" s="48" customFormat="1">
      <c r="A97" s="26" t="s">
        <v>36</v>
      </c>
      <c r="B97" s="36">
        <f>SUM(B98:B107)</f>
        <v>4773.811392990001</v>
      </c>
      <c r="C97" s="36">
        <f t="shared" ref="C97:M97" si="28">SUM(C98:C107)</f>
        <v>4322.2489430699998</v>
      </c>
      <c r="D97" s="36">
        <f t="shared" si="28"/>
        <v>4735.6684520100007</v>
      </c>
      <c r="E97" s="36">
        <f t="shared" si="28"/>
        <v>4291.2322579299998</v>
      </c>
      <c r="F97" s="36">
        <f t="shared" si="28"/>
        <v>4426.8650297900003</v>
      </c>
      <c r="G97" s="36">
        <f t="shared" si="28"/>
        <v>5281.0447742799997</v>
      </c>
      <c r="H97" s="36">
        <f t="shared" si="28"/>
        <v>4514.7712869999996</v>
      </c>
      <c r="I97" s="36">
        <f t="shared" si="28"/>
        <v>4766.8682502000011</v>
      </c>
      <c r="J97" s="36">
        <f t="shared" si="28"/>
        <v>4831.4733127700001</v>
      </c>
      <c r="K97" s="36">
        <f t="shared" si="28"/>
        <v>4839.2052776300015</v>
      </c>
      <c r="L97" s="36">
        <f t="shared" si="28"/>
        <v>5282.4007905800008</v>
      </c>
      <c r="M97" s="36">
        <f t="shared" si="28"/>
        <v>9488.4693530799996</v>
      </c>
      <c r="N97" s="36">
        <f t="shared" si="24"/>
        <v>61554.059121330007</v>
      </c>
    </row>
    <row r="98" spans="1:16">
      <c r="A98" s="5" t="s">
        <v>37</v>
      </c>
      <c r="B98" s="37">
        <v>2781.3055357100002</v>
      </c>
      <c r="C98" s="37">
        <v>2118.4605945800004</v>
      </c>
      <c r="D98" s="37">
        <v>2250.6114748499999</v>
      </c>
      <c r="E98" s="37">
        <v>2216.11741519</v>
      </c>
      <c r="F98" s="37">
        <v>2189.0073627000002</v>
      </c>
      <c r="G98" s="37">
        <v>2207.9126514299996</v>
      </c>
      <c r="H98" s="37">
        <v>2243.3218336700002</v>
      </c>
      <c r="I98" s="37">
        <v>2212.3352962700001</v>
      </c>
      <c r="J98" s="37">
        <v>2237.0981871700001</v>
      </c>
      <c r="K98" s="37">
        <v>2215.3013263000003</v>
      </c>
      <c r="L98" s="37">
        <v>2661.0447671300003</v>
      </c>
      <c r="M98" s="37">
        <v>4010.9371535699997</v>
      </c>
      <c r="N98" s="37">
        <f t="shared" si="24"/>
        <v>29343.453598569999</v>
      </c>
      <c r="O98" s="7"/>
      <c r="P98" s="7"/>
    </row>
    <row r="99" spans="1:16">
      <c r="A99" s="5" t="s">
        <v>95</v>
      </c>
      <c r="B99" s="37">
        <v>15.523599000000001</v>
      </c>
      <c r="C99" s="37">
        <v>14.7971872</v>
      </c>
      <c r="D99" s="37">
        <v>14.09892782</v>
      </c>
      <c r="E99" s="37">
        <v>16.92968935</v>
      </c>
      <c r="F99" s="37">
        <v>13.85652814</v>
      </c>
      <c r="G99" s="37">
        <v>17.191066450000001</v>
      </c>
      <c r="H99" s="37">
        <v>18.561780389999999</v>
      </c>
      <c r="I99" s="37">
        <v>13.382004449999998</v>
      </c>
      <c r="J99" s="37">
        <v>17.02448845</v>
      </c>
      <c r="K99" s="37">
        <v>15.861081199999999</v>
      </c>
      <c r="L99" s="37">
        <v>18.181934600000002</v>
      </c>
      <c r="M99" s="37">
        <v>14.74089895</v>
      </c>
      <c r="N99" s="37">
        <f t="shared" si="24"/>
        <v>190.14918599999999</v>
      </c>
      <c r="O99" s="7"/>
      <c r="P99" s="7"/>
    </row>
    <row r="100" spans="1:16">
      <c r="A100" s="5" t="s">
        <v>96</v>
      </c>
      <c r="B100" s="37">
        <v>67.975291330000005</v>
      </c>
      <c r="C100" s="37">
        <v>67.975291330000005</v>
      </c>
      <c r="D100" s="37">
        <v>67.975291330000005</v>
      </c>
      <c r="E100" s="37">
        <v>67.975291330000005</v>
      </c>
      <c r="F100" s="37">
        <v>67.975291330000005</v>
      </c>
      <c r="G100" s="37">
        <v>67.975291330000005</v>
      </c>
      <c r="H100" s="37">
        <v>68.232134639999998</v>
      </c>
      <c r="I100" s="37">
        <v>67.975291330000005</v>
      </c>
      <c r="J100" s="37">
        <v>67.975291330000005</v>
      </c>
      <c r="K100" s="37">
        <v>67.975291330000005</v>
      </c>
      <c r="L100" s="37">
        <v>95.019204329999994</v>
      </c>
      <c r="M100" s="37">
        <v>62.954882699999999</v>
      </c>
      <c r="N100" s="37">
        <f t="shared" si="24"/>
        <v>837.98384364000003</v>
      </c>
      <c r="O100" s="7"/>
      <c r="P100" s="7"/>
    </row>
    <row r="101" spans="1:16">
      <c r="A101" s="5" t="s">
        <v>97</v>
      </c>
      <c r="B101" s="37">
        <v>0</v>
      </c>
      <c r="C101" s="37">
        <v>70.524411150000006</v>
      </c>
      <c r="D101" s="37">
        <v>17.821819260000002</v>
      </c>
      <c r="E101" s="37">
        <v>8.4929203000000015</v>
      </c>
      <c r="F101" s="37">
        <v>11.123285920000001</v>
      </c>
      <c r="G101" s="37">
        <v>14.33012501</v>
      </c>
      <c r="H101" s="37">
        <v>4.1794539899999998</v>
      </c>
      <c r="I101" s="37">
        <v>13.29750129</v>
      </c>
      <c r="J101" s="37">
        <v>60.736365640000002</v>
      </c>
      <c r="K101" s="37">
        <v>78.761241339999998</v>
      </c>
      <c r="L101" s="37">
        <v>111.93055808</v>
      </c>
      <c r="M101" s="37">
        <v>273.82666064</v>
      </c>
      <c r="N101" s="37">
        <f t="shared" si="24"/>
        <v>665.02434261999997</v>
      </c>
      <c r="O101" s="7"/>
      <c r="P101" s="7"/>
    </row>
    <row r="102" spans="1:16">
      <c r="A102" s="5" t="s">
        <v>98</v>
      </c>
      <c r="B102" s="37">
        <v>3.56255064</v>
      </c>
      <c r="C102" s="37">
        <v>3.5803639999999999</v>
      </c>
      <c r="D102" s="37">
        <v>128.93230205</v>
      </c>
      <c r="E102" s="37">
        <v>3.8426524199999998</v>
      </c>
      <c r="F102" s="37">
        <v>45.52690355</v>
      </c>
      <c r="G102" s="37">
        <v>218.42988179</v>
      </c>
      <c r="H102" s="37">
        <v>87.471914209999994</v>
      </c>
      <c r="I102" s="37">
        <v>59.295704899999997</v>
      </c>
      <c r="J102" s="37">
        <v>53.652271679999998</v>
      </c>
      <c r="K102" s="37">
        <v>54.962138459999998</v>
      </c>
      <c r="L102" s="37">
        <v>53.204102980000002</v>
      </c>
      <c r="M102" s="37">
        <v>176.85309953000004</v>
      </c>
      <c r="N102" s="37">
        <f t="shared" si="24"/>
        <v>889.31388621000008</v>
      </c>
      <c r="O102" s="7"/>
      <c r="P102" s="7"/>
    </row>
    <row r="103" spans="1:16">
      <c r="A103" s="5" t="s">
        <v>99</v>
      </c>
      <c r="B103" s="37">
        <v>10.103419000000001</v>
      </c>
      <c r="C103" s="37">
        <v>18.207913340000001</v>
      </c>
      <c r="D103" s="37">
        <v>25.046833850000002</v>
      </c>
      <c r="E103" s="37">
        <v>25.822031550000002</v>
      </c>
      <c r="F103" s="37">
        <v>19.230100590000003</v>
      </c>
      <c r="G103" s="37">
        <v>19.54303097</v>
      </c>
      <c r="H103" s="37">
        <v>25.38281654</v>
      </c>
      <c r="I103" s="37">
        <v>20.29270919</v>
      </c>
      <c r="J103" s="37">
        <v>25.542211310000003</v>
      </c>
      <c r="K103" s="37">
        <v>28.000644310000002</v>
      </c>
      <c r="L103" s="37">
        <v>49.702970709999995</v>
      </c>
      <c r="M103" s="37">
        <v>59.239379100000001</v>
      </c>
      <c r="N103" s="37">
        <f t="shared" si="24"/>
        <v>326.11406046000008</v>
      </c>
      <c r="O103" s="7"/>
      <c r="P103" s="7"/>
    </row>
    <row r="104" spans="1:16">
      <c r="A104" s="5" t="s">
        <v>100</v>
      </c>
      <c r="B104" s="37">
        <v>29.523219390000001</v>
      </c>
      <c r="C104" s="37">
        <v>40.433151710000004</v>
      </c>
      <c r="D104" s="37">
        <v>40.495043530000004</v>
      </c>
      <c r="E104" s="37">
        <v>52.558620019999999</v>
      </c>
      <c r="F104" s="37">
        <v>48.099378119999997</v>
      </c>
      <c r="G104" s="37">
        <v>38.086678200000001</v>
      </c>
      <c r="H104" s="37">
        <v>40.224855140000003</v>
      </c>
      <c r="I104" s="37">
        <v>34.907834109999996</v>
      </c>
      <c r="J104" s="37">
        <v>138.95607953000001</v>
      </c>
      <c r="K104" s="37">
        <v>46.260684149999996</v>
      </c>
      <c r="L104" s="37">
        <v>52.474545450000001</v>
      </c>
      <c r="M104" s="37">
        <v>1049.03304826</v>
      </c>
      <c r="N104" s="37">
        <f t="shared" si="24"/>
        <v>1611.05313761</v>
      </c>
      <c r="O104" s="7"/>
      <c r="P104" s="7"/>
    </row>
    <row r="105" spans="1:16">
      <c r="A105" s="5" t="s">
        <v>101</v>
      </c>
      <c r="B105" s="37">
        <v>1845.9167420000001</v>
      </c>
      <c r="C105" s="37">
        <v>1945.6147478899998</v>
      </c>
      <c r="D105" s="37">
        <v>2157.3646946500003</v>
      </c>
      <c r="E105" s="37">
        <v>1864.6115822300001</v>
      </c>
      <c r="F105" s="37">
        <v>2002.2704047400002</v>
      </c>
      <c r="G105" s="37">
        <v>2665.4809842400005</v>
      </c>
      <c r="H105" s="37">
        <v>2000.0184229399997</v>
      </c>
      <c r="I105" s="37">
        <v>2309.5027907600006</v>
      </c>
      <c r="J105" s="37">
        <v>2168.8069657600004</v>
      </c>
      <c r="K105" s="37">
        <v>2299.2463317500001</v>
      </c>
      <c r="L105" s="37">
        <v>2188.3412737900003</v>
      </c>
      <c r="M105" s="37">
        <v>3207.0241128000002</v>
      </c>
      <c r="N105" s="37">
        <f t="shared" si="24"/>
        <v>26654.199053550001</v>
      </c>
      <c r="O105" s="7"/>
      <c r="P105" s="7"/>
    </row>
    <row r="106" spans="1:16">
      <c r="A106" s="5" t="s">
        <v>129</v>
      </c>
      <c r="B106" s="37">
        <v>0</v>
      </c>
      <c r="C106" s="37">
        <v>0</v>
      </c>
      <c r="D106" s="37">
        <v>0</v>
      </c>
      <c r="E106" s="37">
        <v>0</v>
      </c>
      <c r="F106" s="37">
        <v>0</v>
      </c>
      <c r="G106" s="37">
        <v>0</v>
      </c>
      <c r="H106" s="37">
        <v>0</v>
      </c>
      <c r="I106" s="37">
        <v>0</v>
      </c>
      <c r="J106" s="37">
        <v>0</v>
      </c>
      <c r="K106" s="37">
        <v>0</v>
      </c>
      <c r="L106" s="37">
        <v>0</v>
      </c>
      <c r="M106" s="37">
        <v>303.03610786000002</v>
      </c>
      <c r="N106" s="37">
        <f t="shared" si="24"/>
        <v>303.03610786000002</v>
      </c>
      <c r="O106" s="7"/>
      <c r="P106" s="7"/>
    </row>
    <row r="107" spans="1:16">
      <c r="A107" s="5" t="s">
        <v>102</v>
      </c>
      <c r="B107" s="37">
        <v>19.901035920000002</v>
      </c>
      <c r="C107" s="37">
        <v>42.655281869999996</v>
      </c>
      <c r="D107" s="37">
        <v>33.322064670000003</v>
      </c>
      <c r="E107" s="37">
        <v>34.882055539999996</v>
      </c>
      <c r="F107" s="37">
        <v>29.775774699999999</v>
      </c>
      <c r="G107" s="37">
        <v>32.095064860000001</v>
      </c>
      <c r="H107" s="37">
        <v>27.37807548</v>
      </c>
      <c r="I107" s="37">
        <v>35.879117899999997</v>
      </c>
      <c r="J107" s="37">
        <v>61.681451900000006</v>
      </c>
      <c r="K107" s="37">
        <v>32.836538789999999</v>
      </c>
      <c r="L107" s="37">
        <v>52.501433510000005</v>
      </c>
      <c r="M107" s="37">
        <v>330.82400966999995</v>
      </c>
      <c r="N107" s="37">
        <f t="shared" si="24"/>
        <v>733.73190481000006</v>
      </c>
      <c r="O107" s="7"/>
      <c r="P107" s="7"/>
    </row>
    <row r="108" spans="1:16" s="48" customFormat="1">
      <c r="A108" s="26" t="s">
        <v>52</v>
      </c>
      <c r="B108" s="36">
        <f>B109</f>
        <v>15615.4251599</v>
      </c>
      <c r="C108" s="36">
        <f t="shared" ref="C108:M109" si="29">C109</f>
        <v>8721.6675430599989</v>
      </c>
      <c r="D108" s="36">
        <f t="shared" si="29"/>
        <v>5268.2278943899992</v>
      </c>
      <c r="E108" s="36">
        <f t="shared" si="29"/>
        <v>10289.31235982</v>
      </c>
      <c r="F108" s="36">
        <f t="shared" si="29"/>
        <v>8418.9200487400012</v>
      </c>
      <c r="G108" s="36">
        <f t="shared" si="29"/>
        <v>20429.831137369998</v>
      </c>
      <c r="H108" s="36">
        <f t="shared" si="29"/>
        <v>6492.5797573</v>
      </c>
      <c r="I108" s="36">
        <f t="shared" si="29"/>
        <v>13371.517623040001</v>
      </c>
      <c r="J108" s="36">
        <f t="shared" si="29"/>
        <v>10725.863197950001</v>
      </c>
      <c r="K108" s="36">
        <f t="shared" si="29"/>
        <v>8966.1088997700008</v>
      </c>
      <c r="L108" s="36">
        <f t="shared" si="29"/>
        <v>7626.2792259399994</v>
      </c>
      <c r="M108" s="36">
        <f t="shared" si="29"/>
        <v>15238.992875440001</v>
      </c>
      <c r="N108" s="36">
        <f t="shared" si="24"/>
        <v>131164.72572272</v>
      </c>
    </row>
    <row r="109" spans="1:16" s="48" customFormat="1">
      <c r="A109" s="26" t="s">
        <v>38</v>
      </c>
      <c r="B109" s="36">
        <f>B110</f>
        <v>15615.4251599</v>
      </c>
      <c r="C109" s="36">
        <f t="shared" si="29"/>
        <v>8721.6675430599989</v>
      </c>
      <c r="D109" s="36">
        <f t="shared" si="29"/>
        <v>5268.2278943899992</v>
      </c>
      <c r="E109" s="36">
        <f t="shared" si="29"/>
        <v>10289.31235982</v>
      </c>
      <c r="F109" s="36">
        <f t="shared" si="29"/>
        <v>8418.9200487400012</v>
      </c>
      <c r="G109" s="36">
        <f t="shared" si="29"/>
        <v>20429.831137369998</v>
      </c>
      <c r="H109" s="36">
        <f t="shared" si="29"/>
        <v>6492.5797573</v>
      </c>
      <c r="I109" s="36">
        <f t="shared" si="29"/>
        <v>13371.517623040001</v>
      </c>
      <c r="J109" s="36">
        <f t="shared" si="29"/>
        <v>10725.863197950001</v>
      </c>
      <c r="K109" s="36">
        <f t="shared" si="29"/>
        <v>8966.1088997700008</v>
      </c>
      <c r="L109" s="36">
        <f t="shared" si="29"/>
        <v>7626.2792259399994</v>
      </c>
      <c r="M109" s="36">
        <f t="shared" si="29"/>
        <v>15238.992875440001</v>
      </c>
      <c r="N109" s="36">
        <f t="shared" si="24"/>
        <v>131164.72572272</v>
      </c>
    </row>
    <row r="110" spans="1:16">
      <c r="A110" s="5" t="s">
        <v>103</v>
      </c>
      <c r="B110" s="37">
        <v>15615.4251599</v>
      </c>
      <c r="C110" s="37">
        <v>8721.6675430599989</v>
      </c>
      <c r="D110" s="37">
        <v>5268.2278943899992</v>
      </c>
      <c r="E110" s="37">
        <v>10289.31235982</v>
      </c>
      <c r="F110" s="37">
        <v>8418.9200487400012</v>
      </c>
      <c r="G110" s="37">
        <v>20429.831137369998</v>
      </c>
      <c r="H110" s="37">
        <v>6492.5797573</v>
      </c>
      <c r="I110" s="37">
        <v>13371.517623040001</v>
      </c>
      <c r="J110" s="37">
        <v>10725.863197950001</v>
      </c>
      <c r="K110" s="37">
        <v>8966.1088997700008</v>
      </c>
      <c r="L110" s="37">
        <v>7626.2792259399994</v>
      </c>
      <c r="M110" s="37">
        <v>15238.992875440001</v>
      </c>
      <c r="N110" s="37">
        <f t="shared" si="24"/>
        <v>131164.72572272</v>
      </c>
      <c r="O110" s="7"/>
      <c r="P110" s="7"/>
    </row>
    <row r="111" spans="1:16" ht="4.5" customHeight="1">
      <c r="A111" s="5"/>
      <c r="B111" s="37"/>
      <c r="C111" s="37"/>
      <c r="D111" s="37"/>
      <c r="E111" s="37"/>
      <c r="F111" s="37"/>
      <c r="G111" s="37"/>
      <c r="H111" s="37"/>
      <c r="I111" s="37"/>
      <c r="J111" s="51"/>
      <c r="K111" s="37"/>
      <c r="L111" s="37"/>
      <c r="M111" s="37"/>
      <c r="N111" s="37"/>
      <c r="O111" s="7"/>
      <c r="P111" s="7"/>
    </row>
    <row r="112" spans="1:16" ht="15">
      <c r="A112" s="35" t="s">
        <v>43</v>
      </c>
      <c r="B112" s="37">
        <f>B113</f>
        <v>14263.77603968</v>
      </c>
      <c r="C112" s="37">
        <f t="shared" ref="C112:M114" si="30">C113</f>
        <v>7891.1563289300002</v>
      </c>
      <c r="D112" s="37">
        <f t="shared" si="30"/>
        <v>11989.31306359</v>
      </c>
      <c r="E112" s="37">
        <f t="shared" si="30"/>
        <v>12947.075893499998</v>
      </c>
      <c r="F112" s="37">
        <f t="shared" si="30"/>
        <v>15421.57325055</v>
      </c>
      <c r="G112" s="37">
        <f t="shared" si="30"/>
        <v>7600.3035335000004</v>
      </c>
      <c r="H112" s="37">
        <f t="shared" si="30"/>
        <v>5775.7856473900001</v>
      </c>
      <c r="I112" s="37">
        <f t="shared" si="30"/>
        <v>5043.9768590499998</v>
      </c>
      <c r="J112" s="37">
        <f t="shared" si="30"/>
        <v>7495.0810454799994</v>
      </c>
      <c r="K112" s="37">
        <f t="shared" si="30"/>
        <v>9232.742166869999</v>
      </c>
      <c r="L112" s="37">
        <f t="shared" si="30"/>
        <v>6622.4313609700002</v>
      </c>
      <c r="M112" s="37">
        <f t="shared" si="30"/>
        <v>21123.463162210002</v>
      </c>
      <c r="N112" s="37">
        <f t="shared" si="24"/>
        <v>125406.67835171999</v>
      </c>
      <c r="O112" s="49"/>
      <c r="P112" s="50"/>
    </row>
    <row r="113" spans="1:16" ht="15">
      <c r="A113" s="35" t="s">
        <v>42</v>
      </c>
      <c r="B113" s="37">
        <f>B114</f>
        <v>14263.77603968</v>
      </c>
      <c r="C113" s="37">
        <f t="shared" si="30"/>
        <v>7891.1563289300002</v>
      </c>
      <c r="D113" s="37">
        <f t="shared" si="30"/>
        <v>11989.31306359</v>
      </c>
      <c r="E113" s="37">
        <f t="shared" si="30"/>
        <v>12947.075893499998</v>
      </c>
      <c r="F113" s="37">
        <f t="shared" si="30"/>
        <v>15421.57325055</v>
      </c>
      <c r="G113" s="37">
        <f t="shared" si="30"/>
        <v>7600.3035335000004</v>
      </c>
      <c r="H113" s="37">
        <f t="shared" si="30"/>
        <v>5775.7856473900001</v>
      </c>
      <c r="I113" s="37">
        <f t="shared" si="30"/>
        <v>5043.9768590499998</v>
      </c>
      <c r="J113" s="37">
        <f t="shared" si="30"/>
        <v>7495.0810454799994</v>
      </c>
      <c r="K113" s="37">
        <f t="shared" si="30"/>
        <v>9232.742166869999</v>
      </c>
      <c r="L113" s="37">
        <f t="shared" si="30"/>
        <v>6622.4313609700002</v>
      </c>
      <c r="M113" s="37">
        <f t="shared" si="30"/>
        <v>21123.463162210002</v>
      </c>
      <c r="N113" s="37">
        <f t="shared" si="24"/>
        <v>125406.67835171999</v>
      </c>
      <c r="O113" s="49"/>
      <c r="P113" s="50"/>
    </row>
    <row r="114" spans="1:16">
      <c r="A114" s="40" t="s">
        <v>47</v>
      </c>
      <c r="B114" s="37">
        <f>B115</f>
        <v>14263.77603968</v>
      </c>
      <c r="C114" s="37">
        <f t="shared" si="30"/>
        <v>7891.1563289300002</v>
      </c>
      <c r="D114" s="37">
        <f t="shared" si="30"/>
        <v>11989.31306359</v>
      </c>
      <c r="E114" s="37">
        <f t="shared" si="30"/>
        <v>12947.075893499998</v>
      </c>
      <c r="F114" s="37">
        <f t="shared" si="30"/>
        <v>15421.57325055</v>
      </c>
      <c r="G114" s="37">
        <f t="shared" si="30"/>
        <v>7600.3035335000004</v>
      </c>
      <c r="H114" s="37">
        <f t="shared" si="30"/>
        <v>5775.7856473900001</v>
      </c>
      <c r="I114" s="37">
        <f t="shared" si="30"/>
        <v>5043.9768590499998</v>
      </c>
      <c r="J114" s="37">
        <f t="shared" si="30"/>
        <v>7495.0810454799994</v>
      </c>
      <c r="K114" s="37">
        <f t="shared" si="30"/>
        <v>9232.742166869999</v>
      </c>
      <c r="L114" s="37">
        <f t="shared" si="30"/>
        <v>6622.4313609700002</v>
      </c>
      <c r="M114" s="37">
        <f t="shared" si="30"/>
        <v>21123.463162210002</v>
      </c>
      <c r="N114" s="37">
        <f>SUM(B114:M114)</f>
        <v>125406.67835171999</v>
      </c>
      <c r="O114" s="7"/>
      <c r="P114" s="7"/>
    </row>
    <row r="115" spans="1:16">
      <c r="A115" s="44" t="s">
        <v>48</v>
      </c>
      <c r="B115" s="38">
        <v>14263.77603968</v>
      </c>
      <c r="C115" s="38">
        <v>7891.1563289300002</v>
      </c>
      <c r="D115" s="38">
        <v>11989.31306359</v>
      </c>
      <c r="E115" s="38">
        <v>12947.075893499998</v>
      </c>
      <c r="F115" s="38">
        <v>15421.57325055</v>
      </c>
      <c r="G115" s="38">
        <v>7600.3035335000004</v>
      </c>
      <c r="H115" s="38">
        <v>5775.7856473900001</v>
      </c>
      <c r="I115" s="38">
        <v>5043.9768590499998</v>
      </c>
      <c r="J115" s="38">
        <v>7495.0810454799994</v>
      </c>
      <c r="K115" s="38">
        <v>9232.742166869999</v>
      </c>
      <c r="L115" s="38">
        <v>6622.4313609700002</v>
      </c>
      <c r="M115" s="38">
        <v>21123.463162210002</v>
      </c>
      <c r="N115" s="38">
        <f>SUM(B115:M115)</f>
        <v>125406.67835171999</v>
      </c>
      <c r="O115" s="7"/>
      <c r="P115" s="7"/>
    </row>
    <row r="116" spans="1:16">
      <c r="A116" s="33" t="s">
        <v>230</v>
      </c>
      <c r="B116" s="33"/>
      <c r="C116" s="33"/>
      <c r="D116" s="33"/>
      <c r="E116" s="33"/>
      <c r="F116" s="33"/>
      <c r="G116" s="28"/>
      <c r="H116" s="28"/>
      <c r="I116" s="28"/>
      <c r="J116" s="28"/>
      <c r="K116" s="28"/>
      <c r="L116" s="28"/>
      <c r="M116" s="28"/>
      <c r="N116" s="28"/>
      <c r="O116" s="7"/>
      <c r="P116" s="7"/>
    </row>
    <row r="117" spans="1:16">
      <c r="A117" s="32" t="s">
        <v>104</v>
      </c>
      <c r="B117" s="34"/>
      <c r="C117" s="34"/>
      <c r="D117" s="34"/>
      <c r="E117" s="34"/>
      <c r="F117" s="34"/>
      <c r="G117" s="28"/>
      <c r="H117" s="28"/>
      <c r="I117" s="28"/>
      <c r="J117" s="28"/>
      <c r="K117" s="28"/>
      <c r="L117" s="28"/>
      <c r="M117" s="28"/>
      <c r="N117" s="28"/>
      <c r="O117" s="7"/>
      <c r="P117" s="7"/>
    </row>
    <row r="118" spans="1:16">
      <c r="A118" s="33" t="s">
        <v>105</v>
      </c>
      <c r="B118" s="7"/>
      <c r="C118" s="7"/>
      <c r="D118" s="7"/>
      <c r="E118" s="7"/>
      <c r="F118" s="7"/>
      <c r="G118" s="28"/>
      <c r="H118" s="28"/>
      <c r="I118" s="28"/>
      <c r="J118" s="28"/>
      <c r="K118" s="28"/>
      <c r="L118" s="28"/>
      <c r="M118" s="28"/>
      <c r="N118" s="28"/>
      <c r="O118" s="7"/>
      <c r="P118" s="7"/>
    </row>
    <row r="119" spans="1:16">
      <c r="A119" s="33" t="s">
        <v>39</v>
      </c>
      <c r="B119" s="7"/>
      <c r="C119" s="7"/>
      <c r="D119" s="7"/>
      <c r="E119" s="7"/>
      <c r="F119" s="7"/>
      <c r="G119" s="28"/>
      <c r="H119" s="28"/>
      <c r="I119" s="28"/>
      <c r="J119" s="7"/>
      <c r="K119" s="28"/>
      <c r="L119" s="28"/>
      <c r="M119" s="28"/>
      <c r="N119" s="28"/>
      <c r="O119" s="7"/>
      <c r="P119" s="7"/>
    </row>
    <row r="120" spans="1:16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</row>
    <row r="121" spans="1:16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</row>
    <row r="122" spans="1:16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</row>
    <row r="123" spans="1:16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</row>
    <row r="124" spans="1:16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</row>
    <row r="125" spans="1:16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</row>
    <row r="126" spans="1:16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</row>
    <row r="127" spans="1:16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</row>
    <row r="128" spans="1:16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</row>
    <row r="129" spans="1:16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</row>
    <row r="130" spans="1:16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</row>
    <row r="131" spans="1:16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</row>
    <row r="132" spans="1:16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</row>
    <row r="133" spans="1:16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</row>
    <row r="134" spans="1:16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</row>
    <row r="135" spans="1:16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</row>
    <row r="136" spans="1:16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</row>
    <row r="137" spans="1:16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</row>
    <row r="138" spans="1:16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</row>
    <row r="139" spans="1:16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</row>
    <row r="140" spans="1:16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</row>
    <row r="141" spans="1:16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</row>
    <row r="142" spans="1:16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</row>
    <row r="143" spans="1:16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</row>
    <row r="144" spans="1:16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</row>
    <row r="145" spans="1:16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</row>
    <row r="146" spans="1:16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</row>
    <row r="147" spans="1:16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</row>
    <row r="148" spans="1:16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</row>
    <row r="149" spans="1:16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</row>
    <row r="150" spans="1:16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</row>
    <row r="151" spans="1:16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</row>
    <row r="152" spans="1:16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</row>
    <row r="153" spans="1:16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</row>
    <row r="154" spans="1:16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</row>
    <row r="155" spans="1:16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</row>
    <row r="156" spans="1:16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</row>
    <row r="157" spans="1:16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</row>
    <row r="158" spans="1:16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</row>
    <row r="159" spans="1:16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</row>
    <row r="160" spans="1:16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</row>
    <row r="161" spans="1:16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</row>
    <row r="162" spans="1:16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</row>
    <row r="163" spans="1:16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</row>
    <row r="164" spans="1:16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</row>
    <row r="165" spans="1:16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</row>
    <row r="166" spans="1:16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</row>
    <row r="167" spans="1:16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</row>
    <row r="168" spans="1:16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</row>
    <row r="169" spans="1:16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</row>
    <row r="170" spans="1:16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</row>
    <row r="171" spans="1:16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</row>
    <row r="172" spans="1:16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</row>
    <row r="173" spans="1:16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</row>
    <row r="174" spans="1:16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</row>
    <row r="175" spans="1:16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</row>
    <row r="176" spans="1:16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</row>
    <row r="177" spans="1:16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</row>
    <row r="178" spans="1:16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</row>
    <row r="179" spans="1:16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</row>
    <row r="180" spans="1:16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</row>
    <row r="181" spans="1:16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</row>
    <row r="182" spans="1:16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</row>
    <row r="183" spans="1:16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</row>
    <row r="184" spans="1:16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</row>
    <row r="185" spans="1:16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</row>
    <row r="186" spans="1:16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</row>
    <row r="187" spans="1:16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</row>
    <row r="188" spans="1:16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</row>
    <row r="189" spans="1:16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</row>
    <row r="190" spans="1:16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</row>
    <row r="191" spans="1:16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</row>
    <row r="192" spans="1:16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</row>
    <row r="193" spans="1:16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</row>
    <row r="194" spans="1:16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</row>
    <row r="195" spans="1:16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</row>
    <row r="196" spans="1:16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</row>
    <row r="197" spans="1:16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</row>
    <row r="198" spans="1:16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</row>
    <row r="199" spans="1:16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</row>
    <row r="200" spans="1:16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</row>
    <row r="201" spans="1:16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</row>
  </sheetData>
  <mergeCells count="3">
    <mergeCell ref="A2:N2"/>
    <mergeCell ref="A3:N3"/>
    <mergeCell ref="A4:N4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DB133"/>
  <sheetViews>
    <sheetView workbookViewId="0">
      <selection activeCell="A4" sqref="A4:N4"/>
    </sheetView>
  </sheetViews>
  <sheetFormatPr baseColWidth="10" defaultColWidth="11.42578125" defaultRowHeight="15"/>
  <cols>
    <col min="1" max="1" width="71" style="13" customWidth="1"/>
    <col min="2" max="2" width="14.140625" style="13" bestFit="1" customWidth="1"/>
    <col min="3" max="3" width="12.85546875" style="13" bestFit="1" customWidth="1"/>
    <col min="4" max="13" width="12.85546875" style="13" customWidth="1"/>
    <col min="14" max="14" width="13.85546875" style="13" bestFit="1" customWidth="1"/>
    <col min="15" max="15" width="18.28515625" style="13" customWidth="1"/>
    <col min="16" max="106" width="16.7109375" style="13" customWidth="1"/>
    <col min="107" max="16384" width="11.42578125" style="13"/>
  </cols>
  <sheetData>
    <row r="2" spans="1:106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</row>
    <row r="3" spans="1:106" s="15" customFormat="1" ht="13.5">
      <c r="A3" s="112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3"/>
      <c r="P3" s="3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</row>
    <row r="4" spans="1:106" ht="13.5" customHeight="1">
      <c r="A4" s="113" t="s">
        <v>238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3"/>
      <c r="P4" s="3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</row>
    <row r="5" spans="1:106">
      <c r="A5" s="113" t="s">
        <v>124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3"/>
      <c r="P5" s="3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</row>
    <row r="6" spans="1:106">
      <c r="A6" s="2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"/>
      <c r="O6" s="2"/>
      <c r="P6" s="2"/>
      <c r="BZ6" s="17"/>
    </row>
    <row r="7" spans="1:106" s="10" customFormat="1">
      <c r="A7" s="8" t="s">
        <v>235</v>
      </c>
      <c r="B7" s="9" t="s">
        <v>0</v>
      </c>
      <c r="C7" s="9" t="s">
        <v>1</v>
      </c>
      <c r="D7" s="9" t="s">
        <v>110</v>
      </c>
      <c r="E7" s="9" t="s">
        <v>114</v>
      </c>
      <c r="F7" s="9" t="s">
        <v>115</v>
      </c>
      <c r="G7" s="9" t="s">
        <v>116</v>
      </c>
      <c r="H7" s="9" t="s">
        <v>117</v>
      </c>
      <c r="I7" s="9" t="s">
        <v>118</v>
      </c>
      <c r="J7" s="9" t="s">
        <v>121</v>
      </c>
      <c r="K7" s="9" t="s">
        <v>122</v>
      </c>
      <c r="L7" s="9" t="s">
        <v>123</v>
      </c>
      <c r="M7" s="9" t="s">
        <v>125</v>
      </c>
      <c r="N7" s="43" t="s">
        <v>2</v>
      </c>
    </row>
    <row r="8" spans="1:106" s="10" customFormat="1">
      <c r="A8" s="26" t="s">
        <v>53</v>
      </c>
      <c r="B8" s="36">
        <f>SUM(B9,B118)</f>
        <v>53915.169610299999</v>
      </c>
      <c r="C8" s="36">
        <f t="shared" ref="C8:N8" si="0">SUM(C9,C118)</f>
        <v>67864.160807869994</v>
      </c>
      <c r="D8" s="36">
        <f t="shared" si="0"/>
        <v>81590.660372649989</v>
      </c>
      <c r="E8" s="36">
        <f t="shared" si="0"/>
        <v>98839.458485350013</v>
      </c>
      <c r="F8" s="36">
        <f t="shared" si="0"/>
        <v>65189.465762860003</v>
      </c>
      <c r="G8" s="36">
        <f t="shared" si="0"/>
        <v>77927.954798470004</v>
      </c>
      <c r="H8" s="36">
        <f t="shared" si="0"/>
        <v>62682.211590049999</v>
      </c>
      <c r="I8" s="36">
        <f t="shared" si="0"/>
        <v>65411.016590759995</v>
      </c>
      <c r="J8" s="36">
        <f t="shared" si="0"/>
        <v>56781.948450060008</v>
      </c>
      <c r="K8" s="36">
        <f t="shared" si="0"/>
        <v>62995.962553700003</v>
      </c>
      <c r="L8" s="36">
        <f t="shared" si="0"/>
        <v>73946.517862690001</v>
      </c>
      <c r="M8" s="36">
        <f t="shared" si="0"/>
        <v>118797.83627878</v>
      </c>
      <c r="N8" s="36">
        <f t="shared" si="0"/>
        <v>885942.36316354014</v>
      </c>
    </row>
    <row r="9" spans="1:106" s="10" customFormat="1" ht="12" customHeight="1">
      <c r="A9" s="26" t="s">
        <v>54</v>
      </c>
      <c r="B9" s="36">
        <f>SUM(B11,B32,B63,B71,B114)</f>
        <v>48051.765474</v>
      </c>
      <c r="C9" s="36">
        <f t="shared" ref="C9:N9" si="1">SUM(C11,C32,C63,C71,C114)</f>
        <v>58631.625920779996</v>
      </c>
      <c r="D9" s="36">
        <f t="shared" si="1"/>
        <v>63435.375785600001</v>
      </c>
      <c r="E9" s="36">
        <f t="shared" si="1"/>
        <v>53414.822268880009</v>
      </c>
      <c r="F9" s="36">
        <f t="shared" si="1"/>
        <v>56675.434232550004</v>
      </c>
      <c r="G9" s="36">
        <f t="shared" si="1"/>
        <v>72961.776188570002</v>
      </c>
      <c r="H9" s="36">
        <f t="shared" si="1"/>
        <v>55985.810153370003</v>
      </c>
      <c r="I9" s="36">
        <f t="shared" si="1"/>
        <v>61252.461287879996</v>
      </c>
      <c r="J9" s="36">
        <f t="shared" si="1"/>
        <v>50526.284057660007</v>
      </c>
      <c r="K9" s="36">
        <f t="shared" si="1"/>
        <v>56684.953670310002</v>
      </c>
      <c r="L9" s="36">
        <f t="shared" si="1"/>
        <v>66219.083584239997</v>
      </c>
      <c r="M9" s="36">
        <f t="shared" si="1"/>
        <v>100427.71614529</v>
      </c>
      <c r="N9" s="36">
        <f t="shared" si="1"/>
        <v>744267.10876913008</v>
      </c>
    </row>
    <row r="10" spans="1:106" s="10" customFormat="1" ht="4.5" customHeight="1">
      <c r="A10" s="2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</row>
    <row r="11" spans="1:106" s="10" customFormat="1">
      <c r="A11" s="26" t="s">
        <v>49</v>
      </c>
      <c r="B11" s="36">
        <v>8889.8768197299996</v>
      </c>
      <c r="C11" s="36">
        <v>12699.365873440001</v>
      </c>
      <c r="D11" s="36">
        <v>10920.222469259999</v>
      </c>
      <c r="E11" s="36">
        <v>10669.43052079</v>
      </c>
      <c r="F11" s="36">
        <v>11052.490865519998</v>
      </c>
      <c r="G11" s="36">
        <v>11030.886935759998</v>
      </c>
      <c r="H11" s="36">
        <v>11016.658021069999</v>
      </c>
      <c r="I11" s="36">
        <v>11901.02988161</v>
      </c>
      <c r="J11" s="36">
        <v>11031.55611016</v>
      </c>
      <c r="K11" s="36">
        <v>10945.48584349</v>
      </c>
      <c r="L11" s="36">
        <v>12955.501460339998</v>
      </c>
      <c r="M11" s="36">
        <v>22351.137324719999</v>
      </c>
      <c r="N11" s="36">
        <v>145463.64212589001</v>
      </c>
    </row>
    <row r="12" spans="1:106" s="10" customFormat="1">
      <c r="A12" s="26" t="s">
        <v>3</v>
      </c>
      <c r="B12" s="36">
        <v>4415.0985028599998</v>
      </c>
      <c r="C12" s="36">
        <v>5178.9207673100009</v>
      </c>
      <c r="D12" s="36">
        <v>5595.1290424999997</v>
      </c>
      <c r="E12" s="36">
        <v>5240.7839968799999</v>
      </c>
      <c r="F12" s="36">
        <v>5536.2674547899996</v>
      </c>
      <c r="G12" s="36">
        <v>5474.0600082499986</v>
      </c>
      <c r="H12" s="36">
        <v>5543.0018446899994</v>
      </c>
      <c r="I12" s="36">
        <v>6007.1660264100001</v>
      </c>
      <c r="J12" s="36">
        <v>5265.03847752</v>
      </c>
      <c r="K12" s="36">
        <v>5355.4993007899993</v>
      </c>
      <c r="L12" s="36">
        <v>5416.1139693299992</v>
      </c>
      <c r="M12" s="36">
        <v>10478.27966934</v>
      </c>
      <c r="N12" s="36">
        <v>69505.359060669987</v>
      </c>
    </row>
    <row r="13" spans="1:106">
      <c r="A13" s="5" t="s">
        <v>4</v>
      </c>
      <c r="B13" s="37">
        <v>561.84360361000006</v>
      </c>
      <c r="C13" s="37">
        <v>561.92693660999998</v>
      </c>
      <c r="D13" s="37">
        <v>561.88526961000002</v>
      </c>
      <c r="E13" s="37">
        <v>561.88526861000003</v>
      </c>
      <c r="F13" s="37">
        <v>677.44082416999993</v>
      </c>
      <c r="G13" s="37">
        <v>568.96304638999993</v>
      </c>
      <c r="H13" s="37">
        <v>568.96304638999993</v>
      </c>
      <c r="I13" s="37">
        <v>628.96304638999993</v>
      </c>
      <c r="J13" s="37">
        <v>565.60473824999997</v>
      </c>
      <c r="K13" s="37">
        <v>569.72246347999999</v>
      </c>
      <c r="L13" s="37">
        <v>568.41157051999994</v>
      </c>
      <c r="M13" s="37">
        <v>777.38359180000009</v>
      </c>
      <c r="N13" s="37">
        <v>7172.9934058300005</v>
      </c>
      <c r="O13" s="2"/>
      <c r="P13" s="2"/>
    </row>
    <row r="14" spans="1:106">
      <c r="A14" s="5" t="s">
        <v>5</v>
      </c>
      <c r="B14" s="37">
        <v>1801.02642769</v>
      </c>
      <c r="C14" s="37">
        <v>2379.9391971400005</v>
      </c>
      <c r="D14" s="37">
        <v>2397.4401988899999</v>
      </c>
      <c r="E14" s="37">
        <v>2307.7362569899997</v>
      </c>
      <c r="F14" s="37">
        <v>2731.0518610599997</v>
      </c>
      <c r="G14" s="37">
        <v>2367.8859882999996</v>
      </c>
      <c r="H14" s="37">
        <v>2666.4552738299999</v>
      </c>
      <c r="I14" s="37">
        <v>2602.5822684600003</v>
      </c>
      <c r="J14" s="37">
        <v>2551.7473488200003</v>
      </c>
      <c r="K14" s="37">
        <v>2534.75978738</v>
      </c>
      <c r="L14" s="37">
        <v>3185.1529769699991</v>
      </c>
      <c r="M14" s="37">
        <v>6552.4075934599996</v>
      </c>
      <c r="N14" s="37">
        <v>34078.185178989996</v>
      </c>
      <c r="O14" s="2"/>
      <c r="P14" s="2"/>
    </row>
    <row r="15" spans="1:106">
      <c r="A15" s="5" t="s">
        <v>6</v>
      </c>
      <c r="B15" s="37">
        <v>1500.5393099999999</v>
      </c>
      <c r="C15" s="37">
        <v>1685.365472</v>
      </c>
      <c r="D15" s="37">
        <v>1534.7013099999999</v>
      </c>
      <c r="E15" s="37">
        <v>1819.4733097200001</v>
      </c>
      <c r="F15" s="37">
        <v>1576.0856080000001</v>
      </c>
      <c r="G15" s="37">
        <v>1530.5393099999999</v>
      </c>
      <c r="H15" s="37">
        <v>1755.8943629099999</v>
      </c>
      <c r="I15" s="37">
        <v>1623.93155</v>
      </c>
      <c r="J15" s="37">
        <v>1595.9972288899999</v>
      </c>
      <c r="K15" s="37">
        <v>1673.32788837</v>
      </c>
      <c r="L15" s="37">
        <v>1596.82231</v>
      </c>
      <c r="M15" s="37">
        <v>1548.9016079999999</v>
      </c>
      <c r="N15" s="37">
        <v>19441.57926789</v>
      </c>
      <c r="O15" s="2"/>
      <c r="P15" s="2"/>
    </row>
    <row r="16" spans="1:106">
      <c r="A16" s="5" t="s">
        <v>7</v>
      </c>
      <c r="B16" s="37">
        <v>551.68916156000012</v>
      </c>
      <c r="C16" s="37">
        <v>551.68916156000012</v>
      </c>
      <c r="D16" s="37">
        <v>1101.1022640000001</v>
      </c>
      <c r="E16" s="37">
        <v>551.68916156000012</v>
      </c>
      <c r="F16" s="37">
        <v>551.68916156000012</v>
      </c>
      <c r="G16" s="37">
        <v>1006.67166356</v>
      </c>
      <c r="H16" s="37">
        <v>551.68916156000012</v>
      </c>
      <c r="I16" s="37">
        <v>1151.68916156</v>
      </c>
      <c r="J16" s="37">
        <v>551.68916156000012</v>
      </c>
      <c r="K16" s="37">
        <v>577.68916156000012</v>
      </c>
      <c r="L16" s="37">
        <v>65.727111839999992</v>
      </c>
      <c r="M16" s="37">
        <v>1599.5868760799999</v>
      </c>
      <c r="N16" s="37">
        <v>8812.6012079600005</v>
      </c>
      <c r="O16" s="2"/>
      <c r="P16" s="2"/>
    </row>
    <row r="17" spans="1:16" s="10" customFormat="1">
      <c r="A17" s="26" t="s">
        <v>8</v>
      </c>
      <c r="B17" s="36">
        <v>597.33159369999998</v>
      </c>
      <c r="C17" s="36">
        <v>698.17775886999993</v>
      </c>
      <c r="D17" s="36">
        <v>751.13044392000006</v>
      </c>
      <c r="E17" s="36">
        <v>774.16678103999993</v>
      </c>
      <c r="F17" s="36">
        <v>702.11041541000009</v>
      </c>
      <c r="G17" s="36">
        <v>828.93061499999999</v>
      </c>
      <c r="H17" s="36">
        <v>793.99625794000008</v>
      </c>
      <c r="I17" s="36">
        <v>731.77574718000005</v>
      </c>
      <c r="J17" s="36">
        <v>823.24001952000003</v>
      </c>
      <c r="K17" s="36">
        <v>760.35336203000008</v>
      </c>
      <c r="L17" s="36">
        <v>890.47297935000006</v>
      </c>
      <c r="M17" s="36">
        <v>1575.0426401099999</v>
      </c>
      <c r="N17" s="36">
        <v>9926.7286140699998</v>
      </c>
    </row>
    <row r="18" spans="1:16">
      <c r="A18" s="5" t="s">
        <v>55</v>
      </c>
      <c r="B18" s="37">
        <v>113.66618986</v>
      </c>
      <c r="C18" s="37">
        <v>190.94881024</v>
      </c>
      <c r="D18" s="37">
        <v>249.28167622000001</v>
      </c>
      <c r="E18" s="37">
        <v>250.20668526</v>
      </c>
      <c r="F18" s="37">
        <v>182.81403967</v>
      </c>
      <c r="G18" s="37">
        <v>297.26980570000001</v>
      </c>
      <c r="H18" s="37">
        <v>195.19706499</v>
      </c>
      <c r="I18" s="37">
        <v>159.82853074000002</v>
      </c>
      <c r="J18" s="37">
        <v>218.30720500000001</v>
      </c>
      <c r="K18" s="37">
        <v>185.07516826000003</v>
      </c>
      <c r="L18" s="37">
        <v>292.59684414999998</v>
      </c>
      <c r="M18" s="37">
        <v>711.69335321000005</v>
      </c>
      <c r="N18" s="37">
        <v>3046.8853733000001</v>
      </c>
      <c r="O18" s="2"/>
      <c r="P18" s="2"/>
    </row>
    <row r="19" spans="1:16">
      <c r="A19" s="5" t="s">
        <v>56</v>
      </c>
      <c r="B19" s="37">
        <v>483.66540384000001</v>
      </c>
      <c r="C19" s="37">
        <v>507.22894862999999</v>
      </c>
      <c r="D19" s="37">
        <v>501.84876770000005</v>
      </c>
      <c r="E19" s="37">
        <v>523.96009577999996</v>
      </c>
      <c r="F19" s="37">
        <v>519.29637574000003</v>
      </c>
      <c r="G19" s="37">
        <v>531.66080929999998</v>
      </c>
      <c r="H19" s="37">
        <v>598.79919295000002</v>
      </c>
      <c r="I19" s="37">
        <v>571.94721644000003</v>
      </c>
      <c r="J19" s="37">
        <v>604.93281451999997</v>
      </c>
      <c r="K19" s="37">
        <v>575.27819377000003</v>
      </c>
      <c r="L19" s="37">
        <v>597.87613520000002</v>
      </c>
      <c r="M19" s="37">
        <v>863.34928689999992</v>
      </c>
      <c r="N19" s="37">
        <v>6879.8432407700002</v>
      </c>
      <c r="O19" s="2"/>
      <c r="P19" s="2"/>
    </row>
    <row r="20" spans="1:16" s="10" customFormat="1">
      <c r="A20" s="26" t="s">
        <v>9</v>
      </c>
      <c r="B20" s="36">
        <v>1496.6662957199999</v>
      </c>
      <c r="C20" s="36">
        <v>1940.1733298900001</v>
      </c>
      <c r="D20" s="36">
        <v>1937.3773720600004</v>
      </c>
      <c r="E20" s="36">
        <v>2029.41262906</v>
      </c>
      <c r="F20" s="36">
        <v>1990.4459585299999</v>
      </c>
      <c r="G20" s="36">
        <v>1912.48773332</v>
      </c>
      <c r="H20" s="36">
        <v>1897.2197421899998</v>
      </c>
      <c r="I20" s="36">
        <v>1996.88022406</v>
      </c>
      <c r="J20" s="36">
        <v>2043.02252763</v>
      </c>
      <c r="K20" s="36">
        <v>1857.6523599499999</v>
      </c>
      <c r="L20" s="36">
        <v>2894.5051553499993</v>
      </c>
      <c r="M20" s="36">
        <v>3824.9612698599999</v>
      </c>
      <c r="N20" s="36">
        <v>25820.804597619997</v>
      </c>
    </row>
    <row r="21" spans="1:16">
      <c r="A21" s="5" t="s">
        <v>57</v>
      </c>
      <c r="B21" s="37">
        <v>1432.0032553599999</v>
      </c>
      <c r="C21" s="37">
        <v>1827.0714978600001</v>
      </c>
      <c r="D21" s="37">
        <v>1824.7297711900003</v>
      </c>
      <c r="E21" s="37">
        <v>1813.9703699899999</v>
      </c>
      <c r="F21" s="37">
        <v>1875.6753365499999</v>
      </c>
      <c r="G21" s="37">
        <v>1714.35465666</v>
      </c>
      <c r="H21" s="37">
        <v>1641.2409257699999</v>
      </c>
      <c r="I21" s="37">
        <v>1889.55260133</v>
      </c>
      <c r="J21" s="37">
        <v>1894.21094434</v>
      </c>
      <c r="K21" s="37">
        <v>1723.59064253</v>
      </c>
      <c r="L21" s="37">
        <v>2573.4881424699997</v>
      </c>
      <c r="M21" s="37">
        <v>3361.4766695399999</v>
      </c>
      <c r="N21" s="37">
        <v>23571.364813589997</v>
      </c>
      <c r="O21" s="2"/>
      <c r="P21" s="2"/>
    </row>
    <row r="22" spans="1:16">
      <c r="A22" s="5" t="s">
        <v>58</v>
      </c>
      <c r="B22" s="37">
        <v>61.663129470000001</v>
      </c>
      <c r="C22" s="37">
        <v>108.97146781000001</v>
      </c>
      <c r="D22" s="37">
        <v>107.33596878</v>
      </c>
      <c r="E22" s="37">
        <v>211.65215731999999</v>
      </c>
      <c r="F22" s="37">
        <v>110.92318183000002</v>
      </c>
      <c r="G22" s="37">
        <v>194.18692684999999</v>
      </c>
      <c r="H22" s="37">
        <v>252.15815641</v>
      </c>
      <c r="I22" s="37">
        <v>102.28960968000001</v>
      </c>
      <c r="J22" s="37">
        <v>144.68592808</v>
      </c>
      <c r="K22" s="37">
        <v>128.13818406000001</v>
      </c>
      <c r="L22" s="37">
        <v>313.85543548999999</v>
      </c>
      <c r="M22" s="37">
        <v>454.25906256999997</v>
      </c>
      <c r="N22" s="37">
        <v>2190.11920835</v>
      </c>
      <c r="O22" s="2"/>
      <c r="P22" s="2"/>
    </row>
    <row r="23" spans="1:16">
      <c r="A23" s="5" t="s">
        <v>59</v>
      </c>
      <c r="B23" s="37">
        <v>2.9999108900000002</v>
      </c>
      <c r="C23" s="37">
        <v>4.1303642200000006</v>
      </c>
      <c r="D23" s="37">
        <v>5.3116320899999998</v>
      </c>
      <c r="E23" s="37">
        <v>3.7901017499999998</v>
      </c>
      <c r="F23" s="37">
        <v>3.8474401499999997</v>
      </c>
      <c r="G23" s="37">
        <v>3.9461498100000001</v>
      </c>
      <c r="H23" s="37">
        <v>3.8206600099999997</v>
      </c>
      <c r="I23" s="37">
        <v>5.03801305</v>
      </c>
      <c r="J23" s="37">
        <v>4.1256552099999997</v>
      </c>
      <c r="K23" s="37">
        <v>5.9235333600000004</v>
      </c>
      <c r="L23" s="37">
        <v>7.1615773899999997</v>
      </c>
      <c r="M23" s="37">
        <v>9.2255377500000009</v>
      </c>
      <c r="N23" s="37">
        <v>59.320575679999997</v>
      </c>
      <c r="O23" s="2"/>
      <c r="P23" s="2"/>
    </row>
    <row r="24" spans="1:16" s="10" customFormat="1">
      <c r="A24" s="26" t="s">
        <v>10</v>
      </c>
      <c r="B24" s="36">
        <v>2380.7804274499999</v>
      </c>
      <c r="C24" s="36">
        <v>4882.0940173700001</v>
      </c>
      <c r="D24" s="36">
        <v>2636.58561078</v>
      </c>
      <c r="E24" s="36">
        <v>2625.0671138100001</v>
      </c>
      <c r="F24" s="36">
        <v>2823.6670367899997</v>
      </c>
      <c r="G24" s="36">
        <v>2815.4085791899997</v>
      </c>
      <c r="H24" s="36">
        <v>2782.4401762500001</v>
      </c>
      <c r="I24" s="36">
        <v>3165.2078839600003</v>
      </c>
      <c r="J24" s="36">
        <v>2900.2550854900005</v>
      </c>
      <c r="K24" s="36">
        <v>2971.9808207199999</v>
      </c>
      <c r="L24" s="36">
        <v>3754.4093563099996</v>
      </c>
      <c r="M24" s="36">
        <v>6472.8537454099996</v>
      </c>
      <c r="N24" s="36">
        <v>40210.749853529996</v>
      </c>
    </row>
    <row r="25" spans="1:16">
      <c r="A25" s="5" t="s">
        <v>11</v>
      </c>
      <c r="B25" s="37">
        <v>881.07137953999995</v>
      </c>
      <c r="C25" s="37">
        <v>1233.4300388999998</v>
      </c>
      <c r="D25" s="37">
        <v>1046.61344663</v>
      </c>
      <c r="E25" s="37">
        <v>1064.5521483</v>
      </c>
      <c r="F25" s="37">
        <v>1110.9726512699997</v>
      </c>
      <c r="G25" s="37">
        <v>1161.5193731300001</v>
      </c>
      <c r="H25" s="37">
        <v>1124.5658411700001</v>
      </c>
      <c r="I25" s="37">
        <v>1107.10011272</v>
      </c>
      <c r="J25" s="37">
        <v>1135.6269341500001</v>
      </c>
      <c r="K25" s="37">
        <v>1152.4426518399998</v>
      </c>
      <c r="L25" s="37">
        <v>1825.69755347</v>
      </c>
      <c r="M25" s="37">
        <v>2199.6553579400002</v>
      </c>
      <c r="N25" s="37">
        <v>15043.247489060001</v>
      </c>
      <c r="O25" s="2"/>
      <c r="P25" s="2"/>
    </row>
    <row r="26" spans="1:16">
      <c r="A26" s="5" t="s">
        <v>60</v>
      </c>
      <c r="B26" s="37">
        <v>17.829104210000001</v>
      </c>
      <c r="C26" s="37">
        <v>23.029390220000003</v>
      </c>
      <c r="D26" s="37">
        <v>21.023971249999999</v>
      </c>
      <c r="E26" s="37">
        <v>21.003780170000002</v>
      </c>
      <c r="F26" s="37">
        <v>23.863566490000004</v>
      </c>
      <c r="G26" s="37">
        <v>22.135788480000002</v>
      </c>
      <c r="H26" s="37">
        <v>22.671344799999996</v>
      </c>
      <c r="I26" s="37">
        <v>15.13348356</v>
      </c>
      <c r="J26" s="37">
        <v>54.145637030000003</v>
      </c>
      <c r="K26" s="37">
        <v>55.738840689999996</v>
      </c>
      <c r="L26" s="37">
        <v>64.255904099999995</v>
      </c>
      <c r="M26" s="37">
        <v>196.56456359999999</v>
      </c>
      <c r="N26" s="37">
        <v>537.39537459999997</v>
      </c>
      <c r="O26" s="2"/>
      <c r="P26" s="2"/>
    </row>
    <row r="27" spans="1:16">
      <c r="A27" s="5" t="s">
        <v>61</v>
      </c>
      <c r="B27" s="37">
        <v>1099.39504895</v>
      </c>
      <c r="C27" s="37">
        <v>1130.0875776099999</v>
      </c>
      <c r="D27" s="37">
        <v>1126.2724474200002</v>
      </c>
      <c r="E27" s="37">
        <v>1106.7432237099999</v>
      </c>
      <c r="F27" s="37">
        <v>1144.71392281</v>
      </c>
      <c r="G27" s="37">
        <v>1178.0148692800001</v>
      </c>
      <c r="H27" s="37">
        <v>1158.0654177399997</v>
      </c>
      <c r="I27" s="37">
        <v>1578.80564777</v>
      </c>
      <c r="J27" s="37">
        <v>1149.2514491900001</v>
      </c>
      <c r="K27" s="37">
        <v>1151.6402152400001</v>
      </c>
      <c r="L27" s="37">
        <v>1177.35978654</v>
      </c>
      <c r="M27" s="37">
        <v>2170.5689879199999</v>
      </c>
      <c r="N27" s="37">
        <v>15170.918594180001</v>
      </c>
      <c r="O27" s="2"/>
      <c r="P27" s="2"/>
    </row>
    <row r="28" spans="1:16">
      <c r="A28" s="5" t="s">
        <v>62</v>
      </c>
      <c r="B28" s="37">
        <v>63.91122</v>
      </c>
      <c r="C28" s="37">
        <v>2151.8563920000001</v>
      </c>
      <c r="D28" s="37">
        <v>72.041157659999996</v>
      </c>
      <c r="E28" s="37">
        <v>71.687849810000003</v>
      </c>
      <c r="F28" s="37">
        <v>71.485994409999989</v>
      </c>
      <c r="G28" s="37">
        <v>72.144464499999998</v>
      </c>
      <c r="H28" s="37">
        <v>72.079535329999999</v>
      </c>
      <c r="I28" s="37">
        <v>73.059081230000004</v>
      </c>
      <c r="J28" s="37">
        <v>73.170613840000001</v>
      </c>
      <c r="K28" s="37">
        <v>73.560119329999992</v>
      </c>
      <c r="L28" s="37">
        <v>67.027975409999996</v>
      </c>
      <c r="M28" s="37">
        <v>1063.9112206900002</v>
      </c>
      <c r="N28" s="37">
        <v>3925.9356242100002</v>
      </c>
      <c r="O28" s="2"/>
      <c r="P28" s="2"/>
    </row>
    <row r="29" spans="1:16">
      <c r="A29" s="5" t="s">
        <v>12</v>
      </c>
      <c r="B29" s="37">
        <v>68.002601220000003</v>
      </c>
      <c r="C29" s="37">
        <v>97.560224309999995</v>
      </c>
      <c r="D29" s="37">
        <v>115.21797140999999</v>
      </c>
      <c r="E29" s="37">
        <v>89.528992500000001</v>
      </c>
      <c r="F29" s="37">
        <v>106.31576337999999</v>
      </c>
      <c r="G29" s="37">
        <v>123.06423921000001</v>
      </c>
      <c r="H29" s="37">
        <v>147.92180400000001</v>
      </c>
      <c r="I29" s="37">
        <v>135.29562143999999</v>
      </c>
      <c r="J29" s="37">
        <v>129.1769208</v>
      </c>
      <c r="K29" s="37">
        <v>127.0905202</v>
      </c>
      <c r="L29" s="37">
        <v>195.49831973000002</v>
      </c>
      <c r="M29" s="37">
        <v>372.60676355999999</v>
      </c>
      <c r="N29" s="37">
        <v>1707.2797417599998</v>
      </c>
      <c r="O29" s="2"/>
      <c r="P29" s="2"/>
    </row>
    <row r="30" spans="1:16">
      <c r="A30" s="5" t="s">
        <v>63</v>
      </c>
      <c r="B30" s="37">
        <v>250.57107353000001</v>
      </c>
      <c r="C30" s="37">
        <v>246.13039433</v>
      </c>
      <c r="D30" s="37">
        <v>255.41661640999999</v>
      </c>
      <c r="E30" s="37">
        <v>271.55111932</v>
      </c>
      <c r="F30" s="37">
        <v>366.31513842999999</v>
      </c>
      <c r="G30" s="37">
        <v>258.52984458999998</v>
      </c>
      <c r="H30" s="37">
        <v>257.13623321</v>
      </c>
      <c r="I30" s="37">
        <v>255.81393724</v>
      </c>
      <c r="J30" s="37">
        <v>358.88353048000005</v>
      </c>
      <c r="K30" s="37">
        <v>411.50847342000003</v>
      </c>
      <c r="L30" s="37">
        <v>424.56981705999999</v>
      </c>
      <c r="M30" s="37">
        <v>469.54685169999999</v>
      </c>
      <c r="N30" s="37">
        <v>3825.9730297199999</v>
      </c>
      <c r="O30" s="2"/>
      <c r="P30" s="2"/>
    </row>
    <row r="31" spans="1:16" ht="4.5" customHeight="1">
      <c r="A31" s="5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2"/>
      <c r="P31" s="2"/>
    </row>
    <row r="32" spans="1:16" s="10" customFormat="1">
      <c r="A32" s="26" t="s">
        <v>44</v>
      </c>
      <c r="B32" s="36">
        <v>5071.3481519399993</v>
      </c>
      <c r="C32" s="36">
        <v>9400.3905598299989</v>
      </c>
      <c r="D32" s="36">
        <v>7117.7288187999993</v>
      </c>
      <c r="E32" s="36">
        <v>7891.5098972200012</v>
      </c>
      <c r="F32" s="36">
        <v>8039.3818028500009</v>
      </c>
      <c r="G32" s="36">
        <v>9711.0121855899997</v>
      </c>
      <c r="H32" s="36">
        <v>8526.2782786900007</v>
      </c>
      <c r="I32" s="36">
        <v>8972.03340088</v>
      </c>
      <c r="J32" s="36">
        <v>5867.7466283599997</v>
      </c>
      <c r="K32" s="36">
        <v>7017.0089498500001</v>
      </c>
      <c r="L32" s="36">
        <v>9317.2383104500004</v>
      </c>
      <c r="M32" s="36">
        <v>16418.127182159998</v>
      </c>
      <c r="N32" s="36">
        <v>103349.80416662</v>
      </c>
    </row>
    <row r="33" spans="1:16" s="10" customFormat="1">
      <c r="A33" s="26" t="s">
        <v>64</v>
      </c>
      <c r="B33" s="36">
        <v>351.89387746</v>
      </c>
      <c r="C33" s="36">
        <v>567.66099672999997</v>
      </c>
      <c r="D33" s="36">
        <v>469.36569665000002</v>
      </c>
      <c r="E33" s="36">
        <v>459.29940563000002</v>
      </c>
      <c r="F33" s="36">
        <v>726.32508640000003</v>
      </c>
      <c r="G33" s="36">
        <v>507.36087064000003</v>
      </c>
      <c r="H33" s="36">
        <v>594.94943798999998</v>
      </c>
      <c r="I33" s="36">
        <v>679.73381757000004</v>
      </c>
      <c r="J33" s="36">
        <v>445.79648863</v>
      </c>
      <c r="K33" s="36">
        <v>524.21276568999997</v>
      </c>
      <c r="L33" s="36">
        <v>764.85764103999998</v>
      </c>
      <c r="M33" s="36">
        <v>1169.37313389</v>
      </c>
      <c r="N33" s="36">
        <v>7260.8292183199992</v>
      </c>
    </row>
    <row r="34" spans="1:16">
      <c r="A34" s="5" t="s">
        <v>65</v>
      </c>
      <c r="B34" s="37">
        <v>304.96751510000001</v>
      </c>
      <c r="C34" s="37">
        <v>508.44242084000001</v>
      </c>
      <c r="D34" s="37">
        <v>401.12045238000002</v>
      </c>
      <c r="E34" s="37">
        <v>404.39985210000003</v>
      </c>
      <c r="F34" s="37">
        <v>652.21308818</v>
      </c>
      <c r="G34" s="37">
        <v>419.08070809000003</v>
      </c>
      <c r="H34" s="37">
        <v>516.68586276999997</v>
      </c>
      <c r="I34" s="37">
        <v>622.37542972000006</v>
      </c>
      <c r="J34" s="37">
        <v>387.11607982999999</v>
      </c>
      <c r="K34" s="37">
        <v>464.07481415999996</v>
      </c>
      <c r="L34" s="37">
        <v>662.75380077</v>
      </c>
      <c r="M34" s="37">
        <v>1017.67505241</v>
      </c>
      <c r="N34" s="37">
        <v>6360.905076349999</v>
      </c>
      <c r="O34" s="2"/>
      <c r="P34" s="2"/>
    </row>
    <row r="35" spans="1:16">
      <c r="A35" s="5" t="s">
        <v>66</v>
      </c>
      <c r="B35" s="37">
        <v>46.926362359999999</v>
      </c>
      <c r="C35" s="37">
        <v>59.218575890000004</v>
      </c>
      <c r="D35" s="37">
        <v>68.245244270000001</v>
      </c>
      <c r="E35" s="37">
        <v>54.899553529999999</v>
      </c>
      <c r="F35" s="37">
        <v>74.111998220000018</v>
      </c>
      <c r="G35" s="37">
        <v>88.28016255</v>
      </c>
      <c r="H35" s="37">
        <v>78.263575220000007</v>
      </c>
      <c r="I35" s="37">
        <v>57.35838785</v>
      </c>
      <c r="J35" s="37">
        <v>58.680408800000002</v>
      </c>
      <c r="K35" s="37">
        <v>60.137951530000002</v>
      </c>
      <c r="L35" s="37">
        <v>102.10384026999999</v>
      </c>
      <c r="M35" s="37">
        <v>151.69808148000001</v>
      </c>
      <c r="N35" s="37">
        <v>899.92414197000005</v>
      </c>
      <c r="O35" s="2"/>
      <c r="P35" s="2"/>
    </row>
    <row r="36" spans="1:16" s="10" customFormat="1">
      <c r="A36" s="26" t="s">
        <v>67</v>
      </c>
      <c r="B36" s="36">
        <v>598.79872883000007</v>
      </c>
      <c r="C36" s="36">
        <v>720.93842569000014</v>
      </c>
      <c r="D36" s="36">
        <v>864.16023183000016</v>
      </c>
      <c r="E36" s="36">
        <v>970.12891500000012</v>
      </c>
      <c r="F36" s="36">
        <v>1059.1148770500001</v>
      </c>
      <c r="G36" s="36">
        <v>984.06447982999987</v>
      </c>
      <c r="H36" s="36">
        <v>838.82238490000009</v>
      </c>
      <c r="I36" s="36">
        <v>1001.5539024799999</v>
      </c>
      <c r="J36" s="36">
        <v>963.35699502999989</v>
      </c>
      <c r="K36" s="36">
        <v>1096.6250170100002</v>
      </c>
      <c r="L36" s="36">
        <v>1132.5003460799996</v>
      </c>
      <c r="M36" s="36">
        <v>1618.36817443</v>
      </c>
      <c r="N36" s="36">
        <v>11848.432478159999</v>
      </c>
    </row>
    <row r="37" spans="1:16">
      <c r="A37" s="5" t="s">
        <v>68</v>
      </c>
      <c r="B37" s="37">
        <v>593.15413733000003</v>
      </c>
      <c r="C37" s="37">
        <v>715.10043819000009</v>
      </c>
      <c r="D37" s="37">
        <v>858.32909587000017</v>
      </c>
      <c r="E37" s="37">
        <v>958.69819954000013</v>
      </c>
      <c r="F37" s="37">
        <v>1049.46201825</v>
      </c>
      <c r="G37" s="37">
        <v>975.85268666999991</v>
      </c>
      <c r="H37" s="37">
        <v>832.81744741000011</v>
      </c>
      <c r="I37" s="37">
        <v>989.74614242999996</v>
      </c>
      <c r="J37" s="37">
        <v>955.49273571999993</v>
      </c>
      <c r="K37" s="37">
        <v>1088.1755440400002</v>
      </c>
      <c r="L37" s="37">
        <v>1123.0543759199998</v>
      </c>
      <c r="M37" s="37">
        <v>1601.2947422499999</v>
      </c>
      <c r="N37" s="37">
        <v>11741.17756362</v>
      </c>
      <c r="O37" s="2"/>
      <c r="P37" s="2"/>
    </row>
    <row r="38" spans="1:16">
      <c r="A38" s="5" t="s">
        <v>69</v>
      </c>
      <c r="B38" s="37">
        <v>5.6445914999999998</v>
      </c>
      <c r="C38" s="37">
        <v>5.8379874999999997</v>
      </c>
      <c r="D38" s="37">
        <v>5.8311359600000001</v>
      </c>
      <c r="E38" s="37">
        <v>11.43071546</v>
      </c>
      <c r="F38" s="37">
        <v>9.6528588000000006</v>
      </c>
      <c r="G38" s="37">
        <v>8.2117931600000009</v>
      </c>
      <c r="H38" s="37">
        <v>6.0049374900000005</v>
      </c>
      <c r="I38" s="37">
        <v>11.807760050000001</v>
      </c>
      <c r="J38" s="37">
        <v>7.8642593099999996</v>
      </c>
      <c r="K38" s="37">
        <v>8.4494729700000004</v>
      </c>
      <c r="L38" s="37">
        <v>9.4459701599999999</v>
      </c>
      <c r="M38" s="37">
        <v>17.073432180000001</v>
      </c>
      <c r="N38" s="37">
        <v>107.25491454</v>
      </c>
      <c r="O38" s="2"/>
      <c r="P38" s="2"/>
    </row>
    <row r="39" spans="1:16" s="10" customFormat="1">
      <c r="A39" s="26" t="s">
        <v>70</v>
      </c>
      <c r="B39" s="36">
        <v>93.813569999999999</v>
      </c>
      <c r="C39" s="36">
        <v>1755.4023026</v>
      </c>
      <c r="D39" s="36">
        <v>553.18289496</v>
      </c>
      <c r="E39" s="36">
        <v>394.83980502999998</v>
      </c>
      <c r="F39" s="36">
        <v>280.09021908000005</v>
      </c>
      <c r="G39" s="36">
        <v>739.22626606999995</v>
      </c>
      <c r="H39" s="36">
        <v>532.00606066</v>
      </c>
      <c r="I39" s="36">
        <v>835.08245076000003</v>
      </c>
      <c r="J39" s="36">
        <v>322.67060762</v>
      </c>
      <c r="K39" s="36">
        <v>232.96141771000001</v>
      </c>
      <c r="L39" s="36">
        <v>336.56142555999998</v>
      </c>
      <c r="M39" s="36">
        <v>2896.1245852799998</v>
      </c>
      <c r="N39" s="36">
        <v>8971.9616053300015</v>
      </c>
    </row>
    <row r="40" spans="1:16">
      <c r="A40" s="5" t="s">
        <v>13</v>
      </c>
      <c r="B40" s="37">
        <v>93.813569999999999</v>
      </c>
      <c r="C40" s="37">
        <v>1755.4023026</v>
      </c>
      <c r="D40" s="37">
        <v>553.18289496</v>
      </c>
      <c r="E40" s="37">
        <v>394.83980502999998</v>
      </c>
      <c r="F40" s="37">
        <v>280.09021908000005</v>
      </c>
      <c r="G40" s="37">
        <v>739.22626606999995</v>
      </c>
      <c r="H40" s="37">
        <v>532.00606066</v>
      </c>
      <c r="I40" s="37">
        <v>835.08245076000003</v>
      </c>
      <c r="J40" s="37">
        <v>322.67060762</v>
      </c>
      <c r="K40" s="37">
        <v>232.96141771000001</v>
      </c>
      <c r="L40" s="37">
        <v>336.56142555999998</v>
      </c>
      <c r="M40" s="37">
        <v>2896.1245852799998</v>
      </c>
      <c r="N40" s="37">
        <v>8971.9616053300015</v>
      </c>
      <c r="O40" s="2"/>
      <c r="P40" s="2"/>
    </row>
    <row r="41" spans="1:16" s="10" customFormat="1">
      <c r="A41" s="30" t="s">
        <v>71</v>
      </c>
      <c r="B41" s="36">
        <v>2998.6137472399996</v>
      </c>
      <c r="C41" s="36">
        <v>2972.6407995299996</v>
      </c>
      <c r="D41" s="36">
        <v>2654.99309361</v>
      </c>
      <c r="E41" s="36">
        <v>2263.8990421800004</v>
      </c>
      <c r="F41" s="36">
        <v>2547.2927037200002</v>
      </c>
      <c r="G41" s="36">
        <v>1913.2451292500002</v>
      </c>
      <c r="H41" s="36">
        <v>2739.5216628599997</v>
      </c>
      <c r="I41" s="36">
        <v>2265.0535841000005</v>
      </c>
      <c r="J41" s="36">
        <v>1995.1886702300001</v>
      </c>
      <c r="K41" s="36">
        <v>464.00301113</v>
      </c>
      <c r="L41" s="36">
        <v>3718.4914559500003</v>
      </c>
      <c r="M41" s="36">
        <v>4804.6740301099999</v>
      </c>
      <c r="N41" s="36">
        <v>31337.616929910004</v>
      </c>
    </row>
    <row r="42" spans="1:16">
      <c r="A42" s="5" t="s">
        <v>14</v>
      </c>
      <c r="B42" s="37">
        <v>2998.6137472399996</v>
      </c>
      <c r="C42" s="37">
        <v>2972.6407995299996</v>
      </c>
      <c r="D42" s="37">
        <v>2654.99309361</v>
      </c>
      <c r="E42" s="37">
        <v>2263.8990421800004</v>
      </c>
      <c r="F42" s="37">
        <v>2547.2927037200002</v>
      </c>
      <c r="G42" s="37">
        <v>1913.2451292500002</v>
      </c>
      <c r="H42" s="37">
        <v>2739.5216628599997</v>
      </c>
      <c r="I42" s="37">
        <v>2265.0535841000005</v>
      </c>
      <c r="J42" s="37">
        <v>1995.1886702300001</v>
      </c>
      <c r="K42" s="37">
        <v>464.00301113</v>
      </c>
      <c r="L42" s="37">
        <v>3718.4914559500003</v>
      </c>
      <c r="M42" s="37">
        <v>4804.6740301099999</v>
      </c>
      <c r="N42" s="37">
        <v>31337.616929910004</v>
      </c>
      <c r="O42" s="2"/>
      <c r="P42" s="2"/>
    </row>
    <row r="43" spans="1:16" s="2" customFormat="1">
      <c r="A43" s="26" t="s">
        <v>15</v>
      </c>
      <c r="B43" s="37">
        <v>24.71638797</v>
      </c>
      <c r="C43" s="37">
        <v>27.456878920000001</v>
      </c>
      <c r="D43" s="37">
        <v>29.456995499999998</v>
      </c>
      <c r="E43" s="37">
        <v>27.360585090000001</v>
      </c>
      <c r="F43" s="37">
        <v>28.419320930000001</v>
      </c>
      <c r="G43" s="37">
        <v>27.925551800000001</v>
      </c>
      <c r="H43" s="37">
        <v>29.730460369999999</v>
      </c>
      <c r="I43" s="37">
        <v>28.788905289999999</v>
      </c>
      <c r="J43" s="37">
        <v>30.558982230000002</v>
      </c>
      <c r="K43" s="37">
        <v>28.853543979999998</v>
      </c>
      <c r="L43" s="37">
        <v>37.390820869999999</v>
      </c>
      <c r="M43" s="37">
        <v>50.113720170000001</v>
      </c>
      <c r="N43" s="37">
        <v>370.77215311999998</v>
      </c>
    </row>
    <row r="44" spans="1:16">
      <c r="A44" s="5" t="s">
        <v>72</v>
      </c>
      <c r="B44" s="37">
        <v>24.71638797</v>
      </c>
      <c r="C44" s="37">
        <v>27.456878920000001</v>
      </c>
      <c r="D44" s="37">
        <v>29.456995499999998</v>
      </c>
      <c r="E44" s="37">
        <v>27.360585090000001</v>
      </c>
      <c r="F44" s="37">
        <v>28.419320930000001</v>
      </c>
      <c r="G44" s="37">
        <v>27.925551800000001</v>
      </c>
      <c r="H44" s="37">
        <v>29.730460369999999</v>
      </c>
      <c r="I44" s="37">
        <v>28.788905289999999</v>
      </c>
      <c r="J44" s="37">
        <v>30.558982230000002</v>
      </c>
      <c r="K44" s="37">
        <v>28.853543979999998</v>
      </c>
      <c r="L44" s="37">
        <v>37.390820869999999</v>
      </c>
      <c r="M44" s="37">
        <v>50.113720170000001</v>
      </c>
      <c r="N44" s="37">
        <v>370.77215311999998</v>
      </c>
      <c r="O44" s="2"/>
      <c r="P44" s="2"/>
    </row>
    <row r="45" spans="1:16">
      <c r="A45" s="5" t="s">
        <v>40</v>
      </c>
      <c r="B45" s="37">
        <v>0</v>
      </c>
      <c r="C45" s="37">
        <v>0</v>
      </c>
      <c r="D45" s="37">
        <v>0</v>
      </c>
      <c r="E45" s="37">
        <v>0</v>
      </c>
      <c r="F45" s="37">
        <v>0</v>
      </c>
      <c r="G45" s="37">
        <v>0</v>
      </c>
      <c r="H45" s="37">
        <v>0</v>
      </c>
      <c r="I45" s="37">
        <v>0</v>
      </c>
      <c r="J45" s="37">
        <v>0</v>
      </c>
      <c r="K45" s="37">
        <v>0</v>
      </c>
      <c r="L45" s="37">
        <v>0</v>
      </c>
      <c r="M45" s="37">
        <v>0</v>
      </c>
      <c r="N45" s="37">
        <v>0</v>
      </c>
      <c r="O45" s="2"/>
      <c r="P45" s="2"/>
    </row>
    <row r="46" spans="1:16">
      <c r="A46" s="5" t="s">
        <v>126</v>
      </c>
      <c r="B46" s="37">
        <v>0</v>
      </c>
      <c r="C46" s="37">
        <v>0</v>
      </c>
      <c r="D46" s="37">
        <v>0</v>
      </c>
      <c r="E46" s="37">
        <v>0</v>
      </c>
      <c r="F46" s="37">
        <v>0</v>
      </c>
      <c r="G46" s="37">
        <v>0</v>
      </c>
      <c r="H46" s="37">
        <v>0</v>
      </c>
      <c r="I46" s="37">
        <v>0</v>
      </c>
      <c r="J46" s="37">
        <v>0</v>
      </c>
      <c r="K46" s="37">
        <v>0</v>
      </c>
      <c r="L46" s="37">
        <v>0</v>
      </c>
      <c r="M46" s="37"/>
      <c r="N46" s="37">
        <v>0</v>
      </c>
      <c r="O46" s="2"/>
      <c r="P46" s="2"/>
    </row>
    <row r="47" spans="1:16" s="10" customFormat="1">
      <c r="A47" s="26" t="s">
        <v>16</v>
      </c>
      <c r="B47" s="36">
        <v>798.36153006000006</v>
      </c>
      <c r="C47" s="36">
        <v>2746.7310811699995</v>
      </c>
      <c r="D47" s="36">
        <v>1833.0017459599999</v>
      </c>
      <c r="E47" s="36">
        <v>3270.1053221800003</v>
      </c>
      <c r="F47" s="36">
        <v>2776.2317129200005</v>
      </c>
      <c r="G47" s="36">
        <v>5030.7114588699997</v>
      </c>
      <c r="H47" s="36">
        <v>2957.12764049</v>
      </c>
      <c r="I47" s="36">
        <v>3465.7886977600001</v>
      </c>
      <c r="J47" s="36">
        <v>1596.6234141599998</v>
      </c>
      <c r="K47" s="36">
        <v>3842.6282834200001</v>
      </c>
      <c r="L47" s="36">
        <v>2402.6949726199996</v>
      </c>
      <c r="M47" s="36">
        <v>4599.03295738</v>
      </c>
      <c r="N47" s="36">
        <v>35319.038816989996</v>
      </c>
    </row>
    <row r="48" spans="1:16">
      <c r="A48" s="5" t="s">
        <v>73</v>
      </c>
      <c r="B48" s="37">
        <v>650.74640396000007</v>
      </c>
      <c r="C48" s="37">
        <v>2398.2583637599996</v>
      </c>
      <c r="D48" s="37">
        <v>1355.6050656899999</v>
      </c>
      <c r="E48" s="37">
        <v>2751.7891414700002</v>
      </c>
      <c r="F48" s="37">
        <v>2217.0879897999998</v>
      </c>
      <c r="G48" s="37">
        <v>2883.5035873400002</v>
      </c>
      <c r="H48" s="37">
        <v>2450.7504378899998</v>
      </c>
      <c r="I48" s="37">
        <v>2947.5785501400001</v>
      </c>
      <c r="J48" s="37">
        <v>1261.16117429</v>
      </c>
      <c r="K48" s="37">
        <v>1542.88961363</v>
      </c>
      <c r="L48" s="37">
        <v>1546.0949313699998</v>
      </c>
      <c r="M48" s="37">
        <v>3553.3511386499995</v>
      </c>
      <c r="N48" s="37">
        <v>25558.816397989998</v>
      </c>
      <c r="O48" s="2"/>
      <c r="P48" s="2"/>
    </row>
    <row r="49" spans="1:16">
      <c r="A49" s="5" t="s">
        <v>74</v>
      </c>
      <c r="B49" s="37">
        <v>2.5985494900000004</v>
      </c>
      <c r="C49" s="37">
        <v>3.9503194100000001</v>
      </c>
      <c r="D49" s="37">
        <v>4.6283622300000005</v>
      </c>
      <c r="E49" s="37">
        <v>3.6040589000000001</v>
      </c>
      <c r="F49" s="37">
        <v>4.1895541600000001</v>
      </c>
      <c r="G49" s="37">
        <v>4.0966170200000001</v>
      </c>
      <c r="H49" s="37">
        <v>3.7393686600000002</v>
      </c>
      <c r="I49" s="37">
        <v>3.6019870599999999</v>
      </c>
      <c r="J49" s="37">
        <v>4.4585263600000005</v>
      </c>
      <c r="K49" s="37">
        <v>3.8153205299999997</v>
      </c>
      <c r="L49" s="37">
        <v>6.1590992300000007</v>
      </c>
      <c r="M49" s="37">
        <v>15.213303789999999</v>
      </c>
      <c r="N49" s="37">
        <v>60.055066840000002</v>
      </c>
      <c r="O49" s="2"/>
      <c r="P49" s="2"/>
    </row>
    <row r="50" spans="1:16">
      <c r="A50" s="5" t="s">
        <v>75</v>
      </c>
      <c r="B50" s="37">
        <v>68.725461999999993</v>
      </c>
      <c r="C50" s="37">
        <v>219.94910792000002</v>
      </c>
      <c r="D50" s="37">
        <v>269.77598958999999</v>
      </c>
      <c r="E50" s="37">
        <v>263.94141924000002</v>
      </c>
      <c r="F50" s="37">
        <v>381.98049943000001</v>
      </c>
      <c r="G50" s="37">
        <v>217.99326901999999</v>
      </c>
      <c r="H50" s="37">
        <v>313.06668234000006</v>
      </c>
      <c r="I50" s="37">
        <v>312.55921399000005</v>
      </c>
      <c r="J50" s="37">
        <v>157.96583143000001</v>
      </c>
      <c r="K50" s="37">
        <v>276.43158363999999</v>
      </c>
      <c r="L50" s="37">
        <v>706.41704848000006</v>
      </c>
      <c r="M50" s="37">
        <v>652.66535433999991</v>
      </c>
      <c r="N50" s="37">
        <v>3841.4714614200002</v>
      </c>
      <c r="O50" s="2"/>
      <c r="P50" s="2"/>
    </row>
    <row r="51" spans="1:16">
      <c r="A51" s="5" t="s">
        <v>108</v>
      </c>
      <c r="B51" s="37">
        <v>0</v>
      </c>
      <c r="C51" s="37">
        <v>1.9350797999999998</v>
      </c>
      <c r="D51" s="37">
        <v>0.96367336000000003</v>
      </c>
      <c r="E51" s="37">
        <v>73.535371940000005</v>
      </c>
      <c r="F51" s="37">
        <v>51.508064979999993</v>
      </c>
      <c r="G51" s="37">
        <v>27.41107427</v>
      </c>
      <c r="H51" s="37">
        <v>53.19344452</v>
      </c>
      <c r="I51" s="37">
        <v>1.1466371800000001</v>
      </c>
      <c r="J51" s="37">
        <v>42.114082379999999</v>
      </c>
      <c r="K51" s="37">
        <v>39.566147489999999</v>
      </c>
      <c r="L51" s="37">
        <v>19.010066860000002</v>
      </c>
      <c r="M51" s="37">
        <v>39.580480469999998</v>
      </c>
      <c r="N51" s="37">
        <v>349.96412324999994</v>
      </c>
      <c r="O51" s="2"/>
      <c r="P51" s="2"/>
    </row>
    <row r="52" spans="1:16">
      <c r="A52" s="5" t="s">
        <v>17</v>
      </c>
      <c r="B52" s="37">
        <v>76.291114609999994</v>
      </c>
      <c r="C52" s="37">
        <v>122.63821028</v>
      </c>
      <c r="D52" s="37">
        <v>202.02865509</v>
      </c>
      <c r="E52" s="37">
        <v>177.23533063000002</v>
      </c>
      <c r="F52" s="37">
        <v>121.46560454999999</v>
      </c>
      <c r="G52" s="37">
        <v>1897.7069112199999</v>
      </c>
      <c r="H52" s="37">
        <v>136.37770708000002</v>
      </c>
      <c r="I52" s="37">
        <v>200.90230939000003</v>
      </c>
      <c r="J52" s="37">
        <v>130.92379969999999</v>
      </c>
      <c r="K52" s="37">
        <v>1979.9256181300002</v>
      </c>
      <c r="L52" s="37">
        <v>125.01382667999999</v>
      </c>
      <c r="M52" s="37">
        <v>338.22268013000001</v>
      </c>
      <c r="N52" s="37">
        <v>5508.7317674900005</v>
      </c>
      <c r="O52" s="2"/>
      <c r="P52" s="2"/>
    </row>
    <row r="53" spans="1:16" s="10" customFormat="1">
      <c r="A53" s="26" t="s">
        <v>76</v>
      </c>
      <c r="B53" s="36">
        <v>38.421954020000001</v>
      </c>
      <c r="C53" s="36">
        <v>55.674254390000002</v>
      </c>
      <c r="D53" s="36">
        <v>128.03556712</v>
      </c>
      <c r="E53" s="36">
        <v>54.845301300000003</v>
      </c>
      <c r="F53" s="36">
        <v>121.69582139000001</v>
      </c>
      <c r="G53" s="36">
        <v>57.102363820000001</v>
      </c>
      <c r="H53" s="36">
        <v>53.486632149999998</v>
      </c>
      <c r="I53" s="36">
        <v>72.595438590000001</v>
      </c>
      <c r="J53" s="36">
        <v>58.068561809999991</v>
      </c>
      <c r="K53" s="36">
        <v>63.369410830000007</v>
      </c>
      <c r="L53" s="36">
        <v>94.68540879999999</v>
      </c>
      <c r="M53" s="36">
        <v>147.51997850000001</v>
      </c>
      <c r="N53" s="36">
        <v>945.50069271999996</v>
      </c>
    </row>
    <row r="54" spans="1:16">
      <c r="A54" s="5" t="s">
        <v>18</v>
      </c>
      <c r="B54" s="37">
        <v>38.421954020000001</v>
      </c>
      <c r="C54" s="37">
        <v>55.674254390000002</v>
      </c>
      <c r="D54" s="37">
        <v>128.03556712</v>
      </c>
      <c r="E54" s="37">
        <v>54.845301300000003</v>
      </c>
      <c r="F54" s="37">
        <v>121.69582139000001</v>
      </c>
      <c r="G54" s="37">
        <v>57.102363820000001</v>
      </c>
      <c r="H54" s="37">
        <v>53.486632149999998</v>
      </c>
      <c r="I54" s="37">
        <v>72.595438590000001</v>
      </c>
      <c r="J54" s="37">
        <v>58.068561809999991</v>
      </c>
      <c r="K54" s="37">
        <v>63.369410830000007</v>
      </c>
      <c r="L54" s="37">
        <v>94.68540879999999</v>
      </c>
      <c r="M54" s="37">
        <v>147.51997850000001</v>
      </c>
      <c r="N54" s="37">
        <v>945.50069271999996</v>
      </c>
      <c r="O54" s="2"/>
      <c r="P54" s="2"/>
    </row>
    <row r="55" spans="1:16" s="10" customFormat="1">
      <c r="A55" s="26" t="s">
        <v>19</v>
      </c>
      <c r="B55" s="36">
        <v>76.534341670000003</v>
      </c>
      <c r="C55" s="36">
        <v>65.888590669999999</v>
      </c>
      <c r="D55" s="36">
        <v>47.038581669999999</v>
      </c>
      <c r="E55" s="36">
        <v>65.888581670000008</v>
      </c>
      <c r="F55" s="36">
        <v>58.419543650000001</v>
      </c>
      <c r="G55" s="36">
        <v>57.441562659999995</v>
      </c>
      <c r="H55" s="36">
        <v>57.441562659999995</v>
      </c>
      <c r="I55" s="36">
        <v>57.441562659999995</v>
      </c>
      <c r="J55" s="36">
        <v>57.441562659999995</v>
      </c>
      <c r="K55" s="36">
        <v>57.441562659999995</v>
      </c>
      <c r="L55" s="36">
        <v>57.441562659999995</v>
      </c>
      <c r="M55" s="36">
        <v>122.61492875</v>
      </c>
      <c r="N55" s="36">
        <v>781.03394404000005</v>
      </c>
    </row>
    <row r="56" spans="1:16">
      <c r="A56" s="5" t="s">
        <v>20</v>
      </c>
      <c r="B56" s="37">
        <v>76.534341670000003</v>
      </c>
      <c r="C56" s="37">
        <v>65.888590669999999</v>
      </c>
      <c r="D56" s="37">
        <v>47.038581669999999</v>
      </c>
      <c r="E56" s="37">
        <v>65.888581670000008</v>
      </c>
      <c r="F56" s="37">
        <v>58.419543650000001</v>
      </c>
      <c r="G56" s="37">
        <v>57.441562659999995</v>
      </c>
      <c r="H56" s="37">
        <v>57.441562659999995</v>
      </c>
      <c r="I56" s="37">
        <v>57.441562659999995</v>
      </c>
      <c r="J56" s="37">
        <v>57.441562659999995</v>
      </c>
      <c r="K56" s="37">
        <v>57.441562659999995</v>
      </c>
      <c r="L56" s="37">
        <v>57.441562659999995</v>
      </c>
      <c r="M56" s="37">
        <v>122.61492875</v>
      </c>
      <c r="N56" s="37">
        <v>781.03394404000005</v>
      </c>
      <c r="O56" s="2"/>
      <c r="P56" s="2"/>
    </row>
    <row r="57" spans="1:16" s="10" customFormat="1">
      <c r="A57" s="26" t="s">
        <v>21</v>
      </c>
      <c r="B57" s="36">
        <v>90.194014690000003</v>
      </c>
      <c r="C57" s="36">
        <v>487.99723012999999</v>
      </c>
      <c r="D57" s="36">
        <v>538.49401150000006</v>
      </c>
      <c r="E57" s="36">
        <v>385.14293914000001</v>
      </c>
      <c r="F57" s="36">
        <v>441.79251771000003</v>
      </c>
      <c r="G57" s="36">
        <v>393.93450264999996</v>
      </c>
      <c r="H57" s="36">
        <v>723.19243661000007</v>
      </c>
      <c r="I57" s="36">
        <v>565.99504166999998</v>
      </c>
      <c r="J57" s="36">
        <v>398.04134598999997</v>
      </c>
      <c r="K57" s="36">
        <v>706.91393742000002</v>
      </c>
      <c r="L57" s="36">
        <v>772.61467686999993</v>
      </c>
      <c r="M57" s="36">
        <v>1010.3056736500001</v>
      </c>
      <c r="N57" s="36">
        <v>6514.6183280300002</v>
      </c>
    </row>
    <row r="58" spans="1:16">
      <c r="A58" s="5" t="s">
        <v>113</v>
      </c>
      <c r="B58" s="37">
        <v>0</v>
      </c>
      <c r="C58" s="37">
        <v>0</v>
      </c>
      <c r="D58" s="37">
        <v>0</v>
      </c>
      <c r="E58" s="37">
        <v>0</v>
      </c>
      <c r="F58" s="37">
        <v>0</v>
      </c>
      <c r="G58" s="37">
        <v>0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2"/>
      <c r="P58" s="2"/>
    </row>
    <row r="59" spans="1:16">
      <c r="A59" s="5" t="s">
        <v>112</v>
      </c>
      <c r="B59" s="37">
        <v>0</v>
      </c>
      <c r="C59" s="37">
        <v>0</v>
      </c>
      <c r="D59" s="37">
        <v>0</v>
      </c>
      <c r="E59" s="37">
        <v>0</v>
      </c>
      <c r="F59" s="37">
        <v>0</v>
      </c>
      <c r="G59" s="37">
        <v>0</v>
      </c>
      <c r="H59" s="37">
        <v>0</v>
      </c>
      <c r="I59" s="37">
        <v>0</v>
      </c>
      <c r="J59" s="37">
        <v>0</v>
      </c>
      <c r="K59" s="37">
        <v>0</v>
      </c>
      <c r="L59" s="37">
        <v>0</v>
      </c>
      <c r="M59" s="37">
        <v>3.6617384300000002</v>
      </c>
      <c r="N59" s="37">
        <v>3.6617384300000002</v>
      </c>
      <c r="O59" s="2"/>
      <c r="P59" s="2"/>
    </row>
    <row r="60" spans="1:16">
      <c r="A60" s="5" t="s">
        <v>77</v>
      </c>
      <c r="B60" s="37">
        <v>90.194014690000003</v>
      </c>
      <c r="C60" s="37">
        <v>487.99723012999999</v>
      </c>
      <c r="D60" s="37">
        <v>538.49401150000006</v>
      </c>
      <c r="E60" s="37">
        <v>385.14293914000001</v>
      </c>
      <c r="F60" s="37">
        <v>441.79251771000003</v>
      </c>
      <c r="G60" s="37">
        <v>393.93450264999996</v>
      </c>
      <c r="H60" s="37">
        <v>723.19007261000013</v>
      </c>
      <c r="I60" s="37">
        <v>561.99561359999996</v>
      </c>
      <c r="J60" s="37">
        <v>394.70658058999999</v>
      </c>
      <c r="K60" s="37">
        <v>705.66105160000006</v>
      </c>
      <c r="L60" s="37">
        <v>770.44172393999997</v>
      </c>
      <c r="M60" s="37">
        <v>877.40633194000009</v>
      </c>
      <c r="N60" s="37">
        <v>6370.9565901000005</v>
      </c>
      <c r="O60" s="2"/>
      <c r="P60" s="2"/>
    </row>
    <row r="61" spans="1:16">
      <c r="A61" s="5" t="s">
        <v>50</v>
      </c>
      <c r="B61" s="37">
        <v>0</v>
      </c>
      <c r="C61" s="37">
        <v>0</v>
      </c>
      <c r="D61" s="37">
        <v>0</v>
      </c>
      <c r="E61" s="37">
        <v>0</v>
      </c>
      <c r="F61" s="37">
        <v>0</v>
      </c>
      <c r="G61" s="37">
        <v>0</v>
      </c>
      <c r="H61" s="37">
        <v>2.3640000000000002E-3</v>
      </c>
      <c r="I61" s="37">
        <v>3.99942807</v>
      </c>
      <c r="J61" s="37">
        <v>3.3347653999999998</v>
      </c>
      <c r="K61" s="37">
        <v>1.2528858200000001</v>
      </c>
      <c r="L61" s="37">
        <v>2.1729529299999997</v>
      </c>
      <c r="M61" s="37">
        <v>129.23760328</v>
      </c>
      <c r="N61" s="37">
        <v>139.9999995</v>
      </c>
      <c r="O61" s="2"/>
      <c r="P61" s="2"/>
    </row>
    <row r="62" spans="1:16">
      <c r="A62" s="5" t="s">
        <v>127</v>
      </c>
      <c r="B62" s="37">
        <v>0</v>
      </c>
      <c r="C62" s="37">
        <v>0</v>
      </c>
      <c r="D62" s="37">
        <v>0</v>
      </c>
      <c r="E62" s="37">
        <v>0</v>
      </c>
      <c r="F62" s="37">
        <v>0</v>
      </c>
      <c r="G62" s="37">
        <v>0</v>
      </c>
      <c r="H62" s="37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2"/>
      <c r="P62" s="2"/>
    </row>
    <row r="63" spans="1:16" s="10" customFormat="1">
      <c r="A63" s="26" t="s">
        <v>45</v>
      </c>
      <c r="B63" s="36">
        <v>73.485477720000006</v>
      </c>
      <c r="C63" s="36">
        <v>261.21514744000001</v>
      </c>
      <c r="D63" s="36">
        <v>333.92636214000004</v>
      </c>
      <c r="E63" s="36">
        <v>268.09898986999997</v>
      </c>
      <c r="F63" s="36">
        <v>442.09419147000006</v>
      </c>
      <c r="G63" s="36">
        <v>285.87799043000001</v>
      </c>
      <c r="H63" s="36">
        <v>351.46202355999998</v>
      </c>
      <c r="I63" s="36">
        <v>347.68682580999996</v>
      </c>
      <c r="J63" s="36">
        <v>330.31984872999993</v>
      </c>
      <c r="K63" s="36">
        <v>412.73519306999998</v>
      </c>
      <c r="L63" s="36">
        <v>456.24164884999999</v>
      </c>
      <c r="M63" s="36">
        <v>1005.44518249</v>
      </c>
      <c r="N63" s="36">
        <v>4568.5888815799999</v>
      </c>
    </row>
    <row r="64" spans="1:16" s="10" customFormat="1">
      <c r="A64" s="26" t="s">
        <v>78</v>
      </c>
      <c r="B64" s="36">
        <v>5.7347329599999997</v>
      </c>
      <c r="C64" s="36">
        <v>31.087756259999999</v>
      </c>
      <c r="D64" s="36">
        <v>19.877393470000001</v>
      </c>
      <c r="E64" s="36">
        <v>13.33512824</v>
      </c>
      <c r="F64" s="36">
        <v>23.658837139999999</v>
      </c>
      <c r="G64" s="36">
        <v>29.755553640000002</v>
      </c>
      <c r="H64" s="36">
        <v>16.136707810000001</v>
      </c>
      <c r="I64" s="36">
        <v>26.661173729999998</v>
      </c>
      <c r="J64" s="36">
        <v>54.1842142</v>
      </c>
      <c r="K64" s="36">
        <v>17.018341270000001</v>
      </c>
      <c r="L64" s="36">
        <v>53.845497850000001</v>
      </c>
      <c r="M64" s="36">
        <v>131.48269116</v>
      </c>
      <c r="N64" s="36">
        <v>422.77802773000002</v>
      </c>
    </row>
    <row r="65" spans="1:16">
      <c r="A65" s="5" t="s">
        <v>79</v>
      </c>
      <c r="B65" s="37">
        <v>5.7347329599999997</v>
      </c>
      <c r="C65" s="37">
        <v>27.688398379999999</v>
      </c>
      <c r="D65" s="37">
        <v>18.241183960000001</v>
      </c>
      <c r="E65" s="37">
        <v>11.65196549</v>
      </c>
      <c r="F65" s="37">
        <v>22.003084229999999</v>
      </c>
      <c r="G65" s="37">
        <v>28.137050730000002</v>
      </c>
      <c r="H65" s="37">
        <v>14.553029700000002</v>
      </c>
      <c r="I65" s="37">
        <v>24.673906179999999</v>
      </c>
      <c r="J65" s="37">
        <v>52.577497149999999</v>
      </c>
      <c r="K65" s="37">
        <v>15.411241220000001</v>
      </c>
      <c r="L65" s="37">
        <v>52.249279700000002</v>
      </c>
      <c r="M65" s="37">
        <v>124.95765896</v>
      </c>
      <c r="N65" s="37">
        <v>397.87902866000002</v>
      </c>
      <c r="O65" s="2"/>
      <c r="P65" s="2"/>
    </row>
    <row r="66" spans="1:16">
      <c r="A66" s="5" t="s">
        <v>80</v>
      </c>
      <c r="B66" s="37">
        <v>0</v>
      </c>
      <c r="C66" s="37">
        <v>3.3993578799999997</v>
      </c>
      <c r="D66" s="37">
        <v>1.63620951</v>
      </c>
      <c r="E66" s="37">
        <v>1.6831627499999999</v>
      </c>
      <c r="F66" s="37">
        <v>1.6557529099999999</v>
      </c>
      <c r="G66" s="37">
        <v>1.6185029099999999</v>
      </c>
      <c r="H66" s="37">
        <v>1.5836781100000001</v>
      </c>
      <c r="I66" s="37">
        <v>1.9872675500000001</v>
      </c>
      <c r="J66" s="37">
        <v>1.6067170500000001</v>
      </c>
      <c r="K66" s="37">
        <v>1.6071000500000001</v>
      </c>
      <c r="L66" s="37">
        <v>1.5962181500000001</v>
      </c>
      <c r="M66" s="37">
        <v>6.5250322000000001</v>
      </c>
      <c r="N66" s="37">
        <v>24.898999070000002</v>
      </c>
      <c r="O66" s="2"/>
      <c r="P66" s="2"/>
    </row>
    <row r="67" spans="1:16">
      <c r="A67" s="5" t="s">
        <v>128</v>
      </c>
      <c r="B67" s="37">
        <v>0</v>
      </c>
      <c r="C67" s="37">
        <v>0</v>
      </c>
      <c r="D67" s="37">
        <v>0</v>
      </c>
      <c r="E67" s="37">
        <v>0</v>
      </c>
      <c r="F67" s="37">
        <v>0</v>
      </c>
      <c r="G67" s="37">
        <v>0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/>
      <c r="N67" s="37">
        <v>0</v>
      </c>
      <c r="O67" s="2"/>
      <c r="P67" s="2"/>
    </row>
    <row r="68" spans="1:16" s="10" customFormat="1">
      <c r="A68" s="26" t="s">
        <v>51</v>
      </c>
      <c r="B68" s="36">
        <v>67.750744760000003</v>
      </c>
      <c r="C68" s="36">
        <v>230.12739118000002</v>
      </c>
      <c r="D68" s="36">
        <v>314.04896867000002</v>
      </c>
      <c r="E68" s="36">
        <v>254.76386162999998</v>
      </c>
      <c r="F68" s="36">
        <v>418.43535433000005</v>
      </c>
      <c r="G68" s="36">
        <v>256.12243678999999</v>
      </c>
      <c r="H68" s="36">
        <v>335.32531574999996</v>
      </c>
      <c r="I68" s="36">
        <v>321.02565207999999</v>
      </c>
      <c r="J68" s="36">
        <v>276.13563452999995</v>
      </c>
      <c r="K68" s="36">
        <v>395.71685179999997</v>
      </c>
      <c r="L68" s="36">
        <v>402.39615099999997</v>
      </c>
      <c r="M68" s="36">
        <v>873.96249132999992</v>
      </c>
      <c r="N68" s="36">
        <v>4145.8108538500001</v>
      </c>
    </row>
    <row r="69" spans="1:16">
      <c r="A69" s="5" t="s">
        <v>22</v>
      </c>
      <c r="B69" s="37">
        <v>62.385188240000005</v>
      </c>
      <c r="C69" s="37">
        <v>162.63269578000001</v>
      </c>
      <c r="D69" s="37">
        <v>269.70998780000002</v>
      </c>
      <c r="E69" s="37">
        <v>194.53630435999997</v>
      </c>
      <c r="F69" s="37">
        <v>366.07308627000003</v>
      </c>
      <c r="G69" s="37">
        <v>206.16560863000001</v>
      </c>
      <c r="H69" s="37">
        <v>276.05492057999999</v>
      </c>
      <c r="I69" s="37">
        <v>250.81366187</v>
      </c>
      <c r="J69" s="37">
        <v>219.76437994999998</v>
      </c>
      <c r="K69" s="37">
        <v>304.48922818</v>
      </c>
      <c r="L69" s="37">
        <v>336.12882648999999</v>
      </c>
      <c r="M69" s="37">
        <v>707.54045162999989</v>
      </c>
      <c r="N69" s="37">
        <v>3356.29433978</v>
      </c>
      <c r="O69" s="2"/>
      <c r="P69" s="2"/>
    </row>
    <row r="70" spans="1:16">
      <c r="A70" s="5" t="s">
        <v>81</v>
      </c>
      <c r="B70" s="37">
        <v>5.3655565200000002</v>
      </c>
      <c r="C70" s="37">
        <v>67.494695400000012</v>
      </c>
      <c r="D70" s="37">
        <v>44.338980870000007</v>
      </c>
      <c r="E70" s="37">
        <v>60.227557269999998</v>
      </c>
      <c r="F70" s="37">
        <v>52.362268060000005</v>
      </c>
      <c r="G70" s="37">
        <v>49.956828159999993</v>
      </c>
      <c r="H70" s="37">
        <v>59.27039517</v>
      </c>
      <c r="I70" s="37">
        <v>70.211990209999996</v>
      </c>
      <c r="J70" s="37">
        <v>56.371254579999999</v>
      </c>
      <c r="K70" s="37">
        <v>91.227623620000003</v>
      </c>
      <c r="L70" s="37">
        <v>66.267324509999995</v>
      </c>
      <c r="M70" s="37">
        <v>166.42203970000003</v>
      </c>
      <c r="N70" s="37">
        <v>789.51651407000008</v>
      </c>
      <c r="O70" s="2"/>
      <c r="P70" s="2"/>
    </row>
    <row r="71" spans="1:16" s="10" customFormat="1">
      <c r="A71" s="26" t="s">
        <v>46</v>
      </c>
      <c r="B71" s="36">
        <v>20306.921432840001</v>
      </c>
      <c r="C71" s="36">
        <v>27988.388980609998</v>
      </c>
      <c r="D71" s="36">
        <v>29663.561368639999</v>
      </c>
      <c r="E71" s="36">
        <v>26646.637069560005</v>
      </c>
      <c r="F71" s="36">
        <v>32520.49799969</v>
      </c>
      <c r="G71" s="36">
        <v>27559.59528568</v>
      </c>
      <c r="H71" s="36">
        <v>27814.423442830001</v>
      </c>
      <c r="I71" s="36">
        <v>27175.969203140001</v>
      </c>
      <c r="J71" s="36">
        <v>25573.248332320007</v>
      </c>
      <c r="K71" s="36">
        <v>26880.828353509998</v>
      </c>
      <c r="L71" s="36">
        <v>37388.04711313</v>
      </c>
      <c r="M71" s="36">
        <v>36477.717975730004</v>
      </c>
      <c r="N71" s="36">
        <v>345995.83655768004</v>
      </c>
    </row>
    <row r="72" spans="1:16" s="10" customFormat="1">
      <c r="A72" s="26" t="s">
        <v>23</v>
      </c>
      <c r="B72" s="36">
        <v>461.00389955000009</v>
      </c>
      <c r="C72" s="36">
        <v>1661.6937567699999</v>
      </c>
      <c r="D72" s="36">
        <v>1292.0166509700002</v>
      </c>
      <c r="E72" s="36">
        <v>1051.8932578000001</v>
      </c>
      <c r="F72" s="36">
        <v>2029.3719201599999</v>
      </c>
      <c r="G72" s="36">
        <v>1128.7447353100001</v>
      </c>
      <c r="H72" s="36">
        <v>970.05367920000003</v>
      </c>
      <c r="I72" s="36">
        <v>1394.9701479</v>
      </c>
      <c r="J72" s="36">
        <v>1096.55604765</v>
      </c>
      <c r="K72" s="36">
        <v>1584.3408914500003</v>
      </c>
      <c r="L72" s="36">
        <v>1124.0237339400001</v>
      </c>
      <c r="M72" s="36">
        <v>1458.7970124800001</v>
      </c>
      <c r="N72" s="36">
        <v>15253.465733179999</v>
      </c>
    </row>
    <row r="73" spans="1:16">
      <c r="A73" s="5" t="s">
        <v>24</v>
      </c>
      <c r="B73" s="37">
        <v>11.924208220000001</v>
      </c>
      <c r="C73" s="37">
        <v>37.190054959999998</v>
      </c>
      <c r="D73" s="37">
        <v>65.996528549999994</v>
      </c>
      <c r="E73" s="37">
        <v>80.728969609999993</v>
      </c>
      <c r="F73" s="37">
        <v>68.903841970000002</v>
      </c>
      <c r="G73" s="37">
        <v>45.790855490000006</v>
      </c>
      <c r="H73" s="37">
        <v>63.346353829999998</v>
      </c>
      <c r="I73" s="37">
        <v>75.298824330000002</v>
      </c>
      <c r="J73" s="37">
        <v>38.114255450000002</v>
      </c>
      <c r="K73" s="37">
        <v>122.02346172999999</v>
      </c>
      <c r="L73" s="37">
        <v>91.476922220000006</v>
      </c>
      <c r="M73" s="37">
        <v>149.45629742</v>
      </c>
      <c r="N73" s="37">
        <v>850.25057377999997</v>
      </c>
      <c r="O73" s="2"/>
      <c r="P73" s="2"/>
    </row>
    <row r="74" spans="1:16">
      <c r="A74" s="5" t="s">
        <v>82</v>
      </c>
      <c r="B74" s="37">
        <v>0</v>
      </c>
      <c r="C74" s="37">
        <v>36.632623389999999</v>
      </c>
      <c r="D74" s="37">
        <v>0.80806285999999994</v>
      </c>
      <c r="E74" s="37">
        <v>11.185157999999999</v>
      </c>
      <c r="F74" s="37">
        <v>61.480053149999996</v>
      </c>
      <c r="G74" s="37">
        <v>44.180226659999995</v>
      </c>
      <c r="H74" s="37">
        <v>12.308929800000001</v>
      </c>
      <c r="I74" s="37">
        <v>18.398616789999998</v>
      </c>
      <c r="J74" s="37">
        <v>38.370783060000001</v>
      </c>
      <c r="K74" s="37">
        <v>0.68419730000000001</v>
      </c>
      <c r="L74" s="37">
        <v>0.52510000000000001</v>
      </c>
      <c r="M74" s="37">
        <v>57.590370100000001</v>
      </c>
      <c r="N74" s="37">
        <v>282.16412111</v>
      </c>
      <c r="O74" s="2"/>
      <c r="P74" s="2"/>
    </row>
    <row r="75" spans="1:16">
      <c r="A75" s="5" t="s">
        <v>83</v>
      </c>
      <c r="B75" s="37">
        <v>449.07969133000006</v>
      </c>
      <c r="C75" s="37">
        <v>1587.43763642</v>
      </c>
      <c r="D75" s="37">
        <v>1225.2120595600002</v>
      </c>
      <c r="E75" s="37">
        <v>955.24000942999999</v>
      </c>
      <c r="F75" s="37">
        <v>1895.98274152</v>
      </c>
      <c r="G75" s="37">
        <v>1038.7207786500001</v>
      </c>
      <c r="H75" s="37">
        <v>894.39839557000005</v>
      </c>
      <c r="I75" s="37">
        <v>1299.70618425</v>
      </c>
      <c r="J75" s="37">
        <v>1020.07100914</v>
      </c>
      <c r="K75" s="37">
        <v>1460.1187235700002</v>
      </c>
      <c r="L75" s="37">
        <v>1032.02171172</v>
      </c>
      <c r="M75" s="37">
        <v>1249.53320321</v>
      </c>
      <c r="N75" s="37">
        <v>14107.522144369999</v>
      </c>
      <c r="O75" s="2"/>
      <c r="P75" s="2"/>
    </row>
    <row r="76" spans="1:16">
      <c r="A76" s="5" t="s">
        <v>106</v>
      </c>
      <c r="B76" s="37">
        <v>0</v>
      </c>
      <c r="C76" s="37">
        <v>0.43344199999999999</v>
      </c>
      <c r="D76" s="37">
        <v>0</v>
      </c>
      <c r="E76" s="37">
        <v>4.7391207599999996</v>
      </c>
      <c r="F76" s="37">
        <v>3.0052835199999999</v>
      </c>
      <c r="G76" s="37">
        <v>5.287451E-2</v>
      </c>
      <c r="H76" s="37">
        <v>0</v>
      </c>
      <c r="I76" s="37">
        <v>1.5665225300000001</v>
      </c>
      <c r="J76" s="37">
        <v>0</v>
      </c>
      <c r="K76" s="37">
        <v>1.5145088500000001</v>
      </c>
      <c r="L76" s="37">
        <v>0</v>
      </c>
      <c r="M76" s="37">
        <v>2.2171417500000001</v>
      </c>
      <c r="N76" s="37">
        <v>13.528893920000002</v>
      </c>
      <c r="O76" s="2"/>
      <c r="P76" s="2"/>
    </row>
    <row r="77" spans="1:16" s="10" customFormat="1">
      <c r="A77" s="26" t="s">
        <v>25</v>
      </c>
      <c r="B77" s="36">
        <v>4125.9219023800006</v>
      </c>
      <c r="C77" s="36">
        <v>5136.5798342500002</v>
      </c>
      <c r="D77" s="36">
        <v>5473.2698212400001</v>
      </c>
      <c r="E77" s="36">
        <v>6183.2441093300013</v>
      </c>
      <c r="F77" s="36">
        <v>6396.900037729999</v>
      </c>
      <c r="G77" s="36">
        <v>5394.6750222300006</v>
      </c>
      <c r="H77" s="36">
        <v>6012.71205715</v>
      </c>
      <c r="I77" s="36">
        <v>5557.2102931600011</v>
      </c>
      <c r="J77" s="36">
        <v>6909.4031048200022</v>
      </c>
      <c r="K77" s="36">
        <v>6262.3856559599999</v>
      </c>
      <c r="L77" s="36">
        <v>8863.73639387</v>
      </c>
      <c r="M77" s="36">
        <v>9626.5410241499994</v>
      </c>
      <c r="N77" s="36">
        <v>75942.579256269993</v>
      </c>
    </row>
    <row r="78" spans="1:16">
      <c r="A78" s="5" t="s">
        <v>26</v>
      </c>
      <c r="B78" s="37">
        <v>98.392184709999995</v>
      </c>
      <c r="C78" s="37">
        <v>131.55950813000001</v>
      </c>
      <c r="D78" s="37">
        <v>139.86434690000002</v>
      </c>
      <c r="E78" s="37">
        <v>120.57209315999999</v>
      </c>
      <c r="F78" s="37">
        <v>131.27782625</v>
      </c>
      <c r="G78" s="37">
        <v>141.27426226</v>
      </c>
      <c r="H78" s="37">
        <v>147.50864736000003</v>
      </c>
      <c r="I78" s="37">
        <v>128.75554421999999</v>
      </c>
      <c r="J78" s="37">
        <v>138.54527869</v>
      </c>
      <c r="K78" s="37">
        <v>125.07252358</v>
      </c>
      <c r="L78" s="37">
        <v>206.68938434</v>
      </c>
      <c r="M78" s="37">
        <v>308.93243200000001</v>
      </c>
      <c r="N78" s="37">
        <v>1818.4440316000002</v>
      </c>
      <c r="O78" s="2"/>
      <c r="P78" s="2"/>
    </row>
    <row r="79" spans="1:16">
      <c r="A79" s="5" t="s">
        <v>27</v>
      </c>
      <c r="B79" s="37">
        <v>220.37140149000001</v>
      </c>
      <c r="C79" s="37">
        <v>492.78869628999996</v>
      </c>
      <c r="D79" s="37">
        <v>808.15874626000004</v>
      </c>
      <c r="E79" s="37">
        <v>1419.88762105</v>
      </c>
      <c r="F79" s="37">
        <v>728.49729704000003</v>
      </c>
      <c r="G79" s="37">
        <v>633.12871526000004</v>
      </c>
      <c r="H79" s="37">
        <v>640.06091372000003</v>
      </c>
      <c r="I79" s="37">
        <v>698.43989378000003</v>
      </c>
      <c r="J79" s="37">
        <v>2136.5958256500003</v>
      </c>
      <c r="K79" s="37">
        <v>804.04802401999996</v>
      </c>
      <c r="L79" s="37">
        <v>1673.3204546300001</v>
      </c>
      <c r="M79" s="37">
        <v>2533.2364086399998</v>
      </c>
      <c r="N79" s="37">
        <v>12788.53399783</v>
      </c>
      <c r="O79" s="2"/>
      <c r="P79" s="2"/>
    </row>
    <row r="80" spans="1:16">
      <c r="A80" s="5" t="s">
        <v>28</v>
      </c>
      <c r="B80" s="37">
        <v>0.42757600000000001</v>
      </c>
      <c r="C80" s="37">
        <v>0.42757600000000001</v>
      </c>
      <c r="D80" s="37">
        <v>0.42757600000000001</v>
      </c>
      <c r="E80" s="37">
        <v>0.42757600000000001</v>
      </c>
      <c r="F80" s="37">
        <v>0.42757600000000001</v>
      </c>
      <c r="G80" s="37">
        <v>0.42757600000000001</v>
      </c>
      <c r="H80" s="37">
        <v>0.42757600000000001</v>
      </c>
      <c r="I80" s="37">
        <v>2.2936000000000002E-2</v>
      </c>
      <c r="J80" s="37">
        <v>0.42757600000000001</v>
      </c>
      <c r="K80" s="37">
        <v>0.83221599999999996</v>
      </c>
      <c r="L80" s="37">
        <v>2.2936000000000002E-2</v>
      </c>
      <c r="M80" s="37">
        <v>0.83221599999999996</v>
      </c>
      <c r="N80" s="37">
        <v>5.1309120000000004</v>
      </c>
      <c r="O80" s="2"/>
      <c r="P80" s="2"/>
    </row>
    <row r="81" spans="1:16">
      <c r="A81" s="5" t="s">
        <v>29</v>
      </c>
      <c r="B81" s="37">
        <v>3806.7307401800003</v>
      </c>
      <c r="C81" s="37">
        <v>4511.8040538300002</v>
      </c>
      <c r="D81" s="37">
        <v>4524.8191520800001</v>
      </c>
      <c r="E81" s="37">
        <v>4642.3568191200011</v>
      </c>
      <c r="F81" s="37">
        <v>5536.6973384399989</v>
      </c>
      <c r="G81" s="37">
        <v>4619.8444687100009</v>
      </c>
      <c r="H81" s="37">
        <v>5224.7149200699996</v>
      </c>
      <c r="I81" s="37">
        <v>4729.9919191600011</v>
      </c>
      <c r="J81" s="37">
        <v>4633.8344244800019</v>
      </c>
      <c r="K81" s="37">
        <v>5332.4328923599996</v>
      </c>
      <c r="L81" s="37">
        <v>6983.7036189</v>
      </c>
      <c r="M81" s="37">
        <v>6783.5399675100007</v>
      </c>
      <c r="N81" s="37">
        <v>61330.470314839993</v>
      </c>
      <c r="O81" s="2"/>
      <c r="P81" s="2"/>
    </row>
    <row r="82" spans="1:16" s="10" customFormat="1">
      <c r="A82" s="26" t="s">
        <v>30</v>
      </c>
      <c r="B82" s="36">
        <v>174.42113018999999</v>
      </c>
      <c r="C82" s="36">
        <v>466.42200723999997</v>
      </c>
      <c r="D82" s="36">
        <v>579.41219636000005</v>
      </c>
      <c r="E82" s="36">
        <v>657.12030480999999</v>
      </c>
      <c r="F82" s="36">
        <v>563.50015812000004</v>
      </c>
      <c r="G82" s="36">
        <v>444.76944089</v>
      </c>
      <c r="H82" s="36">
        <v>655.3363638400001</v>
      </c>
      <c r="I82" s="36">
        <v>569.34888638000007</v>
      </c>
      <c r="J82" s="36">
        <v>439.65615033000006</v>
      </c>
      <c r="K82" s="36">
        <v>577.33178562000001</v>
      </c>
      <c r="L82" s="36">
        <v>720.63462896999999</v>
      </c>
      <c r="M82" s="36">
        <v>1510.4377761400001</v>
      </c>
      <c r="N82" s="36">
        <v>7358.3908288900002</v>
      </c>
    </row>
    <row r="83" spans="1:16">
      <c r="A83" s="5" t="s">
        <v>84</v>
      </c>
      <c r="B83" s="37">
        <v>42.731826380000001</v>
      </c>
      <c r="C83" s="37">
        <v>36.860733609999997</v>
      </c>
      <c r="D83" s="37">
        <v>120.05060084</v>
      </c>
      <c r="E83" s="37">
        <v>137.92183295000001</v>
      </c>
      <c r="F83" s="37">
        <v>153.37710424000002</v>
      </c>
      <c r="G83" s="37">
        <v>82.765550480000002</v>
      </c>
      <c r="H83" s="37">
        <v>141.56679159000001</v>
      </c>
      <c r="I83" s="37">
        <v>75.518692259999995</v>
      </c>
      <c r="J83" s="37">
        <v>37.985829510000002</v>
      </c>
      <c r="K83" s="37">
        <v>116.18136729999999</v>
      </c>
      <c r="L83" s="37">
        <v>65.180948139999998</v>
      </c>
      <c r="M83" s="37">
        <v>150.66037428000001</v>
      </c>
      <c r="N83" s="37">
        <v>1160.80165158</v>
      </c>
      <c r="O83" s="2"/>
      <c r="P83" s="2"/>
    </row>
    <row r="84" spans="1:16">
      <c r="A84" s="5" t="s">
        <v>41</v>
      </c>
      <c r="B84" s="37">
        <v>26.018313579999997</v>
      </c>
      <c r="C84" s="37">
        <v>39.5787744</v>
      </c>
      <c r="D84" s="37">
        <v>79.695617810000016</v>
      </c>
      <c r="E84" s="37">
        <v>60.521737080000001</v>
      </c>
      <c r="F84" s="37">
        <v>63.321825780000005</v>
      </c>
      <c r="G84" s="37">
        <v>58.756774020000002</v>
      </c>
      <c r="H84" s="37">
        <v>111.96684989000002</v>
      </c>
      <c r="I84" s="37">
        <v>149.74107126000001</v>
      </c>
      <c r="J84" s="37">
        <v>84.86909885</v>
      </c>
      <c r="K84" s="37">
        <v>108.10288353999999</v>
      </c>
      <c r="L84" s="37">
        <v>147.77663113999998</v>
      </c>
      <c r="M84" s="37">
        <v>382.57577049000002</v>
      </c>
      <c r="N84" s="37">
        <v>1312.9253478400001</v>
      </c>
      <c r="O84" s="2"/>
      <c r="P84" s="2"/>
    </row>
    <row r="85" spans="1:16">
      <c r="A85" s="5" t="s">
        <v>31</v>
      </c>
      <c r="B85" s="37">
        <v>57.246021390000003</v>
      </c>
      <c r="C85" s="37">
        <v>241.61903631999999</v>
      </c>
      <c r="D85" s="37">
        <v>245.56332044999999</v>
      </c>
      <c r="E85" s="37">
        <v>190.04217765000001</v>
      </c>
      <c r="F85" s="37">
        <v>204.46979735000002</v>
      </c>
      <c r="G85" s="37">
        <v>206.90928994000001</v>
      </c>
      <c r="H85" s="37">
        <v>189.12896905000002</v>
      </c>
      <c r="I85" s="37">
        <v>216.12388468</v>
      </c>
      <c r="J85" s="37">
        <v>201.26530308999997</v>
      </c>
      <c r="K85" s="37">
        <v>245.92789250000001</v>
      </c>
      <c r="L85" s="37">
        <v>272.05436242000002</v>
      </c>
      <c r="M85" s="37">
        <v>456.63789838999998</v>
      </c>
      <c r="N85" s="37">
        <v>2726.9879532299997</v>
      </c>
      <c r="O85" s="2"/>
      <c r="P85" s="2"/>
    </row>
    <row r="86" spans="1:16">
      <c r="A86" s="5" t="s">
        <v>107</v>
      </c>
      <c r="B86" s="37">
        <v>0</v>
      </c>
      <c r="C86" s="37">
        <v>0</v>
      </c>
      <c r="D86" s="37">
        <v>0</v>
      </c>
      <c r="E86" s="37">
        <v>0</v>
      </c>
      <c r="F86" s="37">
        <v>0</v>
      </c>
      <c r="G86" s="37">
        <v>0</v>
      </c>
      <c r="H86" s="37">
        <v>0</v>
      </c>
      <c r="I86" s="37">
        <v>0</v>
      </c>
      <c r="J86" s="37">
        <v>0</v>
      </c>
      <c r="K86" s="37">
        <v>0</v>
      </c>
      <c r="L86" s="37">
        <v>0</v>
      </c>
      <c r="M86" s="37">
        <v>0</v>
      </c>
      <c r="N86" s="37">
        <v>0</v>
      </c>
      <c r="O86" s="2"/>
      <c r="P86" s="2"/>
    </row>
    <row r="87" spans="1:16">
      <c r="A87" s="5" t="s">
        <v>85</v>
      </c>
      <c r="B87" s="37">
        <v>0</v>
      </c>
      <c r="C87" s="37">
        <v>47.637410000000003</v>
      </c>
      <c r="D87" s="37">
        <v>45.829695000000001</v>
      </c>
      <c r="E87" s="37">
        <v>62.02</v>
      </c>
      <c r="F87" s="37">
        <v>22.768000000000001</v>
      </c>
      <c r="G87" s="37">
        <v>9</v>
      </c>
      <c r="H87" s="37">
        <v>84.236342240000013</v>
      </c>
      <c r="I87" s="37">
        <v>31.303579829999997</v>
      </c>
      <c r="J87" s="37">
        <v>12.678146999999999</v>
      </c>
      <c r="K87" s="37">
        <v>14.64606835</v>
      </c>
      <c r="L87" s="37">
        <v>80.6691</v>
      </c>
      <c r="M87" s="37">
        <v>124.10828378999999</v>
      </c>
      <c r="N87" s="37">
        <v>534.89662621000002</v>
      </c>
      <c r="O87" s="2"/>
      <c r="P87" s="2"/>
    </row>
    <row r="88" spans="1:16" ht="15" customHeight="1">
      <c r="A88" s="5" t="s">
        <v>109</v>
      </c>
      <c r="B88" s="37">
        <v>0</v>
      </c>
      <c r="C88" s="37">
        <v>1.0424632600000001</v>
      </c>
      <c r="D88" s="37">
        <v>0</v>
      </c>
      <c r="E88" s="37">
        <v>0</v>
      </c>
      <c r="F88" s="37">
        <v>0</v>
      </c>
      <c r="G88" s="37">
        <v>0</v>
      </c>
      <c r="H88" s="37">
        <v>0</v>
      </c>
      <c r="I88" s="37">
        <v>0.85470805000000005</v>
      </c>
      <c r="J88" s="37">
        <v>0</v>
      </c>
      <c r="K88" s="37">
        <v>0</v>
      </c>
      <c r="L88" s="37">
        <v>0</v>
      </c>
      <c r="M88" s="37">
        <v>0</v>
      </c>
      <c r="N88" s="37">
        <v>1.8971713100000001</v>
      </c>
      <c r="O88" s="2"/>
      <c r="P88" s="2"/>
    </row>
    <row r="89" spans="1:16" ht="24.75">
      <c r="A89" s="5" t="s">
        <v>32</v>
      </c>
      <c r="B89" s="37">
        <v>48.424968840000005</v>
      </c>
      <c r="C89" s="37">
        <v>99.683589650000002</v>
      </c>
      <c r="D89" s="37">
        <v>88.27296226</v>
      </c>
      <c r="E89" s="37">
        <v>206.61455713000001</v>
      </c>
      <c r="F89" s="37">
        <v>119.56343074999999</v>
      </c>
      <c r="G89" s="37">
        <v>87.337826450000009</v>
      </c>
      <c r="H89" s="37">
        <v>128.43741107</v>
      </c>
      <c r="I89" s="37">
        <v>95.806950299999997</v>
      </c>
      <c r="J89" s="37">
        <v>102.85777188</v>
      </c>
      <c r="K89" s="37">
        <v>92.473573929999986</v>
      </c>
      <c r="L89" s="37">
        <v>154.95358727000001</v>
      </c>
      <c r="M89" s="37">
        <v>396.45544919000002</v>
      </c>
      <c r="N89" s="37">
        <v>1620.88207872</v>
      </c>
      <c r="O89" s="2"/>
      <c r="P89" s="2"/>
    </row>
    <row r="90" spans="1:16" s="10" customFormat="1">
      <c r="A90" s="26" t="s">
        <v>33</v>
      </c>
      <c r="B90" s="36">
        <v>11545.64897346</v>
      </c>
      <c r="C90" s="36">
        <v>16067.18270005</v>
      </c>
      <c r="D90" s="36">
        <v>17674.769878539999</v>
      </c>
      <c r="E90" s="36">
        <v>13952.288134850001</v>
      </c>
      <c r="F90" s="36">
        <v>18202.074713229998</v>
      </c>
      <c r="G90" s="36">
        <v>15612.533878</v>
      </c>
      <c r="H90" s="36">
        <v>14910.024197489998</v>
      </c>
      <c r="I90" s="36">
        <v>14479.326122269998</v>
      </c>
      <c r="J90" s="36">
        <v>11864.078469920001</v>
      </c>
      <c r="K90" s="36">
        <v>13513.646497919999</v>
      </c>
      <c r="L90" s="36">
        <v>21133.99876943</v>
      </c>
      <c r="M90" s="36">
        <v>15484.002136390001</v>
      </c>
      <c r="N90" s="36">
        <v>184439.57447155</v>
      </c>
    </row>
    <row r="91" spans="1:16">
      <c r="A91" s="5" t="s">
        <v>86</v>
      </c>
      <c r="B91" s="37">
        <v>328.09881129000001</v>
      </c>
      <c r="C91" s="37">
        <v>740.36686189</v>
      </c>
      <c r="D91" s="37">
        <v>840.94294471000012</v>
      </c>
      <c r="E91" s="37">
        <v>606.18807403999995</v>
      </c>
      <c r="F91" s="37">
        <v>764.04742176000002</v>
      </c>
      <c r="G91" s="37">
        <v>546.70695222000006</v>
      </c>
      <c r="H91" s="37">
        <v>467.83741667999999</v>
      </c>
      <c r="I91" s="37">
        <v>545.77173025000002</v>
      </c>
      <c r="J91" s="37">
        <v>439.09781637000003</v>
      </c>
      <c r="K91" s="37">
        <v>494.47843044000001</v>
      </c>
      <c r="L91" s="37">
        <v>512.86201524000001</v>
      </c>
      <c r="M91" s="37">
        <v>679.51578520999988</v>
      </c>
      <c r="N91" s="37">
        <v>6965.9142601000003</v>
      </c>
      <c r="O91" s="2"/>
      <c r="P91" s="2"/>
    </row>
    <row r="92" spans="1:16">
      <c r="A92" s="5" t="s">
        <v>87</v>
      </c>
      <c r="B92" s="37">
        <v>4625.9267671899997</v>
      </c>
      <c r="C92" s="37">
        <v>6555.8119171099997</v>
      </c>
      <c r="D92" s="37">
        <v>6365.2628996599988</v>
      </c>
      <c r="E92" s="37">
        <v>5852.573540299999</v>
      </c>
      <c r="F92" s="37">
        <v>6970.5386351399993</v>
      </c>
      <c r="G92" s="37">
        <v>5198.1070883999982</v>
      </c>
      <c r="H92" s="37">
        <v>5690.1063253699995</v>
      </c>
      <c r="I92" s="37">
        <v>5002.8611278199996</v>
      </c>
      <c r="J92" s="37">
        <v>4568.5269160100006</v>
      </c>
      <c r="K92" s="37">
        <v>5002.7776708800002</v>
      </c>
      <c r="L92" s="37">
        <v>8896.4686658400005</v>
      </c>
      <c r="M92" s="37">
        <v>5166.5297954799998</v>
      </c>
      <c r="N92" s="37">
        <v>69895.491349199991</v>
      </c>
      <c r="O92" s="2"/>
      <c r="P92" s="2"/>
    </row>
    <row r="93" spans="1:16">
      <c r="A93" s="5" t="s">
        <v>88</v>
      </c>
      <c r="B93" s="37">
        <v>1399.74854009</v>
      </c>
      <c r="C93" s="37">
        <v>1879.4639310700002</v>
      </c>
      <c r="D93" s="37">
        <v>1552.5375550899998</v>
      </c>
      <c r="E93" s="37">
        <v>1465.23444137</v>
      </c>
      <c r="F93" s="37">
        <v>1504.8352442099999</v>
      </c>
      <c r="G93" s="37">
        <v>1479.67871188</v>
      </c>
      <c r="H93" s="37">
        <v>1568.38633383</v>
      </c>
      <c r="I93" s="37">
        <v>1620.7006117799999</v>
      </c>
      <c r="J93" s="37">
        <v>1419.4398221900001</v>
      </c>
      <c r="K93" s="37">
        <v>1722.2939047</v>
      </c>
      <c r="L93" s="37">
        <v>2780.9558388400001</v>
      </c>
      <c r="M93" s="37">
        <v>1550.8927212999999</v>
      </c>
      <c r="N93" s="37">
        <v>19944.167656349997</v>
      </c>
      <c r="O93" s="2"/>
      <c r="P93" s="2"/>
    </row>
    <row r="94" spans="1:16">
      <c r="A94" s="5" t="s">
        <v>34</v>
      </c>
      <c r="B94" s="37">
        <v>861.85956726000006</v>
      </c>
      <c r="C94" s="37">
        <v>1020.0426509700001</v>
      </c>
      <c r="D94" s="37">
        <v>1244.4128404100004</v>
      </c>
      <c r="E94" s="37">
        <v>1233.7642653800001</v>
      </c>
      <c r="F94" s="37">
        <v>1474.9857732999999</v>
      </c>
      <c r="G94" s="37">
        <v>1352.5929250000002</v>
      </c>
      <c r="H94" s="37">
        <v>1139.0953485999999</v>
      </c>
      <c r="I94" s="37">
        <v>1225.8533161099999</v>
      </c>
      <c r="J94" s="37">
        <v>1323.4565504999998</v>
      </c>
      <c r="K94" s="37">
        <v>1387.74675929</v>
      </c>
      <c r="L94" s="37">
        <v>2319.4229674500002</v>
      </c>
      <c r="M94" s="37">
        <v>2316.7785898299999</v>
      </c>
      <c r="N94" s="37">
        <v>16900.011554099998</v>
      </c>
      <c r="O94" s="2"/>
      <c r="P94" s="2"/>
    </row>
    <row r="95" spans="1:16">
      <c r="A95" s="5" t="s">
        <v>35</v>
      </c>
      <c r="B95" s="37">
        <v>341.70997745</v>
      </c>
      <c r="C95" s="37">
        <v>357.81994904999999</v>
      </c>
      <c r="D95" s="37">
        <v>496.59344907000002</v>
      </c>
      <c r="E95" s="37">
        <v>418.44516350999999</v>
      </c>
      <c r="F95" s="37">
        <v>460.40008656999998</v>
      </c>
      <c r="G95" s="37">
        <v>457.42491952999995</v>
      </c>
      <c r="H95" s="37">
        <v>318.63279706000003</v>
      </c>
      <c r="I95" s="37">
        <v>496.02474366999996</v>
      </c>
      <c r="J95" s="37">
        <v>313.56987677999996</v>
      </c>
      <c r="K95" s="37">
        <v>328.51090369999997</v>
      </c>
      <c r="L95" s="37">
        <v>601.64405515999999</v>
      </c>
      <c r="M95" s="37">
        <v>926.70210229000008</v>
      </c>
      <c r="N95" s="37">
        <v>5517.4780238399999</v>
      </c>
      <c r="O95" s="2"/>
      <c r="P95" s="2"/>
    </row>
    <row r="96" spans="1:16">
      <c r="A96" s="5" t="s">
        <v>89</v>
      </c>
      <c r="B96" s="37">
        <v>477.32454794</v>
      </c>
      <c r="C96" s="37">
        <v>693.96579045999999</v>
      </c>
      <c r="D96" s="37">
        <v>662.45332874999997</v>
      </c>
      <c r="E96" s="37">
        <v>858.4694642799999</v>
      </c>
      <c r="F96" s="37">
        <v>627.77752419000001</v>
      </c>
      <c r="G96" s="37">
        <v>709.24687287000006</v>
      </c>
      <c r="H96" s="37">
        <v>807.28640822</v>
      </c>
      <c r="I96" s="37">
        <v>647.57227572999989</v>
      </c>
      <c r="J96" s="37">
        <v>577.02488263999999</v>
      </c>
      <c r="K96" s="37">
        <v>914.84028929999999</v>
      </c>
      <c r="L96" s="37">
        <v>981.82353047000004</v>
      </c>
      <c r="M96" s="37">
        <v>770.56174499999997</v>
      </c>
      <c r="N96" s="37">
        <v>8728.3466598500017</v>
      </c>
      <c r="O96" s="2"/>
      <c r="P96" s="2"/>
    </row>
    <row r="97" spans="1:16">
      <c r="A97" s="5" t="s">
        <v>90</v>
      </c>
      <c r="B97" s="37">
        <v>49.012367259999998</v>
      </c>
      <c r="C97" s="37">
        <v>96.862368180000004</v>
      </c>
      <c r="D97" s="37">
        <v>73.70799937000001</v>
      </c>
      <c r="E97" s="37">
        <v>69.373411750000002</v>
      </c>
      <c r="F97" s="37">
        <v>81.424212049999994</v>
      </c>
      <c r="G97" s="37">
        <v>65.955122540000005</v>
      </c>
      <c r="H97" s="37">
        <v>93.336725749999999</v>
      </c>
      <c r="I97" s="37">
        <v>76.831309810000008</v>
      </c>
      <c r="J97" s="37">
        <v>65.868682769999992</v>
      </c>
      <c r="K97" s="37">
        <v>66.117083280000003</v>
      </c>
      <c r="L97" s="37">
        <v>131.18063975999999</v>
      </c>
      <c r="M97" s="37">
        <v>111.18518304999999</v>
      </c>
      <c r="N97" s="37">
        <v>980.85510556999986</v>
      </c>
      <c r="O97" s="2"/>
      <c r="P97" s="2"/>
    </row>
    <row r="98" spans="1:16">
      <c r="A98" s="5" t="s">
        <v>91</v>
      </c>
      <c r="B98" s="37">
        <v>24.154715329999998</v>
      </c>
      <c r="C98" s="37">
        <v>33.996971049999999</v>
      </c>
      <c r="D98" s="37">
        <v>35.984372090000001</v>
      </c>
      <c r="E98" s="37">
        <v>29.312799649999999</v>
      </c>
      <c r="F98" s="37">
        <v>34.823332299999997</v>
      </c>
      <c r="G98" s="37">
        <v>30.937999009999999</v>
      </c>
      <c r="H98" s="37">
        <v>32.563213660000002</v>
      </c>
      <c r="I98" s="37">
        <v>40.674438619999997</v>
      </c>
      <c r="J98" s="37">
        <v>30.728721050000001</v>
      </c>
      <c r="K98" s="37">
        <v>34.319805680000002</v>
      </c>
      <c r="L98" s="37">
        <v>52.375303699999996</v>
      </c>
      <c r="M98" s="37">
        <v>50.696764730000005</v>
      </c>
      <c r="N98" s="37">
        <v>430.56843686999997</v>
      </c>
      <c r="O98" s="2"/>
      <c r="P98" s="2"/>
    </row>
    <row r="99" spans="1:16">
      <c r="A99" s="5" t="s">
        <v>92</v>
      </c>
      <c r="B99" s="37">
        <v>4.9903441100000006</v>
      </c>
      <c r="C99" s="37">
        <v>6.0172826600000002</v>
      </c>
      <c r="D99" s="37">
        <v>6.6767666200000004</v>
      </c>
      <c r="E99" s="37">
        <v>7.0677758700000002</v>
      </c>
      <c r="F99" s="37">
        <v>9.9657518599999992</v>
      </c>
      <c r="G99" s="37">
        <v>8.1246069199999997</v>
      </c>
      <c r="H99" s="37">
        <v>9.8947824799999999</v>
      </c>
      <c r="I99" s="37">
        <v>8.2335121699999991</v>
      </c>
      <c r="J99" s="37">
        <v>11.703311039999999</v>
      </c>
      <c r="K99" s="37">
        <v>8.6394384399999993</v>
      </c>
      <c r="L99" s="37">
        <v>16.28464228</v>
      </c>
      <c r="M99" s="37">
        <v>19.725849589999999</v>
      </c>
      <c r="N99" s="37">
        <v>117.32406404</v>
      </c>
      <c r="O99" s="2"/>
      <c r="P99" s="2"/>
    </row>
    <row r="100" spans="1:16">
      <c r="A100" s="5" t="s">
        <v>93</v>
      </c>
      <c r="B100" s="37">
        <v>7.46409608</v>
      </c>
      <c r="C100" s="37">
        <v>11.502127029999999</v>
      </c>
      <c r="D100" s="37">
        <v>14.362240529999999</v>
      </c>
      <c r="E100" s="37">
        <v>13.8608218</v>
      </c>
      <c r="F100" s="37">
        <v>20.845372649999998</v>
      </c>
      <c r="G100" s="37">
        <v>12.63754307</v>
      </c>
      <c r="H100" s="37">
        <v>13.303471740000001</v>
      </c>
      <c r="I100" s="37">
        <v>12.65276233</v>
      </c>
      <c r="J100" s="37">
        <v>14.281864519999999</v>
      </c>
      <c r="K100" s="37">
        <v>42.129013829999991</v>
      </c>
      <c r="L100" s="37">
        <v>32.922180760000003</v>
      </c>
      <c r="M100" s="37">
        <v>38.211667939999998</v>
      </c>
      <c r="N100" s="37">
        <v>234.17316227999999</v>
      </c>
      <c r="O100" s="2"/>
      <c r="P100" s="2"/>
    </row>
    <row r="101" spans="1:16">
      <c r="A101" s="5" t="s">
        <v>94</v>
      </c>
      <c r="B101" s="37">
        <v>3425.35923946</v>
      </c>
      <c r="C101" s="37">
        <v>4671.33285058</v>
      </c>
      <c r="D101" s="37">
        <v>6381.8354822399997</v>
      </c>
      <c r="E101" s="37">
        <v>3397.9983769</v>
      </c>
      <c r="F101" s="37">
        <v>6252.4313591999999</v>
      </c>
      <c r="G101" s="37">
        <v>5751.1211365599993</v>
      </c>
      <c r="H101" s="37">
        <v>4769.5813740999993</v>
      </c>
      <c r="I101" s="37">
        <v>4802.1502939799993</v>
      </c>
      <c r="J101" s="37">
        <v>3100.3800260499997</v>
      </c>
      <c r="K101" s="37">
        <v>3511.7931983799999</v>
      </c>
      <c r="L101" s="37">
        <v>4808.0589299300009</v>
      </c>
      <c r="M101" s="37">
        <v>3853.2019319699998</v>
      </c>
      <c r="N101" s="37">
        <v>54725.244199349996</v>
      </c>
      <c r="O101" s="2"/>
      <c r="P101" s="2"/>
    </row>
    <row r="102" spans="1:16" s="10" customFormat="1">
      <c r="A102" s="26" t="s">
        <v>36</v>
      </c>
      <c r="B102" s="36">
        <v>3999.9255272600008</v>
      </c>
      <c r="C102" s="36">
        <v>4656.5106823000006</v>
      </c>
      <c r="D102" s="36">
        <v>4644.09282153</v>
      </c>
      <c r="E102" s="36">
        <v>4802.09126277</v>
      </c>
      <c r="F102" s="36">
        <v>5328.6511704499999</v>
      </c>
      <c r="G102" s="36">
        <v>4978.8722092499993</v>
      </c>
      <c r="H102" s="36">
        <v>5266.2971451500007</v>
      </c>
      <c r="I102" s="36">
        <v>5175.1137534300005</v>
      </c>
      <c r="J102" s="36">
        <v>5263.5545596000011</v>
      </c>
      <c r="K102" s="36">
        <v>4943.1235225600003</v>
      </c>
      <c r="L102" s="36">
        <v>5545.6535869200006</v>
      </c>
      <c r="M102" s="36">
        <v>8397.9400265700006</v>
      </c>
      <c r="N102" s="36">
        <v>63001.826267790013</v>
      </c>
    </row>
    <row r="103" spans="1:16">
      <c r="A103" s="5" t="s">
        <v>37</v>
      </c>
      <c r="B103" s="37">
        <v>2224.81847586</v>
      </c>
      <c r="C103" s="37">
        <v>2342.96698616</v>
      </c>
      <c r="D103" s="37">
        <v>2347.8772023500001</v>
      </c>
      <c r="E103" s="37">
        <v>2568.7702016399999</v>
      </c>
      <c r="F103" s="37">
        <v>2668.2484762999998</v>
      </c>
      <c r="G103" s="37">
        <v>2385.4684518199997</v>
      </c>
      <c r="H103" s="37">
        <v>2398.5213394900002</v>
      </c>
      <c r="I103" s="37">
        <v>2404.2909792600003</v>
      </c>
      <c r="J103" s="37">
        <v>2416.3384151599998</v>
      </c>
      <c r="K103" s="37">
        <v>2435.9446359799999</v>
      </c>
      <c r="L103" s="37">
        <v>2932.6000285800005</v>
      </c>
      <c r="M103" s="37">
        <v>4177.3028008199999</v>
      </c>
      <c r="N103" s="37">
        <v>31303.147993419996</v>
      </c>
      <c r="O103" s="2"/>
      <c r="P103" s="2"/>
    </row>
    <row r="104" spans="1:16">
      <c r="A104" s="5" t="s">
        <v>111</v>
      </c>
      <c r="B104" s="37">
        <v>0</v>
      </c>
      <c r="C104" s="37">
        <v>0</v>
      </c>
      <c r="D104" s="37">
        <v>1.2493135</v>
      </c>
      <c r="E104" s="37">
        <v>0</v>
      </c>
      <c r="F104" s="37">
        <v>0.84526183999999993</v>
      </c>
      <c r="G104" s="37">
        <v>3.0706579999999999</v>
      </c>
      <c r="H104" s="37">
        <v>2.7E-2</v>
      </c>
      <c r="I104" s="37">
        <v>0.79938089000000001</v>
      </c>
      <c r="J104" s="37">
        <v>0</v>
      </c>
      <c r="K104" s="37">
        <v>0</v>
      </c>
      <c r="L104" s="37">
        <v>0.50504400000000005</v>
      </c>
      <c r="M104" s="37">
        <v>0.84090463999999998</v>
      </c>
      <c r="N104" s="37">
        <v>7.3375628700000002</v>
      </c>
      <c r="O104" s="2"/>
      <c r="P104" s="2"/>
    </row>
    <row r="105" spans="1:16">
      <c r="A105" s="5" t="s">
        <v>95</v>
      </c>
      <c r="B105" s="37">
        <v>14.3670215</v>
      </c>
      <c r="C105" s="37">
        <v>14.3670215</v>
      </c>
      <c r="D105" s="37">
        <v>14.3670215</v>
      </c>
      <c r="E105" s="37">
        <v>14.3670215</v>
      </c>
      <c r="F105" s="37">
        <v>14.3670215</v>
      </c>
      <c r="G105" s="37">
        <v>14.616323060000001</v>
      </c>
      <c r="H105" s="37">
        <v>14.45012202</v>
      </c>
      <c r="I105" s="37">
        <v>14.45012202</v>
      </c>
      <c r="J105" s="37">
        <v>14.45012202</v>
      </c>
      <c r="K105" s="37">
        <v>14.625122019999999</v>
      </c>
      <c r="L105" s="37">
        <v>20.00501568</v>
      </c>
      <c r="M105" s="37">
        <v>14.458387999999999</v>
      </c>
      <c r="N105" s="37">
        <v>178.89032232</v>
      </c>
      <c r="O105" s="2"/>
      <c r="P105" s="2"/>
    </row>
    <row r="106" spans="1:16">
      <c r="A106" s="5" t="s">
        <v>96</v>
      </c>
      <c r="B106" s="37">
        <v>73.523659159999994</v>
      </c>
      <c r="C106" s="37">
        <v>74.023659159999994</v>
      </c>
      <c r="D106" s="37">
        <v>73.523659159999994</v>
      </c>
      <c r="E106" s="37">
        <v>73.523659159999994</v>
      </c>
      <c r="F106" s="37">
        <v>73.523659159999994</v>
      </c>
      <c r="G106" s="37">
        <v>73.523659159999994</v>
      </c>
      <c r="H106" s="37">
        <v>73.523659159999994</v>
      </c>
      <c r="I106" s="37">
        <v>73.523659159999994</v>
      </c>
      <c r="J106" s="37">
        <v>73.523659159999994</v>
      </c>
      <c r="K106" s="37">
        <v>73.523659159999994</v>
      </c>
      <c r="L106" s="37">
        <v>102.53721016</v>
      </c>
      <c r="M106" s="37">
        <v>85.392927159999999</v>
      </c>
      <c r="N106" s="37">
        <v>923.66672891999974</v>
      </c>
      <c r="O106" s="2"/>
      <c r="P106" s="2"/>
    </row>
    <row r="107" spans="1:16">
      <c r="A107" s="5" t="s">
        <v>97</v>
      </c>
      <c r="B107" s="37">
        <v>0</v>
      </c>
      <c r="C107" s="37">
        <v>18.476118259999996</v>
      </c>
      <c r="D107" s="37">
        <v>46.996078130000001</v>
      </c>
      <c r="E107" s="37">
        <v>29.452633590000001</v>
      </c>
      <c r="F107" s="37">
        <v>19.891134260000001</v>
      </c>
      <c r="G107" s="37">
        <v>79.58003214</v>
      </c>
      <c r="H107" s="37">
        <v>43.746653259999995</v>
      </c>
      <c r="I107" s="37">
        <v>144.81926799000001</v>
      </c>
      <c r="J107" s="37">
        <v>103.52926168</v>
      </c>
      <c r="K107" s="37">
        <v>12.649544130000001</v>
      </c>
      <c r="L107" s="37">
        <v>22.196276899999997</v>
      </c>
      <c r="M107" s="37">
        <v>111.65347583</v>
      </c>
      <c r="N107" s="37">
        <v>632.99047617000008</v>
      </c>
      <c r="O107" s="2"/>
      <c r="P107" s="2"/>
    </row>
    <row r="108" spans="1:16">
      <c r="A108" s="5" t="s">
        <v>98</v>
      </c>
      <c r="B108" s="37">
        <v>2.8738397</v>
      </c>
      <c r="C108" s="37">
        <v>92.107394010000007</v>
      </c>
      <c r="D108" s="37">
        <v>86.601574580000005</v>
      </c>
      <c r="E108" s="37">
        <v>47.879327100000005</v>
      </c>
      <c r="F108" s="37">
        <v>104.84070315000001</v>
      </c>
      <c r="G108" s="37">
        <v>48.782950049999997</v>
      </c>
      <c r="H108" s="37">
        <v>104.65733886</v>
      </c>
      <c r="I108" s="37">
        <v>72.416651260000009</v>
      </c>
      <c r="J108" s="37">
        <v>105.22596425999998</v>
      </c>
      <c r="K108" s="37">
        <v>82.506372580000004</v>
      </c>
      <c r="L108" s="37">
        <v>74.614822710000013</v>
      </c>
      <c r="M108" s="37">
        <v>108.12960649</v>
      </c>
      <c r="N108" s="37">
        <v>930.63654474999998</v>
      </c>
      <c r="O108" s="2"/>
      <c r="P108" s="2"/>
    </row>
    <row r="109" spans="1:16">
      <c r="A109" s="5" t="s">
        <v>99</v>
      </c>
      <c r="B109" s="37">
        <v>17.887859410000001</v>
      </c>
      <c r="C109" s="37">
        <v>21.59039679</v>
      </c>
      <c r="D109" s="37">
        <v>20.98120926</v>
      </c>
      <c r="E109" s="37">
        <v>25.105389779999999</v>
      </c>
      <c r="F109" s="37">
        <v>30.931176609999994</v>
      </c>
      <c r="G109" s="37">
        <v>28.818602940000002</v>
      </c>
      <c r="H109" s="37">
        <v>17.789622770000001</v>
      </c>
      <c r="I109" s="37">
        <v>25.824614290000003</v>
      </c>
      <c r="J109" s="37">
        <v>24.406876329999999</v>
      </c>
      <c r="K109" s="37">
        <v>28.57482576</v>
      </c>
      <c r="L109" s="37">
        <v>51.722671239999997</v>
      </c>
      <c r="M109" s="37">
        <v>70.036879760000005</v>
      </c>
      <c r="N109" s="37">
        <v>363.67012493999994</v>
      </c>
      <c r="O109" s="2"/>
      <c r="P109" s="2"/>
    </row>
    <row r="110" spans="1:16">
      <c r="A110" s="5" t="s">
        <v>100</v>
      </c>
      <c r="B110" s="37">
        <v>29.32481439</v>
      </c>
      <c r="C110" s="37">
        <v>46.273461479999995</v>
      </c>
      <c r="D110" s="37">
        <v>38.74973979</v>
      </c>
      <c r="E110" s="37">
        <v>50.225442080000008</v>
      </c>
      <c r="F110" s="37">
        <v>50.689284209999997</v>
      </c>
      <c r="G110" s="37">
        <v>74.870254209999999</v>
      </c>
      <c r="H110" s="37">
        <v>272.56862848000003</v>
      </c>
      <c r="I110" s="37">
        <v>55.378469510000002</v>
      </c>
      <c r="J110" s="37">
        <v>370.41873538999994</v>
      </c>
      <c r="K110" s="37">
        <v>50.937073859999998</v>
      </c>
      <c r="L110" s="37">
        <v>173.80433214999996</v>
      </c>
      <c r="M110" s="37">
        <v>464.75643574999998</v>
      </c>
      <c r="N110" s="37">
        <v>1677.9966712999999</v>
      </c>
      <c r="O110" s="2"/>
      <c r="P110" s="2"/>
    </row>
    <row r="111" spans="1:16">
      <c r="A111" s="5" t="s">
        <v>101</v>
      </c>
      <c r="B111" s="37">
        <v>1619.1937652199999</v>
      </c>
      <c r="C111" s="37">
        <v>2004.2840213499999</v>
      </c>
      <c r="D111" s="37">
        <v>1969.2699040799996</v>
      </c>
      <c r="E111" s="37">
        <v>1953.4984551</v>
      </c>
      <c r="F111" s="37">
        <v>2302.0411463299997</v>
      </c>
      <c r="G111" s="37">
        <v>2222.70896894</v>
      </c>
      <c r="H111" s="37">
        <v>2251.2757934900001</v>
      </c>
      <c r="I111" s="37">
        <v>2340.2610718600004</v>
      </c>
      <c r="J111" s="37">
        <v>2045.3131040700002</v>
      </c>
      <c r="K111" s="37">
        <v>2201.1521047800002</v>
      </c>
      <c r="L111" s="37">
        <v>2122.2412608199998</v>
      </c>
      <c r="M111" s="37">
        <v>3015.0847862699998</v>
      </c>
      <c r="N111" s="37">
        <v>26046.324382309998</v>
      </c>
      <c r="O111" s="2"/>
      <c r="P111" s="2"/>
    </row>
    <row r="112" spans="1:16">
      <c r="A112" s="5" t="s">
        <v>129</v>
      </c>
      <c r="B112" s="37">
        <v>0</v>
      </c>
      <c r="C112" s="37">
        <v>0</v>
      </c>
      <c r="D112" s="37">
        <v>0</v>
      </c>
      <c r="E112" s="37">
        <v>0</v>
      </c>
      <c r="F112" s="37">
        <v>0</v>
      </c>
      <c r="G112" s="37">
        <v>0</v>
      </c>
      <c r="H112" s="37">
        <v>0</v>
      </c>
      <c r="I112" s="37">
        <v>0</v>
      </c>
      <c r="J112" s="37">
        <v>0</v>
      </c>
      <c r="K112" s="37">
        <v>0</v>
      </c>
      <c r="L112" s="37">
        <v>0</v>
      </c>
      <c r="M112" s="37">
        <v>0</v>
      </c>
      <c r="N112" s="37">
        <v>0</v>
      </c>
      <c r="O112" s="2"/>
      <c r="P112" s="2"/>
    </row>
    <row r="113" spans="1:16">
      <c r="A113" s="5" t="s">
        <v>102</v>
      </c>
      <c r="B113" s="37">
        <v>17.93609202</v>
      </c>
      <c r="C113" s="37">
        <v>42.421623589999996</v>
      </c>
      <c r="D113" s="37">
        <v>44.477119180000003</v>
      </c>
      <c r="E113" s="37">
        <v>39.269132820000003</v>
      </c>
      <c r="F113" s="37">
        <v>63.273307090000003</v>
      </c>
      <c r="G113" s="37">
        <v>47.432308930000005</v>
      </c>
      <c r="H113" s="37">
        <v>89.736987619999994</v>
      </c>
      <c r="I113" s="37">
        <v>43.349537189999999</v>
      </c>
      <c r="J113" s="37">
        <v>110.34842153</v>
      </c>
      <c r="K113" s="37">
        <v>43.210184290000008</v>
      </c>
      <c r="L113" s="37">
        <v>45.426924679999999</v>
      </c>
      <c r="M113" s="37">
        <v>350.28382185000004</v>
      </c>
      <c r="N113" s="37">
        <v>937.16546079</v>
      </c>
      <c r="O113" s="2"/>
      <c r="P113" s="2"/>
    </row>
    <row r="114" spans="1:16" s="10" customFormat="1">
      <c r="A114" s="26" t="s">
        <v>52</v>
      </c>
      <c r="B114" s="36">
        <v>13710.13359177</v>
      </c>
      <c r="C114" s="36">
        <v>8282.2653594599997</v>
      </c>
      <c r="D114" s="36">
        <v>15399.936766759998</v>
      </c>
      <c r="E114" s="36">
        <v>7939.1457914400007</v>
      </c>
      <c r="F114" s="36">
        <v>4620.9693730200006</v>
      </c>
      <c r="G114" s="36">
        <v>24374.403791109999</v>
      </c>
      <c r="H114" s="36">
        <v>8276.9883872200007</v>
      </c>
      <c r="I114" s="36">
        <v>12855.74197644</v>
      </c>
      <c r="J114" s="36">
        <v>7723.4131380899998</v>
      </c>
      <c r="K114" s="36">
        <v>11428.895330390002</v>
      </c>
      <c r="L114" s="36">
        <v>6102.0550514699999</v>
      </c>
      <c r="M114" s="36">
        <v>24175.288480190004</v>
      </c>
      <c r="N114" s="36">
        <v>144889.23703736</v>
      </c>
    </row>
    <row r="115" spans="1:16" s="10" customFormat="1">
      <c r="A115" s="26" t="s">
        <v>38</v>
      </c>
      <c r="B115" s="36">
        <v>13710.13359177</v>
      </c>
      <c r="C115" s="36">
        <v>8282.2653594599997</v>
      </c>
      <c r="D115" s="36">
        <v>15399.936766759998</v>
      </c>
      <c r="E115" s="36">
        <v>7939.1457914400007</v>
      </c>
      <c r="F115" s="36">
        <v>4620.9693730200006</v>
      </c>
      <c r="G115" s="36">
        <v>24374.403791109999</v>
      </c>
      <c r="H115" s="36">
        <v>8276.9883872200007</v>
      </c>
      <c r="I115" s="36">
        <v>12855.74197644</v>
      </c>
      <c r="J115" s="36">
        <v>7723.4131380899998</v>
      </c>
      <c r="K115" s="36">
        <v>11428.895330390002</v>
      </c>
      <c r="L115" s="36">
        <v>6102.0550514699999</v>
      </c>
      <c r="M115" s="36">
        <v>24175.288480190004</v>
      </c>
      <c r="N115" s="36">
        <v>144889.23703736</v>
      </c>
    </row>
    <row r="116" spans="1:16" ht="15" customHeight="1">
      <c r="A116" s="5" t="s">
        <v>103</v>
      </c>
      <c r="B116" s="37">
        <v>13710.13359177</v>
      </c>
      <c r="C116" s="37">
        <v>8282.2653594599997</v>
      </c>
      <c r="D116" s="37">
        <v>15399.936766759998</v>
      </c>
      <c r="E116" s="37">
        <v>7939.1457914400007</v>
      </c>
      <c r="F116" s="37">
        <v>4620.9693730200006</v>
      </c>
      <c r="G116" s="37">
        <v>24374.403791109999</v>
      </c>
      <c r="H116" s="37">
        <v>8276.9883872200007</v>
      </c>
      <c r="I116" s="37">
        <v>12855.74197644</v>
      </c>
      <c r="J116" s="37">
        <v>7723.4131380899998</v>
      </c>
      <c r="K116" s="37">
        <v>11428.895330390002</v>
      </c>
      <c r="L116" s="37">
        <v>6102.0550514699999</v>
      </c>
      <c r="M116" s="37">
        <v>24175.288480190004</v>
      </c>
      <c r="N116" s="37">
        <v>144889.23703736</v>
      </c>
      <c r="O116" s="2"/>
      <c r="P116" s="2"/>
    </row>
    <row r="117" spans="1:16" ht="4.5" customHeight="1">
      <c r="A117" s="5"/>
      <c r="B117" s="37"/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2"/>
      <c r="P117" s="2"/>
    </row>
    <row r="118" spans="1:16" s="10" customFormat="1">
      <c r="A118" s="26" t="s">
        <v>43</v>
      </c>
      <c r="B118" s="36">
        <v>5863.4041363000006</v>
      </c>
      <c r="C118" s="36">
        <v>9232.5348870899998</v>
      </c>
      <c r="D118" s="36">
        <v>18155.284587049995</v>
      </c>
      <c r="E118" s="36">
        <v>45424.636216470011</v>
      </c>
      <c r="F118" s="36">
        <v>8514.0315303099997</v>
      </c>
      <c r="G118" s="36">
        <v>4966.1786098999992</v>
      </c>
      <c r="H118" s="36">
        <v>6696.4014366799993</v>
      </c>
      <c r="I118" s="36">
        <v>4158.5553028800005</v>
      </c>
      <c r="J118" s="36">
        <v>6255.6643924000009</v>
      </c>
      <c r="K118" s="36">
        <v>6311.0088833899999</v>
      </c>
      <c r="L118" s="36">
        <v>7727.4342784499995</v>
      </c>
      <c r="M118" s="36">
        <v>18370.120133489996</v>
      </c>
      <c r="N118" s="36">
        <v>141675.25439441</v>
      </c>
    </row>
    <row r="119" spans="1:16" s="10" customFormat="1">
      <c r="A119" s="26" t="s">
        <v>42</v>
      </c>
      <c r="B119" s="36">
        <v>5863.4041363000006</v>
      </c>
      <c r="C119" s="36">
        <v>9232.5348870899998</v>
      </c>
      <c r="D119" s="36">
        <v>18155.284587049995</v>
      </c>
      <c r="E119" s="36">
        <v>45424.636216470011</v>
      </c>
      <c r="F119" s="36">
        <v>8514.0315303099997</v>
      </c>
      <c r="G119" s="36">
        <v>4966.1786098999992</v>
      </c>
      <c r="H119" s="36">
        <v>6696.4014366799993</v>
      </c>
      <c r="I119" s="36">
        <v>4158.5553028800005</v>
      </c>
      <c r="J119" s="36">
        <v>6255.6643924000009</v>
      </c>
      <c r="K119" s="36">
        <v>6311.0088833899999</v>
      </c>
      <c r="L119" s="36">
        <v>7727.4342784499995</v>
      </c>
      <c r="M119" s="36">
        <v>18370.120133489996</v>
      </c>
      <c r="N119" s="36">
        <v>141675.25439441</v>
      </c>
    </row>
    <row r="120" spans="1:16" s="10" customFormat="1">
      <c r="A120" s="41" t="s">
        <v>47</v>
      </c>
      <c r="B120" s="36">
        <v>5863.4041363000006</v>
      </c>
      <c r="C120" s="36">
        <v>9232.5348870899998</v>
      </c>
      <c r="D120" s="36">
        <v>18155.284587049995</v>
      </c>
      <c r="E120" s="36">
        <v>45424.636216470011</v>
      </c>
      <c r="F120" s="36">
        <v>8514.0315303099997</v>
      </c>
      <c r="G120" s="36">
        <v>4966.1786098999992</v>
      </c>
      <c r="H120" s="36">
        <v>6696.4014366799993</v>
      </c>
      <c r="I120" s="36">
        <v>4158.5553028800005</v>
      </c>
      <c r="J120" s="36">
        <v>6255.6643924000009</v>
      </c>
      <c r="K120" s="36">
        <v>6311.0088833899999</v>
      </c>
      <c r="L120" s="36">
        <v>7727.4342784499995</v>
      </c>
      <c r="M120" s="36">
        <v>18370.120133489996</v>
      </c>
      <c r="N120" s="36">
        <v>141675.25439441</v>
      </c>
    </row>
    <row r="121" spans="1:16" s="10" customFormat="1">
      <c r="A121" s="45" t="s">
        <v>48</v>
      </c>
      <c r="B121" s="47">
        <v>5863.4041363000006</v>
      </c>
      <c r="C121" s="47">
        <v>9232.5348870899998</v>
      </c>
      <c r="D121" s="47">
        <v>18155.284587049995</v>
      </c>
      <c r="E121" s="47">
        <v>45424.636216470011</v>
      </c>
      <c r="F121" s="47">
        <v>8514.0315303099997</v>
      </c>
      <c r="G121" s="47">
        <v>4966.1786098999992</v>
      </c>
      <c r="H121" s="47">
        <v>6696.4014366799993</v>
      </c>
      <c r="I121" s="47">
        <v>4158.5553028800005</v>
      </c>
      <c r="J121" s="47">
        <v>6255.6643924000009</v>
      </c>
      <c r="K121" s="47">
        <v>6311.0088833899999</v>
      </c>
      <c r="L121" s="47">
        <v>7727.4342784499995</v>
      </c>
      <c r="M121" s="47">
        <v>18370.120133489996</v>
      </c>
      <c r="N121" s="47">
        <v>141675.25439441</v>
      </c>
    </row>
    <row r="122" spans="1:16">
      <c r="A122" s="33" t="s">
        <v>230</v>
      </c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24"/>
      <c r="O122" s="42"/>
      <c r="P122" s="46"/>
    </row>
    <row r="123" spans="1:16">
      <c r="A123" s="33" t="s">
        <v>104</v>
      </c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24"/>
      <c r="O123" s="2"/>
      <c r="P123" s="2"/>
    </row>
    <row r="124" spans="1:16">
      <c r="A124" s="33" t="s">
        <v>105</v>
      </c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24"/>
      <c r="O124" s="2"/>
      <c r="P124" s="2"/>
    </row>
    <row r="125" spans="1:16">
      <c r="A125" s="33" t="s">
        <v>39</v>
      </c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24"/>
      <c r="O125" s="42"/>
      <c r="P125" s="46"/>
    </row>
    <row r="126" spans="1:16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24"/>
      <c r="O126" s="2"/>
      <c r="P126" s="2"/>
    </row>
    <row r="127" spans="1:16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</row>
  </sheetData>
  <mergeCells count="3">
    <mergeCell ref="A3:N3"/>
    <mergeCell ref="A4:N4"/>
    <mergeCell ref="A5:N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Z170"/>
  <sheetViews>
    <sheetView workbookViewId="0">
      <pane xSplit="1" topLeftCell="B1" activePane="topRight" state="frozen"/>
      <selection pane="topRight" activeCell="A3" sqref="A3:N3"/>
    </sheetView>
  </sheetViews>
  <sheetFormatPr baseColWidth="10" defaultColWidth="11.42578125" defaultRowHeight="15"/>
  <cols>
    <col min="1" max="1" width="71" style="13" customWidth="1"/>
    <col min="2" max="14" width="17.42578125" style="13" customWidth="1"/>
    <col min="15" max="104" width="16.7109375" style="13" customWidth="1"/>
    <col min="105" max="16384" width="11.42578125" style="13"/>
  </cols>
  <sheetData>
    <row r="1" spans="1:10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</row>
    <row r="2" spans="1:104" s="15" customFormat="1" ht="13.5">
      <c r="A2" s="114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3"/>
      <c r="P2" s="3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</row>
    <row r="3" spans="1:104" ht="13.5" customHeight="1">
      <c r="A3" s="115" t="s">
        <v>239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3"/>
      <c r="P3" s="3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</row>
    <row r="4" spans="1:104">
      <c r="A4" s="115" t="s">
        <v>226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3"/>
      <c r="P4" s="3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</row>
    <row r="5" spans="1:104" ht="8.25" customHeight="1">
      <c r="A5" s="2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"/>
      <c r="N5" s="2"/>
      <c r="O5" s="2"/>
      <c r="P5" s="2"/>
      <c r="BX5" s="17"/>
    </row>
    <row r="6" spans="1:104" s="10" customFormat="1">
      <c r="A6" s="8" t="s">
        <v>235</v>
      </c>
      <c r="B6" s="9" t="s">
        <v>0</v>
      </c>
      <c r="C6" s="9" t="s">
        <v>1</v>
      </c>
      <c r="D6" s="9" t="s">
        <v>110</v>
      </c>
      <c r="E6" s="9" t="s">
        <v>114</v>
      </c>
      <c r="F6" s="9" t="s">
        <v>115</v>
      </c>
      <c r="G6" s="9" t="s">
        <v>116</v>
      </c>
      <c r="H6" s="9" t="s">
        <v>117</v>
      </c>
      <c r="I6" s="9" t="s">
        <v>118</v>
      </c>
      <c r="J6" s="9" t="s">
        <v>121</v>
      </c>
      <c r="K6" s="9" t="s">
        <v>122</v>
      </c>
      <c r="L6" s="9" t="s">
        <v>123</v>
      </c>
      <c r="M6" s="9" t="s">
        <v>125</v>
      </c>
      <c r="N6" s="9" t="s">
        <v>2</v>
      </c>
    </row>
    <row r="7" spans="1:104" s="10" customFormat="1">
      <c r="A7" s="26" t="s">
        <v>53</v>
      </c>
      <c r="B7" s="79">
        <f>SUM(B8,B117)</f>
        <v>67254052772.079994</v>
      </c>
      <c r="C7" s="79">
        <f t="shared" ref="C7:M7" si="0">SUM(C8,C117)</f>
        <v>75543349727.51001</v>
      </c>
      <c r="D7" s="79">
        <f t="shared" si="0"/>
        <v>78334051400.959991</v>
      </c>
      <c r="E7" s="79">
        <f t="shared" si="0"/>
        <v>100629892840</v>
      </c>
      <c r="F7" s="79">
        <f t="shared" si="0"/>
        <v>73871669774.649994</v>
      </c>
      <c r="G7" s="79">
        <f t="shared" si="0"/>
        <v>113196006326.8</v>
      </c>
      <c r="H7" s="79">
        <f t="shared" si="0"/>
        <v>121988348090.95999</v>
      </c>
      <c r="I7" s="79">
        <f t="shared" si="0"/>
        <v>67006966940.529999</v>
      </c>
      <c r="J7" s="79">
        <f t="shared" si="0"/>
        <v>59849944115.089996</v>
      </c>
      <c r="K7" s="79">
        <f t="shared" si="0"/>
        <v>113918991563.23</v>
      </c>
      <c r="L7" s="79">
        <f t="shared" si="0"/>
        <v>100455949828.11</v>
      </c>
      <c r="M7" s="79">
        <f t="shared" si="0"/>
        <v>161753362229.05997</v>
      </c>
      <c r="N7" s="79">
        <f>SUM(B7:M7)</f>
        <v>1133802585608.98</v>
      </c>
    </row>
    <row r="8" spans="1:104" s="10" customFormat="1" ht="12" customHeight="1">
      <c r="A8" s="26" t="s">
        <v>54</v>
      </c>
      <c r="B8" s="81">
        <f t="shared" ref="B8:M8" si="1">B10+B31+B62+B70+B113</f>
        <v>59524510763.829994</v>
      </c>
      <c r="C8" s="81">
        <f t="shared" si="1"/>
        <v>64907417193.310005</v>
      </c>
      <c r="D8" s="81">
        <f t="shared" si="1"/>
        <v>59885517618.059998</v>
      </c>
      <c r="E8" s="81">
        <f t="shared" si="1"/>
        <v>66428305816.710007</v>
      </c>
      <c r="F8" s="81">
        <f t="shared" si="1"/>
        <v>64421188675.309998</v>
      </c>
      <c r="G8" s="81">
        <f t="shared" si="1"/>
        <v>87178228522.470001</v>
      </c>
      <c r="H8" s="81">
        <f t="shared" si="1"/>
        <v>101974253517.97</v>
      </c>
      <c r="I8" s="81">
        <f t="shared" si="1"/>
        <v>62809205829.080002</v>
      </c>
      <c r="J8" s="81">
        <f t="shared" si="1"/>
        <v>55468619671.419998</v>
      </c>
      <c r="K8" s="81">
        <f t="shared" si="1"/>
        <v>108774728249.81999</v>
      </c>
      <c r="L8" s="81">
        <f t="shared" si="1"/>
        <v>92122525042.350006</v>
      </c>
      <c r="M8" s="81">
        <f t="shared" si="1"/>
        <v>149567615104.53998</v>
      </c>
      <c r="N8" s="81">
        <f t="shared" ref="N8:N71" si="2">SUM(B8:M8)</f>
        <v>973062116004.86987</v>
      </c>
    </row>
    <row r="9" spans="1:104" s="10" customFormat="1" ht="4.5" customHeight="1">
      <c r="A9" s="26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</row>
    <row r="10" spans="1:104" s="10" customFormat="1">
      <c r="A10" s="26" t="s">
        <v>49</v>
      </c>
      <c r="B10" s="81">
        <v>15375175428.9</v>
      </c>
      <c r="C10" s="81">
        <v>12102399387.540001</v>
      </c>
      <c r="D10" s="81">
        <v>13661396766.110001</v>
      </c>
      <c r="E10" s="81">
        <v>12779534339.120001</v>
      </c>
      <c r="F10" s="81">
        <v>12274262681.41</v>
      </c>
      <c r="G10" s="81">
        <v>12022546773.92</v>
      </c>
      <c r="H10" s="81">
        <v>15475820243.269999</v>
      </c>
      <c r="I10" s="81">
        <v>11456660864.84</v>
      </c>
      <c r="J10" s="81">
        <v>10830779483.700001</v>
      </c>
      <c r="K10" s="81">
        <v>10639917574.779999</v>
      </c>
      <c r="L10" s="81">
        <v>13287037266.009998</v>
      </c>
      <c r="M10" s="81">
        <v>18755868977.619999</v>
      </c>
      <c r="N10" s="81">
        <f t="shared" si="2"/>
        <v>158661399787.22</v>
      </c>
    </row>
    <row r="11" spans="1:104" s="10" customFormat="1">
      <c r="A11" s="26" t="s">
        <v>3</v>
      </c>
      <c r="B11" s="81">
        <v>8435604572.7700005</v>
      </c>
      <c r="C11" s="81">
        <v>6013020185.3299999</v>
      </c>
      <c r="D11" s="81">
        <v>7877741328.0500002</v>
      </c>
      <c r="E11" s="81">
        <v>5139712354.1999998</v>
      </c>
      <c r="F11" s="81">
        <v>5856734579.0299997</v>
      </c>
      <c r="G11" s="81">
        <v>5427616948.4399996</v>
      </c>
      <c r="H11" s="81">
        <v>9185648754.2799988</v>
      </c>
      <c r="I11" s="81">
        <v>6110505574.8099995</v>
      </c>
      <c r="J11" s="81">
        <v>4830979254.4099998</v>
      </c>
      <c r="K11" s="81">
        <v>4944047142.5199995</v>
      </c>
      <c r="L11" s="81">
        <v>5708829531.9099998</v>
      </c>
      <c r="M11" s="81">
        <v>8964189388.9799995</v>
      </c>
      <c r="N11" s="81">
        <f t="shared" si="2"/>
        <v>78494629614.72998</v>
      </c>
    </row>
    <row r="12" spans="1:104">
      <c r="A12" s="5" t="s">
        <v>4</v>
      </c>
      <c r="B12" s="87">
        <v>693275611.21999991</v>
      </c>
      <c r="C12" s="87">
        <v>593275610.58999991</v>
      </c>
      <c r="D12" s="87">
        <v>593275610.58999991</v>
      </c>
      <c r="E12" s="87">
        <v>593275610.58999991</v>
      </c>
      <c r="F12" s="87">
        <v>593275610.58999991</v>
      </c>
      <c r="G12" s="87">
        <v>593275610.58999991</v>
      </c>
      <c r="H12" s="87">
        <v>773621051.30999994</v>
      </c>
      <c r="I12" s="87">
        <v>661472429.70999992</v>
      </c>
      <c r="J12" s="87">
        <v>842780610.58999991</v>
      </c>
      <c r="K12" s="87">
        <v>692780610.58999991</v>
      </c>
      <c r="L12" s="87">
        <v>793113596.69999993</v>
      </c>
      <c r="M12" s="87">
        <v>593870610.77999997</v>
      </c>
      <c r="N12" s="81">
        <f t="shared" si="2"/>
        <v>8017292573.8499994</v>
      </c>
      <c r="O12" s="2"/>
      <c r="P12" s="2"/>
    </row>
    <row r="13" spans="1:104">
      <c r="A13" s="5" t="s">
        <v>5</v>
      </c>
      <c r="B13" s="87">
        <v>2145317395.7</v>
      </c>
      <c r="C13" s="87">
        <v>2725727923.73</v>
      </c>
      <c r="D13" s="87">
        <v>2838385698.0900006</v>
      </c>
      <c r="E13" s="87">
        <v>2598686010.7199998</v>
      </c>
      <c r="F13" s="87">
        <v>2613420604.8200002</v>
      </c>
      <c r="G13" s="87">
        <v>2924655247.7299995</v>
      </c>
      <c r="H13" s="87">
        <v>3407364485.1399999</v>
      </c>
      <c r="I13" s="87">
        <v>3514797009.9799995</v>
      </c>
      <c r="J13" s="87">
        <v>2068178783.7000003</v>
      </c>
      <c r="K13" s="87">
        <v>2342975366.8099999</v>
      </c>
      <c r="L13" s="87">
        <v>2959413568.1600003</v>
      </c>
      <c r="M13" s="87">
        <v>5562158503.2299995</v>
      </c>
      <c r="N13" s="81">
        <f t="shared" si="2"/>
        <v>35701080597.809998</v>
      </c>
      <c r="O13" s="2"/>
      <c r="P13" s="2"/>
    </row>
    <row r="14" spans="1:104">
      <c r="A14" s="5" t="s">
        <v>6</v>
      </c>
      <c r="B14" s="87">
        <v>1610518375</v>
      </c>
      <c r="C14" s="87">
        <v>1611184621</v>
      </c>
      <c r="D14" s="87">
        <v>1785166306.75</v>
      </c>
      <c r="E14" s="87">
        <v>1600134440</v>
      </c>
      <c r="F14" s="87">
        <v>1567206332</v>
      </c>
      <c r="G14" s="87">
        <v>1580329957</v>
      </c>
      <c r="H14" s="87">
        <v>1805064336</v>
      </c>
      <c r="I14" s="87">
        <v>1604880002</v>
      </c>
      <c r="J14" s="87">
        <v>1590663727</v>
      </c>
      <c r="K14" s="87">
        <v>1578935032</v>
      </c>
      <c r="L14" s="87">
        <v>1626946233.9299998</v>
      </c>
      <c r="M14" s="87">
        <v>2478804113.29</v>
      </c>
      <c r="N14" s="81">
        <f t="shared" si="2"/>
        <v>20439833475.970001</v>
      </c>
      <c r="O14" s="2"/>
      <c r="P14" s="2"/>
    </row>
    <row r="15" spans="1:104">
      <c r="A15" s="5" t="s">
        <v>7</v>
      </c>
      <c r="B15" s="87">
        <v>3986493190.8499999</v>
      </c>
      <c r="C15" s="87">
        <v>1082832030.01</v>
      </c>
      <c r="D15" s="87">
        <v>2660913712.6199999</v>
      </c>
      <c r="E15" s="87">
        <v>347616292.88999999</v>
      </c>
      <c r="F15" s="87">
        <v>1082832031.6199999</v>
      </c>
      <c r="G15" s="87">
        <v>329356133.12</v>
      </c>
      <c r="H15" s="87">
        <v>3199598881.8299999</v>
      </c>
      <c r="I15" s="87">
        <v>329356133.12</v>
      </c>
      <c r="J15" s="87">
        <v>329356133.12</v>
      </c>
      <c r="K15" s="87">
        <v>329356133.12</v>
      </c>
      <c r="L15" s="87">
        <v>329356133.12</v>
      </c>
      <c r="M15" s="87">
        <v>329356161.68000001</v>
      </c>
      <c r="N15" s="81">
        <f t="shared" si="2"/>
        <v>14336422967.100004</v>
      </c>
      <c r="O15" s="2"/>
      <c r="P15" s="2"/>
    </row>
    <row r="16" spans="1:104" s="10" customFormat="1">
      <c r="A16" s="26" t="s">
        <v>8</v>
      </c>
      <c r="B16" s="84">
        <v>615646466.33000004</v>
      </c>
      <c r="C16" s="84">
        <v>785150077.38999999</v>
      </c>
      <c r="D16" s="84">
        <v>806914797.07999992</v>
      </c>
      <c r="E16" s="84">
        <v>781766589.34000003</v>
      </c>
      <c r="F16" s="84">
        <v>762362352.78999996</v>
      </c>
      <c r="G16" s="84">
        <v>896445249.04000008</v>
      </c>
      <c r="H16" s="84">
        <v>803000145.90999997</v>
      </c>
      <c r="I16" s="84">
        <v>767068142.69000006</v>
      </c>
      <c r="J16" s="84">
        <v>734312643.61999989</v>
      </c>
      <c r="K16" s="84">
        <v>591703629.82999992</v>
      </c>
      <c r="L16" s="84">
        <v>570411755.20000005</v>
      </c>
      <c r="M16" s="84">
        <v>1312256292.27</v>
      </c>
      <c r="N16" s="84">
        <f t="shared" si="2"/>
        <v>9427038141.4899998</v>
      </c>
    </row>
    <row r="17" spans="1:16">
      <c r="A17" s="5" t="s">
        <v>55</v>
      </c>
      <c r="B17" s="87">
        <v>128075726.11</v>
      </c>
      <c r="C17" s="87">
        <v>189108100.63</v>
      </c>
      <c r="D17" s="87">
        <v>233232836.18000001</v>
      </c>
      <c r="E17" s="87">
        <v>224859605.09999999</v>
      </c>
      <c r="F17" s="87">
        <v>157808779.93000001</v>
      </c>
      <c r="G17" s="87">
        <v>291727623.13999999</v>
      </c>
      <c r="H17" s="87">
        <v>203420914.88000003</v>
      </c>
      <c r="I17" s="87">
        <v>183549230.96000001</v>
      </c>
      <c r="J17" s="87">
        <v>173572873.44</v>
      </c>
      <c r="K17" s="87">
        <v>106041346.81</v>
      </c>
      <c r="L17" s="87">
        <v>187645668.22</v>
      </c>
      <c r="M17" s="87">
        <v>497722258.58000004</v>
      </c>
      <c r="N17" s="81">
        <f t="shared" si="2"/>
        <v>2576764963.9800005</v>
      </c>
      <c r="O17" s="2"/>
      <c r="P17" s="2"/>
    </row>
    <row r="18" spans="1:16">
      <c r="A18" s="5" t="s">
        <v>56</v>
      </c>
      <c r="B18" s="87">
        <v>487570740.22000003</v>
      </c>
      <c r="C18" s="87">
        <v>596041976.75999999</v>
      </c>
      <c r="D18" s="87">
        <v>573681960.89999998</v>
      </c>
      <c r="E18" s="87">
        <v>556906984.24000001</v>
      </c>
      <c r="F18" s="87">
        <v>604553572.86000001</v>
      </c>
      <c r="G18" s="87">
        <v>604717625.9000001</v>
      </c>
      <c r="H18" s="87">
        <v>599579231.02999997</v>
      </c>
      <c r="I18" s="87">
        <v>583518911.73000002</v>
      </c>
      <c r="J18" s="87">
        <v>560739770.17999995</v>
      </c>
      <c r="K18" s="87">
        <v>485662283.01999998</v>
      </c>
      <c r="L18" s="87">
        <v>382766086.98000002</v>
      </c>
      <c r="M18" s="87">
        <v>814534033.69000006</v>
      </c>
      <c r="N18" s="81">
        <f t="shared" si="2"/>
        <v>6850273177.5100002</v>
      </c>
      <c r="O18" s="2"/>
      <c r="P18" s="2"/>
    </row>
    <row r="19" spans="1:16" s="10" customFormat="1">
      <c r="A19" s="26" t="s">
        <v>9</v>
      </c>
      <c r="B19" s="81">
        <v>1672113629.1399999</v>
      </c>
      <c r="C19" s="81">
        <v>2159951357.5599999</v>
      </c>
      <c r="D19" s="81">
        <v>2136929902.4299998</v>
      </c>
      <c r="E19" s="81">
        <v>1957314783.0899999</v>
      </c>
      <c r="F19" s="81">
        <v>2159782551.3500004</v>
      </c>
      <c r="G19" s="81">
        <v>2532637904.0100002</v>
      </c>
      <c r="H19" s="81">
        <v>2241893833.5900002</v>
      </c>
      <c r="I19" s="81">
        <v>1920327656.1400001</v>
      </c>
      <c r="J19" s="81">
        <v>2030356193.0999999</v>
      </c>
      <c r="K19" s="81">
        <v>1982281898.3899999</v>
      </c>
      <c r="L19" s="81">
        <v>3283109685.1900001</v>
      </c>
      <c r="M19" s="81">
        <v>4170304779.8099999</v>
      </c>
      <c r="N19" s="81">
        <f t="shared" si="2"/>
        <v>28247004173.799999</v>
      </c>
    </row>
    <row r="20" spans="1:16">
      <c r="A20" s="5" t="s">
        <v>57</v>
      </c>
      <c r="B20" s="87">
        <v>1585511176.3899999</v>
      </c>
      <c r="C20" s="87">
        <v>2065184539.52</v>
      </c>
      <c r="D20" s="87">
        <v>2016521736.29</v>
      </c>
      <c r="E20" s="87">
        <v>1836933331.9300001</v>
      </c>
      <c r="F20" s="87">
        <v>2014839696.8100002</v>
      </c>
      <c r="G20" s="87">
        <v>2036285330.99</v>
      </c>
      <c r="H20" s="87">
        <v>1952441624.4400001</v>
      </c>
      <c r="I20" s="87">
        <v>1777109698.55</v>
      </c>
      <c r="J20" s="87">
        <v>1768164290.05</v>
      </c>
      <c r="K20" s="87">
        <v>1811467338.8799999</v>
      </c>
      <c r="L20" s="87">
        <v>3028139338.46</v>
      </c>
      <c r="M20" s="87">
        <v>3717206812.3699999</v>
      </c>
      <c r="N20" s="81">
        <f t="shared" si="2"/>
        <v>25609804914.679996</v>
      </c>
      <c r="O20" s="2"/>
      <c r="P20" s="2"/>
    </row>
    <row r="21" spans="1:16">
      <c r="A21" s="5" t="s">
        <v>58</v>
      </c>
      <c r="B21" s="87">
        <v>83014641.640000001</v>
      </c>
      <c r="C21" s="87">
        <v>89776615.330000013</v>
      </c>
      <c r="D21" s="87">
        <v>115178113.08999999</v>
      </c>
      <c r="E21" s="87">
        <v>116448264.09999999</v>
      </c>
      <c r="F21" s="87">
        <v>140817360.64000002</v>
      </c>
      <c r="G21" s="87">
        <v>490695637.31</v>
      </c>
      <c r="H21" s="87">
        <v>285312011.36000001</v>
      </c>
      <c r="I21" s="87">
        <v>138468703.70999998</v>
      </c>
      <c r="J21" s="87">
        <v>258110118.07000002</v>
      </c>
      <c r="K21" s="87">
        <v>166614503.94</v>
      </c>
      <c r="L21" s="87">
        <v>245853868.88999993</v>
      </c>
      <c r="M21" s="87">
        <v>446244244.97000003</v>
      </c>
      <c r="N21" s="81">
        <f t="shared" si="2"/>
        <v>2576534083.0499997</v>
      </c>
      <c r="O21" s="2"/>
      <c r="P21" s="2"/>
    </row>
    <row r="22" spans="1:16">
      <c r="A22" s="5" t="s">
        <v>59</v>
      </c>
      <c r="B22" s="87">
        <v>3587811.11</v>
      </c>
      <c r="C22" s="87">
        <v>4990202.71</v>
      </c>
      <c r="D22" s="87">
        <v>5230053.05</v>
      </c>
      <c r="E22" s="87">
        <v>3933187.06</v>
      </c>
      <c r="F22" s="87">
        <v>4125493.9</v>
      </c>
      <c r="G22" s="87">
        <v>5656935.71</v>
      </c>
      <c r="H22" s="87">
        <v>4140197.79</v>
      </c>
      <c r="I22" s="87">
        <v>4749253.88</v>
      </c>
      <c r="J22" s="87">
        <v>4081784.98</v>
      </c>
      <c r="K22" s="87">
        <v>4200055.57</v>
      </c>
      <c r="L22" s="87">
        <v>9116477.839999998</v>
      </c>
      <c r="M22" s="87">
        <v>6853722.4700000007</v>
      </c>
      <c r="N22" s="81">
        <f t="shared" si="2"/>
        <v>60665176.069999993</v>
      </c>
      <c r="O22" s="2"/>
      <c r="P22" s="2"/>
    </row>
    <row r="23" spans="1:16" s="10" customFormat="1">
      <c r="A23" s="26" t="s">
        <v>10</v>
      </c>
      <c r="B23" s="81">
        <v>4651810760.6599998</v>
      </c>
      <c r="C23" s="81">
        <v>3144277767.2599998</v>
      </c>
      <c r="D23" s="81">
        <v>2839810738.5499997</v>
      </c>
      <c r="E23" s="81">
        <v>4900740612.4900007</v>
      </c>
      <c r="F23" s="81">
        <v>3495383198.2400002</v>
      </c>
      <c r="G23" s="81">
        <v>3165846672.4300003</v>
      </c>
      <c r="H23" s="81">
        <v>3245277509.4900002</v>
      </c>
      <c r="I23" s="81">
        <v>2658759491.1999998</v>
      </c>
      <c r="J23" s="81">
        <v>3235131392.5700006</v>
      </c>
      <c r="K23" s="81">
        <v>3121884904.04</v>
      </c>
      <c r="L23" s="81">
        <v>3724686293.7099996</v>
      </c>
      <c r="M23" s="81">
        <v>4309118516.5600004</v>
      </c>
      <c r="N23" s="81">
        <f t="shared" si="2"/>
        <v>42492727857.199997</v>
      </c>
    </row>
    <row r="24" spans="1:16">
      <c r="A24" s="5" t="s">
        <v>11</v>
      </c>
      <c r="B24" s="87">
        <v>904719526.89999998</v>
      </c>
      <c r="C24" s="87">
        <v>988889944.42000008</v>
      </c>
      <c r="D24" s="87">
        <v>978334156.03999996</v>
      </c>
      <c r="E24" s="87">
        <v>933668704.17999995</v>
      </c>
      <c r="F24" s="87">
        <v>1428183963.5</v>
      </c>
      <c r="G24" s="87">
        <v>1042847764.05</v>
      </c>
      <c r="H24" s="87">
        <v>1274871618.8199999</v>
      </c>
      <c r="I24" s="87">
        <v>951817186.47000003</v>
      </c>
      <c r="J24" s="87">
        <v>1622325752.99</v>
      </c>
      <c r="K24" s="87">
        <v>1357377830.1900001</v>
      </c>
      <c r="L24" s="87">
        <v>1787197553.76</v>
      </c>
      <c r="M24" s="87">
        <v>2240268159.5999999</v>
      </c>
      <c r="N24" s="81">
        <f t="shared" si="2"/>
        <v>15510502160.920002</v>
      </c>
      <c r="O24" s="2"/>
      <c r="P24" s="2"/>
    </row>
    <row r="25" spans="1:16">
      <c r="A25" s="5" t="s">
        <v>60</v>
      </c>
      <c r="B25" s="87">
        <v>13805042.58</v>
      </c>
      <c r="C25" s="87">
        <v>52812536.470000006</v>
      </c>
      <c r="D25" s="87">
        <v>74494557.320000008</v>
      </c>
      <c r="E25" s="87">
        <v>54451074.390000001</v>
      </c>
      <c r="F25" s="87">
        <v>21236138.680000003</v>
      </c>
      <c r="G25" s="87">
        <v>81601940.75</v>
      </c>
      <c r="H25" s="87">
        <v>20875391.129999999</v>
      </c>
      <c r="I25" s="87">
        <v>44194480.25</v>
      </c>
      <c r="J25" s="87">
        <v>51006219.869999997</v>
      </c>
      <c r="K25" s="87">
        <v>81765220.179999992</v>
      </c>
      <c r="L25" s="87">
        <v>67027469.060000002</v>
      </c>
      <c r="M25" s="87">
        <v>94718653.620000005</v>
      </c>
      <c r="N25" s="81">
        <f t="shared" si="2"/>
        <v>657988724.30000007</v>
      </c>
      <c r="O25" s="2"/>
      <c r="P25" s="2"/>
    </row>
    <row r="26" spans="1:16">
      <c r="A26" s="5" t="s">
        <v>61</v>
      </c>
      <c r="B26" s="87">
        <v>1176927732.8399999</v>
      </c>
      <c r="C26" s="87">
        <v>1517556289.0699999</v>
      </c>
      <c r="D26" s="87">
        <v>1157721785.8199999</v>
      </c>
      <c r="E26" s="87">
        <v>1118841567.8600001</v>
      </c>
      <c r="F26" s="87">
        <v>1385818995.76</v>
      </c>
      <c r="G26" s="87">
        <v>1477259324.8299999</v>
      </c>
      <c r="H26" s="87">
        <v>1199336804.3700001</v>
      </c>
      <c r="I26" s="87">
        <v>1212316958.1900001</v>
      </c>
      <c r="J26" s="87">
        <v>1172438372.9400001</v>
      </c>
      <c r="K26" s="87">
        <v>1173782249.6099999</v>
      </c>
      <c r="L26" s="87">
        <v>1179920265.8599999</v>
      </c>
      <c r="M26" s="87">
        <v>1221256655.71</v>
      </c>
      <c r="N26" s="81">
        <f t="shared" si="2"/>
        <v>14993177002.860004</v>
      </c>
      <c r="O26" s="2"/>
      <c r="P26" s="2"/>
    </row>
    <row r="27" spans="1:16">
      <c r="A27" s="5" t="s">
        <v>62</v>
      </c>
      <c r="B27" s="87">
        <v>2178170377.2600002</v>
      </c>
      <c r="C27" s="87">
        <v>94715399.099999994</v>
      </c>
      <c r="D27" s="87">
        <v>86147005.5</v>
      </c>
      <c r="E27" s="87">
        <v>2178170377.2600002</v>
      </c>
      <c r="F27" s="87">
        <v>126151348.92</v>
      </c>
      <c r="G27" s="87">
        <v>85832420.670000002</v>
      </c>
      <c r="H27" s="87">
        <v>420595855.65999997</v>
      </c>
      <c r="I27" s="87">
        <v>86769237.280000001</v>
      </c>
      <c r="J27" s="87">
        <v>87563461.900000006</v>
      </c>
      <c r="K27" s="87">
        <v>87870661.890000001</v>
      </c>
      <c r="L27" s="87">
        <v>227156043.75999999</v>
      </c>
      <c r="M27" s="87">
        <v>227322242.11000001</v>
      </c>
      <c r="N27" s="81">
        <f t="shared" si="2"/>
        <v>5886464431.3100004</v>
      </c>
      <c r="O27" s="2"/>
      <c r="P27" s="2"/>
    </row>
    <row r="28" spans="1:16">
      <c r="A28" s="5" t="s">
        <v>12</v>
      </c>
      <c r="B28" s="87">
        <v>87833137.659999996</v>
      </c>
      <c r="C28" s="87">
        <v>91223095.209999993</v>
      </c>
      <c r="D28" s="87">
        <v>119776736.72</v>
      </c>
      <c r="E28" s="87">
        <v>98449827.88000001</v>
      </c>
      <c r="F28" s="87">
        <v>85401633.320000008</v>
      </c>
      <c r="G28" s="87">
        <v>105434693.20999999</v>
      </c>
      <c r="H28" s="87">
        <v>102405541.88</v>
      </c>
      <c r="I28" s="87">
        <v>86930999.970000014</v>
      </c>
      <c r="J28" s="87">
        <v>23231812.340000004</v>
      </c>
      <c r="K28" s="87">
        <v>86796467.549999997</v>
      </c>
      <c r="L28" s="87">
        <v>124536582.37</v>
      </c>
      <c r="M28" s="87">
        <v>259875791.73000002</v>
      </c>
      <c r="N28" s="81">
        <f t="shared" si="2"/>
        <v>1271896319.8400002</v>
      </c>
      <c r="O28" s="2"/>
      <c r="P28" s="2"/>
    </row>
    <row r="29" spans="1:16">
      <c r="A29" s="5" t="s">
        <v>63</v>
      </c>
      <c r="B29" s="87">
        <v>290354943.42000002</v>
      </c>
      <c r="C29" s="87">
        <v>399080502.98999995</v>
      </c>
      <c r="D29" s="87">
        <v>423336497.14999998</v>
      </c>
      <c r="E29" s="87">
        <v>517159060.92000002</v>
      </c>
      <c r="F29" s="87">
        <v>448591118.06</v>
      </c>
      <c r="G29" s="87">
        <v>372870528.92000002</v>
      </c>
      <c r="H29" s="87">
        <v>227192297.63</v>
      </c>
      <c r="I29" s="87">
        <v>276730629.03999996</v>
      </c>
      <c r="J29" s="87">
        <v>278565772.52999997</v>
      </c>
      <c r="K29" s="87">
        <v>334292474.62</v>
      </c>
      <c r="L29" s="87">
        <v>338848378.89999998</v>
      </c>
      <c r="M29" s="87">
        <v>265677013.78999999</v>
      </c>
      <c r="N29" s="81">
        <f t="shared" si="2"/>
        <v>4172699217.9699998</v>
      </c>
      <c r="O29" s="2"/>
      <c r="P29" s="2"/>
    </row>
    <row r="30" spans="1:16" ht="4.5" customHeight="1">
      <c r="A30" s="5"/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2"/>
      <c r="P30" s="2"/>
    </row>
    <row r="31" spans="1:16" s="10" customFormat="1">
      <c r="A31" s="26" t="s">
        <v>44</v>
      </c>
      <c r="B31" s="81">
        <v>7698649895.0800009</v>
      </c>
      <c r="C31" s="81">
        <v>9612926549.8500004</v>
      </c>
      <c r="D31" s="81">
        <v>7653719887.9699993</v>
      </c>
      <c r="E31" s="81">
        <v>6200980377.8699999</v>
      </c>
      <c r="F31" s="81">
        <v>6983903532.1099987</v>
      </c>
      <c r="G31" s="81">
        <v>9516365228.2199993</v>
      </c>
      <c r="H31" s="81">
        <v>10952795679.070002</v>
      </c>
      <c r="I31" s="81">
        <v>9770843784.1399994</v>
      </c>
      <c r="J31" s="81">
        <v>3213656033.2399993</v>
      </c>
      <c r="K31" s="81">
        <v>11450761874.960001</v>
      </c>
      <c r="L31" s="81">
        <v>6473354818.9900007</v>
      </c>
      <c r="M31" s="81">
        <v>13695280895.780001</v>
      </c>
      <c r="N31" s="81">
        <f t="shared" si="2"/>
        <v>103223238557.28001</v>
      </c>
    </row>
    <row r="32" spans="1:16" s="10" customFormat="1">
      <c r="A32" s="26" t="s">
        <v>64</v>
      </c>
      <c r="B32" s="81">
        <v>404496965.63999999</v>
      </c>
      <c r="C32" s="81">
        <v>716298358.49000001</v>
      </c>
      <c r="D32" s="81">
        <v>579744471.23000002</v>
      </c>
      <c r="E32" s="81">
        <v>471678990.66000003</v>
      </c>
      <c r="F32" s="81">
        <v>629239087.24000001</v>
      </c>
      <c r="G32" s="81">
        <v>622135912.75999999</v>
      </c>
      <c r="H32" s="81">
        <v>367578205.99000001</v>
      </c>
      <c r="I32" s="81">
        <v>742087652.97000003</v>
      </c>
      <c r="J32" s="81">
        <v>385099193.14999998</v>
      </c>
      <c r="K32" s="81">
        <v>380437121.95999998</v>
      </c>
      <c r="L32" s="81">
        <v>585092011.31000006</v>
      </c>
      <c r="M32" s="81">
        <v>909380262.20000005</v>
      </c>
      <c r="N32" s="81">
        <f t="shared" si="2"/>
        <v>6793268233.6000004</v>
      </c>
    </row>
    <row r="33" spans="1:16">
      <c r="A33" s="5" t="s">
        <v>65</v>
      </c>
      <c r="B33" s="87">
        <v>349726256.99000001</v>
      </c>
      <c r="C33" s="87">
        <v>641678814.00999999</v>
      </c>
      <c r="D33" s="87">
        <v>508911927.45999998</v>
      </c>
      <c r="E33" s="87">
        <v>414612734.62</v>
      </c>
      <c r="F33" s="87">
        <v>550246732</v>
      </c>
      <c r="G33" s="87">
        <v>536618850.65000004</v>
      </c>
      <c r="H33" s="87">
        <v>304661540.44</v>
      </c>
      <c r="I33" s="87">
        <v>689148178.25</v>
      </c>
      <c r="J33" s="87">
        <v>324324287.97999996</v>
      </c>
      <c r="K33" s="87">
        <v>322370570.38</v>
      </c>
      <c r="L33" s="87">
        <v>535886014.92000002</v>
      </c>
      <c r="M33" s="87">
        <v>737407654.10000002</v>
      </c>
      <c r="N33" s="81">
        <f t="shared" si="2"/>
        <v>5915593561.8000002</v>
      </c>
      <c r="O33" s="2"/>
      <c r="P33" s="2"/>
    </row>
    <row r="34" spans="1:16">
      <c r="A34" s="5" t="s">
        <v>66</v>
      </c>
      <c r="B34" s="87">
        <v>54770708.649999999</v>
      </c>
      <c r="C34" s="87">
        <v>74619544.480000004</v>
      </c>
      <c r="D34" s="87">
        <v>70832543.769999996</v>
      </c>
      <c r="E34" s="87">
        <v>57066256.039999999</v>
      </c>
      <c r="F34" s="87">
        <v>78992355.239999995</v>
      </c>
      <c r="G34" s="87">
        <v>85517062.109999999</v>
      </c>
      <c r="H34" s="87">
        <v>62916665.549999997</v>
      </c>
      <c r="I34" s="87">
        <v>52939474.719999999</v>
      </c>
      <c r="J34" s="87">
        <v>60774905.170000002</v>
      </c>
      <c r="K34" s="87">
        <v>58066551.579999998</v>
      </c>
      <c r="L34" s="87">
        <v>49205996.390000001</v>
      </c>
      <c r="M34" s="87">
        <v>171972608.09999999</v>
      </c>
      <c r="N34" s="81">
        <f t="shared" si="2"/>
        <v>877674671.79999995</v>
      </c>
      <c r="O34" s="2"/>
      <c r="P34" s="2"/>
    </row>
    <row r="35" spans="1:16" s="10" customFormat="1">
      <c r="A35" s="26" t="s">
        <v>67</v>
      </c>
      <c r="B35" s="81">
        <v>766828408.87</v>
      </c>
      <c r="C35" s="81">
        <v>939331738.96000004</v>
      </c>
      <c r="D35" s="81">
        <v>1016724502.9399999</v>
      </c>
      <c r="E35" s="81">
        <v>868812360.04999995</v>
      </c>
      <c r="F35" s="81">
        <v>928481106.46000004</v>
      </c>
      <c r="G35" s="81">
        <v>1132771176.96</v>
      </c>
      <c r="H35" s="81">
        <v>1338763669.0699999</v>
      </c>
      <c r="I35" s="81">
        <v>852364229.51999998</v>
      </c>
      <c r="J35" s="81">
        <v>838658696.00999987</v>
      </c>
      <c r="K35" s="81">
        <v>816047707.19999993</v>
      </c>
      <c r="L35" s="81">
        <v>1462230966.46</v>
      </c>
      <c r="M35" s="81">
        <v>1741889564.0699999</v>
      </c>
      <c r="N35" s="81">
        <f t="shared" si="2"/>
        <v>12702904126.57</v>
      </c>
    </row>
    <row r="36" spans="1:16">
      <c r="A36" s="5" t="s">
        <v>68</v>
      </c>
      <c r="B36" s="87">
        <v>762042434.08000004</v>
      </c>
      <c r="C36" s="87">
        <v>934545764.17000008</v>
      </c>
      <c r="D36" s="87">
        <v>1011938528.15</v>
      </c>
      <c r="E36" s="87">
        <v>864026385.25999999</v>
      </c>
      <c r="F36" s="87">
        <v>923695131.67000008</v>
      </c>
      <c r="G36" s="87">
        <v>1127985202.1700001</v>
      </c>
      <c r="H36" s="87">
        <v>1333996444.28</v>
      </c>
      <c r="I36" s="87">
        <v>847578254.73000002</v>
      </c>
      <c r="J36" s="87">
        <v>833872721.21999991</v>
      </c>
      <c r="K36" s="87">
        <v>810516507.55999994</v>
      </c>
      <c r="L36" s="87">
        <v>1436316191.22</v>
      </c>
      <c r="M36" s="87">
        <v>1735290398.6499999</v>
      </c>
      <c r="N36" s="81">
        <f t="shared" si="2"/>
        <v>12621803963.159998</v>
      </c>
      <c r="O36" s="2"/>
      <c r="P36" s="2"/>
    </row>
    <row r="37" spans="1:16">
      <c r="A37" s="5" t="s">
        <v>69</v>
      </c>
      <c r="B37" s="87">
        <v>4785974.79</v>
      </c>
      <c r="C37" s="87">
        <v>4785974.79</v>
      </c>
      <c r="D37" s="87">
        <v>4785974.79</v>
      </c>
      <c r="E37" s="87">
        <v>4785974.79</v>
      </c>
      <c r="F37" s="87">
        <v>4785974.79</v>
      </c>
      <c r="G37" s="87">
        <v>4785974.79</v>
      </c>
      <c r="H37" s="87">
        <v>4767224.79</v>
      </c>
      <c r="I37" s="87">
        <v>4785974.79</v>
      </c>
      <c r="J37" s="87">
        <v>4785974.79</v>
      </c>
      <c r="K37" s="87">
        <v>5531199.6399999997</v>
      </c>
      <c r="L37" s="87">
        <v>25914775.239999998</v>
      </c>
      <c r="M37" s="87">
        <v>5770565.0099999998</v>
      </c>
      <c r="N37" s="81">
        <f t="shared" si="2"/>
        <v>80271563</v>
      </c>
      <c r="O37" s="2"/>
      <c r="P37" s="2"/>
    </row>
    <row r="38" spans="1:16" s="10" customFormat="1">
      <c r="A38" s="26" t="s">
        <v>70</v>
      </c>
      <c r="B38" s="81">
        <v>0</v>
      </c>
      <c r="C38" s="81">
        <v>0</v>
      </c>
      <c r="D38" s="81">
        <v>0</v>
      </c>
      <c r="E38" s="81">
        <v>0</v>
      </c>
      <c r="F38" s="81">
        <v>0</v>
      </c>
      <c r="G38" s="81">
        <v>0</v>
      </c>
      <c r="H38" s="81">
        <v>0</v>
      </c>
      <c r="I38" s="81">
        <v>0</v>
      </c>
      <c r="J38" s="81">
        <v>0</v>
      </c>
      <c r="K38" s="81">
        <v>0</v>
      </c>
      <c r="L38" s="81">
        <v>0</v>
      </c>
      <c r="M38" s="81">
        <v>828600.41</v>
      </c>
      <c r="N38" s="81">
        <f t="shared" si="2"/>
        <v>828600.41</v>
      </c>
    </row>
    <row r="39" spans="1:16">
      <c r="A39" s="5" t="s">
        <v>13</v>
      </c>
      <c r="B39" s="87">
        <v>130302713</v>
      </c>
      <c r="C39" s="87">
        <v>194269636.97999999</v>
      </c>
      <c r="D39" s="87">
        <v>591715549.71000004</v>
      </c>
      <c r="E39" s="87">
        <v>839692814.40999997</v>
      </c>
      <c r="F39" s="87">
        <v>480568126.88</v>
      </c>
      <c r="G39" s="87">
        <v>1185074631.3800001</v>
      </c>
      <c r="H39" s="87">
        <v>1697475230.2</v>
      </c>
      <c r="I39" s="87">
        <v>791035306.09000003</v>
      </c>
      <c r="J39" s="87">
        <v>374765323.55000001</v>
      </c>
      <c r="K39" s="87">
        <v>588797379</v>
      </c>
      <c r="L39" s="87">
        <v>857016142.5999999</v>
      </c>
      <c r="M39" s="87">
        <v>789204797.19000006</v>
      </c>
      <c r="N39" s="81">
        <f t="shared" si="2"/>
        <v>8519917650.9900017</v>
      </c>
      <c r="O39" s="2"/>
      <c r="P39" s="2"/>
    </row>
    <row r="40" spans="1:16" s="10" customFormat="1">
      <c r="A40" s="30" t="s">
        <v>71</v>
      </c>
      <c r="B40" s="81">
        <v>130302713</v>
      </c>
      <c r="C40" s="81">
        <v>194269636.97999999</v>
      </c>
      <c r="D40" s="81">
        <v>591715549.71000004</v>
      </c>
      <c r="E40" s="81">
        <v>839692814.40999997</v>
      </c>
      <c r="F40" s="81">
        <v>480568126.88</v>
      </c>
      <c r="G40" s="81">
        <v>1185074631.3800001</v>
      </c>
      <c r="H40" s="81">
        <v>1697475230.2</v>
      </c>
      <c r="I40" s="81">
        <v>791035306.09000003</v>
      </c>
      <c r="J40" s="81">
        <v>374765323.55000001</v>
      </c>
      <c r="K40" s="81">
        <v>588797379</v>
      </c>
      <c r="L40" s="81">
        <v>857016142.5999999</v>
      </c>
      <c r="M40" s="81">
        <v>789204797.19000006</v>
      </c>
      <c r="N40" s="81">
        <f t="shared" si="2"/>
        <v>8519917650.9900017</v>
      </c>
    </row>
    <row r="41" spans="1:16">
      <c r="A41" s="5" t="s">
        <v>14</v>
      </c>
      <c r="B41" s="87">
        <v>4108051931.46</v>
      </c>
      <c r="C41" s="87">
        <v>3033396501.8099999</v>
      </c>
      <c r="D41" s="87">
        <v>2757718667.8800001</v>
      </c>
      <c r="E41" s="87">
        <v>2541233707.6999998</v>
      </c>
      <c r="F41" s="87">
        <v>2770209476.4700003</v>
      </c>
      <c r="G41" s="87">
        <v>2822265741.2999997</v>
      </c>
      <c r="H41" s="87">
        <v>2378947469.1200004</v>
      </c>
      <c r="I41" s="87">
        <v>3442244307.9400001</v>
      </c>
      <c r="J41" s="87">
        <v>64640242.659999996</v>
      </c>
      <c r="K41" s="87">
        <v>4905654450.9599991</v>
      </c>
      <c r="L41" s="87">
        <v>405179693.66000003</v>
      </c>
      <c r="M41" s="87">
        <v>5057110667.2299995</v>
      </c>
      <c r="N41" s="81">
        <f t="shared" si="2"/>
        <v>34286652858.189999</v>
      </c>
      <c r="O41" s="2"/>
      <c r="P41" s="2"/>
    </row>
    <row r="42" spans="1:16" s="10" customFormat="1">
      <c r="A42" s="26" t="s">
        <v>15</v>
      </c>
      <c r="B42" s="81">
        <v>4108051931.46</v>
      </c>
      <c r="C42" s="81">
        <v>3033396501.8099999</v>
      </c>
      <c r="D42" s="81">
        <v>2757718667.8800001</v>
      </c>
      <c r="E42" s="81">
        <v>2541233707.6999998</v>
      </c>
      <c r="F42" s="81">
        <v>2770209476.4700003</v>
      </c>
      <c r="G42" s="81">
        <v>2822265741.2999997</v>
      </c>
      <c r="H42" s="81">
        <v>2378947469.1200004</v>
      </c>
      <c r="I42" s="81">
        <v>3442244307.9400001</v>
      </c>
      <c r="J42" s="81">
        <v>64640242.659999996</v>
      </c>
      <c r="K42" s="81">
        <v>4905654450.9599991</v>
      </c>
      <c r="L42" s="81">
        <v>405179693.66000003</v>
      </c>
      <c r="M42" s="81">
        <v>5057110667.2299995</v>
      </c>
      <c r="N42" s="81">
        <f t="shared" si="2"/>
        <v>34286652858.189999</v>
      </c>
    </row>
    <row r="43" spans="1:16">
      <c r="A43" s="5" t="s">
        <v>72</v>
      </c>
      <c r="B43" s="87">
        <v>10177379.050000001</v>
      </c>
      <c r="C43" s="87">
        <v>11348552.52</v>
      </c>
      <c r="D43" s="87">
        <v>12878840.76</v>
      </c>
      <c r="E43" s="87">
        <v>10133609.51</v>
      </c>
      <c r="F43" s="87">
        <v>11245361.82</v>
      </c>
      <c r="G43" s="87">
        <v>11886843.949999999</v>
      </c>
      <c r="H43" s="87">
        <v>12143422.91</v>
      </c>
      <c r="I43" s="87">
        <v>11676428.07</v>
      </c>
      <c r="J43" s="87">
        <v>15598218.85</v>
      </c>
      <c r="K43" s="87">
        <v>10894638.1</v>
      </c>
      <c r="L43" s="87">
        <v>10913905.35</v>
      </c>
      <c r="M43" s="87">
        <v>24637548.100000001</v>
      </c>
      <c r="N43" s="81">
        <f t="shared" si="2"/>
        <v>153534748.98999998</v>
      </c>
      <c r="O43" s="2"/>
      <c r="P43" s="2"/>
    </row>
    <row r="44" spans="1:16">
      <c r="A44" s="5" t="s">
        <v>40</v>
      </c>
      <c r="B44" s="87">
        <v>10177379.050000001</v>
      </c>
      <c r="C44" s="87">
        <v>11348552.52</v>
      </c>
      <c r="D44" s="87">
        <v>12878840.76</v>
      </c>
      <c r="E44" s="87">
        <v>10133609.51</v>
      </c>
      <c r="F44" s="87">
        <v>11245361.82</v>
      </c>
      <c r="G44" s="87">
        <v>11886843.949999999</v>
      </c>
      <c r="H44" s="87">
        <v>12143422.91</v>
      </c>
      <c r="I44" s="87">
        <v>11676428.07</v>
      </c>
      <c r="J44" s="87">
        <v>15598218.85</v>
      </c>
      <c r="K44" s="87">
        <v>10894638.1</v>
      </c>
      <c r="L44" s="87">
        <v>10913905.35</v>
      </c>
      <c r="M44" s="87">
        <v>24637548.100000001</v>
      </c>
      <c r="N44" s="81">
        <f t="shared" si="2"/>
        <v>153534748.98999998</v>
      </c>
      <c r="O44" s="2"/>
      <c r="P44" s="2"/>
    </row>
    <row r="45" spans="1:16">
      <c r="A45" s="5" t="s">
        <v>126</v>
      </c>
      <c r="B45" s="87">
        <v>0</v>
      </c>
      <c r="C45" s="87">
        <v>0</v>
      </c>
      <c r="D45" s="87">
        <v>0</v>
      </c>
      <c r="E45" s="87">
        <v>0</v>
      </c>
      <c r="F45" s="87">
        <v>0</v>
      </c>
      <c r="G45" s="87">
        <v>0</v>
      </c>
      <c r="H45" s="87">
        <v>0</v>
      </c>
      <c r="I45" s="87">
        <v>0</v>
      </c>
      <c r="J45" s="87">
        <v>0</v>
      </c>
      <c r="K45" s="87">
        <v>0</v>
      </c>
      <c r="L45" s="87">
        <v>0</v>
      </c>
      <c r="M45" s="87">
        <v>0</v>
      </c>
      <c r="N45" s="81">
        <f t="shared" si="2"/>
        <v>0</v>
      </c>
      <c r="O45" s="2"/>
      <c r="P45" s="2"/>
    </row>
    <row r="46" spans="1:16" s="10" customFormat="1">
      <c r="A46" s="26" t="s">
        <v>16</v>
      </c>
      <c r="B46" s="81">
        <v>1862401551.8700001</v>
      </c>
      <c r="C46" s="81">
        <v>3864931676.4899998</v>
      </c>
      <c r="D46" s="81">
        <v>2175511048.9699998</v>
      </c>
      <c r="E46" s="81">
        <v>1144092032.9099998</v>
      </c>
      <c r="F46" s="81">
        <v>1792157439.3499999</v>
      </c>
      <c r="G46" s="81">
        <v>2830994927.54</v>
      </c>
      <c r="H46" s="81">
        <v>3658903035.3800001</v>
      </c>
      <c r="I46" s="81">
        <v>3531000270.5999994</v>
      </c>
      <c r="J46" s="81">
        <v>1321547310.8399999</v>
      </c>
      <c r="K46" s="81">
        <v>4382251995.9800005</v>
      </c>
      <c r="L46" s="81">
        <v>2332655175.2200003</v>
      </c>
      <c r="M46" s="81">
        <v>4024819737.25</v>
      </c>
      <c r="N46" s="81">
        <f t="shared" si="2"/>
        <v>32921266202.400002</v>
      </c>
    </row>
    <row r="47" spans="1:16">
      <c r="A47" s="5" t="s">
        <v>73</v>
      </c>
      <c r="B47" s="87">
        <v>1586813118.1299999</v>
      </c>
      <c r="C47" s="87">
        <v>3479013145.1799998</v>
      </c>
      <c r="D47" s="87">
        <v>1665600596.1099999</v>
      </c>
      <c r="E47" s="87">
        <v>917510068.02999997</v>
      </c>
      <c r="F47" s="87">
        <v>1330613332.3299999</v>
      </c>
      <c r="G47" s="87">
        <v>2362176429.9299998</v>
      </c>
      <c r="H47" s="87">
        <v>3333233203.0900002</v>
      </c>
      <c r="I47" s="87">
        <v>3077343130.71</v>
      </c>
      <c r="J47" s="87">
        <v>1039690532.66</v>
      </c>
      <c r="K47" s="87">
        <v>3945360674.96</v>
      </c>
      <c r="L47" s="87">
        <v>1977697695.8000002</v>
      </c>
      <c r="M47" s="87">
        <v>2336051253.4000001</v>
      </c>
      <c r="N47" s="81">
        <f t="shared" si="2"/>
        <v>27051103180.329998</v>
      </c>
      <c r="O47" s="2"/>
      <c r="P47" s="2"/>
    </row>
    <row r="48" spans="1:16">
      <c r="A48" s="5" t="s">
        <v>74</v>
      </c>
      <c r="B48" s="87">
        <v>3456170.9</v>
      </c>
      <c r="C48" s="87">
        <v>4023369.4</v>
      </c>
      <c r="D48" s="87">
        <v>3773772.68</v>
      </c>
      <c r="E48" s="87">
        <v>3469833.14</v>
      </c>
      <c r="F48" s="87">
        <v>3974857.75</v>
      </c>
      <c r="G48" s="87">
        <v>3547363.73</v>
      </c>
      <c r="H48" s="87">
        <v>2859867.36</v>
      </c>
      <c r="I48" s="87">
        <v>2993041.3299999996</v>
      </c>
      <c r="J48" s="87">
        <v>1871856.13</v>
      </c>
      <c r="K48" s="87">
        <v>761112.95</v>
      </c>
      <c r="L48" s="87">
        <v>1826858.31</v>
      </c>
      <c r="M48" s="87">
        <v>9083599.8100000005</v>
      </c>
      <c r="N48" s="81">
        <f t="shared" si="2"/>
        <v>41641703.489999995</v>
      </c>
      <c r="O48" s="2"/>
      <c r="P48" s="2"/>
    </row>
    <row r="49" spans="1:16">
      <c r="A49" s="5" t="s">
        <v>75</v>
      </c>
      <c r="B49" s="87">
        <v>187726166.19999999</v>
      </c>
      <c r="C49" s="87">
        <v>214279889.20999998</v>
      </c>
      <c r="D49" s="87">
        <v>347899292.58999997</v>
      </c>
      <c r="E49" s="87">
        <v>75002501.099999994</v>
      </c>
      <c r="F49" s="87">
        <v>289479917.05000001</v>
      </c>
      <c r="G49" s="87">
        <v>213909576.81999999</v>
      </c>
      <c r="H49" s="87">
        <v>177727427.09999996</v>
      </c>
      <c r="I49" s="87">
        <v>220311616.24000001</v>
      </c>
      <c r="J49" s="87">
        <v>123160300.90000001</v>
      </c>
      <c r="K49" s="87">
        <v>279534739.42000002</v>
      </c>
      <c r="L49" s="87">
        <v>221249067.09</v>
      </c>
      <c r="M49" s="87">
        <v>1152310826.4000001</v>
      </c>
      <c r="N49" s="81">
        <f t="shared" si="2"/>
        <v>3502591320.1200004</v>
      </c>
      <c r="O49" s="2"/>
      <c r="P49" s="2"/>
    </row>
    <row r="50" spans="1:16">
      <c r="A50" s="5" t="s">
        <v>108</v>
      </c>
      <c r="B50" s="87">
        <v>703000</v>
      </c>
      <c r="C50" s="87">
        <v>2822659.29</v>
      </c>
      <c r="D50" s="87">
        <v>56098814.530000001</v>
      </c>
      <c r="E50" s="87">
        <v>518000</v>
      </c>
      <c r="F50" s="87">
        <v>2844699.14</v>
      </c>
      <c r="G50" s="87">
        <v>18577802.150000002</v>
      </c>
      <c r="H50" s="87">
        <v>4600266.3499999996</v>
      </c>
      <c r="I50" s="87">
        <v>18107978.469999999</v>
      </c>
      <c r="J50" s="87">
        <v>47047326.82</v>
      </c>
      <c r="K50" s="87">
        <v>51316948.320000008</v>
      </c>
      <c r="L50" s="87">
        <v>275000</v>
      </c>
      <c r="M50" s="87">
        <v>282617888.38</v>
      </c>
      <c r="N50" s="81">
        <f t="shared" si="2"/>
        <v>485530383.44999999</v>
      </c>
      <c r="O50" s="2"/>
      <c r="P50" s="2"/>
    </row>
    <row r="51" spans="1:16">
      <c r="A51" s="5" t="s">
        <v>17</v>
      </c>
      <c r="B51" s="87">
        <v>83703096.640000001</v>
      </c>
      <c r="C51" s="87">
        <v>164792613.41</v>
      </c>
      <c r="D51" s="87">
        <v>102138573.06</v>
      </c>
      <c r="E51" s="87">
        <v>147591630.63999999</v>
      </c>
      <c r="F51" s="87">
        <v>165244633.07999998</v>
      </c>
      <c r="G51" s="87">
        <v>232783754.91</v>
      </c>
      <c r="H51" s="87">
        <v>140482271.48000002</v>
      </c>
      <c r="I51" s="87">
        <v>212244503.84999999</v>
      </c>
      <c r="J51" s="87">
        <v>109777294.33000001</v>
      </c>
      <c r="K51" s="87">
        <v>105278520.33</v>
      </c>
      <c r="L51" s="87">
        <v>131606554.02</v>
      </c>
      <c r="M51" s="87">
        <v>244756169.25999999</v>
      </c>
      <c r="N51" s="81">
        <f t="shared" si="2"/>
        <v>1840399615.0099998</v>
      </c>
      <c r="O51" s="2"/>
      <c r="P51" s="2"/>
    </row>
    <row r="52" spans="1:16" s="10" customFormat="1">
      <c r="A52" s="26" t="s">
        <v>76</v>
      </c>
      <c r="B52" s="81">
        <v>63526989.25</v>
      </c>
      <c r="C52" s="81">
        <v>58450345.759999998</v>
      </c>
      <c r="D52" s="81">
        <v>58710732.490000002</v>
      </c>
      <c r="E52" s="81">
        <v>56430937.130000003</v>
      </c>
      <c r="F52" s="81">
        <v>70024578.230000004</v>
      </c>
      <c r="G52" s="81">
        <v>79822364.590000004</v>
      </c>
      <c r="H52" s="81">
        <v>62506265.659999996</v>
      </c>
      <c r="I52" s="81">
        <v>63374766.439999998</v>
      </c>
      <c r="J52" s="81">
        <v>52793366.100000001</v>
      </c>
      <c r="K52" s="81">
        <v>81341717.480000004</v>
      </c>
      <c r="L52" s="81">
        <v>88166384.540000007</v>
      </c>
      <c r="M52" s="81">
        <v>133320291.05</v>
      </c>
      <c r="N52" s="81">
        <f t="shared" si="2"/>
        <v>868468738.71999991</v>
      </c>
    </row>
    <row r="53" spans="1:16">
      <c r="A53" s="5" t="s">
        <v>18</v>
      </c>
      <c r="B53" s="87">
        <v>63526989.25</v>
      </c>
      <c r="C53" s="87">
        <v>58450345.759999998</v>
      </c>
      <c r="D53" s="87">
        <v>58710732.490000002</v>
      </c>
      <c r="E53" s="87">
        <v>56430937.130000003</v>
      </c>
      <c r="F53" s="87">
        <v>70024578.230000004</v>
      </c>
      <c r="G53" s="87">
        <v>79822364.590000004</v>
      </c>
      <c r="H53" s="87">
        <v>62506265.659999996</v>
      </c>
      <c r="I53" s="87">
        <v>63374766.439999998</v>
      </c>
      <c r="J53" s="87">
        <v>52793366.100000001</v>
      </c>
      <c r="K53" s="87">
        <v>81341717.480000004</v>
      </c>
      <c r="L53" s="87">
        <v>88166384.540000007</v>
      </c>
      <c r="M53" s="87">
        <v>133320291.05</v>
      </c>
      <c r="N53" s="81">
        <f t="shared" si="2"/>
        <v>868468738.71999991</v>
      </c>
      <c r="O53" s="2"/>
      <c r="P53" s="2"/>
    </row>
    <row r="54" spans="1:16" s="10" customFormat="1">
      <c r="A54" s="26" t="s">
        <v>19</v>
      </c>
      <c r="B54" s="81">
        <v>15009103.67</v>
      </c>
      <c r="C54" s="81">
        <v>34434103.670000002</v>
      </c>
      <c r="D54" s="81">
        <v>24434103.670000002</v>
      </c>
      <c r="E54" s="81">
        <v>24434103.670000002</v>
      </c>
      <c r="F54" s="81">
        <v>34434103.670000002</v>
      </c>
      <c r="G54" s="81">
        <v>24434103.670000002</v>
      </c>
      <c r="H54" s="81">
        <v>24434103.670000002</v>
      </c>
      <c r="I54" s="81">
        <v>24434103.670000002</v>
      </c>
      <c r="J54" s="81">
        <v>21900248.670000002</v>
      </c>
      <c r="K54" s="81">
        <v>26967958.670000002</v>
      </c>
      <c r="L54" s="81">
        <v>26527843.670000002</v>
      </c>
      <c r="M54" s="81">
        <v>15009103.67</v>
      </c>
      <c r="N54" s="81">
        <f t="shared" si="2"/>
        <v>296452984.04000008</v>
      </c>
    </row>
    <row r="55" spans="1:16">
      <c r="A55" s="5" t="s">
        <v>20</v>
      </c>
      <c r="B55" s="87">
        <v>15009103.67</v>
      </c>
      <c r="C55" s="87">
        <v>34434103.670000002</v>
      </c>
      <c r="D55" s="87">
        <v>24434103.670000002</v>
      </c>
      <c r="E55" s="87">
        <v>24434103.670000002</v>
      </c>
      <c r="F55" s="87">
        <v>34434103.670000002</v>
      </c>
      <c r="G55" s="87">
        <v>24434103.670000002</v>
      </c>
      <c r="H55" s="87">
        <v>24434103.670000002</v>
      </c>
      <c r="I55" s="87">
        <v>24434103.670000002</v>
      </c>
      <c r="J55" s="87">
        <v>21900248.670000002</v>
      </c>
      <c r="K55" s="87">
        <v>26967958.670000002</v>
      </c>
      <c r="L55" s="87">
        <v>26527843.670000002</v>
      </c>
      <c r="M55" s="87">
        <v>15009103.67</v>
      </c>
      <c r="N55" s="81">
        <f t="shared" si="2"/>
        <v>296452984.04000008</v>
      </c>
      <c r="O55" s="2"/>
      <c r="P55" s="2"/>
    </row>
    <row r="56" spans="1:16" s="10" customFormat="1">
      <c r="A56" s="26" t="s">
        <v>21</v>
      </c>
      <c r="B56" s="81">
        <v>337854852.27000004</v>
      </c>
      <c r="C56" s="81">
        <v>760465635.16999996</v>
      </c>
      <c r="D56" s="81">
        <v>436281970.31999993</v>
      </c>
      <c r="E56" s="81">
        <v>244471821.83000001</v>
      </c>
      <c r="F56" s="81">
        <v>267544251.98999998</v>
      </c>
      <c r="G56" s="81">
        <v>806979526.06999993</v>
      </c>
      <c r="H56" s="81">
        <v>1412044277.0699999</v>
      </c>
      <c r="I56" s="81">
        <v>312626718.84000003</v>
      </c>
      <c r="J56" s="81">
        <v>138653433.41</v>
      </c>
      <c r="K56" s="81">
        <v>258368905.60999998</v>
      </c>
      <c r="L56" s="81">
        <v>705572696.17999995</v>
      </c>
      <c r="M56" s="81">
        <v>999908925.0200001</v>
      </c>
      <c r="N56" s="81">
        <f t="shared" si="2"/>
        <v>6680773013.7799997</v>
      </c>
    </row>
    <row r="57" spans="1:16">
      <c r="A57" s="5" t="s">
        <v>113</v>
      </c>
      <c r="B57" s="87">
        <v>0</v>
      </c>
      <c r="C57" s="87">
        <v>68773135.420000002</v>
      </c>
      <c r="D57" s="87">
        <v>0</v>
      </c>
      <c r="E57" s="87">
        <v>0</v>
      </c>
      <c r="F57" s="87">
        <v>0</v>
      </c>
      <c r="G57" s="87">
        <v>0</v>
      </c>
      <c r="H57" s="87">
        <v>0</v>
      </c>
      <c r="I57" s="87">
        <v>0</v>
      </c>
      <c r="J57" s="87">
        <v>0</v>
      </c>
      <c r="K57" s="87">
        <v>0</v>
      </c>
      <c r="L57" s="87">
        <v>0</v>
      </c>
      <c r="M57" s="87">
        <v>0</v>
      </c>
      <c r="N57" s="81">
        <f t="shared" si="2"/>
        <v>68773135.420000002</v>
      </c>
      <c r="O57" s="2"/>
      <c r="P57" s="2"/>
    </row>
    <row r="58" spans="1:16">
      <c r="A58" s="5" t="s">
        <v>112</v>
      </c>
      <c r="B58" s="87">
        <v>0</v>
      </c>
      <c r="C58" s="87">
        <v>765199.1</v>
      </c>
      <c r="D58" s="87">
        <v>0</v>
      </c>
      <c r="E58" s="87">
        <v>0</v>
      </c>
      <c r="F58" s="87">
        <v>0</v>
      </c>
      <c r="G58" s="87">
        <v>0</v>
      </c>
      <c r="H58" s="87">
        <v>0</v>
      </c>
      <c r="I58" s="87">
        <v>0</v>
      </c>
      <c r="J58" s="87">
        <v>0</v>
      </c>
      <c r="K58" s="87">
        <v>0</v>
      </c>
      <c r="L58" s="87">
        <v>0</v>
      </c>
      <c r="M58" s="87">
        <v>1835059.62</v>
      </c>
      <c r="N58" s="81">
        <f t="shared" si="2"/>
        <v>2600258.7200000002</v>
      </c>
      <c r="O58" s="2"/>
      <c r="P58" s="2"/>
    </row>
    <row r="59" spans="1:16">
      <c r="A59" s="5" t="s">
        <v>77</v>
      </c>
      <c r="B59" s="87">
        <v>337854852.27000004</v>
      </c>
      <c r="C59" s="87">
        <v>690927300.64999998</v>
      </c>
      <c r="D59" s="87">
        <v>436281970.31999993</v>
      </c>
      <c r="E59" s="87">
        <v>244471821.83000001</v>
      </c>
      <c r="F59" s="87">
        <v>267544251.98999998</v>
      </c>
      <c r="G59" s="87">
        <v>806979526.06999993</v>
      </c>
      <c r="H59" s="87">
        <v>1412044277.0699999</v>
      </c>
      <c r="I59" s="87">
        <v>312626718.84000003</v>
      </c>
      <c r="J59" s="87">
        <v>138653433.41</v>
      </c>
      <c r="K59" s="87">
        <v>258368905.60999998</v>
      </c>
      <c r="L59" s="87">
        <v>705572696.17999995</v>
      </c>
      <c r="M59" s="87">
        <v>998073865.4000001</v>
      </c>
      <c r="N59" s="81">
        <f t="shared" si="2"/>
        <v>6609399619.6399994</v>
      </c>
      <c r="O59" s="2"/>
      <c r="P59" s="2"/>
    </row>
    <row r="60" spans="1:16">
      <c r="A60" s="5" t="s">
        <v>50</v>
      </c>
      <c r="B60" s="87">
        <v>0</v>
      </c>
      <c r="C60" s="87">
        <v>0</v>
      </c>
      <c r="D60" s="87">
        <v>0</v>
      </c>
      <c r="E60" s="87">
        <v>0</v>
      </c>
      <c r="F60" s="87">
        <v>0</v>
      </c>
      <c r="G60" s="87">
        <v>0</v>
      </c>
      <c r="H60" s="87">
        <v>0</v>
      </c>
      <c r="I60" s="87">
        <v>0</v>
      </c>
      <c r="J60" s="87">
        <v>0</v>
      </c>
      <c r="K60" s="87">
        <v>0</v>
      </c>
      <c r="L60" s="87">
        <v>0</v>
      </c>
      <c r="M60" s="87">
        <v>0</v>
      </c>
      <c r="N60" s="81">
        <f t="shared" si="2"/>
        <v>0</v>
      </c>
      <c r="O60" s="2"/>
      <c r="P60" s="2"/>
    </row>
    <row r="61" spans="1:16">
      <c r="A61" s="5" t="s">
        <v>127</v>
      </c>
      <c r="B61" s="87">
        <v>0</v>
      </c>
      <c r="C61" s="87">
        <v>0</v>
      </c>
      <c r="D61" s="87">
        <v>0</v>
      </c>
      <c r="E61" s="87">
        <v>0</v>
      </c>
      <c r="F61" s="87">
        <v>0</v>
      </c>
      <c r="G61" s="87">
        <v>0</v>
      </c>
      <c r="H61" s="87">
        <v>0</v>
      </c>
      <c r="I61" s="87">
        <v>0</v>
      </c>
      <c r="J61" s="87">
        <v>0</v>
      </c>
      <c r="K61" s="87">
        <v>0</v>
      </c>
      <c r="L61" s="87">
        <v>0</v>
      </c>
      <c r="M61" s="87">
        <v>0</v>
      </c>
      <c r="N61" s="81">
        <f t="shared" si="2"/>
        <v>0</v>
      </c>
      <c r="O61" s="2"/>
      <c r="P61" s="2"/>
    </row>
    <row r="62" spans="1:16" s="39" customFormat="1">
      <c r="A62" s="26" t="s">
        <v>45</v>
      </c>
      <c r="B62" s="81">
        <v>177014076.90000001</v>
      </c>
      <c r="C62" s="81">
        <v>355256719.01999998</v>
      </c>
      <c r="D62" s="81">
        <v>335669236.99000001</v>
      </c>
      <c r="E62" s="81">
        <v>283764517.74000001</v>
      </c>
      <c r="F62" s="81">
        <v>383600963.67000002</v>
      </c>
      <c r="G62" s="81">
        <v>568180314.86000001</v>
      </c>
      <c r="H62" s="81">
        <v>304560938.81999999</v>
      </c>
      <c r="I62" s="81">
        <v>210687206.38999999</v>
      </c>
      <c r="J62" s="81">
        <v>242329011.94</v>
      </c>
      <c r="K62" s="81">
        <v>245245214.76000002</v>
      </c>
      <c r="L62" s="81">
        <v>430611298.06000006</v>
      </c>
      <c r="M62" s="81">
        <v>1485475576.77</v>
      </c>
      <c r="N62" s="81">
        <f t="shared" si="2"/>
        <v>5022395075.9200001</v>
      </c>
      <c r="O62" s="10"/>
      <c r="P62" s="10"/>
    </row>
    <row r="63" spans="1:16" s="39" customFormat="1">
      <c r="A63" s="26" t="s">
        <v>78</v>
      </c>
      <c r="B63" s="81">
        <v>75495967.680000007</v>
      </c>
      <c r="C63" s="81">
        <v>104572108.91</v>
      </c>
      <c r="D63" s="81">
        <v>101761561.04000001</v>
      </c>
      <c r="E63" s="81">
        <v>93751429.859999999</v>
      </c>
      <c r="F63" s="81">
        <v>111958160.88</v>
      </c>
      <c r="G63" s="81">
        <v>135131668.25999999</v>
      </c>
      <c r="H63" s="81">
        <v>102388568.71000001</v>
      </c>
      <c r="I63" s="81">
        <v>50124019.420000002</v>
      </c>
      <c r="J63" s="81">
        <v>71763831.910000011</v>
      </c>
      <c r="K63" s="81">
        <v>110810262.93000001</v>
      </c>
      <c r="L63" s="81">
        <v>137270620.78999999</v>
      </c>
      <c r="M63" s="81">
        <v>378344142.68000001</v>
      </c>
      <c r="N63" s="81">
        <f t="shared" si="2"/>
        <v>1473372343.0699999</v>
      </c>
      <c r="O63" s="10"/>
      <c r="P63" s="10"/>
    </row>
    <row r="64" spans="1:16">
      <c r="A64" s="5" t="s">
        <v>79</v>
      </c>
      <c r="B64" s="87">
        <v>30411724.68</v>
      </c>
      <c r="C64" s="87">
        <v>60178457.019999996</v>
      </c>
      <c r="D64" s="87">
        <v>56388104.190000005</v>
      </c>
      <c r="E64" s="87">
        <v>41575371.509999998</v>
      </c>
      <c r="F64" s="87">
        <v>60476762.469999999</v>
      </c>
      <c r="G64" s="87">
        <v>80923468.039999992</v>
      </c>
      <c r="H64" s="87">
        <v>53701165.630000003</v>
      </c>
      <c r="I64" s="87">
        <v>44481517.079999998</v>
      </c>
      <c r="J64" s="87">
        <v>46397211.360000007</v>
      </c>
      <c r="K64" s="87">
        <v>72088263.440000013</v>
      </c>
      <c r="L64" s="87">
        <v>86935872.030000001</v>
      </c>
      <c r="M64" s="87">
        <v>252781023.89000002</v>
      </c>
      <c r="N64" s="81">
        <f t="shared" si="2"/>
        <v>886338941.33999991</v>
      </c>
      <c r="O64" s="2"/>
      <c r="P64" s="2"/>
    </row>
    <row r="65" spans="1:16">
      <c r="A65" s="5" t="s">
        <v>80</v>
      </c>
      <c r="B65" s="87">
        <v>45084243</v>
      </c>
      <c r="C65" s="87">
        <v>44393651.890000001</v>
      </c>
      <c r="D65" s="87">
        <v>45373456.850000001</v>
      </c>
      <c r="E65" s="87">
        <v>52176058.350000001</v>
      </c>
      <c r="F65" s="87">
        <v>51481398.410000004</v>
      </c>
      <c r="G65" s="87">
        <v>54208200.219999999</v>
      </c>
      <c r="H65" s="87">
        <v>48687403.079999998</v>
      </c>
      <c r="I65" s="87">
        <v>5642502.3400000008</v>
      </c>
      <c r="J65" s="87">
        <v>25366620.550000001</v>
      </c>
      <c r="K65" s="87">
        <v>38721999.489999995</v>
      </c>
      <c r="L65" s="87">
        <v>50334748.759999998</v>
      </c>
      <c r="M65" s="87">
        <v>125563118.79000001</v>
      </c>
      <c r="N65" s="81">
        <f t="shared" si="2"/>
        <v>587033401.73000002</v>
      </c>
      <c r="O65" s="2"/>
      <c r="P65" s="2"/>
    </row>
    <row r="66" spans="1:16">
      <c r="A66" s="5" t="s">
        <v>128</v>
      </c>
      <c r="B66" s="87">
        <v>0</v>
      </c>
      <c r="C66" s="87">
        <v>0</v>
      </c>
      <c r="D66" s="87">
        <v>0</v>
      </c>
      <c r="E66" s="87">
        <v>0</v>
      </c>
      <c r="F66" s="87">
        <v>0</v>
      </c>
      <c r="G66" s="87">
        <v>0</v>
      </c>
      <c r="H66" s="87">
        <v>0</v>
      </c>
      <c r="I66" s="87">
        <v>0</v>
      </c>
      <c r="J66" s="87">
        <v>0</v>
      </c>
      <c r="K66" s="87">
        <v>0</v>
      </c>
      <c r="L66" s="87">
        <v>0</v>
      </c>
      <c r="M66" s="87">
        <v>0</v>
      </c>
      <c r="N66" s="81">
        <f t="shared" si="2"/>
        <v>0</v>
      </c>
      <c r="O66" s="2"/>
      <c r="P66" s="2"/>
    </row>
    <row r="67" spans="1:16" s="10" customFormat="1">
      <c r="A67" s="26" t="s">
        <v>51</v>
      </c>
      <c r="B67" s="81">
        <v>101518109.22</v>
      </c>
      <c r="C67" s="81">
        <v>250684610.11000001</v>
      </c>
      <c r="D67" s="81">
        <v>233907675.94999999</v>
      </c>
      <c r="E67" s="81">
        <v>190013087.88000003</v>
      </c>
      <c r="F67" s="81">
        <v>271642802.79000002</v>
      </c>
      <c r="G67" s="81">
        <v>433048646.60000002</v>
      </c>
      <c r="H67" s="81">
        <v>202172370.10999998</v>
      </c>
      <c r="I67" s="81">
        <v>160563186.97</v>
      </c>
      <c r="J67" s="81">
        <v>170565180.02999997</v>
      </c>
      <c r="K67" s="81">
        <v>134434951.83000001</v>
      </c>
      <c r="L67" s="81">
        <v>293340677.27000004</v>
      </c>
      <c r="M67" s="81">
        <v>1107131434.0899999</v>
      </c>
      <c r="N67" s="81">
        <f t="shared" si="2"/>
        <v>3549022732.8500004</v>
      </c>
    </row>
    <row r="68" spans="1:16">
      <c r="A68" s="5" t="s">
        <v>22</v>
      </c>
      <c r="B68" s="87">
        <v>88216581.530000001</v>
      </c>
      <c r="C68" s="87">
        <v>236327333.35000002</v>
      </c>
      <c r="D68" s="87">
        <v>218574167.70999998</v>
      </c>
      <c r="E68" s="87">
        <v>175438539.86000001</v>
      </c>
      <c r="F68" s="87">
        <v>250686807.33000001</v>
      </c>
      <c r="G68" s="87">
        <v>417246533.23000002</v>
      </c>
      <c r="H68" s="87">
        <v>182429675.88999999</v>
      </c>
      <c r="I68" s="87">
        <v>145707753.91999999</v>
      </c>
      <c r="J68" s="87">
        <v>157569287.91999999</v>
      </c>
      <c r="K68" s="87">
        <v>118003419.76000001</v>
      </c>
      <c r="L68" s="87">
        <v>270545744.47000003</v>
      </c>
      <c r="M68" s="87">
        <v>1057812273.37</v>
      </c>
      <c r="N68" s="81">
        <f t="shared" si="2"/>
        <v>3318558118.3400002</v>
      </c>
      <c r="O68" s="2"/>
      <c r="P68" s="2"/>
    </row>
    <row r="69" spans="1:16">
      <c r="A69" s="5" t="s">
        <v>81</v>
      </c>
      <c r="B69" s="87">
        <v>13301527.689999999</v>
      </c>
      <c r="C69" s="87">
        <v>14357276.76</v>
      </c>
      <c r="D69" s="87">
        <v>15333508.24</v>
      </c>
      <c r="E69" s="87">
        <v>14574548.02</v>
      </c>
      <c r="F69" s="87">
        <v>20955995.460000001</v>
      </c>
      <c r="G69" s="87">
        <v>15802113.369999999</v>
      </c>
      <c r="H69" s="87">
        <v>19742694.219999999</v>
      </c>
      <c r="I69" s="87">
        <v>14855433.049999999</v>
      </c>
      <c r="J69" s="87">
        <v>12995892.109999999</v>
      </c>
      <c r="K69" s="87">
        <v>16431532.07</v>
      </c>
      <c r="L69" s="87">
        <v>22794932.799999997</v>
      </c>
      <c r="M69" s="87">
        <v>49319160.720000006</v>
      </c>
      <c r="N69" s="81">
        <f t="shared" si="2"/>
        <v>230464614.50999996</v>
      </c>
      <c r="O69" s="2"/>
      <c r="P69" s="2"/>
    </row>
    <row r="70" spans="1:16" s="10" customFormat="1">
      <c r="A70" s="26" t="s">
        <v>46</v>
      </c>
      <c r="B70" s="81">
        <v>27211304879.389996</v>
      </c>
      <c r="C70" s="81">
        <v>35172567725.660004</v>
      </c>
      <c r="D70" s="81">
        <v>29661332426.409996</v>
      </c>
      <c r="E70" s="81">
        <v>36669950524.790001</v>
      </c>
      <c r="F70" s="81">
        <v>37764219567.940002</v>
      </c>
      <c r="G70" s="81">
        <v>32384381159.349998</v>
      </c>
      <c r="H70" s="81">
        <v>65333858618.059998</v>
      </c>
      <c r="I70" s="81">
        <v>30052021671.299999</v>
      </c>
      <c r="J70" s="81">
        <v>32034366867.509995</v>
      </c>
      <c r="K70" s="81">
        <v>79513133943.919998</v>
      </c>
      <c r="L70" s="81">
        <v>63733037138.37001</v>
      </c>
      <c r="M70" s="81">
        <v>74845089712.809998</v>
      </c>
      <c r="N70" s="81">
        <f t="shared" si="2"/>
        <v>544375264235.51001</v>
      </c>
    </row>
    <row r="71" spans="1:16" s="10" customFormat="1">
      <c r="A71" s="26" t="s">
        <v>23</v>
      </c>
      <c r="B71" s="87">
        <v>619717461.27999997</v>
      </c>
      <c r="C71" s="87">
        <v>1969348532.7899997</v>
      </c>
      <c r="D71" s="87">
        <v>1192825463.6099999</v>
      </c>
      <c r="E71" s="87">
        <v>1094273283.6800001</v>
      </c>
      <c r="F71" s="87">
        <v>1652462056.3800001</v>
      </c>
      <c r="G71" s="87">
        <v>1593051495.27</v>
      </c>
      <c r="H71" s="87">
        <v>1469240035.8299999</v>
      </c>
      <c r="I71" s="87">
        <v>1121139217.74</v>
      </c>
      <c r="J71" s="87">
        <v>1425076898.49</v>
      </c>
      <c r="K71" s="87">
        <v>805385919.0999999</v>
      </c>
      <c r="L71" s="87">
        <v>3240136842.3500004</v>
      </c>
      <c r="M71" s="87">
        <v>2280701715</v>
      </c>
      <c r="N71" s="81">
        <f t="shared" si="2"/>
        <v>18463358921.52</v>
      </c>
    </row>
    <row r="72" spans="1:16">
      <c r="A72" s="5" t="s">
        <v>24</v>
      </c>
      <c r="B72" s="87">
        <v>64696216.239999995</v>
      </c>
      <c r="C72" s="87">
        <v>98976722.730000004</v>
      </c>
      <c r="D72" s="87">
        <v>59240515.170000002</v>
      </c>
      <c r="E72" s="87">
        <v>47331403.399999999</v>
      </c>
      <c r="F72" s="87">
        <v>60676282.480000004</v>
      </c>
      <c r="G72" s="87">
        <v>64097133.670000002</v>
      </c>
      <c r="H72" s="87">
        <v>71212352.390000001</v>
      </c>
      <c r="I72" s="87">
        <v>46767667.859999999</v>
      </c>
      <c r="J72" s="87">
        <v>42446836.719999999</v>
      </c>
      <c r="K72" s="87">
        <v>42639720.68</v>
      </c>
      <c r="L72" s="87">
        <v>43121597.240000002</v>
      </c>
      <c r="M72" s="87">
        <v>141922982.24000001</v>
      </c>
      <c r="N72" s="81">
        <f t="shared" ref="N72:N120" si="3">SUM(B72:M72)</f>
        <v>783129430.81999993</v>
      </c>
      <c r="O72" s="2"/>
      <c r="P72" s="2"/>
    </row>
    <row r="73" spans="1:16">
      <c r="A73" s="5" t="s">
        <v>82</v>
      </c>
      <c r="B73" s="87">
        <v>14946076.039999999</v>
      </c>
      <c r="C73" s="87">
        <v>37907163.100000001</v>
      </c>
      <c r="D73" s="87">
        <v>24257914.07</v>
      </c>
      <c r="E73" s="87">
        <v>15429313.050000001</v>
      </c>
      <c r="F73" s="87">
        <v>12135136.710000001</v>
      </c>
      <c r="G73" s="87">
        <v>20907624.5</v>
      </c>
      <c r="H73" s="87">
        <v>67185307.939999998</v>
      </c>
      <c r="I73" s="87">
        <v>6237287.6200000001</v>
      </c>
      <c r="J73" s="87">
        <v>0</v>
      </c>
      <c r="K73" s="87">
        <v>0</v>
      </c>
      <c r="L73" s="87">
        <v>8410469.6199999992</v>
      </c>
      <c r="M73" s="87">
        <v>8482957.0500000007</v>
      </c>
      <c r="N73" s="81">
        <f t="shared" si="3"/>
        <v>215899249.70000002</v>
      </c>
      <c r="O73" s="2"/>
      <c r="P73" s="2"/>
    </row>
    <row r="74" spans="1:16">
      <c r="A74" s="5" t="s">
        <v>83</v>
      </c>
      <c r="B74" s="87">
        <v>540075169</v>
      </c>
      <c r="C74" s="87">
        <v>1832464646.9599998</v>
      </c>
      <c r="D74" s="87">
        <v>1102572738.3699999</v>
      </c>
      <c r="E74" s="87">
        <v>1031512567.23</v>
      </c>
      <c r="F74" s="87">
        <v>1579650637.1900001</v>
      </c>
      <c r="G74" s="87">
        <v>1508046737.0999999</v>
      </c>
      <c r="H74" s="87">
        <v>1330842375.5</v>
      </c>
      <c r="I74" s="87">
        <v>1068134262.26</v>
      </c>
      <c r="J74" s="87">
        <v>1382630061.77</v>
      </c>
      <c r="K74" s="87">
        <v>762746198.41999996</v>
      </c>
      <c r="L74" s="87">
        <v>3188604775.4900002</v>
      </c>
      <c r="M74" s="87">
        <v>2130295775.7099998</v>
      </c>
      <c r="N74" s="81">
        <f t="shared" si="3"/>
        <v>17457575945</v>
      </c>
      <c r="O74" s="2"/>
      <c r="P74" s="2"/>
    </row>
    <row r="75" spans="1:16">
      <c r="A75" s="5" t="s">
        <v>106</v>
      </c>
      <c r="B75" s="87">
        <v>0</v>
      </c>
      <c r="C75" s="87">
        <v>0</v>
      </c>
      <c r="D75" s="87">
        <v>6754296</v>
      </c>
      <c r="E75" s="87">
        <v>0</v>
      </c>
      <c r="F75" s="87">
        <v>0</v>
      </c>
      <c r="G75" s="87">
        <v>0</v>
      </c>
      <c r="H75" s="87">
        <v>0</v>
      </c>
      <c r="I75" s="87">
        <v>0</v>
      </c>
      <c r="J75" s="87">
        <v>0</v>
      </c>
      <c r="K75" s="87">
        <v>0</v>
      </c>
      <c r="L75" s="87">
        <v>0</v>
      </c>
      <c r="M75" s="87">
        <v>0</v>
      </c>
      <c r="N75" s="81">
        <f t="shared" si="3"/>
        <v>6754296</v>
      </c>
      <c r="O75" s="2"/>
      <c r="P75" s="2"/>
    </row>
    <row r="76" spans="1:16" s="10" customFormat="1">
      <c r="A76" s="26" t="s">
        <v>25</v>
      </c>
      <c r="B76" s="81">
        <v>5294722219.5800009</v>
      </c>
      <c r="C76" s="81">
        <v>7020007535.0100002</v>
      </c>
      <c r="D76" s="81">
        <v>5867987774.9899998</v>
      </c>
      <c r="E76" s="81">
        <v>6216630176.5500002</v>
      </c>
      <c r="F76" s="81">
        <v>6150057977.9899998</v>
      </c>
      <c r="G76" s="81">
        <v>8039981111.3500004</v>
      </c>
      <c r="H76" s="81">
        <v>10705649148.269999</v>
      </c>
      <c r="I76" s="81">
        <v>8780420518.9300003</v>
      </c>
      <c r="J76" s="81">
        <v>6927701873.079999</v>
      </c>
      <c r="K76" s="81">
        <v>9475683739.1000004</v>
      </c>
      <c r="L76" s="81">
        <v>8900000993.8700008</v>
      </c>
      <c r="M76" s="81">
        <v>18933808643.43</v>
      </c>
      <c r="N76" s="81">
        <f t="shared" si="3"/>
        <v>102312651712.14999</v>
      </c>
    </row>
    <row r="77" spans="1:16">
      <c r="A77" s="5" t="s">
        <v>26</v>
      </c>
      <c r="B77" s="87">
        <v>182544353.88999999</v>
      </c>
      <c r="C77" s="87">
        <v>136259897.38999999</v>
      </c>
      <c r="D77" s="87">
        <v>184371360.40000001</v>
      </c>
      <c r="E77" s="87">
        <v>148824487.09999999</v>
      </c>
      <c r="F77" s="87">
        <v>190367878.96000001</v>
      </c>
      <c r="G77" s="87">
        <v>167327711.95000002</v>
      </c>
      <c r="H77" s="87">
        <v>175619228.47999999</v>
      </c>
      <c r="I77" s="87">
        <v>167726908.75999999</v>
      </c>
      <c r="J77" s="87">
        <v>119204214.92</v>
      </c>
      <c r="K77" s="87">
        <v>131715759.58</v>
      </c>
      <c r="L77" s="87">
        <v>191040342.41999999</v>
      </c>
      <c r="M77" s="87">
        <v>283870198.14999998</v>
      </c>
      <c r="N77" s="81">
        <f t="shared" si="3"/>
        <v>2078872342</v>
      </c>
      <c r="O77" s="2"/>
      <c r="P77" s="2"/>
    </row>
    <row r="78" spans="1:16">
      <c r="A78" s="5" t="s">
        <v>27</v>
      </c>
      <c r="B78" s="87">
        <v>364004211.89999998</v>
      </c>
      <c r="C78" s="87">
        <v>1921585922.3999999</v>
      </c>
      <c r="D78" s="87">
        <v>518443341.72000003</v>
      </c>
      <c r="E78" s="87">
        <v>492870973.56</v>
      </c>
      <c r="F78" s="87">
        <v>428852396.83999997</v>
      </c>
      <c r="G78" s="87">
        <v>1064284642.1099999</v>
      </c>
      <c r="H78" s="87">
        <v>2595522213.3800001</v>
      </c>
      <c r="I78" s="87">
        <v>1637852392.53</v>
      </c>
      <c r="J78" s="87">
        <v>630384039.56999993</v>
      </c>
      <c r="K78" s="87">
        <v>577772504.32999992</v>
      </c>
      <c r="L78" s="87">
        <v>1243758227.76</v>
      </c>
      <c r="M78" s="87">
        <v>2719617315.7499995</v>
      </c>
      <c r="N78" s="81">
        <f t="shared" si="3"/>
        <v>14194948181.85</v>
      </c>
      <c r="O78" s="2"/>
      <c r="P78" s="2"/>
    </row>
    <row r="79" spans="1:16">
      <c r="A79" s="5" t="s">
        <v>28</v>
      </c>
      <c r="B79" s="87">
        <v>427576</v>
      </c>
      <c r="C79" s="87">
        <v>427576</v>
      </c>
      <c r="D79" s="87">
        <v>427576</v>
      </c>
      <c r="E79" s="87">
        <v>404640</v>
      </c>
      <c r="F79" s="87">
        <v>45872</v>
      </c>
      <c r="G79" s="87">
        <v>832216</v>
      </c>
      <c r="H79" s="87">
        <v>427576</v>
      </c>
      <c r="I79" s="87">
        <v>427576</v>
      </c>
      <c r="J79" s="87">
        <v>427576</v>
      </c>
      <c r="K79" s="87">
        <v>427576</v>
      </c>
      <c r="L79" s="87">
        <v>427576</v>
      </c>
      <c r="M79" s="87">
        <v>427576</v>
      </c>
      <c r="N79" s="81">
        <f t="shared" si="3"/>
        <v>5130912</v>
      </c>
      <c r="O79" s="2"/>
      <c r="P79" s="2"/>
    </row>
    <row r="80" spans="1:16">
      <c r="A80" s="5" t="s">
        <v>29</v>
      </c>
      <c r="B80" s="87">
        <v>4747746077.7900009</v>
      </c>
      <c r="C80" s="87">
        <v>4961734139.2200003</v>
      </c>
      <c r="D80" s="87">
        <v>5164745496.8699999</v>
      </c>
      <c r="E80" s="87">
        <v>5574530075.8900003</v>
      </c>
      <c r="F80" s="87">
        <v>5530791830.1899996</v>
      </c>
      <c r="G80" s="87">
        <v>6807536541.29</v>
      </c>
      <c r="H80" s="87">
        <v>7934080130.4099989</v>
      </c>
      <c r="I80" s="87">
        <v>6974413641.6400003</v>
      </c>
      <c r="J80" s="87">
        <v>6177686042.5899992</v>
      </c>
      <c r="K80" s="87">
        <v>8765767899.1900005</v>
      </c>
      <c r="L80" s="87">
        <v>7464774847.6900015</v>
      </c>
      <c r="M80" s="87">
        <v>15929893553.529999</v>
      </c>
      <c r="N80" s="81">
        <f t="shared" si="3"/>
        <v>86033700276.299988</v>
      </c>
      <c r="O80" s="2"/>
      <c r="P80" s="2"/>
    </row>
    <row r="81" spans="1:16" s="10" customFormat="1">
      <c r="A81" s="26" t="s">
        <v>30</v>
      </c>
      <c r="B81" s="81">
        <v>339218513.37</v>
      </c>
      <c r="C81" s="81">
        <v>394895807.78999996</v>
      </c>
      <c r="D81" s="81">
        <v>439522879.41000003</v>
      </c>
      <c r="E81" s="81">
        <v>397347860.83000004</v>
      </c>
      <c r="F81" s="81">
        <v>426960796.07000005</v>
      </c>
      <c r="G81" s="81">
        <v>480382146.94000006</v>
      </c>
      <c r="H81" s="81">
        <v>455792003.62</v>
      </c>
      <c r="I81" s="81">
        <v>454466450.47999996</v>
      </c>
      <c r="J81" s="81">
        <v>359867394.05000001</v>
      </c>
      <c r="K81" s="81">
        <v>370655133.11000001</v>
      </c>
      <c r="L81" s="81">
        <v>368626420.45000005</v>
      </c>
      <c r="M81" s="81">
        <v>1347755068.45</v>
      </c>
      <c r="N81" s="81">
        <f t="shared" si="3"/>
        <v>5835490474.5700006</v>
      </c>
    </row>
    <row r="82" spans="1:16">
      <c r="A82" s="5" t="s">
        <v>84</v>
      </c>
      <c r="B82" s="87">
        <v>43828644.109999999</v>
      </c>
      <c r="C82" s="87">
        <v>54755835.390000001</v>
      </c>
      <c r="D82" s="87">
        <v>76316420.329999998</v>
      </c>
      <c r="E82" s="87">
        <v>56054289.57</v>
      </c>
      <c r="F82" s="87">
        <v>50673660.119999997</v>
      </c>
      <c r="G82" s="87">
        <v>96230483.829999998</v>
      </c>
      <c r="H82" s="87">
        <v>68326340.400000006</v>
      </c>
      <c r="I82" s="87">
        <v>62021655.350000001</v>
      </c>
      <c r="J82" s="87">
        <v>52564285.5</v>
      </c>
      <c r="K82" s="87">
        <v>58572778.619999997</v>
      </c>
      <c r="L82" s="87">
        <v>79823567.650000006</v>
      </c>
      <c r="M82" s="87">
        <v>499849364.89999998</v>
      </c>
      <c r="N82" s="81">
        <f t="shared" si="3"/>
        <v>1199017325.77</v>
      </c>
      <c r="O82" s="2"/>
      <c r="P82" s="2"/>
    </row>
    <row r="83" spans="1:16">
      <c r="A83" s="5" t="s">
        <v>41</v>
      </c>
      <c r="B83" s="87">
        <v>10200606.880000001</v>
      </c>
      <c r="C83" s="87">
        <v>35123524.030000001</v>
      </c>
      <c r="D83" s="87">
        <v>41601063.009999998</v>
      </c>
      <c r="E83" s="87">
        <v>41708823.229999997</v>
      </c>
      <c r="F83" s="87">
        <v>32625517.23</v>
      </c>
      <c r="G83" s="87">
        <v>69284265.659999996</v>
      </c>
      <c r="H83" s="87">
        <v>42302746.489999995</v>
      </c>
      <c r="I83" s="87">
        <v>76898396.5</v>
      </c>
      <c r="J83" s="87">
        <v>12823559.82</v>
      </c>
      <c r="K83" s="87">
        <v>17742030.100000001</v>
      </c>
      <c r="L83" s="87">
        <v>15689059.290000001</v>
      </c>
      <c r="M83" s="87">
        <v>144707495.45000002</v>
      </c>
      <c r="N83" s="81">
        <f t="shared" si="3"/>
        <v>540707087.69000006</v>
      </c>
      <c r="O83" s="2"/>
      <c r="P83" s="2"/>
    </row>
    <row r="84" spans="1:16">
      <c r="A84" s="5" t="s">
        <v>31</v>
      </c>
      <c r="B84" s="87">
        <v>168626814.36000001</v>
      </c>
      <c r="C84" s="87">
        <v>207323095.51999998</v>
      </c>
      <c r="D84" s="87">
        <v>203898186.27000001</v>
      </c>
      <c r="E84" s="87">
        <v>188376734.62</v>
      </c>
      <c r="F84" s="87">
        <v>213443902.23000002</v>
      </c>
      <c r="G84" s="87">
        <v>220295877.88</v>
      </c>
      <c r="H84" s="87">
        <v>201409957.15000001</v>
      </c>
      <c r="I84" s="87">
        <v>168029768.31</v>
      </c>
      <c r="J84" s="87">
        <v>210986817.35999998</v>
      </c>
      <c r="K84" s="87">
        <v>211647557.26999998</v>
      </c>
      <c r="L84" s="87">
        <v>212572362.76000002</v>
      </c>
      <c r="M84" s="87">
        <v>458232385.30000001</v>
      </c>
      <c r="N84" s="81">
        <f t="shared" si="3"/>
        <v>2664843459.0300002</v>
      </c>
      <c r="O84" s="2"/>
      <c r="P84" s="2"/>
    </row>
    <row r="85" spans="1:16">
      <c r="A85" s="5" t="s">
        <v>107</v>
      </c>
      <c r="B85" s="87">
        <v>0</v>
      </c>
      <c r="C85" s="87">
        <v>0</v>
      </c>
      <c r="D85" s="87">
        <v>0</v>
      </c>
      <c r="E85" s="87">
        <v>0</v>
      </c>
      <c r="F85" s="87">
        <v>0</v>
      </c>
      <c r="G85" s="87">
        <v>0</v>
      </c>
      <c r="H85" s="87">
        <v>0</v>
      </c>
      <c r="I85" s="87">
        <v>0</v>
      </c>
      <c r="J85" s="87">
        <v>0</v>
      </c>
      <c r="K85" s="87">
        <v>0</v>
      </c>
      <c r="L85" s="87">
        <v>0</v>
      </c>
      <c r="M85" s="87">
        <v>0</v>
      </c>
      <c r="N85" s="81">
        <f t="shared" si="3"/>
        <v>0</v>
      </c>
      <c r="O85" s="2"/>
      <c r="P85" s="2"/>
    </row>
    <row r="86" spans="1:16">
      <c r="A86" s="5" t="s">
        <v>85</v>
      </c>
      <c r="B86" s="87">
        <v>44500000</v>
      </c>
      <c r="C86" s="87">
        <v>22339665.969999999</v>
      </c>
      <c r="D86" s="87">
        <v>35299099.600000001</v>
      </c>
      <c r="E86" s="87">
        <v>20212561</v>
      </c>
      <c r="F86" s="87">
        <v>47627477.269999996</v>
      </c>
      <c r="G86" s="87">
        <v>22499444.600000001</v>
      </c>
      <c r="H86" s="87">
        <v>55856218.769999996</v>
      </c>
      <c r="I86" s="87">
        <v>25000000</v>
      </c>
      <c r="J86" s="87">
        <v>19500000</v>
      </c>
      <c r="K86" s="87">
        <v>19500000</v>
      </c>
      <c r="L86" s="87">
        <v>0</v>
      </c>
      <c r="M86" s="87">
        <v>42910890.049999997</v>
      </c>
      <c r="N86" s="81">
        <f t="shared" si="3"/>
        <v>355245357.25999999</v>
      </c>
      <c r="O86" s="2"/>
      <c r="P86" s="2"/>
    </row>
    <row r="87" spans="1:16" ht="15" customHeight="1">
      <c r="A87" s="5" t="s">
        <v>109</v>
      </c>
      <c r="B87" s="87">
        <v>0</v>
      </c>
      <c r="C87" s="87">
        <v>3633428.99</v>
      </c>
      <c r="D87" s="87">
        <v>0</v>
      </c>
      <c r="E87" s="87">
        <v>0</v>
      </c>
      <c r="F87" s="87">
        <v>0</v>
      </c>
      <c r="G87" s="87">
        <v>0</v>
      </c>
      <c r="H87" s="87">
        <v>0</v>
      </c>
      <c r="I87" s="87">
        <v>1473066.9</v>
      </c>
      <c r="J87" s="87">
        <v>0</v>
      </c>
      <c r="K87" s="87">
        <v>0</v>
      </c>
      <c r="L87" s="87">
        <v>0</v>
      </c>
      <c r="M87" s="87">
        <v>0</v>
      </c>
      <c r="N87" s="81">
        <f t="shared" si="3"/>
        <v>5106495.8900000006</v>
      </c>
      <c r="O87" s="2"/>
      <c r="P87" s="2"/>
    </row>
    <row r="88" spans="1:16" ht="24.75">
      <c r="A88" s="5" t="s">
        <v>32</v>
      </c>
      <c r="B88" s="87">
        <v>72062448.019999996</v>
      </c>
      <c r="C88" s="87">
        <v>71720257.890000001</v>
      </c>
      <c r="D88" s="87">
        <v>82408110.200000003</v>
      </c>
      <c r="E88" s="87">
        <v>90995452.409999996</v>
      </c>
      <c r="F88" s="87">
        <v>82590239.219999999</v>
      </c>
      <c r="G88" s="87">
        <v>72072074.969999999</v>
      </c>
      <c r="H88" s="87">
        <v>87896740.810000002</v>
      </c>
      <c r="I88" s="87">
        <v>121043563.42</v>
      </c>
      <c r="J88" s="87">
        <v>63992731.369999997</v>
      </c>
      <c r="K88" s="87">
        <v>63192767.119999997</v>
      </c>
      <c r="L88" s="87">
        <v>60541430.75</v>
      </c>
      <c r="M88" s="87">
        <v>202054932.74999997</v>
      </c>
      <c r="N88" s="81">
        <f t="shared" si="3"/>
        <v>1070570748.9299999</v>
      </c>
      <c r="O88" s="2"/>
      <c r="P88" s="2"/>
    </row>
    <row r="89" spans="1:16" s="10" customFormat="1">
      <c r="A89" s="26" t="s">
        <v>33</v>
      </c>
      <c r="B89" s="81">
        <v>15529834442.539997</v>
      </c>
      <c r="C89" s="81">
        <v>19643704401.200005</v>
      </c>
      <c r="D89" s="81">
        <v>15934674937.809998</v>
      </c>
      <c r="E89" s="81">
        <v>15510024860</v>
      </c>
      <c r="F89" s="81">
        <v>14496971244.35</v>
      </c>
      <c r="G89" s="81">
        <v>14891245379.66</v>
      </c>
      <c r="H89" s="81">
        <v>17250269359.789997</v>
      </c>
      <c r="I89" s="81">
        <v>13238141608.359999</v>
      </c>
      <c r="J89" s="81">
        <v>11924100479.539997</v>
      </c>
      <c r="K89" s="81">
        <v>12946572777.550001</v>
      </c>
      <c r="L89" s="81">
        <v>25706436895.400002</v>
      </c>
      <c r="M89" s="81">
        <v>28767664847.710003</v>
      </c>
      <c r="N89" s="81">
        <f t="shared" si="3"/>
        <v>205839641233.90997</v>
      </c>
    </row>
    <row r="90" spans="1:16">
      <c r="A90" s="5" t="s">
        <v>86</v>
      </c>
      <c r="B90" s="87">
        <v>409811161.20999998</v>
      </c>
      <c r="C90" s="87">
        <v>906157240.78999996</v>
      </c>
      <c r="D90" s="87">
        <v>635088623.51999998</v>
      </c>
      <c r="E90" s="87">
        <v>448953133.34000003</v>
      </c>
      <c r="F90" s="87">
        <v>582218726.5</v>
      </c>
      <c r="G90" s="87">
        <v>561490173.46999991</v>
      </c>
      <c r="H90" s="87">
        <v>597188033.54000008</v>
      </c>
      <c r="I90" s="87">
        <v>388024688.05999994</v>
      </c>
      <c r="J90" s="87">
        <v>389615363.44</v>
      </c>
      <c r="K90" s="87">
        <v>441042490.50999999</v>
      </c>
      <c r="L90" s="87">
        <v>436141284.33999997</v>
      </c>
      <c r="M90" s="87">
        <v>1467830274.1599998</v>
      </c>
      <c r="N90" s="81">
        <f t="shared" si="3"/>
        <v>7263561192.8800001</v>
      </c>
      <c r="O90" s="2"/>
      <c r="P90" s="2"/>
    </row>
    <row r="91" spans="1:16">
      <c r="A91" s="5" t="s">
        <v>87</v>
      </c>
      <c r="B91" s="87">
        <v>6959731395.5599985</v>
      </c>
      <c r="C91" s="87">
        <v>6117905549.8000011</v>
      </c>
      <c r="D91" s="87">
        <v>6633398944.04</v>
      </c>
      <c r="E91" s="87">
        <v>5753305630.1100006</v>
      </c>
      <c r="F91" s="87">
        <v>5370738371.2799997</v>
      </c>
      <c r="G91" s="87">
        <v>5588676964.2699995</v>
      </c>
      <c r="H91" s="87">
        <v>5365733450.5899982</v>
      </c>
      <c r="I91" s="87">
        <v>5110641882.9500008</v>
      </c>
      <c r="J91" s="87">
        <v>4912879482.6999998</v>
      </c>
      <c r="K91" s="87">
        <v>4914086074.3100004</v>
      </c>
      <c r="L91" s="87">
        <v>8427573077.0700006</v>
      </c>
      <c r="M91" s="87">
        <v>6190513607.5199995</v>
      </c>
      <c r="N91" s="81">
        <f t="shared" si="3"/>
        <v>71345184430.199982</v>
      </c>
      <c r="O91" s="2"/>
      <c r="P91" s="2"/>
    </row>
    <row r="92" spans="1:16">
      <c r="A92" s="5" t="s">
        <v>88</v>
      </c>
      <c r="B92" s="87">
        <v>1711452155.6099999</v>
      </c>
      <c r="C92" s="87">
        <v>1927177941.6499999</v>
      </c>
      <c r="D92" s="87">
        <v>1806170597.1500001</v>
      </c>
      <c r="E92" s="87">
        <v>1775167823.5799999</v>
      </c>
      <c r="F92" s="87">
        <v>1655146825.0800002</v>
      </c>
      <c r="G92" s="87">
        <v>1591368140.71</v>
      </c>
      <c r="H92" s="87">
        <v>1685418900.5699999</v>
      </c>
      <c r="I92" s="87">
        <v>1589410926.1299999</v>
      </c>
      <c r="J92" s="87">
        <v>1554336153.1800001</v>
      </c>
      <c r="K92" s="87">
        <v>1573574155.1700001</v>
      </c>
      <c r="L92" s="87">
        <v>2666295607.75</v>
      </c>
      <c r="M92" s="87">
        <v>1850878202.6500001</v>
      </c>
      <c r="N92" s="81">
        <f t="shared" si="3"/>
        <v>21386397429.23</v>
      </c>
      <c r="O92" s="2"/>
      <c r="P92" s="2"/>
    </row>
    <row r="93" spans="1:16">
      <c r="A93" s="5" t="s">
        <v>34</v>
      </c>
      <c r="B93" s="87">
        <v>900552386.32999992</v>
      </c>
      <c r="C93" s="87">
        <v>1237098959.7900002</v>
      </c>
      <c r="D93" s="87">
        <v>1116711974.3199997</v>
      </c>
      <c r="E93" s="87">
        <v>1248341099.4100001</v>
      </c>
      <c r="F93" s="87">
        <v>1274829306.2</v>
      </c>
      <c r="G93" s="87">
        <v>1166515430.22</v>
      </c>
      <c r="H93" s="87">
        <v>1431742272.9399998</v>
      </c>
      <c r="I93" s="87">
        <v>1385319847.6400001</v>
      </c>
      <c r="J93" s="87">
        <v>1219293749.54</v>
      </c>
      <c r="K93" s="87">
        <v>1070618654.83</v>
      </c>
      <c r="L93" s="87">
        <v>2455918650.48</v>
      </c>
      <c r="M93" s="87">
        <v>2007102973.3100002</v>
      </c>
      <c r="N93" s="81">
        <f t="shared" si="3"/>
        <v>16514045305.009998</v>
      </c>
      <c r="O93" s="2"/>
      <c r="P93" s="2"/>
    </row>
    <row r="94" spans="1:16">
      <c r="A94" s="5" t="s">
        <v>35</v>
      </c>
      <c r="B94" s="87">
        <v>320080440.31999999</v>
      </c>
      <c r="C94" s="87">
        <v>343456721.31999999</v>
      </c>
      <c r="D94" s="87">
        <v>605874008.39999998</v>
      </c>
      <c r="E94" s="87">
        <v>425819178.88999999</v>
      </c>
      <c r="F94" s="87">
        <v>319953296.19</v>
      </c>
      <c r="G94" s="87">
        <v>398822776.56999999</v>
      </c>
      <c r="H94" s="87">
        <v>455305783.98000002</v>
      </c>
      <c r="I94" s="87">
        <v>312035244.14000005</v>
      </c>
      <c r="J94" s="87">
        <v>323136194.37999994</v>
      </c>
      <c r="K94" s="87">
        <v>280196857.50999999</v>
      </c>
      <c r="L94" s="87">
        <v>501113406.62</v>
      </c>
      <c r="M94" s="87">
        <v>550401376.80000007</v>
      </c>
      <c r="N94" s="81">
        <f t="shared" si="3"/>
        <v>4836195285.1199999</v>
      </c>
      <c r="O94" s="2"/>
      <c r="P94" s="2"/>
    </row>
    <row r="95" spans="1:16">
      <c r="A95" s="5" t="s">
        <v>89</v>
      </c>
      <c r="B95" s="87">
        <v>791719945.64999998</v>
      </c>
      <c r="C95" s="87">
        <v>996116220.06000006</v>
      </c>
      <c r="D95" s="87">
        <v>955841574.49000001</v>
      </c>
      <c r="E95" s="87">
        <v>735523001.17000008</v>
      </c>
      <c r="F95" s="87">
        <v>862181901.00999999</v>
      </c>
      <c r="G95" s="87">
        <v>1005393879.25</v>
      </c>
      <c r="H95" s="87">
        <v>840911040.30999994</v>
      </c>
      <c r="I95" s="87">
        <v>609107270.24000001</v>
      </c>
      <c r="J95" s="87">
        <v>526879520.53000003</v>
      </c>
      <c r="K95" s="87">
        <v>628968771.05999994</v>
      </c>
      <c r="L95" s="87">
        <v>986760038.8499999</v>
      </c>
      <c r="M95" s="87">
        <v>1242530622.0100002</v>
      </c>
      <c r="N95" s="81">
        <f t="shared" si="3"/>
        <v>10181933784.630001</v>
      </c>
      <c r="O95" s="2"/>
      <c r="P95" s="2"/>
    </row>
    <row r="96" spans="1:16">
      <c r="A96" s="5" t="s">
        <v>90</v>
      </c>
      <c r="B96" s="87">
        <v>55820758.159999996</v>
      </c>
      <c r="C96" s="87">
        <v>96884580.950000003</v>
      </c>
      <c r="D96" s="87">
        <v>142711615.16999999</v>
      </c>
      <c r="E96" s="87">
        <v>89769715.5</v>
      </c>
      <c r="F96" s="87">
        <v>81822165.690000013</v>
      </c>
      <c r="G96" s="87">
        <v>157563160.34</v>
      </c>
      <c r="H96" s="87">
        <v>92857973.229999989</v>
      </c>
      <c r="I96" s="87">
        <v>112173545.17999999</v>
      </c>
      <c r="J96" s="87">
        <v>59620421.310000002</v>
      </c>
      <c r="K96" s="87">
        <v>64087158.600000001</v>
      </c>
      <c r="L96" s="87">
        <v>115480963.68000001</v>
      </c>
      <c r="M96" s="87">
        <v>106842948.09999999</v>
      </c>
      <c r="N96" s="81">
        <f t="shared" si="3"/>
        <v>1175635005.9099998</v>
      </c>
      <c r="O96" s="2"/>
      <c r="P96" s="2"/>
    </row>
    <row r="97" spans="1:16">
      <c r="A97" s="5" t="s">
        <v>91</v>
      </c>
      <c r="B97" s="87">
        <v>24570744.190000001</v>
      </c>
      <c r="C97" s="87">
        <v>27662708.529999997</v>
      </c>
      <c r="D97" s="87">
        <v>31839773.390000001</v>
      </c>
      <c r="E97" s="87">
        <v>28052795.84</v>
      </c>
      <c r="F97" s="87">
        <v>27173417.969999999</v>
      </c>
      <c r="G97" s="87">
        <v>29522670.289999999</v>
      </c>
      <c r="H97" s="87">
        <v>29189651.27</v>
      </c>
      <c r="I97" s="87">
        <v>29328857.329999998</v>
      </c>
      <c r="J97" s="87">
        <v>25119435.800000001</v>
      </c>
      <c r="K97" s="87">
        <v>27138712.739999998</v>
      </c>
      <c r="L97" s="87">
        <v>44360349.810000002</v>
      </c>
      <c r="M97" s="87">
        <v>57866217.030000001</v>
      </c>
      <c r="N97" s="81">
        <f t="shared" si="3"/>
        <v>381825334.19000006</v>
      </c>
      <c r="O97" s="2"/>
      <c r="P97" s="2"/>
    </row>
    <row r="98" spans="1:16">
      <c r="A98" s="5" t="s">
        <v>92</v>
      </c>
      <c r="B98" s="87">
        <v>6362798.5</v>
      </c>
      <c r="C98" s="87">
        <v>7463494.7999999998</v>
      </c>
      <c r="D98" s="87">
        <v>8280815.9199999999</v>
      </c>
      <c r="E98" s="87">
        <v>6362798.5</v>
      </c>
      <c r="F98" s="87">
        <v>7176943.9399999995</v>
      </c>
      <c r="G98" s="87">
        <v>14731980.530000001</v>
      </c>
      <c r="H98" s="87">
        <v>9132687.6999999993</v>
      </c>
      <c r="I98" s="87">
        <v>6018201.8099999996</v>
      </c>
      <c r="J98" s="87">
        <v>14844035.880000001</v>
      </c>
      <c r="K98" s="87">
        <v>8445311.5</v>
      </c>
      <c r="L98" s="87">
        <v>7623745.7300000004</v>
      </c>
      <c r="M98" s="87">
        <v>31013548.109999999</v>
      </c>
      <c r="N98" s="81">
        <f t="shared" si="3"/>
        <v>127456362.92</v>
      </c>
      <c r="O98" s="2"/>
      <c r="P98" s="2"/>
    </row>
    <row r="99" spans="1:16">
      <c r="A99" s="5" t="s">
        <v>93</v>
      </c>
      <c r="B99" s="87">
        <v>8520948.4800000004</v>
      </c>
      <c r="C99" s="87">
        <v>8614037.4299999997</v>
      </c>
      <c r="D99" s="87">
        <v>12072811.609999999</v>
      </c>
      <c r="E99" s="87">
        <v>9164436.1800000016</v>
      </c>
      <c r="F99" s="87">
        <v>10946573.02</v>
      </c>
      <c r="G99" s="87">
        <v>15497689.639999999</v>
      </c>
      <c r="H99" s="87">
        <v>21545933.77</v>
      </c>
      <c r="I99" s="87">
        <v>14158751.130000001</v>
      </c>
      <c r="J99" s="87">
        <v>8652741.5500000007</v>
      </c>
      <c r="K99" s="87">
        <v>9258814.1799999997</v>
      </c>
      <c r="L99" s="87">
        <v>18840072.18</v>
      </c>
      <c r="M99" s="87">
        <v>73047856.019999996</v>
      </c>
      <c r="N99" s="81">
        <f t="shared" si="3"/>
        <v>210320665.19</v>
      </c>
      <c r="O99" s="2"/>
      <c r="P99" s="2"/>
    </row>
    <row r="100" spans="1:16">
      <c r="A100" s="5" t="s">
        <v>94</v>
      </c>
      <c r="B100" s="87">
        <v>4341211708.5299997</v>
      </c>
      <c r="C100" s="87">
        <v>7975166946.0799999</v>
      </c>
      <c r="D100" s="87">
        <v>3986684199.8000002</v>
      </c>
      <c r="E100" s="87">
        <v>4989565247.4799995</v>
      </c>
      <c r="F100" s="87">
        <v>4304783717.4699993</v>
      </c>
      <c r="G100" s="87">
        <v>4361662514.3699999</v>
      </c>
      <c r="H100" s="87">
        <v>6721243631.8899994</v>
      </c>
      <c r="I100" s="87">
        <v>3681922393.7499995</v>
      </c>
      <c r="J100" s="87">
        <v>2889723381.23</v>
      </c>
      <c r="K100" s="87">
        <v>3929155777.1399999</v>
      </c>
      <c r="L100" s="87">
        <v>10046329698.889999</v>
      </c>
      <c r="M100" s="87">
        <v>15189637222.000002</v>
      </c>
      <c r="N100" s="81">
        <f t="shared" si="3"/>
        <v>72417086438.630005</v>
      </c>
      <c r="O100" s="2"/>
      <c r="P100" s="2"/>
    </row>
    <row r="101" spans="1:16" s="10" customFormat="1">
      <c r="A101" s="26" t="s">
        <v>36</v>
      </c>
      <c r="B101" s="81">
        <v>5427812242.6199999</v>
      </c>
      <c r="C101" s="81">
        <v>6144611448.8699999</v>
      </c>
      <c r="D101" s="81">
        <v>6226321370.5900002</v>
      </c>
      <c r="E101" s="81">
        <v>13451674343.73</v>
      </c>
      <c r="F101" s="81">
        <v>15037767493.15</v>
      </c>
      <c r="G101" s="81">
        <v>7379721026.1299992</v>
      </c>
      <c r="H101" s="81">
        <v>35452908070.550003</v>
      </c>
      <c r="I101" s="81">
        <v>6457853875.79</v>
      </c>
      <c r="J101" s="81">
        <v>11397620222.35</v>
      </c>
      <c r="K101" s="81">
        <v>55914836375.059998</v>
      </c>
      <c r="L101" s="81">
        <v>25517835986.299999</v>
      </c>
      <c r="M101" s="81">
        <v>23515159438.220001</v>
      </c>
      <c r="N101" s="81">
        <f t="shared" si="3"/>
        <v>211924121893.35999</v>
      </c>
    </row>
    <row r="102" spans="1:16">
      <c r="A102" s="5" t="s">
        <v>37</v>
      </c>
      <c r="B102" s="87">
        <v>3294445754.9699998</v>
      </c>
      <c r="C102" s="87">
        <v>3360400166.0900002</v>
      </c>
      <c r="D102" s="87">
        <v>3528269412.3599997</v>
      </c>
      <c r="E102" s="87">
        <v>3380275697.7800002</v>
      </c>
      <c r="F102" s="87">
        <v>3394695153.5700002</v>
      </c>
      <c r="G102" s="87">
        <v>3447666548.4099998</v>
      </c>
      <c r="H102" s="87">
        <v>3569168247.8699999</v>
      </c>
      <c r="I102" s="87">
        <v>3441448892.3800001</v>
      </c>
      <c r="J102" s="87">
        <v>3512515842.6799998</v>
      </c>
      <c r="K102" s="87">
        <v>3542039877.4000001</v>
      </c>
      <c r="L102" s="87">
        <v>6389944529.3100004</v>
      </c>
      <c r="M102" s="87">
        <v>4171117814.6200004</v>
      </c>
      <c r="N102" s="81">
        <f t="shared" si="3"/>
        <v>45031987937.440002</v>
      </c>
      <c r="O102" s="2"/>
      <c r="P102" s="2"/>
    </row>
    <row r="103" spans="1:16">
      <c r="A103" s="5" t="s">
        <v>111</v>
      </c>
      <c r="B103" s="87">
        <v>0</v>
      </c>
      <c r="C103" s="87">
        <v>0</v>
      </c>
      <c r="D103" s="87">
        <v>0</v>
      </c>
      <c r="E103" s="87">
        <v>0</v>
      </c>
      <c r="F103" s="87">
        <v>0</v>
      </c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1">
        <f t="shared" si="3"/>
        <v>0</v>
      </c>
      <c r="O103" s="2"/>
      <c r="P103" s="2"/>
    </row>
    <row r="104" spans="1:16">
      <c r="A104" s="5" t="s">
        <v>95</v>
      </c>
      <c r="B104" s="87">
        <v>60165640.420000002</v>
      </c>
      <c r="C104" s="87">
        <v>14165640.42</v>
      </c>
      <c r="D104" s="87">
        <v>14165640.42</v>
      </c>
      <c r="E104" s="87">
        <v>14165640.42</v>
      </c>
      <c r="F104" s="87">
        <v>14165640.42</v>
      </c>
      <c r="G104" s="87">
        <v>14165640.42</v>
      </c>
      <c r="H104" s="87">
        <v>14165640.42</v>
      </c>
      <c r="I104" s="87">
        <v>14165640.42</v>
      </c>
      <c r="J104" s="87">
        <v>14165640.42</v>
      </c>
      <c r="K104" s="87">
        <v>14165640.42</v>
      </c>
      <c r="L104" s="87">
        <v>0</v>
      </c>
      <c r="M104" s="87">
        <v>33607594.789999999</v>
      </c>
      <c r="N104" s="81">
        <f t="shared" si="3"/>
        <v>221263998.98999995</v>
      </c>
      <c r="O104" s="2"/>
      <c r="P104" s="2"/>
    </row>
    <row r="105" spans="1:16">
      <c r="A105" s="5" t="s">
        <v>96</v>
      </c>
      <c r="B105" s="87">
        <v>74846361.829999998</v>
      </c>
      <c r="C105" s="87">
        <v>76768026.829999998</v>
      </c>
      <c r="D105" s="87">
        <v>104378632.33</v>
      </c>
      <c r="E105" s="87">
        <v>142207519.47</v>
      </c>
      <c r="F105" s="87">
        <v>174807194.33000001</v>
      </c>
      <c r="G105" s="87">
        <v>130003706.33</v>
      </c>
      <c r="H105" s="87">
        <v>107213465.33</v>
      </c>
      <c r="I105" s="87">
        <v>111007367.5</v>
      </c>
      <c r="J105" s="87">
        <v>78642037.329999998</v>
      </c>
      <c r="K105" s="87">
        <v>78642037.329999998</v>
      </c>
      <c r="L105" s="87">
        <v>260392527</v>
      </c>
      <c r="M105" s="87">
        <v>50293607</v>
      </c>
      <c r="N105" s="81">
        <f t="shared" si="3"/>
        <v>1389202482.6100001</v>
      </c>
      <c r="O105" s="2"/>
      <c r="P105" s="2"/>
    </row>
    <row r="106" spans="1:16">
      <c r="A106" s="5" t="s">
        <v>97</v>
      </c>
      <c r="B106" s="87">
        <v>4092741.13</v>
      </c>
      <c r="C106" s="87">
        <v>74172774.950000003</v>
      </c>
      <c r="D106" s="87">
        <v>47073288.450000003</v>
      </c>
      <c r="E106" s="87">
        <v>7366850.54</v>
      </c>
      <c r="F106" s="87">
        <v>91369741.960000008</v>
      </c>
      <c r="G106" s="87">
        <v>35372527.390000001</v>
      </c>
      <c r="H106" s="87">
        <v>219298538.40000001</v>
      </c>
      <c r="I106" s="87">
        <v>93686233.390000001</v>
      </c>
      <c r="J106" s="87">
        <v>14502502.34</v>
      </c>
      <c r="K106" s="87">
        <v>8692982.8599999994</v>
      </c>
      <c r="L106" s="87">
        <v>19720503.189999998</v>
      </c>
      <c r="M106" s="87">
        <v>8023726.9400000004</v>
      </c>
      <c r="N106" s="81">
        <f t="shared" si="3"/>
        <v>623372411.5400002</v>
      </c>
      <c r="O106" s="2"/>
      <c r="P106" s="2"/>
    </row>
    <row r="107" spans="1:16">
      <c r="A107" s="5" t="s">
        <v>98</v>
      </c>
      <c r="B107" s="87">
        <v>13246881.489999998</v>
      </c>
      <c r="C107" s="87">
        <v>163794983.90000001</v>
      </c>
      <c r="D107" s="87">
        <v>86989364.039999992</v>
      </c>
      <c r="E107" s="87">
        <v>17674886.619999997</v>
      </c>
      <c r="F107" s="87">
        <v>160612795.28999999</v>
      </c>
      <c r="G107" s="87">
        <v>92705578.280000001</v>
      </c>
      <c r="H107" s="87">
        <v>88792270.579999998</v>
      </c>
      <c r="I107" s="87">
        <v>97128192.070000008</v>
      </c>
      <c r="J107" s="87">
        <v>1659774396.72</v>
      </c>
      <c r="K107" s="87">
        <v>66984436.079999998</v>
      </c>
      <c r="L107" s="87">
        <v>1567862040.23</v>
      </c>
      <c r="M107" s="87">
        <v>1652230367.48</v>
      </c>
      <c r="N107" s="81">
        <f t="shared" si="3"/>
        <v>5667796192.7800007</v>
      </c>
      <c r="O107" s="2"/>
      <c r="P107" s="2"/>
    </row>
    <row r="108" spans="1:16">
      <c r="A108" s="5" t="s">
        <v>99</v>
      </c>
      <c r="B108" s="87">
        <v>19329055.329999998</v>
      </c>
      <c r="C108" s="87">
        <v>25948865.66</v>
      </c>
      <c r="D108" s="87">
        <v>22625152.510000002</v>
      </c>
      <c r="E108" s="87">
        <v>21824334.09</v>
      </c>
      <c r="F108" s="87">
        <v>20490311.050000001</v>
      </c>
      <c r="G108" s="87">
        <v>33091463.210000001</v>
      </c>
      <c r="H108" s="87">
        <v>28848622.02</v>
      </c>
      <c r="I108" s="87">
        <v>21228077.870000001</v>
      </c>
      <c r="J108" s="87">
        <v>7553929.5100000007</v>
      </c>
      <c r="K108" s="87">
        <v>23517637.170000002</v>
      </c>
      <c r="L108" s="87">
        <v>28489033.16</v>
      </c>
      <c r="M108" s="87">
        <v>56611735.400000006</v>
      </c>
      <c r="N108" s="81">
        <f t="shared" si="3"/>
        <v>309558216.98000002</v>
      </c>
      <c r="O108" s="2"/>
      <c r="P108" s="2"/>
    </row>
    <row r="109" spans="1:16">
      <c r="A109" s="5" t="s">
        <v>100</v>
      </c>
      <c r="B109" s="87">
        <v>48078367.130000003</v>
      </c>
      <c r="C109" s="87">
        <v>57477599.789999999</v>
      </c>
      <c r="D109" s="87">
        <v>51586553.609999999</v>
      </c>
      <c r="E109" s="87">
        <v>41467341.75</v>
      </c>
      <c r="F109" s="87">
        <v>48613371.329999998</v>
      </c>
      <c r="G109" s="87">
        <v>294732990.25</v>
      </c>
      <c r="H109" s="87">
        <v>131259610.75999999</v>
      </c>
      <c r="I109" s="87">
        <v>391535843.65999997</v>
      </c>
      <c r="J109" s="87">
        <v>16009190.789999999</v>
      </c>
      <c r="K109" s="87">
        <v>49728157.140000001</v>
      </c>
      <c r="L109" s="87">
        <v>37170548.619999997</v>
      </c>
      <c r="M109" s="87">
        <v>168930628.94999999</v>
      </c>
      <c r="N109" s="81">
        <f t="shared" si="3"/>
        <v>1336590203.78</v>
      </c>
      <c r="O109" s="2"/>
      <c r="P109" s="2"/>
    </row>
    <row r="110" spans="1:16">
      <c r="A110" s="5" t="s">
        <v>101</v>
      </c>
      <c r="B110" s="87">
        <v>1881448820.2</v>
      </c>
      <c r="C110" s="87">
        <v>2339654258.1799998</v>
      </c>
      <c r="D110" s="87">
        <v>2332884126.5199995</v>
      </c>
      <c r="E110" s="87">
        <v>9791902720.7199993</v>
      </c>
      <c r="F110" s="87">
        <v>11085361592.439999</v>
      </c>
      <c r="G110" s="87">
        <v>3263894242.1900001</v>
      </c>
      <c r="H110" s="87">
        <v>31260491627.09</v>
      </c>
      <c r="I110" s="87">
        <v>2232685154.6300001</v>
      </c>
      <c r="J110" s="87">
        <v>6080581055.1800003</v>
      </c>
      <c r="K110" s="87">
        <v>51888375378.789993</v>
      </c>
      <c r="L110" s="87">
        <v>17179581918.940001</v>
      </c>
      <c r="M110" s="87">
        <v>17006419260.090002</v>
      </c>
      <c r="N110" s="81">
        <f t="shared" si="3"/>
        <v>156343280154.96997</v>
      </c>
      <c r="O110" s="2"/>
      <c r="P110" s="2"/>
    </row>
    <row r="111" spans="1:16">
      <c r="A111" s="5" t="s">
        <v>129</v>
      </c>
      <c r="B111" s="87">
        <v>0</v>
      </c>
      <c r="C111" s="87">
        <v>0</v>
      </c>
      <c r="D111" s="87">
        <v>0</v>
      </c>
      <c r="E111" s="87">
        <v>0</v>
      </c>
      <c r="F111" s="87">
        <v>0</v>
      </c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1">
        <f t="shared" si="3"/>
        <v>0</v>
      </c>
      <c r="O111" s="2"/>
      <c r="P111" s="2"/>
    </row>
    <row r="112" spans="1:16">
      <c r="A112" s="5" t="s">
        <v>102</v>
      </c>
      <c r="B112" s="87">
        <v>32158620.120000001</v>
      </c>
      <c r="C112" s="87">
        <v>32229133.050000001</v>
      </c>
      <c r="D112" s="87">
        <v>38349200.349999994</v>
      </c>
      <c r="E112" s="87">
        <v>34789352.340000004</v>
      </c>
      <c r="F112" s="87">
        <v>47651692.759999998</v>
      </c>
      <c r="G112" s="87">
        <v>68088329.650000006</v>
      </c>
      <c r="H112" s="87">
        <v>33670048.079999998</v>
      </c>
      <c r="I112" s="87">
        <v>54968473.869999997</v>
      </c>
      <c r="J112" s="87">
        <v>13875627.380000001</v>
      </c>
      <c r="K112" s="87">
        <v>242690227.86999997</v>
      </c>
      <c r="L112" s="87">
        <v>34674885.850000009</v>
      </c>
      <c r="M112" s="87">
        <v>367924702.94999999</v>
      </c>
      <c r="N112" s="81">
        <f t="shared" si="3"/>
        <v>1001070294.27</v>
      </c>
      <c r="O112" s="2"/>
      <c r="P112" s="2"/>
    </row>
    <row r="113" spans="1:16" s="10" customFormat="1">
      <c r="A113" s="26" t="s">
        <v>52</v>
      </c>
      <c r="B113" s="81">
        <v>9062366483.5599995</v>
      </c>
      <c r="C113" s="81">
        <v>7664266811.2399998</v>
      </c>
      <c r="D113" s="81">
        <v>8573399300.5799999</v>
      </c>
      <c r="E113" s="81">
        <v>10494076057.190001</v>
      </c>
      <c r="F113" s="81">
        <v>7015201930.1800003</v>
      </c>
      <c r="G113" s="81">
        <v>32686755046.119999</v>
      </c>
      <c r="H113" s="81">
        <v>9907218038.75</v>
      </c>
      <c r="I113" s="81">
        <v>11318992302.41</v>
      </c>
      <c r="J113" s="81">
        <v>9147488275.0299988</v>
      </c>
      <c r="K113" s="81">
        <v>6925669641.4000006</v>
      </c>
      <c r="L113" s="81">
        <v>8198484520.9200001</v>
      </c>
      <c r="M113" s="81">
        <v>40785899941.559998</v>
      </c>
      <c r="N113" s="81">
        <f t="shared" si="3"/>
        <v>161779818348.94</v>
      </c>
    </row>
    <row r="114" spans="1:16" s="10" customFormat="1">
      <c r="A114" s="26" t="s">
        <v>38</v>
      </c>
      <c r="B114" s="81">
        <v>9062366483.5599995</v>
      </c>
      <c r="C114" s="81">
        <v>7664266811.2399998</v>
      </c>
      <c r="D114" s="81">
        <v>8573399300.5799999</v>
      </c>
      <c r="E114" s="81">
        <v>10494076057.190001</v>
      </c>
      <c r="F114" s="81">
        <v>7015201930.1800003</v>
      </c>
      <c r="G114" s="81">
        <v>32686755046.119999</v>
      </c>
      <c r="H114" s="81">
        <v>9907218038.75</v>
      </c>
      <c r="I114" s="81">
        <v>11318992302.41</v>
      </c>
      <c r="J114" s="81">
        <v>9147488275.0299988</v>
      </c>
      <c r="K114" s="81">
        <v>6925669641.4000006</v>
      </c>
      <c r="L114" s="81">
        <v>8198484520.9200001</v>
      </c>
      <c r="M114" s="81">
        <v>40785899941.559998</v>
      </c>
      <c r="N114" s="81">
        <f t="shared" si="3"/>
        <v>161779818348.94</v>
      </c>
    </row>
    <row r="115" spans="1:16" ht="15" customHeight="1">
      <c r="A115" s="5" t="s">
        <v>103</v>
      </c>
      <c r="B115" s="87">
        <v>9062366483.5599995</v>
      </c>
      <c r="C115" s="87">
        <v>7664266811.2399998</v>
      </c>
      <c r="D115" s="87">
        <v>8573399300.5799999</v>
      </c>
      <c r="E115" s="87">
        <v>10494076057.190001</v>
      </c>
      <c r="F115" s="87">
        <v>7015201930.1800003</v>
      </c>
      <c r="G115" s="87">
        <v>32686755046.119999</v>
      </c>
      <c r="H115" s="87">
        <v>9907218038.75</v>
      </c>
      <c r="I115" s="87">
        <v>11318992302.41</v>
      </c>
      <c r="J115" s="87">
        <v>9147488275.0299988</v>
      </c>
      <c r="K115" s="87">
        <v>6925669641.4000006</v>
      </c>
      <c r="L115" s="87">
        <v>8198484520.9200001</v>
      </c>
      <c r="M115" s="87">
        <v>40785899941.559998</v>
      </c>
      <c r="N115" s="81">
        <f t="shared" si="3"/>
        <v>161779818348.94</v>
      </c>
      <c r="O115" s="2"/>
      <c r="P115" s="2"/>
    </row>
    <row r="116" spans="1:16" ht="4.5" customHeight="1">
      <c r="A116" s="5"/>
      <c r="B116" s="81"/>
      <c r="C116" s="81"/>
      <c r="D116" s="81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2"/>
      <c r="P116" s="2"/>
    </row>
    <row r="117" spans="1:16" s="10" customFormat="1">
      <c r="A117" s="26" t="s">
        <v>43</v>
      </c>
      <c r="B117" s="81">
        <v>7729542008.25</v>
      </c>
      <c r="C117" s="81">
        <v>10635932534.200001</v>
      </c>
      <c r="D117" s="81">
        <v>18448533782.899994</v>
      </c>
      <c r="E117" s="81">
        <v>34201587023.290001</v>
      </c>
      <c r="F117" s="81">
        <v>9450481099.3399982</v>
      </c>
      <c r="G117" s="81">
        <v>26017777804.329998</v>
      </c>
      <c r="H117" s="81">
        <v>20014094572.989994</v>
      </c>
      <c r="I117" s="81">
        <v>4197761111.4500003</v>
      </c>
      <c r="J117" s="81">
        <v>4381324443.6700001</v>
      </c>
      <c r="K117" s="81">
        <v>5144263313.4099989</v>
      </c>
      <c r="L117" s="81">
        <v>8333424785.7600012</v>
      </c>
      <c r="M117" s="81">
        <v>12185747124.52</v>
      </c>
      <c r="N117" s="81">
        <f t="shared" si="3"/>
        <v>160740469604.10995</v>
      </c>
    </row>
    <row r="118" spans="1:16" s="10" customFormat="1">
      <c r="A118" s="26" t="s">
        <v>42</v>
      </c>
      <c r="B118" s="81">
        <v>7729542008.25</v>
      </c>
      <c r="C118" s="81">
        <v>10635932534.200001</v>
      </c>
      <c r="D118" s="81">
        <v>18448533782.899994</v>
      </c>
      <c r="E118" s="81">
        <v>34201587023.290001</v>
      </c>
      <c r="F118" s="81">
        <v>9450481099.3399982</v>
      </c>
      <c r="G118" s="81">
        <v>26017777804.329998</v>
      </c>
      <c r="H118" s="81">
        <v>20014094572.989994</v>
      </c>
      <c r="I118" s="81">
        <v>4197761111.4500003</v>
      </c>
      <c r="J118" s="81">
        <v>4381324443.6700001</v>
      </c>
      <c r="K118" s="81">
        <v>5144263313.4099989</v>
      </c>
      <c r="L118" s="81">
        <v>8333424785.7600012</v>
      </c>
      <c r="M118" s="81">
        <v>12185747124.52</v>
      </c>
      <c r="N118" s="81">
        <f t="shared" si="3"/>
        <v>160740469604.10995</v>
      </c>
    </row>
    <row r="119" spans="1:16" s="10" customFormat="1">
      <c r="A119" s="41" t="s">
        <v>47</v>
      </c>
      <c r="B119" s="81">
        <v>7729542008.25</v>
      </c>
      <c r="C119" s="81">
        <v>10635932534.200001</v>
      </c>
      <c r="D119" s="81">
        <v>18448533782.899994</v>
      </c>
      <c r="E119" s="81">
        <v>34201587023.290001</v>
      </c>
      <c r="F119" s="81">
        <v>9450481099.3399982</v>
      </c>
      <c r="G119" s="81">
        <v>26017777804.329998</v>
      </c>
      <c r="H119" s="81">
        <v>20014094572.989994</v>
      </c>
      <c r="I119" s="81">
        <v>4197761111.4500003</v>
      </c>
      <c r="J119" s="81">
        <v>4381324443.6700001</v>
      </c>
      <c r="K119" s="81">
        <v>5144263313.4099989</v>
      </c>
      <c r="L119" s="81">
        <v>8333424785.7600012</v>
      </c>
      <c r="M119" s="81">
        <v>12185747124.52</v>
      </c>
      <c r="N119" s="81">
        <f t="shared" si="3"/>
        <v>160740469604.10995</v>
      </c>
    </row>
    <row r="120" spans="1:16">
      <c r="A120" s="6" t="s">
        <v>48</v>
      </c>
      <c r="B120" s="78">
        <v>7729542008.25</v>
      </c>
      <c r="C120" s="78">
        <v>10635932534.200001</v>
      </c>
      <c r="D120" s="78">
        <v>18448533782.899994</v>
      </c>
      <c r="E120" s="78">
        <v>34201587023.290001</v>
      </c>
      <c r="F120" s="78">
        <v>9450481099.3399982</v>
      </c>
      <c r="G120" s="78">
        <v>26017777804.329998</v>
      </c>
      <c r="H120" s="78">
        <v>20014094572.989994</v>
      </c>
      <c r="I120" s="78">
        <v>4197761111.4500003</v>
      </c>
      <c r="J120" s="78">
        <v>4381324443.6700001</v>
      </c>
      <c r="K120" s="78">
        <v>5144263313.4099989</v>
      </c>
      <c r="L120" s="78">
        <v>8333424785.7600012</v>
      </c>
      <c r="M120" s="78">
        <v>12185747124.52</v>
      </c>
      <c r="N120" s="82">
        <f t="shared" si="3"/>
        <v>160740469604.10995</v>
      </c>
      <c r="O120" s="2"/>
      <c r="P120" s="2"/>
    </row>
    <row r="121" spans="1:16">
      <c r="A121" s="33" t="s">
        <v>230</v>
      </c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42"/>
      <c r="N121" s="42"/>
      <c r="O121" s="2"/>
      <c r="P121" s="2"/>
    </row>
    <row r="122" spans="1:16">
      <c r="A122" s="33" t="s">
        <v>104</v>
      </c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2"/>
      <c r="N122" s="2"/>
      <c r="O122" s="2"/>
      <c r="P122" s="2"/>
    </row>
    <row r="123" spans="1:16">
      <c r="A123" s="33" t="s">
        <v>105</v>
      </c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2"/>
      <c r="N123" s="2"/>
      <c r="O123" s="2"/>
      <c r="P123" s="2"/>
    </row>
    <row r="124" spans="1:16">
      <c r="A124" s="33" t="s">
        <v>39</v>
      </c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42"/>
      <c r="N124" s="42"/>
      <c r="O124" s="2"/>
      <c r="P124" s="2"/>
    </row>
    <row r="125" spans="1:16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2"/>
      <c r="N125" s="2"/>
      <c r="O125" s="2"/>
      <c r="P125" s="2"/>
    </row>
    <row r="126" spans="1:1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</row>
  </sheetData>
  <mergeCells count="3">
    <mergeCell ref="A2:N2"/>
    <mergeCell ref="A3:N3"/>
    <mergeCell ref="A4:N4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O120"/>
  <sheetViews>
    <sheetView workbookViewId="0">
      <selection activeCell="A3" sqref="A3:E3"/>
    </sheetView>
  </sheetViews>
  <sheetFormatPr baseColWidth="10" defaultColWidth="11.42578125" defaultRowHeight="15"/>
  <cols>
    <col min="1" max="1" width="48" style="2" customWidth="1"/>
    <col min="2" max="14" width="16.28515625" style="2" customWidth="1"/>
    <col min="15" max="16" width="20.7109375" style="2" customWidth="1"/>
    <col min="17" max="93" width="16.7109375" style="2" customWidth="1"/>
    <col min="94" max="16384" width="11.42578125" style="2"/>
  </cols>
  <sheetData>
    <row r="1" spans="1:93">
      <c r="A1" s="1"/>
      <c r="B1" s="1"/>
      <c r="C1" s="1"/>
      <c r="D1" s="1"/>
      <c r="F1" s="1"/>
      <c r="G1" s="1"/>
      <c r="H1" s="1"/>
      <c r="I1" s="1"/>
      <c r="J1" s="1"/>
      <c r="K1" s="1"/>
      <c r="L1" s="1"/>
      <c r="M1" s="1"/>
      <c r="N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</row>
    <row r="2" spans="1:93" s="4" customFormat="1" ht="12.75">
      <c r="A2" s="114"/>
      <c r="B2" s="114"/>
      <c r="C2" s="114"/>
      <c r="D2" s="114"/>
      <c r="E2" s="114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</row>
    <row r="3" spans="1:93" ht="13.5" customHeight="1">
      <c r="A3" s="113" t="s">
        <v>135</v>
      </c>
      <c r="B3" s="113"/>
      <c r="C3" s="113"/>
      <c r="D3" s="113"/>
      <c r="E3" s="11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</row>
    <row r="4" spans="1:93">
      <c r="A4" s="113" t="s">
        <v>120</v>
      </c>
      <c r="B4" s="113"/>
      <c r="C4" s="113"/>
      <c r="D4" s="113"/>
      <c r="E4" s="11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</row>
    <row r="5" spans="1:93" ht="4.5" customHeight="1">
      <c r="B5" s="24"/>
      <c r="C5" s="24"/>
      <c r="D5" s="24"/>
      <c r="F5" s="24"/>
      <c r="G5" s="24"/>
      <c r="H5" s="24"/>
      <c r="BM5" s="25"/>
    </row>
    <row r="6" spans="1:93" s="10" customFormat="1">
      <c r="A6" s="8" t="s">
        <v>235</v>
      </c>
      <c r="B6" s="9" t="s">
        <v>0</v>
      </c>
      <c r="C6" s="9" t="s">
        <v>1</v>
      </c>
      <c r="D6" s="9" t="s">
        <v>110</v>
      </c>
      <c r="E6" s="9" t="s">
        <v>114</v>
      </c>
      <c r="F6" s="9" t="s">
        <v>115</v>
      </c>
      <c r="G6" s="9" t="s">
        <v>116</v>
      </c>
      <c r="H6" s="9" t="s">
        <v>117</v>
      </c>
      <c r="I6" s="9" t="s">
        <v>118</v>
      </c>
      <c r="J6" s="9" t="s">
        <v>121</v>
      </c>
      <c r="K6" s="9" t="s">
        <v>122</v>
      </c>
      <c r="L6" s="9" t="s">
        <v>123</v>
      </c>
      <c r="M6" s="9" t="s">
        <v>125</v>
      </c>
      <c r="N6" s="9" t="s">
        <v>2</v>
      </c>
    </row>
    <row r="7" spans="1:93" s="10" customFormat="1">
      <c r="A7" s="26" t="s">
        <v>53</v>
      </c>
      <c r="B7" s="79">
        <f t="shared" ref="B7:N7" si="0">SUM(B8,B112)</f>
        <v>53104821116.769997</v>
      </c>
      <c r="C7" s="79">
        <f t="shared" si="0"/>
        <v>69772228883.259995</v>
      </c>
      <c r="D7" s="79">
        <f t="shared" si="0"/>
        <v>71666495484.800003</v>
      </c>
      <c r="E7" s="79">
        <f t="shared" si="0"/>
        <v>77428780964.970001</v>
      </c>
      <c r="F7" s="79">
        <f t="shared" si="0"/>
        <v>83532342173.37999</v>
      </c>
      <c r="G7" s="79">
        <f t="shared" si="0"/>
        <v>111402038354.42001</v>
      </c>
      <c r="H7" s="79">
        <f t="shared" si="0"/>
        <v>69393399006.720001</v>
      </c>
      <c r="I7" s="79">
        <f t="shared" si="0"/>
        <v>78725019027.940002</v>
      </c>
      <c r="J7" s="79">
        <f t="shared" si="0"/>
        <v>89880721940.699997</v>
      </c>
      <c r="K7" s="79">
        <f t="shared" si="0"/>
        <v>72350206288.119995</v>
      </c>
      <c r="L7" s="79">
        <f t="shared" si="0"/>
        <v>112605538819.86</v>
      </c>
      <c r="M7" s="79">
        <f t="shared" si="0"/>
        <v>204884396854.87003</v>
      </c>
      <c r="N7" s="81">
        <f t="shared" si="0"/>
        <v>1094745988915.8101</v>
      </c>
      <c r="O7" s="27"/>
      <c r="P7" s="27"/>
    </row>
    <row r="8" spans="1:93" s="10" customFormat="1" ht="12" customHeight="1">
      <c r="A8" s="26" t="s">
        <v>54</v>
      </c>
      <c r="B8" s="81">
        <f t="shared" ref="B8:N8" si="1">SUM(B10,B31,B60,B68,B108)</f>
        <v>49326996846.509995</v>
      </c>
      <c r="C8" s="81">
        <f t="shared" si="1"/>
        <v>66779504112.979996</v>
      </c>
      <c r="D8" s="81">
        <f t="shared" si="1"/>
        <v>67044151441.440002</v>
      </c>
      <c r="E8" s="81">
        <f t="shared" si="1"/>
        <v>68130841831.350006</v>
      </c>
      <c r="F8" s="81">
        <f t="shared" si="1"/>
        <v>61985088322.899994</v>
      </c>
      <c r="G8" s="81">
        <f t="shared" si="1"/>
        <v>91701329929.01001</v>
      </c>
      <c r="H8" s="81">
        <f t="shared" si="1"/>
        <v>64426257890.780006</v>
      </c>
      <c r="I8" s="81">
        <f t="shared" si="1"/>
        <v>68292697599.770004</v>
      </c>
      <c r="J8" s="81">
        <f t="shared" si="1"/>
        <v>79745998630.229996</v>
      </c>
      <c r="K8" s="81">
        <f t="shared" si="1"/>
        <v>68049673370.029999</v>
      </c>
      <c r="L8" s="81">
        <f t="shared" si="1"/>
        <v>107849264249.14</v>
      </c>
      <c r="M8" s="81">
        <f t="shared" si="1"/>
        <v>192075695916.16003</v>
      </c>
      <c r="N8" s="81">
        <f t="shared" si="1"/>
        <v>985407500140.30005</v>
      </c>
      <c r="O8" s="27"/>
      <c r="P8" s="27"/>
    </row>
    <row r="9" spans="1:93" s="10" customFormat="1" ht="4.5" customHeight="1">
      <c r="A9" s="26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</row>
    <row r="10" spans="1:93" s="10" customFormat="1">
      <c r="A10" s="26" t="s">
        <v>49</v>
      </c>
      <c r="B10" s="81">
        <v>9015007314.3300018</v>
      </c>
      <c r="C10" s="81">
        <v>11072144721.449999</v>
      </c>
      <c r="D10" s="81">
        <v>11517378005.240002</v>
      </c>
      <c r="E10" s="81">
        <v>12104998955.950001</v>
      </c>
      <c r="F10" s="81">
        <v>10937222707.320002</v>
      </c>
      <c r="G10" s="81">
        <v>10960699248.34</v>
      </c>
      <c r="H10" s="81">
        <v>11522958336.380001</v>
      </c>
      <c r="I10" s="81">
        <v>11494183777.4</v>
      </c>
      <c r="J10" s="81">
        <v>13006221953.879997</v>
      </c>
      <c r="K10" s="81">
        <v>13714169361.060001</v>
      </c>
      <c r="L10" s="81">
        <v>17529312757.330009</v>
      </c>
      <c r="M10" s="81">
        <v>48308928928.460068</v>
      </c>
      <c r="N10" s="81">
        <v>181183226067.14008</v>
      </c>
    </row>
    <row r="11" spans="1:93" s="10" customFormat="1">
      <c r="A11" s="26" t="s">
        <v>3</v>
      </c>
      <c r="B11" s="81">
        <v>4343184312.0600014</v>
      </c>
      <c r="C11" s="81">
        <v>5032964238.9199991</v>
      </c>
      <c r="D11" s="81">
        <v>5251312693.0100021</v>
      </c>
      <c r="E11" s="81">
        <v>5774768612.6100016</v>
      </c>
      <c r="F11" s="81">
        <v>5398617592.8700008</v>
      </c>
      <c r="G11" s="81">
        <v>5175273606.0500002</v>
      </c>
      <c r="H11" s="81">
        <v>5236942819.7000008</v>
      </c>
      <c r="I11" s="81">
        <v>5261504957.2900019</v>
      </c>
      <c r="J11" s="81">
        <v>6221392690.7099972</v>
      </c>
      <c r="K11" s="81">
        <v>7133056038.4600029</v>
      </c>
      <c r="L11" s="81">
        <v>8285618884.7200089</v>
      </c>
      <c r="M11" s="81">
        <v>31601266236.89006</v>
      </c>
      <c r="N11" s="81">
        <v>94715902683.29007</v>
      </c>
    </row>
    <row r="12" spans="1:93">
      <c r="A12" s="5" t="s">
        <v>4</v>
      </c>
      <c r="B12" s="87">
        <v>593941953.14999986</v>
      </c>
      <c r="C12" s="87">
        <v>594025285.95000005</v>
      </c>
      <c r="D12" s="87">
        <v>593983619.95000005</v>
      </c>
      <c r="E12" s="87">
        <v>593983619.94999993</v>
      </c>
      <c r="F12" s="87">
        <v>593983619.95000005</v>
      </c>
      <c r="G12" s="87">
        <v>593983619.87000012</v>
      </c>
      <c r="H12" s="87">
        <v>593983619.76999998</v>
      </c>
      <c r="I12" s="87">
        <v>593983619.7700001</v>
      </c>
      <c r="J12" s="87">
        <v>615733620.41000009</v>
      </c>
      <c r="K12" s="87">
        <v>615733620.41000009</v>
      </c>
      <c r="L12" s="87">
        <v>615733620.36000013</v>
      </c>
      <c r="M12" s="87">
        <v>615733735.28000009</v>
      </c>
      <c r="N12" s="81">
        <v>7214803554.8199987</v>
      </c>
    </row>
    <row r="13" spans="1:93" ht="24.75">
      <c r="A13" s="5" t="s">
        <v>5</v>
      </c>
      <c r="B13" s="87">
        <v>1753173784.450001</v>
      </c>
      <c r="C13" s="87">
        <v>2358328778.5099988</v>
      </c>
      <c r="D13" s="87">
        <v>2658511000.6000018</v>
      </c>
      <c r="E13" s="87">
        <v>2662185765.2000017</v>
      </c>
      <c r="F13" s="87">
        <v>2622768898.6100011</v>
      </c>
      <c r="G13" s="87">
        <v>2577818291.4500003</v>
      </c>
      <c r="H13" s="87">
        <v>2603715567.4500008</v>
      </c>
      <c r="I13" s="87">
        <v>2562878997.7500024</v>
      </c>
      <c r="J13" s="87">
        <v>2997835524.4799972</v>
      </c>
      <c r="K13" s="87">
        <v>4311658197.8000021</v>
      </c>
      <c r="L13" s="87">
        <v>4446573480.2400093</v>
      </c>
      <c r="M13" s="87">
        <v>22642308796.000061</v>
      </c>
      <c r="N13" s="81">
        <v>54197757082.540077</v>
      </c>
    </row>
    <row r="14" spans="1:93" s="29" customFormat="1" ht="30" customHeight="1">
      <c r="A14" s="5" t="s">
        <v>132</v>
      </c>
      <c r="B14" s="87">
        <v>1675045773</v>
      </c>
      <c r="C14" s="87">
        <v>1759587373</v>
      </c>
      <c r="D14" s="87">
        <v>1677795271</v>
      </c>
      <c r="E14" s="87">
        <v>1567376426</v>
      </c>
      <c r="F14" s="87">
        <v>1860842272.8499994</v>
      </c>
      <c r="G14" s="87">
        <v>1682448893.27</v>
      </c>
      <c r="H14" s="87">
        <v>1718220831.0200002</v>
      </c>
      <c r="I14" s="87">
        <v>1783619538.3099999</v>
      </c>
      <c r="J14" s="87">
        <v>1971800744.3700001</v>
      </c>
      <c r="K14" s="87">
        <v>1729541418.7999997</v>
      </c>
      <c r="L14" s="87">
        <v>2779204300.0299993</v>
      </c>
      <c r="M14" s="87">
        <v>7169316035.3800001</v>
      </c>
      <c r="N14" s="81">
        <v>27374798877.029999</v>
      </c>
    </row>
    <row r="15" spans="1:93" ht="25.5" customHeight="1">
      <c r="A15" s="5" t="s">
        <v>7</v>
      </c>
      <c r="B15" s="87">
        <v>321022801.46000028</v>
      </c>
      <c r="C15" s="87">
        <v>321022801.46000028</v>
      </c>
      <c r="D15" s="87">
        <v>321022801.46000016</v>
      </c>
      <c r="E15" s="87">
        <v>951222801.4599998</v>
      </c>
      <c r="F15" s="87">
        <v>321022801.46000046</v>
      </c>
      <c r="G15" s="87">
        <v>321022801.45999986</v>
      </c>
      <c r="H15" s="87">
        <v>321022801.46000028</v>
      </c>
      <c r="I15" s="87">
        <v>321022801.46000022</v>
      </c>
      <c r="J15" s="87">
        <v>636022801.44999993</v>
      </c>
      <c r="K15" s="87">
        <v>476122801.45000046</v>
      </c>
      <c r="L15" s="87">
        <v>444107484.09000057</v>
      </c>
      <c r="M15" s="87">
        <v>1173907670.23</v>
      </c>
      <c r="N15" s="81">
        <v>5928543168.9000015</v>
      </c>
    </row>
    <row r="16" spans="1:93" s="10" customFormat="1" ht="16.5" customHeight="1">
      <c r="A16" s="26" t="s">
        <v>8</v>
      </c>
      <c r="B16" s="84">
        <v>451819603.54999995</v>
      </c>
      <c r="C16" s="84">
        <v>539433922.30000007</v>
      </c>
      <c r="D16" s="84">
        <v>663415640.96999955</v>
      </c>
      <c r="E16" s="84">
        <v>595200330.35999966</v>
      </c>
      <c r="F16" s="84">
        <v>514156583.1500001</v>
      </c>
      <c r="G16" s="84">
        <v>567838141.19999993</v>
      </c>
      <c r="H16" s="84">
        <v>640408809.57000017</v>
      </c>
      <c r="I16" s="84">
        <v>587583288.68000019</v>
      </c>
      <c r="J16" s="84">
        <v>721453568.24000001</v>
      </c>
      <c r="K16" s="84">
        <v>562650047.48999977</v>
      </c>
      <c r="L16" s="84">
        <v>554731961.03999996</v>
      </c>
      <c r="M16" s="84">
        <v>1874569233.0600009</v>
      </c>
      <c r="N16" s="81">
        <v>8273261129.6100006</v>
      </c>
    </row>
    <row r="17" spans="1:14">
      <c r="A17" s="5" t="s">
        <v>55</v>
      </c>
      <c r="B17" s="87">
        <v>90277448.310000032</v>
      </c>
      <c r="C17" s="87">
        <v>152537082.90999997</v>
      </c>
      <c r="D17" s="87">
        <v>209891298.90999994</v>
      </c>
      <c r="E17" s="87">
        <v>186108905.41999993</v>
      </c>
      <c r="F17" s="87">
        <v>114776281.51000001</v>
      </c>
      <c r="G17" s="87">
        <v>190176368.12999997</v>
      </c>
      <c r="H17" s="87">
        <v>245528983.6500001</v>
      </c>
      <c r="I17" s="87">
        <v>141651425.94999996</v>
      </c>
      <c r="J17" s="87">
        <v>218648889.63000003</v>
      </c>
      <c r="K17" s="87">
        <v>160457450.31999999</v>
      </c>
      <c r="L17" s="87">
        <v>271052570.59999996</v>
      </c>
      <c r="M17" s="87">
        <v>815222151.5</v>
      </c>
      <c r="N17" s="81">
        <v>2796328856.8400002</v>
      </c>
    </row>
    <row r="18" spans="1:14">
      <c r="A18" s="5" t="s">
        <v>56</v>
      </c>
      <c r="B18" s="87">
        <v>361542155.23999995</v>
      </c>
      <c r="C18" s="87">
        <v>386896839.3900001</v>
      </c>
      <c r="D18" s="87">
        <v>453524342.05999964</v>
      </c>
      <c r="E18" s="87">
        <v>409091424.9399997</v>
      </c>
      <c r="F18" s="87">
        <v>399380301.6400001</v>
      </c>
      <c r="G18" s="87">
        <v>377661773.06999999</v>
      </c>
      <c r="H18" s="87">
        <v>394879825.92000008</v>
      </c>
      <c r="I18" s="87">
        <v>445931862.7300002</v>
      </c>
      <c r="J18" s="87">
        <v>502804678.61000001</v>
      </c>
      <c r="K18" s="87">
        <v>402192597.16999978</v>
      </c>
      <c r="L18" s="87">
        <v>283679390.44000006</v>
      </c>
      <c r="M18" s="87">
        <v>1042347081.5600008</v>
      </c>
      <c r="N18" s="81">
        <v>5459932272.7700005</v>
      </c>
    </row>
    <row r="19" spans="1:14">
      <c r="A19" s="5" t="s">
        <v>133</v>
      </c>
      <c r="B19" s="81">
        <v>0</v>
      </c>
      <c r="C19" s="81">
        <v>0</v>
      </c>
      <c r="D19" s="81">
        <v>0</v>
      </c>
      <c r="E19" s="81">
        <v>0</v>
      </c>
      <c r="F19" s="81">
        <v>0</v>
      </c>
      <c r="G19" s="81">
        <v>0</v>
      </c>
      <c r="H19" s="81">
        <v>0</v>
      </c>
      <c r="I19" s="81">
        <v>0</v>
      </c>
      <c r="J19" s="81">
        <v>0</v>
      </c>
      <c r="K19" s="81">
        <v>0</v>
      </c>
      <c r="L19" s="81">
        <v>0</v>
      </c>
      <c r="M19" s="81">
        <v>17000000</v>
      </c>
      <c r="N19" s="81">
        <v>17000000</v>
      </c>
    </row>
    <row r="20" spans="1:14" s="10" customFormat="1">
      <c r="A20" s="11" t="s">
        <v>9</v>
      </c>
      <c r="B20" s="84">
        <v>1598823422.8000004</v>
      </c>
      <c r="C20" s="84">
        <v>2025653990.6999998</v>
      </c>
      <c r="D20" s="84">
        <v>2167971020.170002</v>
      </c>
      <c r="E20" s="84">
        <v>2053066147.05</v>
      </c>
      <c r="F20" s="84">
        <v>1857957245.0500011</v>
      </c>
      <c r="G20" s="84">
        <v>1996758187.5199997</v>
      </c>
      <c r="H20" s="84">
        <v>2320684830.6200004</v>
      </c>
      <c r="I20" s="84">
        <v>2295329385.9599986</v>
      </c>
      <c r="J20" s="84">
        <v>2326230748.5699987</v>
      </c>
      <c r="K20" s="84">
        <v>2315919246.3599987</v>
      </c>
      <c r="L20" s="84">
        <v>3841949223.3999972</v>
      </c>
      <c r="M20" s="84">
        <v>4961345755.829998</v>
      </c>
      <c r="N20" s="81">
        <v>29761689204.029995</v>
      </c>
    </row>
    <row r="21" spans="1:14" s="5" customFormat="1" ht="12">
      <c r="A21" s="5" t="s">
        <v>57</v>
      </c>
      <c r="B21" s="87">
        <v>1517016411.7500005</v>
      </c>
      <c r="C21" s="87">
        <v>1911839799.4199998</v>
      </c>
      <c r="D21" s="87">
        <v>2056740935.0300021</v>
      </c>
      <c r="E21" s="87">
        <v>1886028360.1899998</v>
      </c>
      <c r="F21" s="87">
        <v>1734791105.2600012</v>
      </c>
      <c r="G21" s="87">
        <v>1851182871.4899998</v>
      </c>
      <c r="H21" s="87">
        <v>2182872141.9900002</v>
      </c>
      <c r="I21" s="87">
        <v>2154922222.5699987</v>
      </c>
      <c r="J21" s="87">
        <v>2209389032.289999</v>
      </c>
      <c r="K21" s="87">
        <v>2090735171.6399984</v>
      </c>
      <c r="L21" s="87">
        <v>3485478392.5799971</v>
      </c>
      <c r="M21" s="87">
        <v>3640938583.7299976</v>
      </c>
      <c r="N21" s="81">
        <v>26721935027.939995</v>
      </c>
    </row>
    <row r="22" spans="1:14">
      <c r="A22" s="5" t="s">
        <v>58</v>
      </c>
      <c r="B22" s="87">
        <v>78011963.50000003</v>
      </c>
      <c r="C22" s="87">
        <v>109399438.54999995</v>
      </c>
      <c r="D22" s="87">
        <v>105960907.23</v>
      </c>
      <c r="E22" s="87">
        <v>162639034.19000006</v>
      </c>
      <c r="F22" s="87">
        <v>117997226.25000003</v>
      </c>
      <c r="G22" s="87">
        <v>140723489.83000004</v>
      </c>
      <c r="H22" s="87">
        <v>133852034.98000005</v>
      </c>
      <c r="I22" s="87">
        <v>135419717.52000004</v>
      </c>
      <c r="J22" s="87">
        <v>111752750.83000004</v>
      </c>
      <c r="K22" s="87">
        <v>219993873.39999998</v>
      </c>
      <c r="L22" s="87">
        <v>350596932.07000017</v>
      </c>
      <c r="M22" s="87">
        <v>1313484642.8700013</v>
      </c>
      <c r="N22" s="81">
        <v>2979832011.2200017</v>
      </c>
    </row>
    <row r="23" spans="1:14" ht="24.75">
      <c r="A23" s="5" t="s">
        <v>59</v>
      </c>
      <c r="B23" s="87">
        <v>3795047.5500000003</v>
      </c>
      <c r="C23" s="87">
        <v>4414752.7300000004</v>
      </c>
      <c r="D23" s="87">
        <v>5269177.9099999992</v>
      </c>
      <c r="E23" s="87">
        <v>4398752.67</v>
      </c>
      <c r="F23" s="87">
        <v>5168913.54</v>
      </c>
      <c r="G23" s="87">
        <v>4851826.2000000011</v>
      </c>
      <c r="H23" s="87">
        <v>3960653.65</v>
      </c>
      <c r="I23" s="87">
        <v>4987445.87</v>
      </c>
      <c r="J23" s="87">
        <v>5088965.45</v>
      </c>
      <c r="K23" s="87">
        <v>5190201.32</v>
      </c>
      <c r="L23" s="87">
        <v>5873898.7499999991</v>
      </c>
      <c r="M23" s="87">
        <v>6922529.2300000004</v>
      </c>
      <c r="N23" s="81">
        <v>59922164.870000005</v>
      </c>
    </row>
    <row r="24" spans="1:14" s="10" customFormat="1">
      <c r="A24" s="26" t="s">
        <v>10</v>
      </c>
      <c r="B24" s="84">
        <v>2621179975.9200001</v>
      </c>
      <c r="C24" s="84">
        <v>3474092569.5300002</v>
      </c>
      <c r="D24" s="84">
        <v>3434678651.0899987</v>
      </c>
      <c r="E24" s="84">
        <v>3681963865.9299994</v>
      </c>
      <c r="F24" s="84">
        <v>3166491286.2500005</v>
      </c>
      <c r="G24" s="84">
        <v>3220829313.5700006</v>
      </c>
      <c r="H24" s="84">
        <v>3324921876.4900007</v>
      </c>
      <c r="I24" s="84">
        <v>3349766145.4699998</v>
      </c>
      <c r="J24" s="84">
        <v>3737144946.3600011</v>
      </c>
      <c r="K24" s="84">
        <v>3702544028.750001</v>
      </c>
      <c r="L24" s="84">
        <v>4847012688.1700001</v>
      </c>
      <c r="M24" s="84">
        <v>9871747702.6800041</v>
      </c>
      <c r="N24" s="81">
        <v>48432373050.210007</v>
      </c>
    </row>
    <row r="25" spans="1:14">
      <c r="A25" s="5" t="s">
        <v>11</v>
      </c>
      <c r="B25" s="87">
        <v>1110125461.5599999</v>
      </c>
      <c r="C25" s="87">
        <v>1230671859.1300001</v>
      </c>
      <c r="D25" s="87">
        <v>1268810728.2099998</v>
      </c>
      <c r="E25" s="87">
        <v>1264096473.25</v>
      </c>
      <c r="F25" s="87">
        <v>1167098113.5599999</v>
      </c>
      <c r="G25" s="87">
        <v>1316359010.4800003</v>
      </c>
      <c r="H25" s="87">
        <v>1250202434.3600008</v>
      </c>
      <c r="I25" s="87">
        <v>1280725261.4499996</v>
      </c>
      <c r="J25" s="87">
        <v>1483393856.5800002</v>
      </c>
      <c r="K25" s="87">
        <v>1746242493.6500006</v>
      </c>
      <c r="L25" s="87">
        <v>2427408340.0099998</v>
      </c>
      <c r="M25" s="87">
        <v>2774773524.000001</v>
      </c>
      <c r="N25" s="81">
        <v>18319907556.240002</v>
      </c>
    </row>
    <row r="26" spans="1:14">
      <c r="A26" s="5" t="s">
        <v>60</v>
      </c>
      <c r="B26" s="87">
        <v>9441254.709999999</v>
      </c>
      <c r="C26" s="87">
        <v>83567767.049999952</v>
      </c>
      <c r="D26" s="87">
        <v>22526783.549999993</v>
      </c>
      <c r="E26" s="87">
        <v>80030508.340000018</v>
      </c>
      <c r="F26" s="87">
        <v>49685588.590000004</v>
      </c>
      <c r="G26" s="87">
        <v>22831587.079999998</v>
      </c>
      <c r="H26" s="87">
        <v>76323147.269999996</v>
      </c>
      <c r="I26" s="87">
        <v>49751772.250000007</v>
      </c>
      <c r="J26" s="87">
        <v>52433218.170000009</v>
      </c>
      <c r="K26" s="87">
        <v>41931421.00999999</v>
      </c>
      <c r="L26" s="87">
        <v>104410117.59999996</v>
      </c>
      <c r="M26" s="87">
        <v>78372027.440000013</v>
      </c>
      <c r="N26" s="81">
        <v>671305193.05999994</v>
      </c>
    </row>
    <row r="27" spans="1:14">
      <c r="A27" s="5" t="s">
        <v>61</v>
      </c>
      <c r="B27" s="87">
        <v>1097821343.6999998</v>
      </c>
      <c r="C27" s="87">
        <v>1446071389.5799999</v>
      </c>
      <c r="D27" s="87">
        <v>1314384246.6299987</v>
      </c>
      <c r="E27" s="87">
        <v>1257369112.4399986</v>
      </c>
      <c r="F27" s="87">
        <v>1394748957.7200005</v>
      </c>
      <c r="G27" s="87">
        <v>1415822691.1000006</v>
      </c>
      <c r="H27" s="87">
        <v>1333596266.24</v>
      </c>
      <c r="I27" s="87">
        <v>1567099399.4000003</v>
      </c>
      <c r="J27" s="87">
        <v>1427449075.720001</v>
      </c>
      <c r="K27" s="87">
        <v>1199608111.0400004</v>
      </c>
      <c r="L27" s="87">
        <v>1337967612.9499998</v>
      </c>
      <c r="M27" s="87">
        <v>4578817188.0500021</v>
      </c>
      <c r="N27" s="81">
        <v>19370755394.570004</v>
      </c>
    </row>
    <row r="28" spans="1:14" ht="14.25" customHeight="1">
      <c r="A28" s="5" t="s">
        <v>62</v>
      </c>
      <c r="B28" s="87">
        <v>131570377.26000001</v>
      </c>
      <c r="C28" s="87">
        <v>299582624.81</v>
      </c>
      <c r="D28" s="87">
        <v>140023075.80000001</v>
      </c>
      <c r="E28" s="87">
        <v>169785907.06999999</v>
      </c>
      <c r="F28" s="87">
        <v>131570377.26000001</v>
      </c>
      <c r="G28" s="87">
        <v>140503750.31</v>
      </c>
      <c r="H28" s="87">
        <v>131570377.26000001</v>
      </c>
      <c r="I28" s="87">
        <v>225470377.25999999</v>
      </c>
      <c r="J28" s="87">
        <v>150470377.25999999</v>
      </c>
      <c r="K28" s="87">
        <v>446402312.45999998</v>
      </c>
      <c r="L28" s="87">
        <v>221050616.53</v>
      </c>
      <c r="M28" s="87">
        <v>991071230.41999996</v>
      </c>
      <c r="N28" s="81">
        <v>3179071403.6999998</v>
      </c>
    </row>
    <row r="29" spans="1:14" ht="24.75" customHeight="1">
      <c r="A29" s="88" t="s">
        <v>12</v>
      </c>
      <c r="B29" s="87">
        <v>5370085.4399999995</v>
      </c>
      <c r="C29" s="87">
        <v>143630947.92000002</v>
      </c>
      <c r="D29" s="87">
        <v>111286121.10999998</v>
      </c>
      <c r="E29" s="87">
        <v>118052634.29999998</v>
      </c>
      <c r="F29" s="87">
        <v>107133096.21000004</v>
      </c>
      <c r="G29" s="87">
        <v>101389180.38</v>
      </c>
      <c r="H29" s="87">
        <v>93318985.390000001</v>
      </c>
      <c r="I29" s="87">
        <v>122611869.06000003</v>
      </c>
      <c r="J29" s="87">
        <v>126896810.65999995</v>
      </c>
      <c r="K29" s="87">
        <v>63811339.169999994</v>
      </c>
      <c r="L29" s="87">
        <v>269336618.75000012</v>
      </c>
      <c r="M29" s="87">
        <v>562218004.50999975</v>
      </c>
      <c r="N29" s="81">
        <v>1825055692.9000001</v>
      </c>
    </row>
    <row r="30" spans="1:14" ht="24.75">
      <c r="A30" s="5" t="s">
        <v>63</v>
      </c>
      <c r="B30" s="87">
        <v>266851453.25000006</v>
      </c>
      <c r="C30" s="87">
        <v>270567981.04000008</v>
      </c>
      <c r="D30" s="87">
        <v>577647695.78999996</v>
      </c>
      <c r="E30" s="87">
        <v>792629230.52999997</v>
      </c>
      <c r="F30" s="87">
        <v>316255152.90999997</v>
      </c>
      <c r="G30" s="87">
        <v>223923094.22000003</v>
      </c>
      <c r="H30" s="87">
        <v>439910665.96999985</v>
      </c>
      <c r="I30" s="87">
        <v>104107466.05000001</v>
      </c>
      <c r="J30" s="87">
        <v>496501607.96999997</v>
      </c>
      <c r="K30" s="87">
        <v>204548351.41999996</v>
      </c>
      <c r="L30" s="87">
        <v>486839382.32999992</v>
      </c>
      <c r="M30" s="87">
        <v>886495728.25999975</v>
      </c>
      <c r="N30" s="81">
        <v>5066277809.7399998</v>
      </c>
    </row>
    <row r="31" spans="1:14" s="10" customFormat="1">
      <c r="A31" s="26" t="s">
        <v>44</v>
      </c>
      <c r="B31" s="81">
        <v>1856552580.6999996</v>
      </c>
      <c r="C31" s="81">
        <v>8314195589.9599991</v>
      </c>
      <c r="D31" s="81">
        <v>7367311792.3499985</v>
      </c>
      <c r="E31" s="81">
        <v>8952818973.9400005</v>
      </c>
      <c r="F31" s="81">
        <v>6702641626.8300009</v>
      </c>
      <c r="G31" s="81">
        <v>8278311381.920001</v>
      </c>
      <c r="H31" s="81">
        <v>6922703516.6200027</v>
      </c>
      <c r="I31" s="81">
        <v>11462847626.860001</v>
      </c>
      <c r="J31" s="81">
        <v>14209917433.41</v>
      </c>
      <c r="K31" s="81">
        <v>13952963992.339998</v>
      </c>
      <c r="L31" s="81">
        <v>23089369646.18</v>
      </c>
      <c r="M31" s="81">
        <v>42110828382.459976</v>
      </c>
      <c r="N31" s="81">
        <v>153220462543.56995</v>
      </c>
    </row>
    <row r="32" spans="1:14">
      <c r="A32" s="35" t="s">
        <v>64</v>
      </c>
      <c r="B32" s="87">
        <v>335381592.59000003</v>
      </c>
      <c r="C32" s="87">
        <v>418762244.65000021</v>
      </c>
      <c r="D32" s="87">
        <v>664783281.88</v>
      </c>
      <c r="E32" s="87">
        <v>456866883.71000034</v>
      </c>
      <c r="F32" s="87">
        <v>955305978.09000039</v>
      </c>
      <c r="G32" s="87">
        <v>974888334.81999993</v>
      </c>
      <c r="H32" s="87">
        <v>465561214.42999983</v>
      </c>
      <c r="I32" s="87">
        <v>1919494076.1100011</v>
      </c>
      <c r="J32" s="87">
        <v>1375752004.2000005</v>
      </c>
      <c r="K32" s="87">
        <v>1481091244.8300009</v>
      </c>
      <c r="L32" s="87">
        <v>3485862766.3100019</v>
      </c>
      <c r="M32" s="87">
        <v>7918138060.840004</v>
      </c>
      <c r="N32" s="81">
        <v>20451887682.460011</v>
      </c>
    </row>
    <row r="33" spans="1:14">
      <c r="A33" s="5" t="s">
        <v>65</v>
      </c>
      <c r="B33" s="87">
        <v>284565961.17000002</v>
      </c>
      <c r="C33" s="87">
        <v>359823317.72000021</v>
      </c>
      <c r="D33" s="87">
        <v>582566351.45000005</v>
      </c>
      <c r="E33" s="87">
        <v>386465574.42000037</v>
      </c>
      <c r="F33" s="87">
        <v>879113247.62000036</v>
      </c>
      <c r="G33" s="87">
        <v>911410082.5999999</v>
      </c>
      <c r="H33" s="87">
        <v>378926956.28999984</v>
      </c>
      <c r="I33" s="87">
        <v>1855305503.8900011</v>
      </c>
      <c r="J33" s="87">
        <v>1298010479.4400005</v>
      </c>
      <c r="K33" s="87">
        <v>1426685595.950001</v>
      </c>
      <c r="L33" s="87">
        <v>3372857239.1200018</v>
      </c>
      <c r="M33" s="87">
        <v>7673875321.9700041</v>
      </c>
      <c r="N33" s="81">
        <v>19409605631.640011</v>
      </c>
    </row>
    <row r="34" spans="1:14">
      <c r="A34" s="5" t="s">
        <v>66</v>
      </c>
      <c r="B34" s="87">
        <v>50815631.420000009</v>
      </c>
      <c r="C34" s="87">
        <v>58938926.929999985</v>
      </c>
      <c r="D34" s="87">
        <v>82216930.429999977</v>
      </c>
      <c r="E34" s="87">
        <v>70401309.289999962</v>
      </c>
      <c r="F34" s="87">
        <v>76192730.469999969</v>
      </c>
      <c r="G34" s="87">
        <v>63478252.220000014</v>
      </c>
      <c r="H34" s="87">
        <v>86634258.139999971</v>
      </c>
      <c r="I34" s="87">
        <v>64188572.219999999</v>
      </c>
      <c r="J34" s="87">
        <v>77741524.759999976</v>
      </c>
      <c r="K34" s="87">
        <v>54405648.879999995</v>
      </c>
      <c r="L34" s="87">
        <v>113005527.19000001</v>
      </c>
      <c r="M34" s="87">
        <v>244262738.87000012</v>
      </c>
      <c r="N34" s="81">
        <v>1042282050.8200001</v>
      </c>
    </row>
    <row r="35" spans="1:14" s="10" customFormat="1">
      <c r="A35" s="26" t="s">
        <v>67</v>
      </c>
      <c r="B35" s="81">
        <v>648582571.65999973</v>
      </c>
      <c r="C35" s="81">
        <v>901755590.31000042</v>
      </c>
      <c r="D35" s="81">
        <v>1157157295.2199993</v>
      </c>
      <c r="E35" s="81">
        <v>1160105936.2200003</v>
      </c>
      <c r="F35" s="81">
        <v>1107577214.8600004</v>
      </c>
      <c r="G35" s="81">
        <v>1129388295.0100002</v>
      </c>
      <c r="H35" s="81">
        <v>898556753.28000057</v>
      </c>
      <c r="I35" s="81">
        <v>1833742244.0300004</v>
      </c>
      <c r="J35" s="81">
        <v>1042835537.46</v>
      </c>
      <c r="K35" s="81">
        <v>1571185446.8699999</v>
      </c>
      <c r="L35" s="81">
        <v>3199149129.4499993</v>
      </c>
      <c r="M35" s="81">
        <v>2079038167.6100013</v>
      </c>
      <c r="N35" s="81">
        <v>16729074181.980003</v>
      </c>
    </row>
    <row r="36" spans="1:14">
      <c r="A36" s="5" t="s">
        <v>68</v>
      </c>
      <c r="B36" s="87">
        <v>642058578.65999973</v>
      </c>
      <c r="C36" s="87">
        <v>894885997.31000042</v>
      </c>
      <c r="D36" s="87">
        <v>1150287702.2199993</v>
      </c>
      <c r="E36" s="87">
        <v>1153119643.2200003</v>
      </c>
      <c r="F36" s="87">
        <v>1099753221.8600004</v>
      </c>
      <c r="G36" s="87">
        <v>1119527628.0100002</v>
      </c>
      <c r="H36" s="87">
        <v>892165260.28000057</v>
      </c>
      <c r="I36" s="87">
        <v>1823244748.0500004</v>
      </c>
      <c r="J36" s="87">
        <v>1032541244.46</v>
      </c>
      <c r="K36" s="87">
        <v>1557922776.8699999</v>
      </c>
      <c r="L36" s="87">
        <v>3188108864.4499993</v>
      </c>
      <c r="M36" s="87">
        <v>2064739874.6100013</v>
      </c>
      <c r="N36" s="81">
        <v>16618355540.000004</v>
      </c>
    </row>
    <row r="37" spans="1:14">
      <c r="A37" s="5" t="s">
        <v>69</v>
      </c>
      <c r="B37" s="87">
        <v>6523993</v>
      </c>
      <c r="C37" s="87">
        <v>6869593</v>
      </c>
      <c r="D37" s="87">
        <v>6869593</v>
      </c>
      <c r="E37" s="87">
        <v>6986293</v>
      </c>
      <c r="F37" s="87">
        <v>7823993</v>
      </c>
      <c r="G37" s="87">
        <v>9860667</v>
      </c>
      <c r="H37" s="87">
        <v>6391493</v>
      </c>
      <c r="I37" s="87">
        <v>10497495.98</v>
      </c>
      <c r="J37" s="87">
        <v>10294293</v>
      </c>
      <c r="K37" s="87">
        <v>13262670</v>
      </c>
      <c r="L37" s="87">
        <v>11040265</v>
      </c>
      <c r="M37" s="87">
        <v>14298293</v>
      </c>
      <c r="N37" s="81">
        <v>110718641.98</v>
      </c>
    </row>
    <row r="38" spans="1:14" s="10" customFormat="1">
      <c r="A38" s="26" t="s">
        <v>70</v>
      </c>
      <c r="B38" s="81">
        <v>131824040</v>
      </c>
      <c r="C38" s="81">
        <v>303248671.43000001</v>
      </c>
      <c r="D38" s="81">
        <v>282088902.13</v>
      </c>
      <c r="E38" s="81">
        <v>764740524.69000006</v>
      </c>
      <c r="F38" s="81">
        <v>241003005.88999999</v>
      </c>
      <c r="G38" s="81">
        <v>769955241.46000004</v>
      </c>
      <c r="H38" s="81">
        <v>330250435.86000001</v>
      </c>
      <c r="I38" s="81">
        <v>290173248.08000004</v>
      </c>
      <c r="J38" s="81">
        <v>1163635338.1700001</v>
      </c>
      <c r="K38" s="81">
        <v>989309616.65999997</v>
      </c>
      <c r="L38" s="81">
        <v>1138933325.25</v>
      </c>
      <c r="M38" s="81">
        <v>272634240.31999999</v>
      </c>
      <c r="N38" s="81">
        <v>6677796589.9399996</v>
      </c>
    </row>
    <row r="39" spans="1:14">
      <c r="A39" s="5" t="s">
        <v>13</v>
      </c>
      <c r="B39" s="87">
        <v>131824040</v>
      </c>
      <c r="C39" s="87">
        <v>303248671.43000001</v>
      </c>
      <c r="D39" s="87">
        <v>282088902.13</v>
      </c>
      <c r="E39" s="87">
        <v>764740524.69000006</v>
      </c>
      <c r="F39" s="87">
        <v>241003005.88999999</v>
      </c>
      <c r="G39" s="87">
        <v>769955241.46000004</v>
      </c>
      <c r="H39" s="87">
        <v>330250435.86000001</v>
      </c>
      <c r="I39" s="87">
        <v>290173248.08000004</v>
      </c>
      <c r="J39" s="87">
        <v>1163635338.1700001</v>
      </c>
      <c r="K39" s="87">
        <v>989309616.65999997</v>
      </c>
      <c r="L39" s="87">
        <v>1138933325.25</v>
      </c>
      <c r="M39" s="87">
        <v>272634240.31999999</v>
      </c>
      <c r="N39" s="81">
        <v>6677796589.9399996</v>
      </c>
    </row>
    <row r="40" spans="1:14" s="10" customFormat="1">
      <c r="A40" s="30" t="s">
        <v>71</v>
      </c>
      <c r="B40" s="81">
        <v>42846233.049999997</v>
      </c>
      <c r="C40" s="81">
        <v>5067285795.5199995</v>
      </c>
      <c r="D40" s="81">
        <v>3363402129.7099991</v>
      </c>
      <c r="E40" s="81">
        <v>4512216189.4799986</v>
      </c>
      <c r="F40" s="81">
        <v>2921132618.9600005</v>
      </c>
      <c r="G40" s="81">
        <v>2316639019.4700007</v>
      </c>
      <c r="H40" s="81">
        <v>2434792141.0299997</v>
      </c>
      <c r="I40" s="81">
        <v>4557071334.4299984</v>
      </c>
      <c r="J40" s="81">
        <v>5900882575.5300007</v>
      </c>
      <c r="K40" s="81">
        <v>6143744760.6499987</v>
      </c>
      <c r="L40" s="81">
        <v>10617315099.500002</v>
      </c>
      <c r="M40" s="81">
        <v>7964825676.8800001</v>
      </c>
      <c r="N40" s="81">
        <v>55842153574.209991</v>
      </c>
    </row>
    <row r="41" spans="1:14">
      <c r="A41" s="5" t="s">
        <v>14</v>
      </c>
      <c r="B41" s="87">
        <v>42846233.049999997</v>
      </c>
      <c r="C41" s="87">
        <v>5067285795.5199995</v>
      </c>
      <c r="D41" s="87">
        <v>3363402129.7099991</v>
      </c>
      <c r="E41" s="87">
        <v>4512216189.4799986</v>
      </c>
      <c r="F41" s="87">
        <v>2921132618.9600005</v>
      </c>
      <c r="G41" s="87">
        <v>2316639019.4700007</v>
      </c>
      <c r="H41" s="87">
        <v>2434792141.0299997</v>
      </c>
      <c r="I41" s="87">
        <v>4557071334.4299984</v>
      </c>
      <c r="J41" s="87">
        <v>5900882575.5300007</v>
      </c>
      <c r="K41" s="87">
        <v>6143744760.6499987</v>
      </c>
      <c r="L41" s="87">
        <v>10617315099.500002</v>
      </c>
      <c r="M41" s="87">
        <v>7964825676.8800001</v>
      </c>
      <c r="N41" s="81">
        <v>55842153574.209991</v>
      </c>
    </row>
    <row r="42" spans="1:14" s="10" customFormat="1">
      <c r="A42" s="26" t="s">
        <v>15</v>
      </c>
      <c r="B42" s="81">
        <v>12728860.810000001</v>
      </c>
      <c r="C42" s="81">
        <v>13577114.330000002</v>
      </c>
      <c r="D42" s="81">
        <v>12546802.820000004</v>
      </c>
      <c r="E42" s="81">
        <v>21300079.100000001</v>
      </c>
      <c r="F42" s="81">
        <v>16660664.869999999</v>
      </c>
      <c r="G42" s="81">
        <v>18182879.659999993</v>
      </c>
      <c r="H42" s="81">
        <v>16635738.169999998</v>
      </c>
      <c r="I42" s="81">
        <v>23597030.449999992</v>
      </c>
      <c r="J42" s="81">
        <v>14795737.320000002</v>
      </c>
      <c r="K42" s="81">
        <v>18780344.990000002</v>
      </c>
      <c r="L42" s="81">
        <v>34179691.719999984</v>
      </c>
      <c r="M42" s="81">
        <v>32053933.360000007</v>
      </c>
      <c r="N42" s="81">
        <v>235038877.60000002</v>
      </c>
    </row>
    <row r="43" spans="1:14">
      <c r="A43" s="5" t="s">
        <v>72</v>
      </c>
      <c r="B43" s="87">
        <v>12728860.810000001</v>
      </c>
      <c r="C43" s="87">
        <v>13577114.330000002</v>
      </c>
      <c r="D43" s="87">
        <v>12546802.820000004</v>
      </c>
      <c r="E43" s="87">
        <v>21300079.100000001</v>
      </c>
      <c r="F43" s="87">
        <v>16660664.869999999</v>
      </c>
      <c r="G43" s="87">
        <v>18182879.659999993</v>
      </c>
      <c r="H43" s="87">
        <v>16635738.169999998</v>
      </c>
      <c r="I43" s="87">
        <v>22340926.169999991</v>
      </c>
      <c r="J43" s="87">
        <v>14795737.320000002</v>
      </c>
      <c r="K43" s="87">
        <v>18780344.990000002</v>
      </c>
      <c r="L43" s="87">
        <v>34179691.719999984</v>
      </c>
      <c r="M43" s="87">
        <v>32053933.360000007</v>
      </c>
      <c r="N43" s="81">
        <v>233782773.31999999</v>
      </c>
    </row>
    <row r="44" spans="1:14">
      <c r="A44" s="5" t="s">
        <v>40</v>
      </c>
      <c r="B44" s="87">
        <v>0</v>
      </c>
      <c r="C44" s="87">
        <v>0</v>
      </c>
      <c r="D44" s="87">
        <v>0</v>
      </c>
      <c r="E44" s="87">
        <v>0</v>
      </c>
      <c r="F44" s="87">
        <v>0</v>
      </c>
      <c r="G44" s="87">
        <v>0</v>
      </c>
      <c r="H44" s="87">
        <v>0</v>
      </c>
      <c r="I44" s="87">
        <v>1256104.28</v>
      </c>
      <c r="J44" s="87">
        <v>0</v>
      </c>
      <c r="K44" s="87">
        <v>0</v>
      </c>
      <c r="L44" s="87">
        <v>0</v>
      </c>
      <c r="M44" s="87">
        <v>0</v>
      </c>
      <c r="N44" s="81">
        <v>1256104.28</v>
      </c>
    </row>
    <row r="45" spans="1:14" s="10" customFormat="1">
      <c r="A45" s="26" t="s">
        <v>16</v>
      </c>
      <c r="B45" s="81">
        <v>527070352.21999997</v>
      </c>
      <c r="C45" s="81">
        <v>1231254043.3999999</v>
      </c>
      <c r="D45" s="81">
        <v>1468657002.5000002</v>
      </c>
      <c r="E45" s="81">
        <v>1647338351.7500002</v>
      </c>
      <c r="F45" s="81">
        <v>1222686661.5599997</v>
      </c>
      <c r="G45" s="81">
        <v>2680394976.0400004</v>
      </c>
      <c r="H45" s="81">
        <v>2426799903.9300017</v>
      </c>
      <c r="I45" s="81">
        <v>2367859440.4599996</v>
      </c>
      <c r="J45" s="81">
        <v>4220274373.6899977</v>
      </c>
      <c r="K45" s="81">
        <v>3254722461.4199996</v>
      </c>
      <c r="L45" s="81">
        <v>4011024673.8399982</v>
      </c>
      <c r="M45" s="81">
        <v>22217720318.159977</v>
      </c>
      <c r="N45" s="81">
        <v>47275802558.969971</v>
      </c>
    </row>
    <row r="46" spans="1:14">
      <c r="A46" s="5" t="s">
        <v>73</v>
      </c>
      <c r="B46" s="87">
        <v>373396485.58999997</v>
      </c>
      <c r="C46" s="87">
        <v>949611141.91999984</v>
      </c>
      <c r="D46" s="87">
        <v>916713398.77000034</v>
      </c>
      <c r="E46" s="87">
        <v>1101286012.7900002</v>
      </c>
      <c r="F46" s="87">
        <v>866359126.13999975</v>
      </c>
      <c r="G46" s="87">
        <v>1947574571.0700004</v>
      </c>
      <c r="H46" s="87">
        <v>1785721562.4300015</v>
      </c>
      <c r="I46" s="87">
        <v>1818962408.2899995</v>
      </c>
      <c r="J46" s="87">
        <v>3244734245.5499978</v>
      </c>
      <c r="K46" s="87">
        <v>2305610318.5999994</v>
      </c>
      <c r="L46" s="87">
        <v>1818241500.0599983</v>
      </c>
      <c r="M46" s="87">
        <v>17084034301.859978</v>
      </c>
      <c r="N46" s="81">
        <v>34212245073.069973</v>
      </c>
    </row>
    <row r="47" spans="1:14">
      <c r="A47" s="5" t="s">
        <v>74</v>
      </c>
      <c r="B47" s="87">
        <v>1143967.3600000001</v>
      </c>
      <c r="C47" s="87">
        <v>1457209.96</v>
      </c>
      <c r="D47" s="87">
        <v>2213870.3899999997</v>
      </c>
      <c r="E47" s="87">
        <v>2619638.2000000002</v>
      </c>
      <c r="F47" s="87">
        <v>2356669.04</v>
      </c>
      <c r="G47" s="87">
        <v>181868375.31999999</v>
      </c>
      <c r="H47" s="87">
        <v>1935911.49</v>
      </c>
      <c r="I47" s="87">
        <v>1488725.1900000002</v>
      </c>
      <c r="J47" s="87">
        <v>444571558.35000002</v>
      </c>
      <c r="K47" s="87">
        <v>2507122.19</v>
      </c>
      <c r="L47" s="87">
        <v>9736520.9199999999</v>
      </c>
      <c r="M47" s="87">
        <v>18711125.709999997</v>
      </c>
      <c r="N47" s="81">
        <v>670610694.12</v>
      </c>
    </row>
    <row r="48" spans="1:14">
      <c r="A48" s="5" t="s">
        <v>75</v>
      </c>
      <c r="B48" s="87">
        <v>73951480.930000007</v>
      </c>
      <c r="C48" s="87">
        <v>128305038.48</v>
      </c>
      <c r="D48" s="87">
        <v>366783592.92999995</v>
      </c>
      <c r="E48" s="87">
        <v>415346301.50000012</v>
      </c>
      <c r="F48" s="87">
        <v>206957315.31000003</v>
      </c>
      <c r="G48" s="87">
        <v>320915623.29999995</v>
      </c>
      <c r="H48" s="87">
        <v>302002572.69000012</v>
      </c>
      <c r="I48" s="87">
        <v>331547121.56999999</v>
      </c>
      <c r="J48" s="87">
        <v>280417877.41999996</v>
      </c>
      <c r="K48" s="87">
        <v>676564334.79000008</v>
      </c>
      <c r="L48" s="87">
        <v>1260950356.6000001</v>
      </c>
      <c r="M48" s="87">
        <v>3903640163.1700029</v>
      </c>
      <c r="N48" s="81">
        <v>8267381778.6900034</v>
      </c>
    </row>
    <row r="49" spans="1:14">
      <c r="A49" s="5" t="s">
        <v>108</v>
      </c>
      <c r="B49" s="87">
        <v>0</v>
      </c>
      <c r="C49" s="87">
        <v>2131.0100000000002</v>
      </c>
      <c r="D49" s="87">
        <v>16410762.93</v>
      </c>
      <c r="E49" s="87">
        <v>16387162.93</v>
      </c>
      <c r="F49" s="87">
        <v>30784076.969999999</v>
      </c>
      <c r="G49" s="87">
        <v>50585399.879999995</v>
      </c>
      <c r="H49" s="87">
        <v>206135000</v>
      </c>
      <c r="I49" s="87">
        <v>16819176.199999999</v>
      </c>
      <c r="J49" s="87">
        <v>49701577.939999998</v>
      </c>
      <c r="K49" s="87">
        <v>138400652.15000001</v>
      </c>
      <c r="L49" s="87">
        <v>752879630.69000006</v>
      </c>
      <c r="M49" s="87">
        <v>1038977720.39</v>
      </c>
      <c r="N49" s="81">
        <v>2317083291.0900002</v>
      </c>
    </row>
    <row r="50" spans="1:14">
      <c r="A50" s="5" t="s">
        <v>17</v>
      </c>
      <c r="B50" s="87">
        <v>78578418.339999989</v>
      </c>
      <c r="C50" s="87">
        <v>151878522.03</v>
      </c>
      <c r="D50" s="87">
        <v>166535377.48000002</v>
      </c>
      <c r="E50" s="87">
        <v>111699236.33000001</v>
      </c>
      <c r="F50" s="87">
        <v>116229474.09999999</v>
      </c>
      <c r="G50" s="87">
        <v>179451006.46999997</v>
      </c>
      <c r="H50" s="87">
        <v>131004857.32000004</v>
      </c>
      <c r="I50" s="87">
        <v>199042009.20999998</v>
      </c>
      <c r="J50" s="87">
        <v>200849114.42999998</v>
      </c>
      <c r="K50" s="87">
        <v>131640033.69</v>
      </c>
      <c r="L50" s="87">
        <v>169216665.5699999</v>
      </c>
      <c r="M50" s="87">
        <v>172357007.03000003</v>
      </c>
      <c r="N50" s="81">
        <v>1808481722</v>
      </c>
    </row>
    <row r="51" spans="1:14" s="10" customFormat="1">
      <c r="A51" s="26" t="s">
        <v>76</v>
      </c>
      <c r="B51" s="81">
        <v>51056016.359999985</v>
      </c>
      <c r="C51" s="81">
        <v>56689239.869999997</v>
      </c>
      <c r="D51" s="81">
        <v>69103934.559999987</v>
      </c>
      <c r="E51" s="81">
        <v>146533491.06999999</v>
      </c>
      <c r="F51" s="81">
        <v>90947255.270000011</v>
      </c>
      <c r="G51" s="81">
        <v>202470120.25</v>
      </c>
      <c r="H51" s="81">
        <v>210514698.53999999</v>
      </c>
      <c r="I51" s="81">
        <v>83188433.369999975</v>
      </c>
      <c r="J51" s="81">
        <v>208617036.68000004</v>
      </c>
      <c r="K51" s="81">
        <v>239801285.5999999</v>
      </c>
      <c r="L51" s="81">
        <v>159729147.89000005</v>
      </c>
      <c r="M51" s="81">
        <v>312405925.34000003</v>
      </c>
      <c r="N51" s="81">
        <v>1831056584.8000002</v>
      </c>
    </row>
    <row r="52" spans="1:14">
      <c r="A52" s="5" t="s">
        <v>18</v>
      </c>
      <c r="B52" s="87">
        <v>51056016.359999985</v>
      </c>
      <c r="C52" s="87">
        <v>56689239.869999997</v>
      </c>
      <c r="D52" s="87">
        <v>69103934.559999987</v>
      </c>
      <c r="E52" s="87">
        <v>146533491.06999999</v>
      </c>
      <c r="F52" s="87">
        <v>90947255.270000011</v>
      </c>
      <c r="G52" s="87">
        <v>202470120.25</v>
      </c>
      <c r="H52" s="87">
        <v>210514698.53999999</v>
      </c>
      <c r="I52" s="87">
        <v>83188433.369999975</v>
      </c>
      <c r="J52" s="87">
        <v>208617036.68000004</v>
      </c>
      <c r="K52" s="87">
        <v>239801285.5999999</v>
      </c>
      <c r="L52" s="87">
        <v>159729147.89000005</v>
      </c>
      <c r="M52" s="87">
        <v>312405925.34000003</v>
      </c>
      <c r="N52" s="81">
        <v>1831056584.8000002</v>
      </c>
    </row>
    <row r="53" spans="1:14" s="10" customFormat="1">
      <c r="A53" s="26" t="s">
        <v>19</v>
      </c>
      <c r="B53" s="81">
        <v>15009103.67</v>
      </c>
      <c r="C53" s="81">
        <v>15009103.67</v>
      </c>
      <c r="D53" s="81">
        <v>15009103.67</v>
      </c>
      <c r="E53" s="81">
        <v>15009103.67</v>
      </c>
      <c r="F53" s="81">
        <v>15009103.67</v>
      </c>
      <c r="G53" s="81">
        <v>15009103.67</v>
      </c>
      <c r="H53" s="81">
        <v>15009103.67</v>
      </c>
      <c r="I53" s="81">
        <v>15009103.67</v>
      </c>
      <c r="J53" s="81">
        <v>15009103.67</v>
      </c>
      <c r="K53" s="81">
        <v>15675770.34</v>
      </c>
      <c r="L53" s="81">
        <v>42685290.390000001</v>
      </c>
      <c r="M53" s="81">
        <v>15675770.34</v>
      </c>
      <c r="N53" s="81">
        <v>209118764.10000002</v>
      </c>
    </row>
    <row r="54" spans="1:14">
      <c r="A54" s="5" t="s">
        <v>20</v>
      </c>
      <c r="B54" s="87">
        <v>15009103.67</v>
      </c>
      <c r="C54" s="87">
        <v>15009103.67</v>
      </c>
      <c r="D54" s="87">
        <v>15009103.67</v>
      </c>
      <c r="E54" s="87">
        <v>15009103.67</v>
      </c>
      <c r="F54" s="87">
        <v>15009103.67</v>
      </c>
      <c r="G54" s="87">
        <v>15009103.67</v>
      </c>
      <c r="H54" s="87">
        <v>15009103.67</v>
      </c>
      <c r="I54" s="87">
        <v>15009103.67</v>
      </c>
      <c r="J54" s="87">
        <v>15009103.67</v>
      </c>
      <c r="K54" s="87">
        <v>15675770.34</v>
      </c>
      <c r="L54" s="87">
        <v>42685290.390000001</v>
      </c>
      <c r="M54" s="87">
        <v>15675770.34</v>
      </c>
      <c r="N54" s="81">
        <v>209118764.10000002</v>
      </c>
    </row>
    <row r="55" spans="1:14" s="10" customFormat="1">
      <c r="A55" s="26" t="s">
        <v>21</v>
      </c>
      <c r="B55" s="81">
        <v>92053810.339999989</v>
      </c>
      <c r="C55" s="81">
        <v>306613786.77999991</v>
      </c>
      <c r="D55" s="81">
        <v>334563339.8599999</v>
      </c>
      <c r="E55" s="81">
        <v>228708414.25</v>
      </c>
      <c r="F55" s="81">
        <v>132319123.65999998</v>
      </c>
      <c r="G55" s="81">
        <v>171383411.53999999</v>
      </c>
      <c r="H55" s="81">
        <v>124583527.71000004</v>
      </c>
      <c r="I55" s="81">
        <v>372712716.26000047</v>
      </c>
      <c r="J55" s="81">
        <v>268115726.68999994</v>
      </c>
      <c r="K55" s="81">
        <v>238653060.98000002</v>
      </c>
      <c r="L55" s="81">
        <v>400490521.83000016</v>
      </c>
      <c r="M55" s="81">
        <v>1298336289.6100011</v>
      </c>
      <c r="N55" s="81">
        <v>3968533729.5100012</v>
      </c>
    </row>
    <row r="56" spans="1:14" ht="14.25" customHeight="1">
      <c r="A56" s="88" t="s">
        <v>113</v>
      </c>
      <c r="B56" s="81">
        <v>0</v>
      </c>
      <c r="C56" s="81">
        <v>0</v>
      </c>
      <c r="D56" s="81">
        <v>0</v>
      </c>
      <c r="E56" s="81">
        <v>0</v>
      </c>
      <c r="F56" s="81">
        <v>0</v>
      </c>
      <c r="G56" s="81">
        <v>0</v>
      </c>
      <c r="H56" s="81">
        <v>0</v>
      </c>
      <c r="I56" s="81">
        <v>24961520.859999999</v>
      </c>
      <c r="J56" s="81">
        <v>0</v>
      </c>
      <c r="K56" s="81">
        <v>0</v>
      </c>
      <c r="L56" s="81">
        <v>0</v>
      </c>
      <c r="M56" s="81">
        <v>0</v>
      </c>
      <c r="N56" s="81">
        <v>24961520.859999999</v>
      </c>
    </row>
    <row r="57" spans="1:14">
      <c r="A57" s="5" t="s">
        <v>134</v>
      </c>
      <c r="B57" s="87">
        <v>0</v>
      </c>
      <c r="C57" s="87">
        <v>0</v>
      </c>
      <c r="D57" s="87">
        <v>0</v>
      </c>
      <c r="E57" s="87">
        <v>0</v>
      </c>
      <c r="F57" s="87">
        <v>0</v>
      </c>
      <c r="G57" s="87">
        <v>801533.82</v>
      </c>
      <c r="H57" s="87">
        <v>0</v>
      </c>
      <c r="I57" s="87">
        <v>0</v>
      </c>
      <c r="J57" s="87">
        <v>0</v>
      </c>
      <c r="K57" s="87">
        <v>0</v>
      </c>
      <c r="L57" s="87">
        <v>2559648.41</v>
      </c>
      <c r="M57" s="87">
        <v>350</v>
      </c>
      <c r="N57" s="81">
        <v>3361532.23</v>
      </c>
    </row>
    <row r="58" spans="1:14">
      <c r="A58" s="5" t="s">
        <v>77</v>
      </c>
      <c r="B58" s="87">
        <v>92053810.339999989</v>
      </c>
      <c r="C58" s="87">
        <v>306613786.77999991</v>
      </c>
      <c r="D58" s="87">
        <v>334563339.8599999</v>
      </c>
      <c r="E58" s="87">
        <v>228708414.25</v>
      </c>
      <c r="F58" s="87">
        <v>132319123.65999998</v>
      </c>
      <c r="G58" s="87">
        <v>170581877.72</v>
      </c>
      <c r="H58" s="87">
        <v>124583527.71000004</v>
      </c>
      <c r="I58" s="87">
        <v>347751195.40000045</v>
      </c>
      <c r="J58" s="87">
        <v>268115726.68999994</v>
      </c>
      <c r="K58" s="87">
        <v>238653060.98000002</v>
      </c>
      <c r="L58" s="87">
        <v>397930873.42000014</v>
      </c>
      <c r="M58" s="87">
        <v>1298335939.6100011</v>
      </c>
      <c r="N58" s="81">
        <v>3940210676.4200015</v>
      </c>
    </row>
    <row r="59" spans="1:14">
      <c r="A59" s="5" t="s">
        <v>50</v>
      </c>
      <c r="B59" s="87">
        <v>0</v>
      </c>
      <c r="C59" s="87">
        <v>0</v>
      </c>
      <c r="D59" s="87">
        <v>0</v>
      </c>
      <c r="E59" s="87">
        <v>0</v>
      </c>
      <c r="F59" s="87">
        <v>0</v>
      </c>
      <c r="G59" s="87">
        <v>0</v>
      </c>
      <c r="H59" s="87">
        <v>0</v>
      </c>
      <c r="I59" s="87">
        <v>0</v>
      </c>
      <c r="J59" s="87">
        <v>0</v>
      </c>
      <c r="K59" s="87">
        <v>0</v>
      </c>
      <c r="L59" s="87">
        <v>0</v>
      </c>
      <c r="M59" s="87">
        <v>0</v>
      </c>
      <c r="N59" s="81">
        <v>0</v>
      </c>
    </row>
    <row r="60" spans="1:14" s="10" customFormat="1">
      <c r="A60" s="26" t="s">
        <v>45</v>
      </c>
      <c r="B60" s="81">
        <v>136884120.66</v>
      </c>
      <c r="C60" s="81">
        <v>191472952.41999993</v>
      </c>
      <c r="D60" s="81">
        <v>309035765.72000003</v>
      </c>
      <c r="E60" s="81">
        <v>288991371.36999989</v>
      </c>
      <c r="F60" s="81">
        <v>352581259.75</v>
      </c>
      <c r="G60" s="81">
        <v>463845412.02999985</v>
      </c>
      <c r="H60" s="81">
        <v>425689422.62999976</v>
      </c>
      <c r="I60" s="81">
        <v>587949506.21999979</v>
      </c>
      <c r="J60" s="81">
        <v>628927638.13000011</v>
      </c>
      <c r="K60" s="81">
        <v>739115514.0999999</v>
      </c>
      <c r="L60" s="81">
        <v>719615235.48000002</v>
      </c>
      <c r="M60" s="81">
        <v>2096740582.8500009</v>
      </c>
      <c r="N60" s="81">
        <v>6940848781.3600006</v>
      </c>
    </row>
    <row r="61" spans="1:14" s="10" customFormat="1">
      <c r="A61" s="26" t="s">
        <v>78</v>
      </c>
      <c r="B61" s="81">
        <v>55365727.139999993</v>
      </c>
      <c r="C61" s="81">
        <v>61507939.049999997</v>
      </c>
      <c r="D61" s="81">
        <v>134710341.44</v>
      </c>
      <c r="E61" s="81">
        <v>116376993.70999998</v>
      </c>
      <c r="F61" s="81">
        <v>132100255.74999997</v>
      </c>
      <c r="G61" s="81">
        <v>191859544.47999999</v>
      </c>
      <c r="H61" s="81">
        <v>170660860.87999997</v>
      </c>
      <c r="I61" s="81">
        <v>164360616.09999996</v>
      </c>
      <c r="J61" s="81">
        <v>152158500.97000003</v>
      </c>
      <c r="K61" s="81">
        <v>216020445.89999998</v>
      </c>
      <c r="L61" s="81">
        <v>281084668.39999986</v>
      </c>
      <c r="M61" s="81">
        <v>624057510.59000003</v>
      </c>
      <c r="N61" s="81">
        <v>2300263404.4099998</v>
      </c>
    </row>
    <row r="62" spans="1:14">
      <c r="A62" s="5" t="s">
        <v>79</v>
      </c>
      <c r="B62" s="87">
        <v>42600714.529999994</v>
      </c>
      <c r="C62" s="87">
        <v>48377493.909999996</v>
      </c>
      <c r="D62" s="87">
        <v>76249262.37000002</v>
      </c>
      <c r="E62" s="87">
        <v>76011758.62999998</v>
      </c>
      <c r="F62" s="87">
        <v>86053571.479999989</v>
      </c>
      <c r="G62" s="87">
        <v>113072475.60000001</v>
      </c>
      <c r="H62" s="87">
        <v>99301028.48999995</v>
      </c>
      <c r="I62" s="87">
        <v>104586727.88999996</v>
      </c>
      <c r="J62" s="87">
        <v>99307639.740000024</v>
      </c>
      <c r="K62" s="87">
        <v>96109918.029999971</v>
      </c>
      <c r="L62" s="87">
        <v>145774656.04999992</v>
      </c>
      <c r="M62" s="87">
        <v>441463339.79000008</v>
      </c>
      <c r="N62" s="81">
        <v>1428908586.51</v>
      </c>
    </row>
    <row r="63" spans="1:14">
      <c r="A63" s="5" t="s">
        <v>80</v>
      </c>
      <c r="B63" s="87">
        <v>12765012.609999999</v>
      </c>
      <c r="C63" s="87">
        <v>13130445.139999999</v>
      </c>
      <c r="D63" s="87">
        <v>58461079.069999993</v>
      </c>
      <c r="E63" s="87">
        <v>40365235.079999998</v>
      </c>
      <c r="F63" s="87">
        <v>46046684.269999981</v>
      </c>
      <c r="G63" s="87">
        <v>78787068.87999998</v>
      </c>
      <c r="H63" s="87">
        <v>71359832.390000015</v>
      </c>
      <c r="I63" s="87">
        <v>59773888.210000001</v>
      </c>
      <c r="J63" s="87">
        <v>52850861.230000012</v>
      </c>
      <c r="K63" s="87">
        <v>119910527.86999999</v>
      </c>
      <c r="L63" s="87">
        <v>135310012.34999996</v>
      </c>
      <c r="M63" s="87">
        <v>182594170.79999998</v>
      </c>
      <c r="N63" s="81">
        <v>871354817.89999986</v>
      </c>
    </row>
    <row r="64" spans="1:14" s="10" customFormat="1">
      <c r="A64" s="26" t="s">
        <v>51</v>
      </c>
      <c r="B64" s="81">
        <v>81518393.520000011</v>
      </c>
      <c r="C64" s="81">
        <v>129965013.36999993</v>
      </c>
      <c r="D64" s="81">
        <v>174325424.28</v>
      </c>
      <c r="E64" s="81">
        <v>172614377.65999991</v>
      </c>
      <c r="F64" s="81">
        <v>220481004.00000003</v>
      </c>
      <c r="G64" s="81">
        <v>271985867.54999983</v>
      </c>
      <c r="H64" s="81">
        <v>255028561.74999976</v>
      </c>
      <c r="I64" s="81">
        <v>423588890.11999983</v>
      </c>
      <c r="J64" s="81">
        <v>476769137.16000009</v>
      </c>
      <c r="K64" s="81">
        <v>523095068.19999993</v>
      </c>
      <c r="L64" s="81">
        <v>438530567.0800001</v>
      </c>
      <c r="M64" s="81">
        <v>1472683072.2600007</v>
      </c>
      <c r="N64" s="81">
        <v>4640585376.9500008</v>
      </c>
    </row>
    <row r="65" spans="1:14">
      <c r="A65" s="5" t="s">
        <v>22</v>
      </c>
      <c r="B65" s="87">
        <v>68586594.890000015</v>
      </c>
      <c r="C65" s="87">
        <v>116242221.25999993</v>
      </c>
      <c r="D65" s="87">
        <v>157575518.84999999</v>
      </c>
      <c r="E65" s="87">
        <v>141818602.27999991</v>
      </c>
      <c r="F65" s="87">
        <v>180455453.93000004</v>
      </c>
      <c r="G65" s="87">
        <v>228494155.28999984</v>
      </c>
      <c r="H65" s="87">
        <v>184096008.45999977</v>
      </c>
      <c r="I65" s="87">
        <v>318356434.45999986</v>
      </c>
      <c r="J65" s="87">
        <v>269318886.19000012</v>
      </c>
      <c r="K65" s="87">
        <v>317264271.79999989</v>
      </c>
      <c r="L65" s="87">
        <v>377934692.16000009</v>
      </c>
      <c r="M65" s="87">
        <v>1181970661.1000009</v>
      </c>
      <c r="N65" s="81">
        <v>3542113500.6700001</v>
      </c>
    </row>
    <row r="66" spans="1:14">
      <c r="A66" s="5" t="s">
        <v>119</v>
      </c>
      <c r="B66" s="87">
        <v>0</v>
      </c>
      <c r="C66" s="87">
        <v>0</v>
      </c>
      <c r="D66" s="87">
        <v>0</v>
      </c>
      <c r="E66" s="87">
        <v>0</v>
      </c>
      <c r="F66" s="87">
        <v>0</v>
      </c>
      <c r="G66" s="87">
        <v>2646798.2800000003</v>
      </c>
      <c r="H66" s="87">
        <v>20864251.549999997</v>
      </c>
      <c r="I66" s="87">
        <v>56117443.18</v>
      </c>
      <c r="J66" s="87">
        <v>164602861.13</v>
      </c>
      <c r="K66" s="87">
        <v>100711305.15000001</v>
      </c>
      <c r="L66" s="87">
        <v>5392973.5599999996</v>
      </c>
      <c r="M66" s="87">
        <v>170149667.12</v>
      </c>
      <c r="N66" s="81">
        <v>520485299.97000003</v>
      </c>
    </row>
    <row r="67" spans="1:14" ht="24.75">
      <c r="A67" s="5" t="s">
        <v>81</v>
      </c>
      <c r="B67" s="87">
        <v>12931798.629999995</v>
      </c>
      <c r="C67" s="87">
        <v>13722792.109999998</v>
      </c>
      <c r="D67" s="87">
        <v>16749905.429999998</v>
      </c>
      <c r="E67" s="87">
        <v>30795775.379999995</v>
      </c>
      <c r="F67" s="87">
        <v>40025550.069999993</v>
      </c>
      <c r="G67" s="87">
        <v>40844913.980000004</v>
      </c>
      <c r="H67" s="87">
        <v>50068301.74000001</v>
      </c>
      <c r="I67" s="87">
        <v>49115012.479999974</v>
      </c>
      <c r="J67" s="87">
        <v>42847389.839999996</v>
      </c>
      <c r="K67" s="87">
        <v>105119491.24999999</v>
      </c>
      <c r="L67" s="87">
        <v>55202901.359999999</v>
      </c>
      <c r="M67" s="87">
        <v>120562744.03999992</v>
      </c>
      <c r="N67" s="81">
        <v>577986576.30999982</v>
      </c>
    </row>
    <row r="68" spans="1:14" s="10" customFormat="1">
      <c r="A68" s="26" t="s">
        <v>46</v>
      </c>
      <c r="B68" s="81">
        <v>26038698277.359993</v>
      </c>
      <c r="C68" s="81">
        <v>33691685356.069996</v>
      </c>
      <c r="D68" s="81">
        <v>38920311512.430008</v>
      </c>
      <c r="E68" s="81">
        <v>41153428536.980011</v>
      </c>
      <c r="F68" s="81">
        <v>33316016862.16</v>
      </c>
      <c r="G68" s="81">
        <v>34641904954.32</v>
      </c>
      <c r="H68" s="81">
        <v>34078200758.370003</v>
      </c>
      <c r="I68" s="81">
        <v>36048522902.869995</v>
      </c>
      <c r="J68" s="81">
        <v>39574072096.009995</v>
      </c>
      <c r="K68" s="81">
        <v>35278752381.889999</v>
      </c>
      <c r="L68" s="81">
        <v>52398031692.729996</v>
      </c>
      <c r="M68" s="81">
        <v>66413695771.520004</v>
      </c>
      <c r="N68" s="81">
        <v>471553321102.71008</v>
      </c>
    </row>
    <row r="69" spans="1:14" s="10" customFormat="1">
      <c r="A69" s="26" t="s">
        <v>23</v>
      </c>
      <c r="B69" s="81">
        <v>196598041.21000001</v>
      </c>
      <c r="C69" s="81">
        <v>455695609</v>
      </c>
      <c r="D69" s="81">
        <v>2092291040.51</v>
      </c>
      <c r="E69" s="81">
        <v>1076092081.3099999</v>
      </c>
      <c r="F69" s="81">
        <v>2277431973.3899999</v>
      </c>
      <c r="G69" s="81">
        <v>1854993784.22</v>
      </c>
      <c r="H69" s="81">
        <v>841424935.13999975</v>
      </c>
      <c r="I69" s="81">
        <v>1629325308.6100001</v>
      </c>
      <c r="J69" s="81">
        <v>1109936137.8299999</v>
      </c>
      <c r="K69" s="81">
        <v>1232920198.95</v>
      </c>
      <c r="L69" s="81">
        <v>2365310057.0100002</v>
      </c>
      <c r="M69" s="81">
        <v>6016723546.1100006</v>
      </c>
      <c r="N69" s="81">
        <v>21148742713.290001</v>
      </c>
    </row>
    <row r="70" spans="1:14">
      <c r="A70" s="5" t="s">
        <v>24</v>
      </c>
      <c r="B70" s="81">
        <v>36902687.280000009</v>
      </c>
      <c r="C70" s="81">
        <v>36013749.07</v>
      </c>
      <c r="D70" s="81">
        <v>82905155.890000015</v>
      </c>
      <c r="E70" s="81">
        <v>113549490.96999998</v>
      </c>
      <c r="F70" s="81">
        <v>40874224.899999999</v>
      </c>
      <c r="G70" s="81">
        <v>43974110.169999994</v>
      </c>
      <c r="H70" s="81">
        <v>41259446.200000003</v>
      </c>
      <c r="I70" s="81">
        <v>49746588.019999996</v>
      </c>
      <c r="J70" s="81">
        <v>35816358.359999999</v>
      </c>
      <c r="K70" s="81">
        <v>46609827.909999989</v>
      </c>
      <c r="L70" s="81">
        <v>34328034.689999998</v>
      </c>
      <c r="M70" s="81">
        <v>80590142.590000004</v>
      </c>
      <c r="N70" s="81">
        <v>642569816.04999995</v>
      </c>
    </row>
    <row r="71" spans="1:14">
      <c r="A71" s="5" t="s">
        <v>82</v>
      </c>
      <c r="B71" s="87">
        <v>0</v>
      </c>
      <c r="C71" s="87">
        <v>0</v>
      </c>
      <c r="D71" s="87">
        <v>2560018.3199999998</v>
      </c>
      <c r="E71" s="87">
        <v>8655852.5600000005</v>
      </c>
      <c r="F71" s="87">
        <v>-2.9103830456733704E-11</v>
      </c>
      <c r="G71" s="87">
        <v>5416728.7400000002</v>
      </c>
      <c r="H71" s="87">
        <v>2005529.32</v>
      </c>
      <c r="I71" s="87">
        <v>1048967.6599999999</v>
      </c>
      <c r="J71" s="87">
        <v>0</v>
      </c>
      <c r="K71" s="87">
        <v>0</v>
      </c>
      <c r="L71" s="87">
        <v>0</v>
      </c>
      <c r="M71" s="87">
        <v>103311183.73000002</v>
      </c>
      <c r="N71" s="81">
        <v>122998280.33000001</v>
      </c>
    </row>
    <row r="72" spans="1:14">
      <c r="A72" s="5" t="s">
        <v>83</v>
      </c>
      <c r="B72" s="87">
        <v>159695353.93000001</v>
      </c>
      <c r="C72" s="87">
        <v>419681859.93000001</v>
      </c>
      <c r="D72" s="87">
        <v>2006825866.3</v>
      </c>
      <c r="E72" s="87">
        <v>953886737.77999997</v>
      </c>
      <c r="F72" s="87">
        <v>2236557748.4899998</v>
      </c>
      <c r="G72" s="87">
        <v>1805602945.3099999</v>
      </c>
      <c r="H72" s="87">
        <v>795121921.93999982</v>
      </c>
      <c r="I72" s="87">
        <v>1578529752.9300001</v>
      </c>
      <c r="J72" s="87">
        <v>1074119779.47</v>
      </c>
      <c r="K72" s="87">
        <v>1186310371.04</v>
      </c>
      <c r="L72" s="87">
        <v>2330982022.3200002</v>
      </c>
      <c r="M72" s="87">
        <v>5832822219.7900009</v>
      </c>
      <c r="N72" s="81">
        <v>20380136579.23</v>
      </c>
    </row>
    <row r="73" spans="1:14" ht="24.75">
      <c r="A73" s="5" t="s">
        <v>106</v>
      </c>
      <c r="B73" s="87">
        <v>0</v>
      </c>
      <c r="C73" s="87">
        <v>0</v>
      </c>
      <c r="D73" s="87">
        <v>0</v>
      </c>
      <c r="E73" s="87">
        <v>0</v>
      </c>
      <c r="F73" s="87">
        <v>0</v>
      </c>
      <c r="G73" s="87">
        <v>0</v>
      </c>
      <c r="H73" s="87">
        <v>3038037.68</v>
      </c>
      <c r="I73" s="87">
        <v>0</v>
      </c>
      <c r="J73" s="87">
        <v>0</v>
      </c>
      <c r="K73" s="87">
        <v>0</v>
      </c>
      <c r="L73" s="87">
        <v>0</v>
      </c>
      <c r="M73" s="87">
        <v>0</v>
      </c>
      <c r="N73" s="81">
        <v>3038037.68</v>
      </c>
    </row>
    <row r="74" spans="1:14" s="10" customFormat="1">
      <c r="A74" s="26" t="s">
        <v>25</v>
      </c>
      <c r="B74" s="81">
        <v>5548412246.8600006</v>
      </c>
      <c r="C74" s="81">
        <v>10470463894.929996</v>
      </c>
      <c r="D74" s="81">
        <v>9973810429.6299973</v>
      </c>
      <c r="E74" s="81">
        <v>15425634235.280005</v>
      </c>
      <c r="F74" s="81">
        <v>8300448479.9400005</v>
      </c>
      <c r="G74" s="81">
        <v>8628133575.3599987</v>
      </c>
      <c r="H74" s="81">
        <v>12330265427.580002</v>
      </c>
      <c r="I74" s="81">
        <v>10383365464.539999</v>
      </c>
      <c r="J74" s="81">
        <v>10330154444.030005</v>
      </c>
      <c r="K74" s="81">
        <v>9568345224.7499943</v>
      </c>
      <c r="L74" s="81">
        <v>10493192172.579998</v>
      </c>
      <c r="M74" s="81">
        <v>18168656237.119999</v>
      </c>
      <c r="N74" s="81">
        <v>129620881832.59999</v>
      </c>
    </row>
    <row r="75" spans="1:14">
      <c r="A75" s="5" t="s">
        <v>26</v>
      </c>
      <c r="B75" s="87">
        <v>102226283.46000001</v>
      </c>
      <c r="C75" s="87">
        <v>115817835.58000003</v>
      </c>
      <c r="D75" s="87">
        <v>154178585.58000004</v>
      </c>
      <c r="E75" s="87">
        <v>199902219.75000006</v>
      </c>
      <c r="F75" s="87">
        <v>173088578.24999997</v>
      </c>
      <c r="G75" s="87">
        <v>178004318.31999996</v>
      </c>
      <c r="H75" s="87">
        <v>140829018.40000001</v>
      </c>
      <c r="I75" s="87">
        <v>263563181.01000002</v>
      </c>
      <c r="J75" s="87">
        <v>269676349.72000003</v>
      </c>
      <c r="K75" s="87">
        <v>240588251.57000002</v>
      </c>
      <c r="L75" s="87">
        <v>383456561.79000032</v>
      </c>
      <c r="M75" s="87">
        <v>457951407.86999989</v>
      </c>
      <c r="N75" s="81">
        <v>2679282591.3000007</v>
      </c>
    </row>
    <row r="76" spans="1:14">
      <c r="A76" s="5" t="s">
        <v>27</v>
      </c>
      <c r="B76" s="87">
        <v>144107697</v>
      </c>
      <c r="C76" s="87">
        <v>306976260.73000008</v>
      </c>
      <c r="D76" s="87">
        <v>232555831.23999998</v>
      </c>
      <c r="E76" s="87">
        <v>265730871.77999994</v>
      </c>
      <c r="F76" s="87">
        <v>745354408.51999998</v>
      </c>
      <c r="G76" s="87">
        <v>410289548.37000012</v>
      </c>
      <c r="H76" s="87">
        <v>72753560.799999982</v>
      </c>
      <c r="I76" s="87">
        <v>455474850.28999996</v>
      </c>
      <c r="J76" s="87">
        <v>946328500.88999999</v>
      </c>
      <c r="K76" s="87">
        <v>825984093.98000002</v>
      </c>
      <c r="L76" s="87">
        <v>1553445068.6800001</v>
      </c>
      <c r="M76" s="87">
        <v>1294408100.0000005</v>
      </c>
      <c r="N76" s="81">
        <v>7253408792.2800007</v>
      </c>
    </row>
    <row r="77" spans="1:14">
      <c r="A77" s="5" t="s">
        <v>28</v>
      </c>
      <c r="B77" s="87">
        <v>22936</v>
      </c>
      <c r="C77" s="87">
        <v>832216</v>
      </c>
      <c r="D77" s="87">
        <v>427576</v>
      </c>
      <c r="E77" s="87">
        <v>427576</v>
      </c>
      <c r="F77" s="87">
        <v>427576</v>
      </c>
      <c r="G77" s="87">
        <v>427576</v>
      </c>
      <c r="H77" s="87">
        <v>427576</v>
      </c>
      <c r="I77" s="87">
        <v>427576</v>
      </c>
      <c r="J77" s="87">
        <v>427576</v>
      </c>
      <c r="K77" s="87">
        <v>427576</v>
      </c>
      <c r="L77" s="87">
        <v>427576</v>
      </c>
      <c r="M77" s="87">
        <v>427576</v>
      </c>
      <c r="N77" s="81">
        <v>5130912</v>
      </c>
    </row>
    <row r="78" spans="1:14">
      <c r="A78" s="5" t="s">
        <v>29</v>
      </c>
      <c r="B78" s="87">
        <v>5302055330.4000006</v>
      </c>
      <c r="C78" s="87">
        <v>10046837582.619997</v>
      </c>
      <c r="D78" s="87">
        <v>9586648436.8099976</v>
      </c>
      <c r="E78" s="87">
        <v>14959573567.750004</v>
      </c>
      <c r="F78" s="87">
        <v>7381577917.170001</v>
      </c>
      <c r="G78" s="87">
        <v>8039412132.6699991</v>
      </c>
      <c r="H78" s="87">
        <v>12116255272.380001</v>
      </c>
      <c r="I78" s="87">
        <v>9663899857.2399998</v>
      </c>
      <c r="J78" s="87">
        <v>9113722017.4200039</v>
      </c>
      <c r="K78" s="87">
        <v>8501345303.199995</v>
      </c>
      <c r="L78" s="87">
        <v>8555862966.1099987</v>
      </c>
      <c r="M78" s="87">
        <v>16415869153.249998</v>
      </c>
      <c r="N78" s="81">
        <v>119683059537.02</v>
      </c>
    </row>
    <row r="79" spans="1:14" s="10" customFormat="1">
      <c r="A79" s="26" t="s">
        <v>30</v>
      </c>
      <c r="B79" s="81">
        <v>235506792.38999999</v>
      </c>
      <c r="C79" s="81">
        <v>399308565.07999992</v>
      </c>
      <c r="D79" s="81">
        <v>444760209.08999991</v>
      </c>
      <c r="E79" s="81">
        <v>449353565.33999991</v>
      </c>
      <c r="F79" s="81">
        <v>475396670.13999999</v>
      </c>
      <c r="G79" s="81">
        <v>508180367.54000008</v>
      </c>
      <c r="H79" s="81">
        <v>544232868.93000007</v>
      </c>
      <c r="I79" s="81">
        <v>648309190.35000014</v>
      </c>
      <c r="J79" s="81">
        <v>523994466.80999994</v>
      </c>
      <c r="K79" s="81">
        <v>480933807.92000002</v>
      </c>
      <c r="L79" s="81">
        <v>709211115.92000008</v>
      </c>
      <c r="M79" s="81">
        <v>1513753996.3699999</v>
      </c>
      <c r="N79" s="81">
        <v>6932941615.8800001</v>
      </c>
    </row>
    <row r="80" spans="1:14">
      <c r="A80" s="5" t="s">
        <v>84</v>
      </c>
      <c r="B80" s="87">
        <v>9848152.2899999991</v>
      </c>
      <c r="C80" s="87">
        <v>84978192.849999994</v>
      </c>
      <c r="D80" s="87">
        <v>50310671.550000004</v>
      </c>
      <c r="E80" s="87">
        <v>77392397.079999998</v>
      </c>
      <c r="F80" s="87">
        <v>77845787.460000008</v>
      </c>
      <c r="G80" s="87">
        <v>64425719.360000014</v>
      </c>
      <c r="H80" s="87">
        <v>68120291.050000012</v>
      </c>
      <c r="I80" s="87">
        <v>230265705.59</v>
      </c>
      <c r="J80" s="87">
        <v>61574563.730000004</v>
      </c>
      <c r="K80" s="87">
        <v>69076306.179999977</v>
      </c>
      <c r="L80" s="87">
        <v>81589612.189999998</v>
      </c>
      <c r="M80" s="87">
        <v>161872486.34000003</v>
      </c>
      <c r="N80" s="81">
        <v>1037299885.6700001</v>
      </c>
    </row>
    <row r="81" spans="1:14">
      <c r="A81" s="5" t="s">
        <v>41</v>
      </c>
      <c r="B81" s="87">
        <v>8658904.0899999999</v>
      </c>
      <c r="C81" s="87">
        <v>9312599.7799999993</v>
      </c>
      <c r="D81" s="87">
        <v>33993964.880000003</v>
      </c>
      <c r="E81" s="87">
        <v>11092302.789999999</v>
      </c>
      <c r="F81" s="87">
        <v>42292252.399999991</v>
      </c>
      <c r="G81" s="87">
        <v>29770835.090000007</v>
      </c>
      <c r="H81" s="87">
        <v>64502135.050000004</v>
      </c>
      <c r="I81" s="87">
        <v>49416749.759999998</v>
      </c>
      <c r="J81" s="87">
        <v>60650747.389999986</v>
      </c>
      <c r="K81" s="87">
        <v>88046748.600000009</v>
      </c>
      <c r="L81" s="87">
        <v>99791924.609999985</v>
      </c>
      <c r="M81" s="87">
        <v>336811533.21000004</v>
      </c>
      <c r="N81" s="81">
        <v>834340697.6500001</v>
      </c>
    </row>
    <row r="82" spans="1:14">
      <c r="A82" s="5" t="s">
        <v>31</v>
      </c>
      <c r="B82" s="87">
        <v>152106001.74999997</v>
      </c>
      <c r="C82" s="87">
        <v>209378430.40999997</v>
      </c>
      <c r="D82" s="87">
        <v>238775985.97999987</v>
      </c>
      <c r="E82" s="87">
        <v>227314098.59999993</v>
      </c>
      <c r="F82" s="87">
        <v>233298299.21999997</v>
      </c>
      <c r="G82" s="87">
        <v>228785055.61000004</v>
      </c>
      <c r="H82" s="87">
        <v>228538383.04999995</v>
      </c>
      <c r="I82" s="87">
        <v>214645963.72000009</v>
      </c>
      <c r="J82" s="87">
        <v>226991337.81999993</v>
      </c>
      <c r="K82" s="87">
        <v>192993747.11000004</v>
      </c>
      <c r="L82" s="87">
        <v>286259075.73000014</v>
      </c>
      <c r="M82" s="87">
        <v>522322390.61000001</v>
      </c>
      <c r="N82" s="81">
        <v>2961408769.6100001</v>
      </c>
    </row>
    <row r="83" spans="1:14">
      <c r="A83" s="5" t="s">
        <v>107</v>
      </c>
      <c r="B83" s="87">
        <v>0</v>
      </c>
      <c r="C83" s="87">
        <v>0</v>
      </c>
      <c r="D83" s="87">
        <v>0</v>
      </c>
      <c r="E83" s="87">
        <v>0</v>
      </c>
      <c r="F83" s="87">
        <v>0</v>
      </c>
      <c r="G83" s="87">
        <v>0</v>
      </c>
      <c r="H83" s="87">
        <v>0</v>
      </c>
      <c r="I83" s="87">
        <v>0</v>
      </c>
      <c r="J83" s="87">
        <v>0</v>
      </c>
      <c r="K83" s="87">
        <v>0</v>
      </c>
      <c r="L83" s="87">
        <v>0</v>
      </c>
      <c r="M83" s="87">
        <v>0</v>
      </c>
      <c r="N83" s="81">
        <v>0</v>
      </c>
    </row>
    <row r="84" spans="1:14" ht="24.75">
      <c r="A84" s="5" t="s">
        <v>85</v>
      </c>
      <c r="B84" s="87">
        <v>0</v>
      </c>
      <c r="C84" s="87">
        <v>27000000</v>
      </c>
      <c r="D84" s="87">
        <v>40330947.920000002</v>
      </c>
      <c r="E84" s="87">
        <v>51666892.330000006</v>
      </c>
      <c r="F84" s="87">
        <v>17000000</v>
      </c>
      <c r="G84" s="87">
        <v>81019605.25</v>
      </c>
      <c r="H84" s="87">
        <v>70693661.439999998</v>
      </c>
      <c r="I84" s="87">
        <v>63089312.170000009</v>
      </c>
      <c r="J84" s="87">
        <v>40349357.57</v>
      </c>
      <c r="K84" s="87">
        <v>27934398.870000001</v>
      </c>
      <c r="L84" s="87">
        <v>37917980.5</v>
      </c>
      <c r="M84" s="87">
        <v>105636031.67999999</v>
      </c>
      <c r="N84" s="81">
        <v>562638187.73000002</v>
      </c>
    </row>
    <row r="85" spans="1:14" ht="24.75">
      <c r="A85" s="5" t="s">
        <v>109</v>
      </c>
      <c r="B85" s="87">
        <v>0</v>
      </c>
      <c r="C85" s="87">
        <v>0</v>
      </c>
      <c r="D85" s="87">
        <v>0</v>
      </c>
      <c r="E85" s="87">
        <v>5748554.4800000004</v>
      </c>
      <c r="F85" s="87">
        <v>0</v>
      </c>
      <c r="G85" s="87">
        <v>0</v>
      </c>
      <c r="H85" s="87">
        <v>1019122.16</v>
      </c>
      <c r="I85" s="87">
        <v>1242477.6000000001</v>
      </c>
      <c r="J85" s="87">
        <v>0</v>
      </c>
      <c r="K85" s="87">
        <v>0</v>
      </c>
      <c r="L85" s="87">
        <v>0</v>
      </c>
      <c r="M85" s="87">
        <v>0</v>
      </c>
      <c r="N85" s="81">
        <v>8010154.2400000002</v>
      </c>
    </row>
    <row r="86" spans="1:14" ht="24.75">
      <c r="A86" s="5" t="s">
        <v>32</v>
      </c>
      <c r="B86" s="87">
        <v>64893734.260000005</v>
      </c>
      <c r="C86" s="87">
        <v>68639342.039999992</v>
      </c>
      <c r="D86" s="87">
        <v>81348638.760000035</v>
      </c>
      <c r="E86" s="87">
        <v>76139320.059999987</v>
      </c>
      <c r="F86" s="87">
        <v>104960331.06000002</v>
      </c>
      <c r="G86" s="87">
        <v>104179152.23</v>
      </c>
      <c r="H86" s="87">
        <v>111359276.18000001</v>
      </c>
      <c r="I86" s="87">
        <v>89648981.50999999</v>
      </c>
      <c r="J86" s="87">
        <v>134428460.30000001</v>
      </c>
      <c r="K86" s="87">
        <v>102882607.16000001</v>
      </c>
      <c r="L86" s="87">
        <v>203652522.88999993</v>
      </c>
      <c r="M86" s="87">
        <v>387111554.52999985</v>
      </c>
      <c r="N86" s="81">
        <v>1529243920.98</v>
      </c>
    </row>
    <row r="87" spans="1:14" s="10" customFormat="1">
      <c r="A87" s="26" t="s">
        <v>33</v>
      </c>
      <c r="B87" s="81">
        <v>10157539311.679998</v>
      </c>
      <c r="C87" s="81">
        <v>12430132830.74</v>
      </c>
      <c r="D87" s="81">
        <v>17571578568.260006</v>
      </c>
      <c r="E87" s="81">
        <v>15298666329.750006</v>
      </c>
      <c r="F87" s="81">
        <v>14330854831.700001</v>
      </c>
      <c r="G87" s="81">
        <v>15511852923.529995</v>
      </c>
      <c r="H87" s="81">
        <v>14487861026.290001</v>
      </c>
      <c r="I87" s="81">
        <v>14668639873.379993</v>
      </c>
      <c r="J87" s="81">
        <v>17200501820.609993</v>
      </c>
      <c r="K87" s="81">
        <v>15313780240.579998</v>
      </c>
      <c r="L87" s="81">
        <v>24116641884.269993</v>
      </c>
      <c r="M87" s="81">
        <v>21994414553.290009</v>
      </c>
      <c r="N87" s="81">
        <v>193082464194.07999</v>
      </c>
    </row>
    <row r="88" spans="1:14">
      <c r="A88" s="5" t="s">
        <v>86</v>
      </c>
      <c r="B88" s="87">
        <v>90341103.549999982</v>
      </c>
      <c r="C88" s="87">
        <v>374972419.95999998</v>
      </c>
      <c r="D88" s="87">
        <v>591846064.75</v>
      </c>
      <c r="E88" s="87">
        <v>346539116.91999978</v>
      </c>
      <c r="F88" s="87">
        <v>391105323.63000011</v>
      </c>
      <c r="G88" s="87">
        <v>399951137.03999972</v>
      </c>
      <c r="H88" s="87">
        <v>385025801.72000003</v>
      </c>
      <c r="I88" s="87">
        <v>614425668.43999994</v>
      </c>
      <c r="J88" s="87">
        <v>619581675.9000001</v>
      </c>
      <c r="K88" s="87">
        <v>904918999.8999995</v>
      </c>
      <c r="L88" s="87">
        <v>778478580.10999978</v>
      </c>
      <c r="M88" s="87">
        <v>1392106893.27</v>
      </c>
      <c r="N88" s="81">
        <v>6889292785.1899986</v>
      </c>
    </row>
    <row r="89" spans="1:14">
      <c r="A89" s="5" t="s">
        <v>87</v>
      </c>
      <c r="B89" s="87">
        <v>5026223147.1599989</v>
      </c>
      <c r="C89" s="87">
        <v>5200051866.9400005</v>
      </c>
      <c r="D89" s="87">
        <v>6410635596.710001</v>
      </c>
      <c r="E89" s="87">
        <v>6047906231.3700018</v>
      </c>
      <c r="F89" s="87">
        <v>6171154519.0500002</v>
      </c>
      <c r="G89" s="87">
        <v>6345657345.3799982</v>
      </c>
      <c r="H89" s="87">
        <v>5901144746.8600006</v>
      </c>
      <c r="I89" s="87">
        <v>5460145303.5799999</v>
      </c>
      <c r="J89" s="87">
        <v>6184565292.6399984</v>
      </c>
      <c r="K89" s="87">
        <v>6195974766.7600002</v>
      </c>
      <c r="L89" s="87">
        <v>10915247456.389996</v>
      </c>
      <c r="M89" s="87">
        <v>9333103363.0500107</v>
      </c>
      <c r="N89" s="81">
        <v>79191809635.890015</v>
      </c>
    </row>
    <row r="90" spans="1:14">
      <c r="A90" s="5" t="s">
        <v>88</v>
      </c>
      <c r="B90" s="87">
        <v>1540326055.9100001</v>
      </c>
      <c r="C90" s="87">
        <v>1593448377.1700001</v>
      </c>
      <c r="D90" s="87">
        <v>2260920430.6100006</v>
      </c>
      <c r="E90" s="87">
        <v>2395989910.3400002</v>
      </c>
      <c r="F90" s="87">
        <v>1948887299.8799999</v>
      </c>
      <c r="G90" s="87">
        <v>2257335848.8700004</v>
      </c>
      <c r="H90" s="87">
        <v>1657313971.4600003</v>
      </c>
      <c r="I90" s="87">
        <v>1828845912.6500003</v>
      </c>
      <c r="J90" s="87">
        <v>2479983632.6699996</v>
      </c>
      <c r="K90" s="87">
        <v>2074824640.24</v>
      </c>
      <c r="L90" s="87">
        <v>3659804385.5099998</v>
      </c>
      <c r="M90" s="87">
        <v>2546960071.7799997</v>
      </c>
      <c r="N90" s="81">
        <v>26244640537.09</v>
      </c>
    </row>
    <row r="91" spans="1:14">
      <c r="A91" s="5" t="s">
        <v>34</v>
      </c>
      <c r="B91" s="87">
        <v>876769285.25999999</v>
      </c>
      <c r="C91" s="87">
        <v>1089928310.8700001</v>
      </c>
      <c r="D91" s="87">
        <v>1437527710.2800012</v>
      </c>
      <c r="E91" s="87">
        <v>1282019386.5700014</v>
      </c>
      <c r="F91" s="87">
        <v>1070421838.1000001</v>
      </c>
      <c r="G91" s="87">
        <v>1538821229.8800018</v>
      </c>
      <c r="H91" s="87">
        <v>1250323604.6499994</v>
      </c>
      <c r="I91" s="87">
        <v>1286494543.4799995</v>
      </c>
      <c r="J91" s="87">
        <v>1180659753.8800004</v>
      </c>
      <c r="K91" s="87">
        <v>1492804555.9899995</v>
      </c>
      <c r="L91" s="87">
        <v>2844263255.6199985</v>
      </c>
      <c r="M91" s="87">
        <v>3548132406.8399978</v>
      </c>
      <c r="N91" s="81">
        <v>18898165881.420002</v>
      </c>
    </row>
    <row r="92" spans="1:14">
      <c r="A92" s="5" t="s">
        <v>35</v>
      </c>
      <c r="B92" s="87">
        <v>281237652.93000007</v>
      </c>
      <c r="C92" s="87">
        <v>287872071.83000004</v>
      </c>
      <c r="D92" s="87">
        <v>281625867.49999994</v>
      </c>
      <c r="E92" s="87">
        <v>281797011.46999997</v>
      </c>
      <c r="F92" s="87">
        <v>521329067.10000008</v>
      </c>
      <c r="G92" s="87">
        <v>301765008.99999988</v>
      </c>
      <c r="H92" s="87">
        <v>430210096.3900001</v>
      </c>
      <c r="I92" s="87">
        <v>286519453.07999998</v>
      </c>
      <c r="J92" s="87">
        <v>301179321.59999996</v>
      </c>
      <c r="K92" s="87">
        <v>304756143.90000004</v>
      </c>
      <c r="L92" s="87">
        <v>580769640.9799999</v>
      </c>
      <c r="M92" s="87">
        <v>1000212123.2900003</v>
      </c>
      <c r="N92" s="81">
        <v>4859273459.0700006</v>
      </c>
    </row>
    <row r="93" spans="1:14">
      <c r="A93" s="5" t="s">
        <v>89</v>
      </c>
      <c r="B93" s="87">
        <v>506903433.38</v>
      </c>
      <c r="C93" s="87">
        <v>553849015.18999982</v>
      </c>
      <c r="D93" s="87">
        <v>625690907.88999999</v>
      </c>
      <c r="E93" s="87">
        <v>633845000.41999996</v>
      </c>
      <c r="F93" s="87">
        <v>597975822.86999989</v>
      </c>
      <c r="G93" s="87">
        <v>655105025.26999998</v>
      </c>
      <c r="H93" s="87">
        <v>686089757.54999995</v>
      </c>
      <c r="I93" s="87">
        <v>629017751.86000001</v>
      </c>
      <c r="J93" s="87">
        <v>565560963.16999996</v>
      </c>
      <c r="K93" s="87">
        <v>577759218.57000041</v>
      </c>
      <c r="L93" s="87">
        <v>1263770236.25</v>
      </c>
      <c r="M93" s="87">
        <v>575994001.75000012</v>
      </c>
      <c r="N93" s="81">
        <v>7871561134.1700001</v>
      </c>
    </row>
    <row r="94" spans="1:14">
      <c r="A94" s="5" t="s">
        <v>90</v>
      </c>
      <c r="B94" s="87">
        <v>56988837.759999998</v>
      </c>
      <c r="C94" s="87">
        <v>66359291.470000014</v>
      </c>
      <c r="D94" s="87">
        <v>72612671.069999993</v>
      </c>
      <c r="E94" s="87">
        <v>91072441.86999999</v>
      </c>
      <c r="F94" s="87">
        <v>78389901.910000011</v>
      </c>
      <c r="G94" s="87">
        <v>126320889.18000001</v>
      </c>
      <c r="H94" s="87">
        <v>83160604.089999989</v>
      </c>
      <c r="I94" s="87">
        <v>76567455.470000014</v>
      </c>
      <c r="J94" s="87">
        <v>79271044.570000023</v>
      </c>
      <c r="K94" s="87">
        <v>80560296.860000014</v>
      </c>
      <c r="L94" s="87">
        <v>151269787.62999991</v>
      </c>
      <c r="M94" s="87">
        <v>176817614.19999999</v>
      </c>
      <c r="N94" s="81">
        <v>1139390836.0799999</v>
      </c>
    </row>
    <row r="95" spans="1:14">
      <c r="A95" s="5" t="s">
        <v>91</v>
      </c>
      <c r="B95" s="87">
        <v>23942521.540000003</v>
      </c>
      <c r="C95" s="87">
        <v>27380600.27</v>
      </c>
      <c r="D95" s="87">
        <v>29605992.850000001</v>
      </c>
      <c r="E95" s="87">
        <v>27060214.600000001</v>
      </c>
      <c r="F95" s="87">
        <v>27086595.950000003</v>
      </c>
      <c r="G95" s="87">
        <v>28067558.150000006</v>
      </c>
      <c r="H95" s="87">
        <v>31859588.569999997</v>
      </c>
      <c r="I95" s="87">
        <v>33145774.719999999</v>
      </c>
      <c r="J95" s="87">
        <v>29652426.75</v>
      </c>
      <c r="K95" s="87">
        <v>38175346.539999992</v>
      </c>
      <c r="L95" s="87">
        <v>42732363.390000015</v>
      </c>
      <c r="M95" s="87">
        <v>47834585.720000006</v>
      </c>
      <c r="N95" s="81">
        <v>386543569.04999995</v>
      </c>
    </row>
    <row r="96" spans="1:14">
      <c r="A96" s="5" t="s">
        <v>92</v>
      </c>
      <c r="B96" s="87">
        <v>7222625.0999999996</v>
      </c>
      <c r="C96" s="87">
        <v>7865155.1499999985</v>
      </c>
      <c r="D96" s="87">
        <v>8527861.9199999999</v>
      </c>
      <c r="E96" s="87">
        <v>8914723.3200000003</v>
      </c>
      <c r="F96" s="87">
        <v>13060176.180000002</v>
      </c>
      <c r="G96" s="87">
        <v>9458375.1399999987</v>
      </c>
      <c r="H96" s="87">
        <v>13543523.770000003</v>
      </c>
      <c r="I96" s="87">
        <v>13418743.050000001</v>
      </c>
      <c r="J96" s="87">
        <v>12569310.140000001</v>
      </c>
      <c r="K96" s="87">
        <v>10085101.67</v>
      </c>
      <c r="L96" s="87">
        <v>22449789.75</v>
      </c>
      <c r="M96" s="87">
        <v>28351819.440000005</v>
      </c>
      <c r="N96" s="81">
        <v>155467204.63000003</v>
      </c>
    </row>
    <row r="97" spans="1:14">
      <c r="A97" s="5" t="s">
        <v>93</v>
      </c>
      <c r="B97" s="87">
        <v>7190555.7300000004</v>
      </c>
      <c r="C97" s="87">
        <v>7142304.6000000006</v>
      </c>
      <c r="D97" s="87">
        <v>12551675.120000001</v>
      </c>
      <c r="E97" s="87">
        <v>7390632.3300000001</v>
      </c>
      <c r="F97" s="87">
        <v>8704072.9800000004</v>
      </c>
      <c r="G97" s="87">
        <v>13979625.379999999</v>
      </c>
      <c r="H97" s="87">
        <v>49172254.56000001</v>
      </c>
      <c r="I97" s="87">
        <v>7808424.9600000018</v>
      </c>
      <c r="J97" s="87">
        <v>23237942.699999996</v>
      </c>
      <c r="K97" s="87">
        <v>14662920.900000002</v>
      </c>
      <c r="L97" s="87">
        <v>34578981.030000001</v>
      </c>
      <c r="M97" s="87">
        <v>27712469.079999998</v>
      </c>
      <c r="N97" s="81">
        <v>214131859.37</v>
      </c>
    </row>
    <row r="98" spans="1:14">
      <c r="A98" s="5" t="s">
        <v>94</v>
      </c>
      <c r="B98" s="87">
        <v>1740394093.3599994</v>
      </c>
      <c r="C98" s="87">
        <v>3221263417.2899985</v>
      </c>
      <c r="D98" s="87">
        <v>5840033789.5600023</v>
      </c>
      <c r="E98" s="87">
        <v>4176131660.5400023</v>
      </c>
      <c r="F98" s="87">
        <v>3502740214.0499988</v>
      </c>
      <c r="G98" s="87">
        <v>3835390880.2399955</v>
      </c>
      <c r="H98" s="87">
        <v>4000017076.670001</v>
      </c>
      <c r="I98" s="87">
        <v>4432250842.0899973</v>
      </c>
      <c r="J98" s="87">
        <v>5724240456.5899944</v>
      </c>
      <c r="K98" s="87">
        <v>3619258249.2499986</v>
      </c>
      <c r="L98" s="87">
        <v>3823277407.610002</v>
      </c>
      <c r="M98" s="87">
        <v>3317189204.8699994</v>
      </c>
      <c r="N98" s="81">
        <v>47232187292.119987</v>
      </c>
    </row>
    <row r="99" spans="1:14" s="10" customFormat="1">
      <c r="A99" s="26" t="s">
        <v>36</v>
      </c>
      <c r="B99" s="87">
        <v>9900641885.2199955</v>
      </c>
      <c r="C99" s="87">
        <v>9936084456.3199997</v>
      </c>
      <c r="D99" s="87">
        <v>8837871264.9400005</v>
      </c>
      <c r="E99" s="87">
        <v>8903682325.3000031</v>
      </c>
      <c r="F99" s="87">
        <v>7931884906.9900017</v>
      </c>
      <c r="G99" s="87">
        <v>8138744303.6700029</v>
      </c>
      <c r="H99" s="87">
        <v>5874416500.4300022</v>
      </c>
      <c r="I99" s="87">
        <v>8718883065.9899979</v>
      </c>
      <c r="J99" s="87">
        <v>10409485226.73</v>
      </c>
      <c r="K99" s="87">
        <v>8682772909.6900024</v>
      </c>
      <c r="L99" s="87">
        <v>14713676462.950006</v>
      </c>
      <c r="M99" s="87">
        <v>18720147438.629993</v>
      </c>
      <c r="N99" s="81">
        <v>120768290746.86002</v>
      </c>
    </row>
    <row r="100" spans="1:14">
      <c r="A100" s="5" t="s">
        <v>37</v>
      </c>
      <c r="B100" s="81">
        <v>3517331046.6299992</v>
      </c>
      <c r="C100" s="81">
        <v>3583915655.6499991</v>
      </c>
      <c r="D100" s="81">
        <v>3550002834.1200008</v>
      </c>
      <c r="E100" s="81">
        <v>3531184777.8900003</v>
      </c>
      <c r="F100" s="81">
        <v>3635113909.9299989</v>
      </c>
      <c r="G100" s="81">
        <v>3537738237.0400009</v>
      </c>
      <c r="H100" s="81">
        <v>3687589871.6300011</v>
      </c>
      <c r="I100" s="81">
        <v>3762273320.04</v>
      </c>
      <c r="J100" s="81">
        <v>3752431482.8800001</v>
      </c>
      <c r="K100" s="81">
        <v>3736508554.7599998</v>
      </c>
      <c r="L100" s="81">
        <v>5371116580.2800016</v>
      </c>
      <c r="M100" s="81">
        <v>6034971679.8000002</v>
      </c>
      <c r="N100" s="81">
        <v>47700177950.650009</v>
      </c>
    </row>
    <row r="101" spans="1:14">
      <c r="A101" s="5" t="s">
        <v>96</v>
      </c>
      <c r="B101" s="87">
        <v>109758498</v>
      </c>
      <c r="C101" s="87">
        <v>109758498</v>
      </c>
      <c r="D101" s="87">
        <v>109758498</v>
      </c>
      <c r="E101" s="87">
        <v>109758498</v>
      </c>
      <c r="F101" s="87">
        <v>109758498</v>
      </c>
      <c r="G101" s="87">
        <v>112265229.67</v>
      </c>
      <c r="H101" s="87">
        <v>109758498</v>
      </c>
      <c r="I101" s="87">
        <v>109758498</v>
      </c>
      <c r="J101" s="87">
        <v>163475350.46000001</v>
      </c>
      <c r="K101" s="87">
        <v>121904730.84999999</v>
      </c>
      <c r="L101" s="87">
        <v>144859963</v>
      </c>
      <c r="M101" s="87">
        <v>120258498</v>
      </c>
      <c r="N101" s="81">
        <v>1431073257.98</v>
      </c>
    </row>
    <row r="102" spans="1:14">
      <c r="A102" s="5" t="s">
        <v>97</v>
      </c>
      <c r="B102" s="87">
        <v>0</v>
      </c>
      <c r="C102" s="87">
        <v>7328047.5999999996</v>
      </c>
      <c r="D102" s="87">
        <v>174276863.16000003</v>
      </c>
      <c r="E102" s="87">
        <v>278616269.52999997</v>
      </c>
      <c r="F102" s="87">
        <v>15273593.210000001</v>
      </c>
      <c r="G102" s="87">
        <v>107037364.09</v>
      </c>
      <c r="H102" s="87">
        <v>33106130.600000001</v>
      </c>
      <c r="I102" s="87">
        <v>125643531.89000002</v>
      </c>
      <c r="J102" s="87">
        <v>43599166.850000001</v>
      </c>
      <c r="K102" s="87">
        <v>191869117.32000005</v>
      </c>
      <c r="L102" s="87">
        <v>81793351.430000007</v>
      </c>
      <c r="M102" s="87">
        <v>367204590.64999992</v>
      </c>
      <c r="N102" s="81">
        <v>1425748026.3299999</v>
      </c>
    </row>
    <row r="103" spans="1:14">
      <c r="A103" s="5" t="s">
        <v>98</v>
      </c>
      <c r="B103" s="87">
        <v>5772939.870000001</v>
      </c>
      <c r="C103" s="87">
        <v>676841221.33999991</v>
      </c>
      <c r="D103" s="87">
        <v>342972677.26999998</v>
      </c>
      <c r="E103" s="87">
        <v>454308358.01000005</v>
      </c>
      <c r="F103" s="87">
        <v>454137221.56</v>
      </c>
      <c r="G103" s="87">
        <v>456302968.30999994</v>
      </c>
      <c r="H103" s="87">
        <v>354238442.21000004</v>
      </c>
      <c r="I103" s="87">
        <v>354898535.38999999</v>
      </c>
      <c r="J103" s="87">
        <v>359030727.84999996</v>
      </c>
      <c r="K103" s="87">
        <v>553611860.05999994</v>
      </c>
      <c r="L103" s="87">
        <v>569140290.95999992</v>
      </c>
      <c r="M103" s="87">
        <v>1566662476.9099996</v>
      </c>
      <c r="N103" s="81">
        <v>6147917719.7399998</v>
      </c>
    </row>
    <row r="104" spans="1:14">
      <c r="A104" s="5" t="s">
        <v>99</v>
      </c>
      <c r="B104" s="87">
        <v>9817681.0999999996</v>
      </c>
      <c r="C104" s="87">
        <v>25220049.529999997</v>
      </c>
      <c r="D104" s="87">
        <v>19305291.220000003</v>
      </c>
      <c r="E104" s="87">
        <v>22512050.52</v>
      </c>
      <c r="F104" s="87">
        <v>32403521.020000011</v>
      </c>
      <c r="G104" s="87">
        <v>29561498.710000008</v>
      </c>
      <c r="H104" s="87">
        <v>25796103.980000008</v>
      </c>
      <c r="I104" s="87">
        <v>26718903.360000011</v>
      </c>
      <c r="J104" s="87">
        <v>24856195.489999998</v>
      </c>
      <c r="K104" s="87">
        <v>27463264.48</v>
      </c>
      <c r="L104" s="87">
        <v>40315483.480000019</v>
      </c>
      <c r="M104" s="87">
        <v>98029411.230000004</v>
      </c>
      <c r="N104" s="81">
        <v>381999454.12000012</v>
      </c>
    </row>
    <row r="105" spans="1:14">
      <c r="A105" s="5" t="s">
        <v>100</v>
      </c>
      <c r="B105" s="87">
        <v>13252736.030000001</v>
      </c>
      <c r="C105" s="87">
        <v>62177233.880000003</v>
      </c>
      <c r="D105" s="87">
        <v>61791008.719999999</v>
      </c>
      <c r="E105" s="87">
        <v>46117034.739999995</v>
      </c>
      <c r="F105" s="87">
        <v>54198276.170000002</v>
      </c>
      <c r="G105" s="87">
        <v>33614475.649999999</v>
      </c>
      <c r="H105" s="87">
        <v>45707298.690000005</v>
      </c>
      <c r="I105" s="87">
        <v>52374878.420000002</v>
      </c>
      <c r="J105" s="87">
        <v>106571127.42000002</v>
      </c>
      <c r="K105" s="87">
        <v>54512919.539999999</v>
      </c>
      <c r="L105" s="87">
        <v>75332878.540000007</v>
      </c>
      <c r="M105" s="87">
        <v>598888852.01999998</v>
      </c>
      <c r="N105" s="81">
        <v>1204538719.8199999</v>
      </c>
    </row>
    <row r="106" spans="1:14">
      <c r="A106" s="5" t="s">
        <v>101</v>
      </c>
      <c r="B106" s="87">
        <v>6145836276.9199953</v>
      </c>
      <c r="C106" s="87">
        <v>5330400923.5900021</v>
      </c>
      <c r="D106" s="87">
        <v>4463827217.4499998</v>
      </c>
      <c r="E106" s="87">
        <v>4341953400.0300026</v>
      </c>
      <c r="F106" s="87">
        <v>3516777200.9400029</v>
      </c>
      <c r="G106" s="87">
        <v>3743522501.9000015</v>
      </c>
      <c r="H106" s="87">
        <v>920350405.12000108</v>
      </c>
      <c r="I106" s="87">
        <v>3878110933.7899981</v>
      </c>
      <c r="J106" s="87">
        <v>5543323019.3000011</v>
      </c>
      <c r="K106" s="87">
        <v>3879513401.2800035</v>
      </c>
      <c r="L106" s="87">
        <v>7037044631.590004</v>
      </c>
      <c r="M106" s="87">
        <v>7100424991.5299969</v>
      </c>
      <c r="N106" s="81">
        <v>55901084903.440018</v>
      </c>
    </row>
    <row r="107" spans="1:14">
      <c r="A107" s="88" t="s">
        <v>102</v>
      </c>
      <c r="B107" s="87">
        <v>98872706.670000017</v>
      </c>
      <c r="C107" s="87">
        <v>140442826.72999996</v>
      </c>
      <c r="D107" s="87">
        <v>115936875.00000001</v>
      </c>
      <c r="E107" s="87">
        <v>119231936.58</v>
      </c>
      <c r="F107" s="87">
        <v>114222686.16</v>
      </c>
      <c r="G107" s="87">
        <v>118702028.3</v>
      </c>
      <c r="H107" s="87">
        <v>697869750.19999993</v>
      </c>
      <c r="I107" s="87">
        <v>409104465.09999996</v>
      </c>
      <c r="J107" s="87">
        <v>416198156.48000008</v>
      </c>
      <c r="K107" s="87">
        <v>117389061.40000001</v>
      </c>
      <c r="L107" s="87">
        <v>1394073283.6700006</v>
      </c>
      <c r="M107" s="87">
        <v>2833706938.4899988</v>
      </c>
      <c r="N107" s="81">
        <v>6575750714.7799988</v>
      </c>
    </row>
    <row r="108" spans="1:14" s="10" customFormat="1">
      <c r="A108" s="26" t="s">
        <v>52</v>
      </c>
      <c r="B108" s="81">
        <v>12279854553.460001</v>
      </c>
      <c r="C108" s="81">
        <v>13510005493.08</v>
      </c>
      <c r="D108" s="81">
        <v>8930114365.7000008</v>
      </c>
      <c r="E108" s="81">
        <v>5630603993.1100006</v>
      </c>
      <c r="F108" s="81">
        <v>10676625866.839998</v>
      </c>
      <c r="G108" s="81">
        <v>37356568932.400002</v>
      </c>
      <c r="H108" s="81">
        <v>11476705856.779999</v>
      </c>
      <c r="I108" s="81">
        <v>8699193786.420002</v>
      </c>
      <c r="J108" s="81">
        <v>12326859508.799999</v>
      </c>
      <c r="K108" s="81">
        <v>4364672120.6399984</v>
      </c>
      <c r="L108" s="81">
        <v>14112934917.419998</v>
      </c>
      <c r="M108" s="81">
        <v>33145502250.869995</v>
      </c>
      <c r="N108" s="81">
        <v>172509641645.51999</v>
      </c>
    </row>
    <row r="109" spans="1:14" s="10" customFormat="1">
      <c r="A109" s="26" t="s">
        <v>38</v>
      </c>
      <c r="B109" s="81">
        <v>12279854553.460001</v>
      </c>
      <c r="C109" s="81">
        <v>13510005493.08</v>
      </c>
      <c r="D109" s="81">
        <v>8930114365.7000008</v>
      </c>
      <c r="E109" s="81">
        <v>5630603993.1100006</v>
      </c>
      <c r="F109" s="81">
        <v>10676625866.839998</v>
      </c>
      <c r="G109" s="81">
        <v>37356568932.400002</v>
      </c>
      <c r="H109" s="81">
        <v>11476705856.779999</v>
      </c>
      <c r="I109" s="81">
        <v>8699193786.420002</v>
      </c>
      <c r="J109" s="81">
        <v>12326859508.799999</v>
      </c>
      <c r="K109" s="81">
        <v>4364672120.6399984</v>
      </c>
      <c r="L109" s="81">
        <v>14112934917.419998</v>
      </c>
      <c r="M109" s="81">
        <v>33145502250.869995</v>
      </c>
      <c r="N109" s="81">
        <v>172509641645.51999</v>
      </c>
    </row>
    <row r="110" spans="1:14">
      <c r="A110" s="5" t="s">
        <v>103</v>
      </c>
      <c r="B110" s="87">
        <v>12279854553.460001</v>
      </c>
      <c r="C110" s="87">
        <v>13510005493.08</v>
      </c>
      <c r="D110" s="87">
        <v>8930114365.7000008</v>
      </c>
      <c r="E110" s="87">
        <v>5630603993.1100006</v>
      </c>
      <c r="F110" s="87">
        <v>10676625866.839998</v>
      </c>
      <c r="G110" s="87">
        <v>37356568932.400002</v>
      </c>
      <c r="H110" s="87">
        <v>11476705856.779999</v>
      </c>
      <c r="I110" s="87">
        <v>8699193786.420002</v>
      </c>
      <c r="J110" s="87">
        <v>12326859508.799999</v>
      </c>
      <c r="K110" s="87">
        <v>4364672120.6399984</v>
      </c>
      <c r="L110" s="87">
        <v>14112934917.419998</v>
      </c>
      <c r="M110" s="87">
        <v>33145502250.869995</v>
      </c>
      <c r="N110" s="81">
        <v>172509641645.51999</v>
      </c>
    </row>
    <row r="111" spans="1:14" ht="4.5" customHeight="1">
      <c r="A111" s="5"/>
      <c r="B111" s="81"/>
      <c r="C111" s="81"/>
      <c r="D111" s="81"/>
      <c r="E111" s="81"/>
      <c r="F111" s="81"/>
      <c r="G111" s="81"/>
      <c r="H111" s="81"/>
      <c r="I111" s="81"/>
      <c r="J111" s="81"/>
      <c r="K111" s="81"/>
      <c r="L111" s="81"/>
      <c r="M111" s="81"/>
      <c r="N111" s="81"/>
    </row>
    <row r="112" spans="1:14" s="10" customFormat="1" ht="13.5" customHeight="1">
      <c r="A112" s="26" t="s">
        <v>43</v>
      </c>
      <c r="B112" s="81">
        <v>3777824270.2600002</v>
      </c>
      <c r="C112" s="81">
        <v>2992724770.2799997</v>
      </c>
      <c r="D112" s="81">
        <v>4622344043.3599997</v>
      </c>
      <c r="E112" s="81">
        <v>9297939133.6199989</v>
      </c>
      <c r="F112" s="81">
        <v>21547253850.48</v>
      </c>
      <c r="G112" s="81">
        <v>19700708425.41</v>
      </c>
      <c r="H112" s="81">
        <v>4967141115.9400005</v>
      </c>
      <c r="I112" s="81">
        <v>10432321428.17</v>
      </c>
      <c r="J112" s="81">
        <v>10134723310.469997</v>
      </c>
      <c r="K112" s="81">
        <v>4300532918.0900002</v>
      </c>
      <c r="L112" s="81">
        <v>4756274570.7200003</v>
      </c>
      <c r="M112" s="81">
        <v>12808700938.709999</v>
      </c>
      <c r="N112" s="81">
        <v>109338488775.51001</v>
      </c>
    </row>
    <row r="113" spans="1:14" s="10" customFormat="1">
      <c r="A113" s="26" t="s">
        <v>42</v>
      </c>
      <c r="B113" s="81">
        <v>3777824270.2600002</v>
      </c>
      <c r="C113" s="81">
        <v>2992724770.2799997</v>
      </c>
      <c r="D113" s="81">
        <v>4622344043.3599997</v>
      </c>
      <c r="E113" s="81">
        <v>9297939133.6199989</v>
      </c>
      <c r="F113" s="81">
        <v>21547253850.48</v>
      </c>
      <c r="G113" s="81">
        <v>19700708425.41</v>
      </c>
      <c r="H113" s="81">
        <v>4967141115.9400005</v>
      </c>
      <c r="I113" s="81">
        <v>10432321428.17</v>
      </c>
      <c r="J113" s="81">
        <v>10134723310.469997</v>
      </c>
      <c r="K113" s="81">
        <v>4300532918.0900002</v>
      </c>
      <c r="L113" s="81">
        <v>4756274570.7200003</v>
      </c>
      <c r="M113" s="81">
        <v>12808700938.709999</v>
      </c>
      <c r="N113" s="81">
        <v>109338488775.51001</v>
      </c>
    </row>
    <row r="114" spans="1:14" s="10" customFormat="1">
      <c r="A114" s="26" t="s">
        <v>47</v>
      </c>
      <c r="B114" s="81">
        <v>3777824270.2600002</v>
      </c>
      <c r="C114" s="81">
        <v>2992724770.2799997</v>
      </c>
      <c r="D114" s="81">
        <v>4622344043.3599997</v>
      </c>
      <c r="E114" s="81">
        <v>9297939133.6199989</v>
      </c>
      <c r="F114" s="81">
        <v>21547253850.48</v>
      </c>
      <c r="G114" s="81">
        <v>19700708425.41</v>
      </c>
      <c r="H114" s="81">
        <v>4967141115.9400005</v>
      </c>
      <c r="I114" s="81">
        <v>10432321428.17</v>
      </c>
      <c r="J114" s="81">
        <v>10134723310.469997</v>
      </c>
      <c r="K114" s="81">
        <v>4300532918.0900002</v>
      </c>
      <c r="L114" s="81">
        <v>4756274570.7200003</v>
      </c>
      <c r="M114" s="81">
        <v>12808700938.709999</v>
      </c>
      <c r="N114" s="81">
        <v>109338488775.51001</v>
      </c>
    </row>
    <row r="115" spans="1:14">
      <c r="A115" s="6" t="s">
        <v>48</v>
      </c>
      <c r="B115" s="78">
        <v>3777824270.2600002</v>
      </c>
      <c r="C115" s="78">
        <v>2992724770.2799997</v>
      </c>
      <c r="D115" s="78">
        <v>4622344043.3599997</v>
      </c>
      <c r="E115" s="78">
        <v>9297939133.6199989</v>
      </c>
      <c r="F115" s="78">
        <v>21547253850.48</v>
      </c>
      <c r="G115" s="78">
        <v>19700708425.41</v>
      </c>
      <c r="H115" s="78">
        <v>4967141115.9400005</v>
      </c>
      <c r="I115" s="78">
        <v>10432321428.17</v>
      </c>
      <c r="J115" s="78">
        <v>10134723310.469997</v>
      </c>
      <c r="K115" s="78">
        <v>4300532918.0900002</v>
      </c>
      <c r="L115" s="78">
        <v>4756274570.7200003</v>
      </c>
      <c r="M115" s="78">
        <v>12808700938.709999</v>
      </c>
      <c r="N115" s="82">
        <v>109338488775.51001</v>
      </c>
    </row>
    <row r="116" spans="1:14">
      <c r="A116" s="32" t="s">
        <v>230</v>
      </c>
      <c r="B116" s="7"/>
      <c r="C116" s="7"/>
      <c r="D116" s="7"/>
      <c r="F116" s="7"/>
      <c r="G116" s="7"/>
      <c r="H116" s="7"/>
    </row>
    <row r="117" spans="1:14">
      <c r="A117" s="33" t="s">
        <v>104</v>
      </c>
      <c r="B117" s="33"/>
      <c r="C117" s="33"/>
      <c r="D117" s="33"/>
      <c r="F117" s="33"/>
      <c r="G117" s="33"/>
      <c r="H117" s="33"/>
    </row>
    <row r="118" spans="1:14">
      <c r="A118" s="33" t="s">
        <v>105</v>
      </c>
      <c r="B118" s="34"/>
      <c r="C118" s="34"/>
      <c r="D118" s="34"/>
      <c r="F118" s="34"/>
      <c r="G118" s="34"/>
      <c r="H118" s="34"/>
    </row>
    <row r="119" spans="1:14">
      <c r="A119" s="33" t="s">
        <v>39</v>
      </c>
      <c r="B119" s="7"/>
      <c r="C119" s="7"/>
      <c r="D119" s="7"/>
      <c r="F119" s="7"/>
      <c r="G119" s="7"/>
      <c r="H119" s="7"/>
    </row>
    <row r="120" spans="1:14">
      <c r="B120" s="7"/>
      <c r="C120" s="7"/>
      <c r="D120" s="7"/>
      <c r="F120" s="7"/>
      <c r="G120" s="7"/>
      <c r="H120" s="7"/>
    </row>
  </sheetData>
  <mergeCells count="3">
    <mergeCell ref="A2:E2"/>
    <mergeCell ref="A3:E3"/>
    <mergeCell ref="A4:E4"/>
  </mergeCells>
  <phoneticPr fontId="92" type="noConversion"/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G119"/>
  <sheetViews>
    <sheetView workbookViewId="0">
      <selection activeCell="A3" sqref="A3:E3"/>
    </sheetView>
  </sheetViews>
  <sheetFormatPr baseColWidth="10" defaultColWidth="11.42578125" defaultRowHeight="15"/>
  <cols>
    <col min="1" max="1" width="58.7109375" style="2" customWidth="1"/>
    <col min="2" max="2" width="23" style="2" customWidth="1"/>
    <col min="3" max="14" width="13.140625" style="2" customWidth="1"/>
    <col min="15" max="85" width="16.7109375" style="2" customWidth="1"/>
    <col min="86" max="16384" width="11.42578125" style="2"/>
  </cols>
  <sheetData>
    <row r="1" spans="1:8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</row>
    <row r="2" spans="1:85" s="4" customFormat="1" ht="12.75">
      <c r="A2" s="114"/>
      <c r="B2" s="114"/>
      <c r="C2" s="114"/>
      <c r="D2" s="114"/>
      <c r="E2" s="114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</row>
    <row r="3" spans="1:85" ht="13.5" customHeight="1">
      <c r="A3" s="113" t="s">
        <v>227</v>
      </c>
      <c r="B3" s="113"/>
      <c r="C3" s="113"/>
      <c r="D3" s="113"/>
      <c r="E3" s="11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</row>
    <row r="4" spans="1:85">
      <c r="A4" s="113" t="s">
        <v>226</v>
      </c>
      <c r="B4" s="113"/>
      <c r="C4" s="113"/>
      <c r="D4" s="113"/>
      <c r="E4" s="11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</row>
    <row r="5" spans="1:85" ht="15.75" customHeight="1"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BE5" s="25"/>
    </row>
    <row r="6" spans="1:85" s="10" customFormat="1">
      <c r="A6" s="8" t="s">
        <v>235</v>
      </c>
      <c r="B6" s="9" t="s">
        <v>2</v>
      </c>
      <c r="C6" s="9" t="s">
        <v>0</v>
      </c>
      <c r="D6" s="9" t="s">
        <v>1</v>
      </c>
      <c r="E6" s="9" t="s">
        <v>110</v>
      </c>
      <c r="F6" s="9" t="s">
        <v>114</v>
      </c>
      <c r="G6" s="9" t="s">
        <v>115</v>
      </c>
      <c r="H6" s="9" t="s">
        <v>116</v>
      </c>
      <c r="I6" s="9" t="s">
        <v>117</v>
      </c>
      <c r="J6" s="9" t="s">
        <v>118</v>
      </c>
      <c r="K6" s="9" t="s">
        <v>121</v>
      </c>
      <c r="L6" s="9" t="s">
        <v>122</v>
      </c>
      <c r="M6" s="9" t="s">
        <v>123</v>
      </c>
      <c r="N6" s="9" t="s">
        <v>125</v>
      </c>
    </row>
    <row r="7" spans="1:85" s="10" customFormat="1">
      <c r="A7" s="26" t="s">
        <v>53</v>
      </c>
      <c r="B7" s="79">
        <f>SUM(C7:N7)</f>
        <v>1250652452837.5999</v>
      </c>
      <c r="C7" s="80">
        <f>SUM(C8,C111)</f>
        <v>87179371647.860001</v>
      </c>
      <c r="D7" s="80">
        <f t="shared" ref="D7:N7" si="0">SUM(D8,D111)</f>
        <v>94014274754.589996</v>
      </c>
      <c r="E7" s="80">
        <f t="shared" si="0"/>
        <v>83894149777.939987</v>
      </c>
      <c r="F7" s="80">
        <f t="shared" si="0"/>
        <v>72436971835.699997</v>
      </c>
      <c r="G7" s="80">
        <f t="shared" si="0"/>
        <v>84898945211.160004</v>
      </c>
      <c r="H7" s="80">
        <f t="shared" si="0"/>
        <v>113841782363.83002</v>
      </c>
      <c r="I7" s="80">
        <f t="shared" si="0"/>
        <v>89396954004.529999</v>
      </c>
      <c r="J7" s="80">
        <f t="shared" si="0"/>
        <v>86138925331.12999</v>
      </c>
      <c r="K7" s="80">
        <f t="shared" si="0"/>
        <v>75462453407.319992</v>
      </c>
      <c r="L7" s="80">
        <f t="shared" si="0"/>
        <v>91017304228.389984</v>
      </c>
      <c r="M7" s="80">
        <f t="shared" si="0"/>
        <v>192003887613.10001</v>
      </c>
      <c r="N7" s="80">
        <f t="shared" si="0"/>
        <v>180367432662.04999</v>
      </c>
    </row>
    <row r="8" spans="1:85" s="10" customFormat="1" ht="12" customHeight="1">
      <c r="A8" s="26" t="s">
        <v>54</v>
      </c>
      <c r="B8" s="81">
        <f t="shared" ref="B8:B71" si="1">SUM(C8:N8)</f>
        <v>1173736709688.8699</v>
      </c>
      <c r="C8" s="80">
        <f>SUM(C10,C31,C60,C68,C107)</f>
        <v>78737716643.660004</v>
      </c>
      <c r="D8" s="80">
        <f t="shared" ref="D8:N8" si="2">SUM(D10,D31,D60,D68,D107)</f>
        <v>74378672714.270004</v>
      </c>
      <c r="E8" s="80">
        <f t="shared" si="2"/>
        <v>78699294772.959991</v>
      </c>
      <c r="F8" s="80">
        <f t="shared" si="2"/>
        <v>69000836399.419998</v>
      </c>
      <c r="G8" s="80">
        <f t="shared" si="2"/>
        <v>77866674133.070007</v>
      </c>
      <c r="H8" s="80">
        <f t="shared" si="2"/>
        <v>111666494399.98001</v>
      </c>
      <c r="I8" s="80">
        <f t="shared" si="2"/>
        <v>85990060993.720001</v>
      </c>
      <c r="J8" s="80">
        <f t="shared" si="2"/>
        <v>82173307458.069992</v>
      </c>
      <c r="K8" s="80">
        <f t="shared" si="2"/>
        <v>71556049272.859985</v>
      </c>
      <c r="L8" s="80">
        <f t="shared" si="2"/>
        <v>86201477106.72998</v>
      </c>
      <c r="M8" s="80">
        <f t="shared" si="2"/>
        <v>186515352785.62</v>
      </c>
      <c r="N8" s="80">
        <f t="shared" si="2"/>
        <v>170950773008.50998</v>
      </c>
    </row>
    <row r="9" spans="1:85" s="10" customFormat="1" ht="4.5" customHeight="1">
      <c r="A9" s="26"/>
      <c r="B9" s="81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</row>
    <row r="10" spans="1:85" s="10" customFormat="1">
      <c r="A10" s="26" t="s">
        <v>49</v>
      </c>
      <c r="B10" s="81">
        <f t="shared" si="1"/>
        <v>187333742747.95999</v>
      </c>
      <c r="C10" s="80">
        <v>11508085263.360001</v>
      </c>
      <c r="D10" s="80">
        <v>12499805589.449999</v>
      </c>
      <c r="E10" s="80">
        <v>13626283028.129999</v>
      </c>
      <c r="F10" s="80">
        <v>13364417565.479998</v>
      </c>
      <c r="G10" s="80">
        <v>12573585148.190001</v>
      </c>
      <c r="H10" s="80">
        <v>13212974342.540001</v>
      </c>
      <c r="I10" s="80">
        <v>13149659962.849998</v>
      </c>
      <c r="J10" s="80">
        <v>13322143970.760002</v>
      </c>
      <c r="K10" s="80">
        <v>13309060199.139997</v>
      </c>
      <c r="L10" s="80">
        <v>15501619674.27</v>
      </c>
      <c r="M10" s="80">
        <v>24863596946.079998</v>
      </c>
      <c r="N10" s="80">
        <v>30402511057.709999</v>
      </c>
    </row>
    <row r="11" spans="1:85" s="10" customFormat="1">
      <c r="A11" s="26" t="s">
        <v>142</v>
      </c>
      <c r="B11" s="81">
        <f t="shared" si="1"/>
        <v>92320932865.909988</v>
      </c>
      <c r="C11" s="80">
        <v>5379196137.0200005</v>
      </c>
      <c r="D11" s="80">
        <v>5851312043.6899986</v>
      </c>
      <c r="E11" s="80">
        <v>6272807710.1499987</v>
      </c>
      <c r="F11" s="80">
        <v>6132321533.1899986</v>
      </c>
      <c r="G11" s="80">
        <v>5875597955.3600016</v>
      </c>
      <c r="H11" s="80">
        <v>6396766726.3999996</v>
      </c>
      <c r="I11" s="80">
        <v>6000832961.1999989</v>
      </c>
      <c r="J11" s="80">
        <v>6372807757.7300005</v>
      </c>
      <c r="K11" s="80">
        <v>6337709093.0299988</v>
      </c>
      <c r="L11" s="80">
        <v>8201836047.5599995</v>
      </c>
      <c r="M11" s="80">
        <v>12649860713.219994</v>
      </c>
      <c r="N11" s="80">
        <v>16849884187.360001</v>
      </c>
    </row>
    <row r="12" spans="1:85">
      <c r="A12" s="54" t="s">
        <v>136</v>
      </c>
      <c r="B12" s="81">
        <f t="shared" si="1"/>
        <v>7104290734.9800014</v>
      </c>
      <c r="C12" s="77">
        <v>595750017.07000005</v>
      </c>
      <c r="D12" s="77">
        <v>595750017.07000005</v>
      </c>
      <c r="E12" s="77">
        <v>595750017.07000005</v>
      </c>
      <c r="F12" s="77">
        <v>595750017.07000005</v>
      </c>
      <c r="G12" s="77">
        <v>595750017.17000008</v>
      </c>
      <c r="H12" s="77">
        <v>587292874.12000024</v>
      </c>
      <c r="I12" s="77">
        <v>587292874.12000024</v>
      </c>
      <c r="J12" s="77">
        <v>590192864.72000015</v>
      </c>
      <c r="K12" s="77">
        <v>587167908.72000015</v>
      </c>
      <c r="L12" s="77">
        <v>587167881.04000008</v>
      </c>
      <c r="M12" s="77">
        <v>587065801.22000015</v>
      </c>
      <c r="N12" s="77">
        <v>599360445.59000015</v>
      </c>
    </row>
    <row r="13" spans="1:85" ht="24.75">
      <c r="A13" s="54" t="s">
        <v>137</v>
      </c>
      <c r="B13" s="81">
        <f t="shared" si="1"/>
        <v>50135247134.199989</v>
      </c>
      <c r="C13" s="77">
        <v>2239301600.4499998</v>
      </c>
      <c r="D13" s="77">
        <v>2727618827.3299985</v>
      </c>
      <c r="E13" s="77">
        <v>3219357941.8699985</v>
      </c>
      <c r="F13" s="77">
        <v>2992490914.0499988</v>
      </c>
      <c r="G13" s="77">
        <v>2872191915.2800016</v>
      </c>
      <c r="H13" s="77">
        <v>3259481157.5999994</v>
      </c>
      <c r="I13" s="77">
        <v>2984745162.1299987</v>
      </c>
      <c r="J13" s="77">
        <v>3245908096.4800005</v>
      </c>
      <c r="K13" s="77">
        <v>3180090330.9799986</v>
      </c>
      <c r="L13" s="77">
        <v>4398207468.4399986</v>
      </c>
      <c r="M13" s="77">
        <v>8392791403.7999945</v>
      </c>
      <c r="N13" s="77">
        <v>10623062315.790001</v>
      </c>
    </row>
    <row r="14" spans="1:85" s="29" customFormat="1" ht="30" customHeight="1">
      <c r="A14" s="54" t="s">
        <v>138</v>
      </c>
      <c r="B14" s="81">
        <f t="shared" si="1"/>
        <v>27810578090.730003</v>
      </c>
      <c r="C14" s="77">
        <v>2010084795.1600001</v>
      </c>
      <c r="D14" s="77">
        <v>1994338027.6199999</v>
      </c>
      <c r="E14" s="77">
        <v>1924094579.54</v>
      </c>
      <c r="F14" s="77">
        <v>2010475430.4000001</v>
      </c>
      <c r="G14" s="77">
        <v>1874050852.4400001</v>
      </c>
      <c r="H14" s="77">
        <v>2016387523.01</v>
      </c>
      <c r="I14" s="77">
        <v>1895189753.28</v>
      </c>
      <c r="J14" s="77">
        <v>2003109958.1899998</v>
      </c>
      <c r="K14" s="77">
        <v>2036845681.6600001</v>
      </c>
      <c r="L14" s="77">
        <v>2382422201.4100003</v>
      </c>
      <c r="M14" s="77">
        <v>2853056678.1999998</v>
      </c>
      <c r="N14" s="77">
        <v>4810522609.8200006</v>
      </c>
    </row>
    <row r="15" spans="1:85" ht="13.5" customHeight="1">
      <c r="A15" s="54" t="s">
        <v>217</v>
      </c>
      <c r="B15" s="81">
        <f t="shared" si="1"/>
        <v>7270816906</v>
      </c>
      <c r="C15" s="77">
        <v>534059724.33999997</v>
      </c>
      <c r="D15" s="77">
        <v>533605171.66999996</v>
      </c>
      <c r="E15" s="77">
        <v>533605171.66999996</v>
      </c>
      <c r="F15" s="77">
        <v>533605171.66999996</v>
      </c>
      <c r="G15" s="77">
        <v>533605170.46999997</v>
      </c>
      <c r="H15" s="77">
        <v>533605171.6699999</v>
      </c>
      <c r="I15" s="77">
        <v>533605171.66999996</v>
      </c>
      <c r="J15" s="77">
        <v>533596838.34000003</v>
      </c>
      <c r="K15" s="77">
        <v>533605171.67000002</v>
      </c>
      <c r="L15" s="77">
        <v>834038496.66999996</v>
      </c>
      <c r="M15" s="77">
        <v>816946829.99999988</v>
      </c>
      <c r="N15" s="77">
        <v>816938816.16000009</v>
      </c>
    </row>
    <row r="16" spans="1:85" ht="24" customHeight="1">
      <c r="A16" s="54" t="s">
        <v>213</v>
      </c>
      <c r="B16" s="84">
        <f t="shared" si="1"/>
        <v>0</v>
      </c>
      <c r="C16" s="77">
        <v>0</v>
      </c>
      <c r="D16" s="77">
        <v>0</v>
      </c>
      <c r="E16" s="77">
        <v>0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</row>
    <row r="17" spans="1:14" s="10" customFormat="1">
      <c r="A17" s="26" t="s">
        <v>140</v>
      </c>
      <c r="B17" s="81">
        <f t="shared" si="1"/>
        <v>9861367522.3900013</v>
      </c>
      <c r="C17" s="80">
        <v>495411808.88</v>
      </c>
      <c r="D17" s="80">
        <v>738109102.60000002</v>
      </c>
      <c r="E17" s="80">
        <v>754897845.32000005</v>
      </c>
      <c r="F17" s="80">
        <v>784617453.49000001</v>
      </c>
      <c r="G17" s="80">
        <v>769155763.04999995</v>
      </c>
      <c r="H17" s="80">
        <v>737843471.39999998</v>
      </c>
      <c r="I17" s="80">
        <v>798867851.76999998</v>
      </c>
      <c r="J17" s="80">
        <v>663671306.42000008</v>
      </c>
      <c r="K17" s="80">
        <v>783750456.50999999</v>
      </c>
      <c r="L17" s="80">
        <v>836826201.75999999</v>
      </c>
      <c r="M17" s="80">
        <v>975624845.21000004</v>
      </c>
      <c r="N17" s="80">
        <v>1522591415.98</v>
      </c>
    </row>
    <row r="18" spans="1:14">
      <c r="A18" s="55" t="s">
        <v>55</v>
      </c>
      <c r="B18" s="81">
        <f t="shared" si="1"/>
        <v>3090054286.0099998</v>
      </c>
      <c r="C18" s="77">
        <v>103300772.95000002</v>
      </c>
      <c r="D18" s="77">
        <v>165459676.89000002</v>
      </c>
      <c r="E18" s="77">
        <v>247328488.46000001</v>
      </c>
      <c r="F18" s="77">
        <v>226048108.69999999</v>
      </c>
      <c r="G18" s="77">
        <v>180438505.40999997</v>
      </c>
      <c r="H18" s="77">
        <v>230507195.67999998</v>
      </c>
      <c r="I18" s="77">
        <v>176472565.28999996</v>
      </c>
      <c r="J18" s="77">
        <v>160712819.78</v>
      </c>
      <c r="K18" s="77">
        <v>244514398.76000002</v>
      </c>
      <c r="L18" s="77">
        <v>252358472.09000003</v>
      </c>
      <c r="M18" s="77">
        <v>334334062.04000002</v>
      </c>
      <c r="N18" s="77">
        <v>768579219.96000004</v>
      </c>
    </row>
    <row r="19" spans="1:14">
      <c r="A19" s="55" t="s">
        <v>56</v>
      </c>
      <c r="B19" s="81">
        <f t="shared" si="1"/>
        <v>6771313236.3799992</v>
      </c>
      <c r="C19" s="77">
        <v>392111035.93000001</v>
      </c>
      <c r="D19" s="77">
        <v>572649425.71000004</v>
      </c>
      <c r="E19" s="77">
        <v>507569356.86000001</v>
      </c>
      <c r="F19" s="77">
        <v>558569344.78999996</v>
      </c>
      <c r="G19" s="77">
        <v>588717257.63999999</v>
      </c>
      <c r="H19" s="77">
        <v>507336275.72000003</v>
      </c>
      <c r="I19" s="77">
        <v>622395286.48000002</v>
      </c>
      <c r="J19" s="77">
        <v>502958486.64000005</v>
      </c>
      <c r="K19" s="77">
        <v>539236057.75</v>
      </c>
      <c r="L19" s="77">
        <v>584467729.66999996</v>
      </c>
      <c r="M19" s="77">
        <v>641290783.16999996</v>
      </c>
      <c r="N19" s="77">
        <v>754012196.01999998</v>
      </c>
    </row>
    <row r="20" spans="1:14" s="10" customFormat="1">
      <c r="A20" s="56" t="s">
        <v>139</v>
      </c>
      <c r="B20" s="81">
        <f t="shared" si="1"/>
        <v>35590182896.300003</v>
      </c>
      <c r="C20" s="80">
        <v>2027665711.0899997</v>
      </c>
      <c r="D20" s="80">
        <v>2533175196.9200001</v>
      </c>
      <c r="E20" s="80">
        <v>2635574584.8099999</v>
      </c>
      <c r="F20" s="80">
        <v>2945924285.940001</v>
      </c>
      <c r="G20" s="80">
        <v>2560070946.0000005</v>
      </c>
      <c r="H20" s="80">
        <v>2541164343.8699999</v>
      </c>
      <c r="I20" s="80">
        <v>2824277857.4000001</v>
      </c>
      <c r="J20" s="80">
        <v>2663673017.1300001</v>
      </c>
      <c r="K20" s="80">
        <v>2540431202.3799992</v>
      </c>
      <c r="L20" s="80">
        <v>2784170804.2800002</v>
      </c>
      <c r="M20" s="80">
        <v>5161281419.9000006</v>
      </c>
      <c r="N20" s="80">
        <v>4372773526.5799999</v>
      </c>
    </row>
    <row r="21" spans="1:14" s="5" customFormat="1" ht="12">
      <c r="A21" s="55" t="s">
        <v>57</v>
      </c>
      <c r="B21" s="81">
        <f t="shared" si="1"/>
        <v>32677495668.220005</v>
      </c>
      <c r="C21" s="77">
        <v>1928432344.9399998</v>
      </c>
      <c r="D21" s="77">
        <v>2320825691.29</v>
      </c>
      <c r="E21" s="77">
        <v>2357346966.9200001</v>
      </c>
      <c r="F21" s="77">
        <v>2721775997.3100009</v>
      </c>
      <c r="G21" s="77">
        <v>2423786869.5200005</v>
      </c>
      <c r="H21" s="77">
        <v>2389177760.5499997</v>
      </c>
      <c r="I21" s="77">
        <v>2612396640.6700001</v>
      </c>
      <c r="J21" s="77">
        <v>2414673854.5599999</v>
      </c>
      <c r="K21" s="77">
        <v>2323179415.019999</v>
      </c>
      <c r="L21" s="77">
        <v>2502978160.1500006</v>
      </c>
      <c r="M21" s="77">
        <v>4709382038.4800005</v>
      </c>
      <c r="N21" s="77">
        <v>3973539928.8099999</v>
      </c>
    </row>
    <row r="22" spans="1:14">
      <c r="A22" s="55" t="s">
        <v>58</v>
      </c>
      <c r="B22" s="81">
        <f t="shared" si="1"/>
        <v>2839487720.2900004</v>
      </c>
      <c r="C22" s="77">
        <v>95333994.820000008</v>
      </c>
      <c r="D22" s="77">
        <v>206139509.78999999</v>
      </c>
      <c r="E22" s="77">
        <v>270533947.23000002</v>
      </c>
      <c r="F22" s="77">
        <v>219625540.49000001</v>
      </c>
      <c r="G22" s="77">
        <v>130304462.30000001</v>
      </c>
      <c r="H22" s="77">
        <v>145765652.28</v>
      </c>
      <c r="I22" s="77">
        <v>207301544.25999999</v>
      </c>
      <c r="J22" s="77">
        <v>243377585.53999996</v>
      </c>
      <c r="K22" s="77">
        <v>211843877.34999999</v>
      </c>
      <c r="L22" s="77">
        <v>276757486.93000001</v>
      </c>
      <c r="M22" s="77">
        <v>441003424.07999998</v>
      </c>
      <c r="N22" s="77">
        <v>391500695.22000009</v>
      </c>
    </row>
    <row r="23" spans="1:14" ht="24.75">
      <c r="A23" s="55" t="s">
        <v>225</v>
      </c>
      <c r="B23" s="81">
        <f t="shared" si="1"/>
        <v>73199507.789999992</v>
      </c>
      <c r="C23" s="77">
        <v>3899371.33</v>
      </c>
      <c r="D23" s="77">
        <v>6209995.8399999999</v>
      </c>
      <c r="E23" s="77">
        <v>7693670.6600000001</v>
      </c>
      <c r="F23" s="77">
        <v>4522748.1400000006</v>
      </c>
      <c r="G23" s="77">
        <v>5979614.1799999997</v>
      </c>
      <c r="H23" s="77">
        <v>6220931.04</v>
      </c>
      <c r="I23" s="77">
        <v>4579672.4700000007</v>
      </c>
      <c r="J23" s="77">
        <v>5621577.0300000003</v>
      </c>
      <c r="K23" s="77">
        <v>5407910.0099999988</v>
      </c>
      <c r="L23" s="77">
        <v>4435157.2000000011</v>
      </c>
      <c r="M23" s="77">
        <v>10895957.34</v>
      </c>
      <c r="N23" s="77">
        <v>7732902.5499999998</v>
      </c>
    </row>
    <row r="24" spans="1:14" s="10" customFormat="1">
      <c r="A24" s="26" t="s">
        <v>141</v>
      </c>
      <c r="B24" s="81">
        <f t="shared" si="1"/>
        <v>49561259463.360001</v>
      </c>
      <c r="C24" s="80">
        <v>3605811606.3699999</v>
      </c>
      <c r="D24" s="80">
        <v>3377209246.2399998</v>
      </c>
      <c r="E24" s="80">
        <v>3963002887.8499999</v>
      </c>
      <c r="F24" s="80">
        <v>3501554292.8600001</v>
      </c>
      <c r="G24" s="80">
        <v>3368760483.7800002</v>
      </c>
      <c r="H24" s="80">
        <v>3537199800.8699994</v>
      </c>
      <c r="I24" s="80">
        <v>3525681292.48</v>
      </c>
      <c r="J24" s="80">
        <v>3621991889.4799995</v>
      </c>
      <c r="K24" s="80">
        <v>3647169447.2200003</v>
      </c>
      <c r="L24" s="80">
        <v>3678786620.6700001</v>
      </c>
      <c r="M24" s="80">
        <v>6076829967.750001</v>
      </c>
      <c r="N24" s="80">
        <v>7657261927.79</v>
      </c>
    </row>
    <row r="25" spans="1:14">
      <c r="A25" s="55" t="s">
        <v>11</v>
      </c>
      <c r="B25" s="81">
        <f t="shared" si="1"/>
        <v>21627902025.610004</v>
      </c>
      <c r="C25" s="77">
        <v>1302596660.7900002</v>
      </c>
      <c r="D25" s="77">
        <v>1451147837.6700001</v>
      </c>
      <c r="E25" s="77">
        <v>1598724634.4400003</v>
      </c>
      <c r="F25" s="77">
        <v>1429291176.0800002</v>
      </c>
      <c r="G25" s="77">
        <v>1488325695.98</v>
      </c>
      <c r="H25" s="77">
        <v>1446036971.7900002</v>
      </c>
      <c r="I25" s="77">
        <v>1496570680.2200005</v>
      </c>
      <c r="J25" s="77">
        <v>1530077896.3600001</v>
      </c>
      <c r="K25" s="77">
        <v>1596800636.7400005</v>
      </c>
      <c r="L25" s="77">
        <v>1536075846.3400002</v>
      </c>
      <c r="M25" s="77">
        <v>3641440869.2200007</v>
      </c>
      <c r="N25" s="77">
        <v>3110813119.98</v>
      </c>
    </row>
    <row r="26" spans="1:14">
      <c r="A26" s="55" t="s">
        <v>60</v>
      </c>
      <c r="B26" s="81">
        <f t="shared" si="1"/>
        <v>834381291.30999994</v>
      </c>
      <c r="C26" s="77">
        <v>73869989.979999989</v>
      </c>
      <c r="D26" s="77">
        <v>46370670.259999998</v>
      </c>
      <c r="E26" s="77">
        <v>51559828.850000001</v>
      </c>
      <c r="F26" s="77">
        <v>70207313.239999995</v>
      </c>
      <c r="G26" s="77">
        <v>64703378.959999979</v>
      </c>
      <c r="H26" s="77">
        <v>61564108.320000008</v>
      </c>
      <c r="I26" s="77">
        <v>62552277.920000002</v>
      </c>
      <c r="J26" s="77">
        <v>62083667.61999999</v>
      </c>
      <c r="K26" s="77">
        <v>66006917.079999983</v>
      </c>
      <c r="L26" s="77">
        <v>65626104.910000004</v>
      </c>
      <c r="M26" s="77">
        <v>71451569.189999998</v>
      </c>
      <c r="N26" s="77">
        <v>138385464.98000002</v>
      </c>
    </row>
    <row r="27" spans="1:14">
      <c r="A27" s="55" t="s">
        <v>61</v>
      </c>
      <c r="B27" s="81">
        <f t="shared" si="1"/>
        <v>18264471762.719997</v>
      </c>
      <c r="C27" s="77">
        <v>1345042296.1000001</v>
      </c>
      <c r="D27" s="77">
        <v>1350423042.51</v>
      </c>
      <c r="E27" s="77">
        <v>1716547161.4399998</v>
      </c>
      <c r="F27" s="77">
        <v>1347410232.0499997</v>
      </c>
      <c r="G27" s="77">
        <v>1343909901.8599999</v>
      </c>
      <c r="H27" s="77">
        <v>1416715465.8699996</v>
      </c>
      <c r="I27" s="77">
        <v>1347124248.5399997</v>
      </c>
      <c r="J27" s="77">
        <v>1396550626.0399992</v>
      </c>
      <c r="K27" s="77">
        <v>1359116913.7399998</v>
      </c>
      <c r="L27" s="77">
        <v>1390853479.05</v>
      </c>
      <c r="M27" s="77">
        <v>1421546983.0400002</v>
      </c>
      <c r="N27" s="77">
        <v>2829231412.4799995</v>
      </c>
    </row>
    <row r="28" spans="1:14">
      <c r="A28" s="55" t="s">
        <v>62</v>
      </c>
      <c r="B28" s="81">
        <f t="shared" si="1"/>
        <v>1030544527.0000001</v>
      </c>
      <c r="C28" s="77">
        <v>85878710.579999998</v>
      </c>
      <c r="D28" s="77">
        <v>85878710.579999998</v>
      </c>
      <c r="E28" s="77">
        <v>85878710.579999998</v>
      </c>
      <c r="F28" s="77">
        <v>85878710.579999998</v>
      </c>
      <c r="G28" s="77">
        <v>85878710.579999998</v>
      </c>
      <c r="H28" s="77">
        <v>85878710.579999998</v>
      </c>
      <c r="I28" s="77">
        <v>85878710.579999998</v>
      </c>
      <c r="J28" s="77">
        <v>85878710.579999998</v>
      </c>
      <c r="K28" s="77">
        <v>85878710.579999998</v>
      </c>
      <c r="L28" s="77">
        <v>85878710.599999994</v>
      </c>
      <c r="M28" s="77">
        <v>85878710.579999998</v>
      </c>
      <c r="N28" s="77">
        <v>85878710.599999994</v>
      </c>
    </row>
    <row r="29" spans="1:14">
      <c r="A29" s="55" t="s">
        <v>12</v>
      </c>
      <c r="B29" s="81">
        <f t="shared" si="1"/>
        <v>2188513641.4499998</v>
      </c>
      <c r="C29" s="77">
        <v>81001972.659999996</v>
      </c>
      <c r="D29" s="77">
        <v>114088387.09</v>
      </c>
      <c r="E29" s="77">
        <v>115728576.08</v>
      </c>
      <c r="F29" s="77">
        <v>182086526.25999999</v>
      </c>
      <c r="G29" s="77">
        <v>126293638.73</v>
      </c>
      <c r="H29" s="77">
        <v>121627209.84999999</v>
      </c>
      <c r="I29" s="77">
        <v>147563458.45999998</v>
      </c>
      <c r="J29" s="77">
        <v>156762217.75999999</v>
      </c>
      <c r="K29" s="77">
        <v>148515029.41999999</v>
      </c>
      <c r="L29" s="77">
        <v>170012974.21999997</v>
      </c>
      <c r="M29" s="77">
        <v>209806705.86999997</v>
      </c>
      <c r="N29" s="77">
        <v>615026945.04999995</v>
      </c>
    </row>
    <row r="30" spans="1:14" ht="24.75">
      <c r="A30" s="55" t="s">
        <v>63</v>
      </c>
      <c r="B30" s="81">
        <f t="shared" si="1"/>
        <v>5615446215.2699995</v>
      </c>
      <c r="C30" s="77">
        <v>717421976.25999999</v>
      </c>
      <c r="D30" s="77">
        <v>329300598.12999988</v>
      </c>
      <c r="E30" s="77">
        <v>394563976.45999992</v>
      </c>
      <c r="F30" s="77">
        <v>386680334.64999992</v>
      </c>
      <c r="G30" s="77">
        <v>259649157.66999996</v>
      </c>
      <c r="H30" s="77">
        <v>405377334.45999998</v>
      </c>
      <c r="I30" s="77">
        <v>385991916.75999993</v>
      </c>
      <c r="J30" s="77">
        <v>390638771.11999995</v>
      </c>
      <c r="K30" s="77">
        <v>390851239.65999997</v>
      </c>
      <c r="L30" s="77">
        <v>430339505.55000001</v>
      </c>
      <c r="M30" s="77">
        <v>646705129.85000002</v>
      </c>
      <c r="N30" s="77">
        <v>877926274.70000017</v>
      </c>
    </row>
    <row r="31" spans="1:14" s="10" customFormat="1">
      <c r="A31" s="26" t="s">
        <v>44</v>
      </c>
      <c r="B31" s="81">
        <f t="shared" si="1"/>
        <v>243744840568.59998</v>
      </c>
      <c r="C31" s="80">
        <v>6692399625.8000002</v>
      </c>
      <c r="D31" s="80">
        <v>10773587471.450001</v>
      </c>
      <c r="E31" s="80">
        <v>10471191123.199999</v>
      </c>
      <c r="F31" s="80">
        <v>13779368352.800001</v>
      </c>
      <c r="G31" s="80">
        <v>11326998056.369997</v>
      </c>
      <c r="H31" s="80">
        <v>13236562607.43</v>
      </c>
      <c r="I31" s="80">
        <v>12977654614.92</v>
      </c>
      <c r="J31" s="80">
        <v>14575260681.66</v>
      </c>
      <c r="K31" s="80">
        <v>8365111585.460001</v>
      </c>
      <c r="L31" s="80">
        <v>24014489251.82</v>
      </c>
      <c r="M31" s="80">
        <v>66601002357.439995</v>
      </c>
      <c r="N31" s="80">
        <v>50931214840.249985</v>
      </c>
    </row>
    <row r="32" spans="1:14">
      <c r="A32" s="41" t="s">
        <v>64</v>
      </c>
      <c r="B32" s="81">
        <f t="shared" si="1"/>
        <v>45795880747.889999</v>
      </c>
      <c r="C32" s="77">
        <v>349447831.44</v>
      </c>
      <c r="D32" s="77">
        <v>664684956.32000005</v>
      </c>
      <c r="E32" s="77">
        <v>689266200.11000001</v>
      </c>
      <c r="F32" s="77">
        <v>746162615.06000006</v>
      </c>
      <c r="G32" s="77">
        <v>970619982.33999991</v>
      </c>
      <c r="H32" s="77">
        <v>694431826.40999985</v>
      </c>
      <c r="I32" s="77">
        <v>695048199.29999983</v>
      </c>
      <c r="J32" s="77">
        <v>478190460.49999988</v>
      </c>
      <c r="K32" s="77">
        <v>565553282.81999993</v>
      </c>
      <c r="L32" s="77">
        <v>2478382055.3400002</v>
      </c>
      <c r="M32" s="77">
        <v>35693210655.400002</v>
      </c>
      <c r="N32" s="77">
        <v>1770882682.8500001</v>
      </c>
    </row>
    <row r="33" spans="1:14">
      <c r="A33" s="54" t="s">
        <v>143</v>
      </c>
      <c r="B33" s="81">
        <f t="shared" si="1"/>
        <v>44611299682.330002</v>
      </c>
      <c r="C33" s="77">
        <v>345369776.54000002</v>
      </c>
      <c r="D33" s="77">
        <v>544658918.95000005</v>
      </c>
      <c r="E33" s="77">
        <v>624879988.84000003</v>
      </c>
      <c r="F33" s="77">
        <v>636034189.31000006</v>
      </c>
      <c r="G33" s="77">
        <v>879410255.61999989</v>
      </c>
      <c r="H33" s="77">
        <v>619979106.02999985</v>
      </c>
      <c r="I33" s="77">
        <v>590657336.74999988</v>
      </c>
      <c r="J33" s="77">
        <v>399271489.17999989</v>
      </c>
      <c r="K33" s="77">
        <v>446701997.89999998</v>
      </c>
      <c r="L33" s="77">
        <v>2392794718.7200003</v>
      </c>
      <c r="M33" s="77">
        <v>35561690932.370003</v>
      </c>
      <c r="N33" s="77">
        <v>1569850972.1200001</v>
      </c>
    </row>
    <row r="34" spans="1:14">
      <c r="A34" s="54" t="s">
        <v>144</v>
      </c>
      <c r="B34" s="81">
        <f t="shared" si="1"/>
        <v>1184581065.5599999</v>
      </c>
      <c r="C34" s="77">
        <v>4078054.9000000004</v>
      </c>
      <c r="D34" s="77">
        <v>120026037.37000002</v>
      </c>
      <c r="E34" s="77">
        <v>64386211.270000003</v>
      </c>
      <c r="F34" s="77">
        <v>110128425.75</v>
      </c>
      <c r="G34" s="77">
        <v>91209726.719999984</v>
      </c>
      <c r="H34" s="77">
        <v>74452720.379999995</v>
      </c>
      <c r="I34" s="77">
        <v>104390862.55</v>
      </c>
      <c r="J34" s="77">
        <v>78918971.320000008</v>
      </c>
      <c r="K34" s="77">
        <v>118851284.92</v>
      </c>
      <c r="L34" s="77">
        <v>85587336.620000005</v>
      </c>
      <c r="M34" s="77">
        <v>131519723.03</v>
      </c>
      <c r="N34" s="77">
        <v>201031710.73000002</v>
      </c>
    </row>
    <row r="35" spans="1:14" s="10" customFormat="1">
      <c r="A35" s="26" t="s">
        <v>145</v>
      </c>
      <c r="B35" s="81">
        <f t="shared" si="1"/>
        <v>24374052864.020004</v>
      </c>
      <c r="C35" s="80">
        <v>1026779990.24</v>
      </c>
      <c r="D35" s="80">
        <v>1541746492.0500004</v>
      </c>
      <c r="E35" s="80">
        <v>1023982550.03</v>
      </c>
      <c r="F35" s="80">
        <v>1722891915.6200001</v>
      </c>
      <c r="G35" s="80">
        <v>1342471080.6499999</v>
      </c>
      <c r="H35" s="80">
        <v>1139883237.5699999</v>
      </c>
      <c r="I35" s="80">
        <v>1111052679.8899996</v>
      </c>
      <c r="J35" s="80">
        <v>1650873368.6699998</v>
      </c>
      <c r="K35" s="80">
        <v>1288687824.6100004</v>
      </c>
      <c r="L35" s="80">
        <v>5087377756.5000019</v>
      </c>
      <c r="M35" s="80">
        <v>4127372194.2400002</v>
      </c>
      <c r="N35" s="80">
        <v>3310933773.9499993</v>
      </c>
    </row>
    <row r="36" spans="1:14">
      <c r="A36" s="54" t="s">
        <v>146</v>
      </c>
      <c r="B36" s="81">
        <f t="shared" si="1"/>
        <v>24245127865.070004</v>
      </c>
      <c r="C36" s="77">
        <v>1017631913.29</v>
      </c>
      <c r="D36" s="77">
        <v>1532598416.0500004</v>
      </c>
      <c r="E36" s="77">
        <v>1014834473.03</v>
      </c>
      <c r="F36" s="77">
        <v>1713743838.6200001</v>
      </c>
      <c r="G36" s="77">
        <v>1333323003.6499999</v>
      </c>
      <c r="H36" s="77">
        <v>1130735160.5699999</v>
      </c>
      <c r="I36" s="77">
        <v>1101904602.8899996</v>
      </c>
      <c r="J36" s="77">
        <v>1641725291.6699998</v>
      </c>
      <c r="K36" s="77">
        <v>1279539747.6100004</v>
      </c>
      <c r="L36" s="77">
        <v>5073229679.5000019</v>
      </c>
      <c r="M36" s="77">
        <v>4104076041.2400002</v>
      </c>
      <c r="N36" s="77">
        <v>3301785696.9499993</v>
      </c>
    </row>
    <row r="37" spans="1:14">
      <c r="A37" s="54" t="s">
        <v>147</v>
      </c>
      <c r="B37" s="81">
        <f t="shared" si="1"/>
        <v>128924998.95</v>
      </c>
      <c r="C37" s="77">
        <v>9148076.9499999993</v>
      </c>
      <c r="D37" s="77">
        <v>9148076</v>
      </c>
      <c r="E37" s="77">
        <v>9148077</v>
      </c>
      <c r="F37" s="77">
        <v>9148077</v>
      </c>
      <c r="G37" s="77">
        <v>9148077</v>
      </c>
      <c r="H37" s="77">
        <v>9148077</v>
      </c>
      <c r="I37" s="77">
        <v>9148077</v>
      </c>
      <c r="J37" s="77">
        <v>9148077</v>
      </c>
      <c r="K37" s="77">
        <v>9148077</v>
      </c>
      <c r="L37" s="77">
        <v>14148077</v>
      </c>
      <c r="M37" s="77">
        <v>23296153</v>
      </c>
      <c r="N37" s="77">
        <v>9148077</v>
      </c>
    </row>
    <row r="38" spans="1:14" s="10" customFormat="1">
      <c r="A38" s="26" t="s">
        <v>148</v>
      </c>
      <c r="B38" s="81">
        <f t="shared" si="1"/>
        <v>11351318607.01</v>
      </c>
      <c r="C38" s="80">
        <v>346942465.01999998</v>
      </c>
      <c r="D38" s="80">
        <v>606287970.93999994</v>
      </c>
      <c r="E38" s="80">
        <v>522927620.99000001</v>
      </c>
      <c r="F38" s="80">
        <v>628799621.1500001</v>
      </c>
      <c r="G38" s="80">
        <v>609572871.41999996</v>
      </c>
      <c r="H38" s="80">
        <v>418798885.36000007</v>
      </c>
      <c r="I38" s="80">
        <v>390914334.30000001</v>
      </c>
      <c r="J38" s="80">
        <v>788690340.74000001</v>
      </c>
      <c r="K38" s="80">
        <v>361075737.40999997</v>
      </c>
      <c r="L38" s="80">
        <v>2365548792.7200003</v>
      </c>
      <c r="M38" s="80">
        <v>981387145.62000012</v>
      </c>
      <c r="N38" s="80">
        <v>3330372821.3400002</v>
      </c>
    </row>
    <row r="39" spans="1:14">
      <c r="A39" s="5" t="s">
        <v>149</v>
      </c>
      <c r="B39" s="81">
        <f t="shared" si="1"/>
        <v>11351318607.01</v>
      </c>
      <c r="C39" s="77">
        <v>346942465.01999998</v>
      </c>
      <c r="D39" s="77">
        <v>606287970.93999994</v>
      </c>
      <c r="E39" s="77">
        <v>522927620.99000001</v>
      </c>
      <c r="F39" s="77">
        <v>628799621.1500001</v>
      </c>
      <c r="G39" s="77">
        <v>609572871.41999996</v>
      </c>
      <c r="H39" s="77">
        <v>418798885.36000007</v>
      </c>
      <c r="I39" s="77">
        <v>390914334.30000001</v>
      </c>
      <c r="J39" s="77">
        <v>788690340.74000001</v>
      </c>
      <c r="K39" s="77">
        <v>361075737.40999997</v>
      </c>
      <c r="L39" s="77">
        <v>2365548792.7200003</v>
      </c>
      <c r="M39" s="77">
        <v>981387145.62000012</v>
      </c>
      <c r="N39" s="77">
        <v>3330372821.3400002</v>
      </c>
    </row>
    <row r="40" spans="1:14" s="10" customFormat="1">
      <c r="A40" s="30" t="s">
        <v>150</v>
      </c>
      <c r="B40" s="81">
        <f t="shared" si="1"/>
        <v>99324470706.559998</v>
      </c>
      <c r="C40" s="80">
        <v>3944185401.6199999</v>
      </c>
      <c r="D40" s="80">
        <v>5281263836.4700012</v>
      </c>
      <c r="E40" s="80">
        <v>5188817083.1699991</v>
      </c>
      <c r="F40" s="80">
        <v>7874174829.6999998</v>
      </c>
      <c r="G40" s="80">
        <v>5290808244.9500008</v>
      </c>
      <c r="H40" s="80">
        <v>5324155176.3199997</v>
      </c>
      <c r="I40" s="80">
        <v>5684722370.1599998</v>
      </c>
      <c r="J40" s="80">
        <v>7042700878.1599989</v>
      </c>
      <c r="K40" s="80">
        <v>3432860656.6700001</v>
      </c>
      <c r="L40" s="80">
        <v>8657985972.8400002</v>
      </c>
      <c r="M40" s="80">
        <v>16879711210.050001</v>
      </c>
      <c r="N40" s="80">
        <v>24723085046.449997</v>
      </c>
    </row>
    <row r="41" spans="1:14">
      <c r="A41" s="54" t="s">
        <v>151</v>
      </c>
      <c r="B41" s="81">
        <f t="shared" si="1"/>
        <v>99315253631.519989</v>
      </c>
      <c r="C41" s="77">
        <v>3943421115.1999998</v>
      </c>
      <c r="D41" s="77">
        <v>5280499550.0500011</v>
      </c>
      <c r="E41" s="77">
        <v>5188052796.749999</v>
      </c>
      <c r="F41" s="77">
        <v>7873410543.2799997</v>
      </c>
      <c r="G41" s="77">
        <v>5290043958.5300007</v>
      </c>
      <c r="H41" s="77">
        <v>5323390889.8999996</v>
      </c>
      <c r="I41" s="77">
        <v>5683958083.7399998</v>
      </c>
      <c r="J41" s="77">
        <v>7041936591.7399988</v>
      </c>
      <c r="K41" s="77">
        <v>3432096370.25</v>
      </c>
      <c r="L41" s="77">
        <v>8657221686.4200001</v>
      </c>
      <c r="M41" s="77">
        <v>16878911995.630001</v>
      </c>
      <c r="N41" s="77">
        <v>24722310050.029999</v>
      </c>
    </row>
    <row r="42" spans="1:14">
      <c r="A42" s="54" t="s">
        <v>152</v>
      </c>
      <c r="B42" s="81">
        <f t="shared" si="1"/>
        <v>9217075.040000001</v>
      </c>
      <c r="C42" s="77">
        <v>764286.42</v>
      </c>
      <c r="D42" s="77">
        <v>764286.42</v>
      </c>
      <c r="E42" s="77">
        <v>764286.42</v>
      </c>
      <c r="F42" s="77">
        <v>764286.42</v>
      </c>
      <c r="G42" s="77">
        <v>764286.42</v>
      </c>
      <c r="H42" s="77">
        <v>764286.42</v>
      </c>
      <c r="I42" s="77">
        <v>764286.42</v>
      </c>
      <c r="J42" s="77">
        <v>764286.42</v>
      </c>
      <c r="K42" s="77">
        <v>764286.42</v>
      </c>
      <c r="L42" s="77">
        <v>764286.42</v>
      </c>
      <c r="M42" s="77">
        <v>799214.42</v>
      </c>
      <c r="N42" s="77">
        <v>774996.42</v>
      </c>
    </row>
    <row r="43" spans="1:14" s="10" customFormat="1">
      <c r="A43" s="26" t="s">
        <v>153</v>
      </c>
      <c r="B43" s="81">
        <f t="shared" si="1"/>
        <v>330297086.57999998</v>
      </c>
      <c r="C43" s="80">
        <v>10567543.050000001</v>
      </c>
      <c r="D43" s="80">
        <v>21887499.359999999</v>
      </c>
      <c r="E43" s="80">
        <v>29487150.269999996</v>
      </c>
      <c r="F43" s="80">
        <v>24772764.650000006</v>
      </c>
      <c r="G43" s="80">
        <v>30201251.219999999</v>
      </c>
      <c r="H43" s="80">
        <v>16683378.42</v>
      </c>
      <c r="I43" s="80">
        <v>25097948.57</v>
      </c>
      <c r="J43" s="80">
        <v>21082993.699999999</v>
      </c>
      <c r="K43" s="80">
        <v>32439612.559999999</v>
      </c>
      <c r="L43" s="80">
        <v>33307451.779999997</v>
      </c>
      <c r="M43" s="80">
        <v>33095808.82</v>
      </c>
      <c r="N43" s="80">
        <v>51673684.179999992</v>
      </c>
    </row>
    <row r="44" spans="1:14">
      <c r="A44" s="54" t="s">
        <v>154</v>
      </c>
      <c r="B44" s="81">
        <f t="shared" si="1"/>
        <v>327801536.70999998</v>
      </c>
      <c r="C44" s="77">
        <v>10567543.050000001</v>
      </c>
      <c r="D44" s="77">
        <v>21887499.359999999</v>
      </c>
      <c r="E44" s="77">
        <v>29487150.269999996</v>
      </c>
      <c r="F44" s="77">
        <v>22277214.780000005</v>
      </c>
      <c r="G44" s="77">
        <v>30201251.219999999</v>
      </c>
      <c r="H44" s="77">
        <v>16683378.42</v>
      </c>
      <c r="I44" s="77">
        <v>25097948.57</v>
      </c>
      <c r="J44" s="77">
        <v>21082993.699999999</v>
      </c>
      <c r="K44" s="77">
        <v>32439612.559999999</v>
      </c>
      <c r="L44" s="77">
        <v>33307451.779999997</v>
      </c>
      <c r="M44" s="77">
        <v>33095808.82</v>
      </c>
      <c r="N44" s="77">
        <v>51673684.179999992</v>
      </c>
    </row>
    <row r="45" spans="1:14">
      <c r="A45" s="86" t="s">
        <v>155</v>
      </c>
      <c r="B45" s="81">
        <f t="shared" si="1"/>
        <v>2495549.87</v>
      </c>
      <c r="C45" s="77">
        <v>0</v>
      </c>
      <c r="D45" s="77">
        <v>0</v>
      </c>
      <c r="E45" s="77">
        <v>0</v>
      </c>
      <c r="F45" s="77">
        <v>2495549.87</v>
      </c>
      <c r="G45" s="77">
        <v>0</v>
      </c>
      <c r="H45" s="77">
        <v>0</v>
      </c>
      <c r="I45" s="77">
        <v>0</v>
      </c>
      <c r="J45" s="77">
        <v>0</v>
      </c>
      <c r="K45" s="77">
        <v>0</v>
      </c>
      <c r="L45" s="77">
        <v>0</v>
      </c>
      <c r="M45" s="77">
        <v>0</v>
      </c>
      <c r="N45" s="77">
        <v>0</v>
      </c>
    </row>
    <row r="46" spans="1:14" s="10" customFormat="1">
      <c r="A46" s="26" t="s">
        <v>156</v>
      </c>
      <c r="B46" s="81">
        <f t="shared" si="1"/>
        <v>55701059153.07</v>
      </c>
      <c r="C46" s="80">
        <v>753690065.53999996</v>
      </c>
      <c r="D46" s="80">
        <v>2349424171.1400003</v>
      </c>
      <c r="E46" s="80">
        <v>2590258575.6799998</v>
      </c>
      <c r="F46" s="80">
        <v>2106255791.0000002</v>
      </c>
      <c r="G46" s="80">
        <v>2677347961.7000003</v>
      </c>
      <c r="H46" s="80">
        <v>5161748004.210001</v>
      </c>
      <c r="I46" s="80">
        <v>4578086177.9500008</v>
      </c>
      <c r="J46" s="80">
        <v>4216096404.7199993</v>
      </c>
      <c r="K46" s="80">
        <v>2230139742.4799995</v>
      </c>
      <c r="L46" s="80">
        <v>4731675529.1600008</v>
      </c>
      <c r="M46" s="80">
        <v>8285938786.4199991</v>
      </c>
      <c r="N46" s="80">
        <v>16020397943.07</v>
      </c>
    </row>
    <row r="47" spans="1:14">
      <c r="A47" s="54" t="s">
        <v>157</v>
      </c>
      <c r="B47" s="81">
        <f t="shared" si="1"/>
        <v>33289293882.34</v>
      </c>
      <c r="C47" s="77">
        <v>507316956.17000002</v>
      </c>
      <c r="D47" s="77">
        <v>1729987126.26</v>
      </c>
      <c r="E47" s="77">
        <v>1889350814.7199998</v>
      </c>
      <c r="F47" s="77">
        <v>1152537370.7500002</v>
      </c>
      <c r="G47" s="77">
        <v>1501074843.4199998</v>
      </c>
      <c r="H47" s="77">
        <v>4264905405.3400002</v>
      </c>
      <c r="I47" s="77">
        <v>2684993758.3900003</v>
      </c>
      <c r="J47" s="77">
        <v>2224655002.7499995</v>
      </c>
      <c r="K47" s="77">
        <v>1039417792.9599998</v>
      </c>
      <c r="L47" s="77">
        <v>3615084786.4300008</v>
      </c>
      <c r="M47" s="77">
        <v>4156975987.27</v>
      </c>
      <c r="N47" s="77">
        <v>8522994037.8800001</v>
      </c>
    </row>
    <row r="48" spans="1:14">
      <c r="A48" s="54" t="s">
        <v>158</v>
      </c>
      <c r="B48" s="81">
        <f t="shared" si="1"/>
        <v>67436442.820000008</v>
      </c>
      <c r="C48" s="77">
        <v>2184529.0299999998</v>
      </c>
      <c r="D48" s="77">
        <v>2582135.89</v>
      </c>
      <c r="E48" s="77">
        <v>3927456.29</v>
      </c>
      <c r="F48" s="77">
        <v>2323731.0499999998</v>
      </c>
      <c r="G48" s="77">
        <v>3584979.1300000004</v>
      </c>
      <c r="H48" s="77">
        <v>4583098.57</v>
      </c>
      <c r="I48" s="77">
        <v>3443412.52</v>
      </c>
      <c r="J48" s="77">
        <v>9865480.3300000001</v>
      </c>
      <c r="K48" s="77">
        <v>5153814.0200000005</v>
      </c>
      <c r="L48" s="77">
        <v>4526502.63</v>
      </c>
      <c r="M48" s="77">
        <v>8287707.0999999996</v>
      </c>
      <c r="N48" s="77">
        <v>16973596.260000002</v>
      </c>
    </row>
    <row r="49" spans="1:14">
      <c r="A49" s="54" t="s">
        <v>159</v>
      </c>
      <c r="B49" s="81">
        <f t="shared" si="1"/>
        <v>17528420126.660004</v>
      </c>
      <c r="C49" s="77">
        <v>160046467.34</v>
      </c>
      <c r="D49" s="77">
        <v>339310075.22000003</v>
      </c>
      <c r="E49" s="77">
        <v>545250540.93999994</v>
      </c>
      <c r="F49" s="77">
        <v>768512637.34000015</v>
      </c>
      <c r="G49" s="77">
        <v>806160352.56000006</v>
      </c>
      <c r="H49" s="77">
        <v>719124448.28000009</v>
      </c>
      <c r="I49" s="77">
        <v>1011881963.52</v>
      </c>
      <c r="J49" s="77">
        <v>769400480.56999993</v>
      </c>
      <c r="K49" s="77">
        <v>1053571818.46</v>
      </c>
      <c r="L49" s="77">
        <v>482221661.5999999</v>
      </c>
      <c r="M49" s="77">
        <v>3817103163.5400004</v>
      </c>
      <c r="N49" s="77">
        <v>7055836517.2900009</v>
      </c>
    </row>
    <row r="50" spans="1:14">
      <c r="A50" s="54" t="s">
        <v>160</v>
      </c>
      <c r="B50" s="81">
        <f t="shared" si="1"/>
        <v>2475593422.7000003</v>
      </c>
      <c r="C50" s="77">
        <v>11983.14</v>
      </c>
      <c r="D50" s="77">
        <v>597750.19999999995</v>
      </c>
      <c r="E50" s="77">
        <v>38727551.899999999</v>
      </c>
      <c r="F50" s="77">
        <v>46604332.070000008</v>
      </c>
      <c r="G50" s="77">
        <v>51612418.840000004</v>
      </c>
      <c r="H50" s="77">
        <v>298875.09999999998</v>
      </c>
      <c r="I50" s="77">
        <v>711381320.72000003</v>
      </c>
      <c r="J50" s="77">
        <v>1077203915.53</v>
      </c>
      <c r="K50" s="77">
        <v>1517452.6</v>
      </c>
      <c r="L50" s="77">
        <v>432770283.00000006</v>
      </c>
      <c r="M50" s="77">
        <v>27668393.280000001</v>
      </c>
      <c r="N50" s="77">
        <v>87199146.319999993</v>
      </c>
    </row>
    <row r="51" spans="1:14">
      <c r="A51" s="54" t="s">
        <v>161</v>
      </c>
      <c r="B51" s="81">
        <f t="shared" si="1"/>
        <v>2340315278.5500002</v>
      </c>
      <c r="C51" s="77">
        <v>84130129.859999999</v>
      </c>
      <c r="D51" s="77">
        <v>276947083.56999999</v>
      </c>
      <c r="E51" s="77">
        <v>113002211.83</v>
      </c>
      <c r="F51" s="77">
        <v>136277719.78999999</v>
      </c>
      <c r="G51" s="77">
        <v>314915367.75</v>
      </c>
      <c r="H51" s="77">
        <v>172836176.92000002</v>
      </c>
      <c r="I51" s="77">
        <v>166385722.79999998</v>
      </c>
      <c r="J51" s="77">
        <v>134971525.54000002</v>
      </c>
      <c r="K51" s="77">
        <v>130478864.44</v>
      </c>
      <c r="L51" s="77">
        <v>197072295.5</v>
      </c>
      <c r="M51" s="77">
        <v>275903535.22999996</v>
      </c>
      <c r="N51" s="77">
        <v>337394645.31999999</v>
      </c>
    </row>
    <row r="52" spans="1:14" s="10" customFormat="1">
      <c r="A52" s="26" t="s">
        <v>162</v>
      </c>
      <c r="B52" s="81">
        <f t="shared" si="1"/>
        <v>1927777864.2299998</v>
      </c>
      <c r="C52" s="80">
        <v>137083852.84999999</v>
      </c>
      <c r="D52" s="80">
        <v>68765612.150000006</v>
      </c>
      <c r="E52" s="80">
        <v>231494063.13999999</v>
      </c>
      <c r="F52" s="80">
        <v>141414101.73999998</v>
      </c>
      <c r="G52" s="80">
        <v>172334978.63</v>
      </c>
      <c r="H52" s="80">
        <v>149037083.55000001</v>
      </c>
      <c r="I52" s="80">
        <v>156002693.86000001</v>
      </c>
      <c r="J52" s="80">
        <v>163481547.37</v>
      </c>
      <c r="K52" s="80">
        <v>81260903.579999998</v>
      </c>
      <c r="L52" s="80">
        <v>255661980.84</v>
      </c>
      <c r="M52" s="80">
        <v>121853362.74999999</v>
      </c>
      <c r="N52" s="80">
        <v>249387683.76999998</v>
      </c>
    </row>
    <row r="53" spans="1:14">
      <c r="A53" s="5" t="s">
        <v>163</v>
      </c>
      <c r="B53" s="81">
        <f t="shared" si="1"/>
        <v>1927777864.2299998</v>
      </c>
      <c r="C53" s="77">
        <v>137083852.84999999</v>
      </c>
      <c r="D53" s="77">
        <v>68765612.150000006</v>
      </c>
      <c r="E53" s="77">
        <v>231494063.13999999</v>
      </c>
      <c r="F53" s="77">
        <v>141414101.73999998</v>
      </c>
      <c r="G53" s="77">
        <v>172334978.63</v>
      </c>
      <c r="H53" s="77">
        <v>149037083.55000001</v>
      </c>
      <c r="I53" s="77">
        <v>156002693.86000001</v>
      </c>
      <c r="J53" s="77">
        <v>163481547.37</v>
      </c>
      <c r="K53" s="77">
        <v>81260903.579999998</v>
      </c>
      <c r="L53" s="77">
        <v>255661980.84</v>
      </c>
      <c r="M53" s="77">
        <v>121853362.74999999</v>
      </c>
      <c r="N53" s="77">
        <v>249387683.76999998</v>
      </c>
    </row>
    <row r="54" spans="1:14" s="10" customFormat="1">
      <c r="A54" s="26" t="s">
        <v>164</v>
      </c>
      <c r="B54" s="81">
        <f t="shared" si="1"/>
        <v>149703019.34999999</v>
      </c>
      <c r="C54" s="77">
        <v>0</v>
      </c>
      <c r="D54" s="77">
        <v>24950503.34</v>
      </c>
      <c r="E54" s="77">
        <v>12475251.66</v>
      </c>
      <c r="F54" s="77">
        <v>12475251.67</v>
      </c>
      <c r="G54" s="77">
        <v>12475251.33</v>
      </c>
      <c r="H54" s="77">
        <v>12475251.67</v>
      </c>
      <c r="I54" s="77">
        <v>12475251.33</v>
      </c>
      <c r="J54" s="77">
        <v>12475251.67</v>
      </c>
      <c r="K54" s="77">
        <v>12475251.67</v>
      </c>
      <c r="L54" s="77">
        <v>12475251.67</v>
      </c>
      <c r="M54" s="77">
        <v>12475251.67</v>
      </c>
      <c r="N54" s="77">
        <v>12475251.67</v>
      </c>
    </row>
    <row r="55" spans="1:14">
      <c r="A55" s="5" t="s">
        <v>165</v>
      </c>
      <c r="B55" s="81">
        <f t="shared" si="1"/>
        <v>149703019.34999999</v>
      </c>
      <c r="C55" s="77">
        <v>0</v>
      </c>
      <c r="D55" s="77">
        <v>24950503.34</v>
      </c>
      <c r="E55" s="77">
        <v>12475251.66</v>
      </c>
      <c r="F55" s="77">
        <v>12475251.67</v>
      </c>
      <c r="G55" s="77">
        <v>12475251.33</v>
      </c>
      <c r="H55" s="77">
        <v>12475251.67</v>
      </c>
      <c r="I55" s="77">
        <v>12475251.33</v>
      </c>
      <c r="J55" s="77">
        <v>12475251.67</v>
      </c>
      <c r="K55" s="77">
        <v>12475251.67</v>
      </c>
      <c r="L55" s="77">
        <v>12475251.67</v>
      </c>
      <c r="M55" s="77">
        <v>12475251.67</v>
      </c>
      <c r="N55" s="77">
        <v>12475251.67</v>
      </c>
    </row>
    <row r="56" spans="1:14" s="10" customFormat="1">
      <c r="A56" s="26" t="s">
        <v>166</v>
      </c>
      <c r="B56" s="81">
        <f t="shared" si="1"/>
        <v>4790280519.8899994</v>
      </c>
      <c r="C56" s="80">
        <v>123702476.04000002</v>
      </c>
      <c r="D56" s="80">
        <v>214576429.67999998</v>
      </c>
      <c r="E56" s="80">
        <v>182482628.15000001</v>
      </c>
      <c r="F56" s="80">
        <v>522421462.2100001</v>
      </c>
      <c r="G56" s="80">
        <v>221166434.13</v>
      </c>
      <c r="H56" s="80">
        <v>319349763.91999996</v>
      </c>
      <c r="I56" s="80">
        <v>324254959.56000006</v>
      </c>
      <c r="J56" s="80">
        <v>201669436.13000003</v>
      </c>
      <c r="K56" s="80">
        <v>360618573.66000003</v>
      </c>
      <c r="L56" s="80">
        <v>392074460.96999997</v>
      </c>
      <c r="M56" s="80">
        <v>465957942.47000003</v>
      </c>
      <c r="N56" s="80">
        <v>1462005952.9699998</v>
      </c>
    </row>
    <row r="57" spans="1:14" s="10" customFormat="1">
      <c r="A57" s="53" t="s">
        <v>218</v>
      </c>
      <c r="B57" s="81">
        <f t="shared" si="1"/>
        <v>0</v>
      </c>
      <c r="C57" s="77">
        <v>0</v>
      </c>
      <c r="D57" s="77">
        <v>0</v>
      </c>
      <c r="E57" s="77">
        <v>0</v>
      </c>
      <c r="F57" s="77">
        <v>0</v>
      </c>
      <c r="G57" s="77">
        <v>0</v>
      </c>
      <c r="H57" s="77">
        <v>0</v>
      </c>
      <c r="I57" s="77">
        <v>0</v>
      </c>
      <c r="J57" s="77">
        <v>0</v>
      </c>
      <c r="K57" s="77">
        <v>0</v>
      </c>
      <c r="L57" s="77">
        <v>0</v>
      </c>
      <c r="M57" s="77">
        <v>0</v>
      </c>
      <c r="N57" s="77">
        <v>0</v>
      </c>
    </row>
    <row r="58" spans="1:14">
      <c r="A58" s="73" t="s">
        <v>219</v>
      </c>
      <c r="B58" s="81">
        <f t="shared" si="1"/>
        <v>2252554.19</v>
      </c>
      <c r="C58" s="77">
        <v>0</v>
      </c>
      <c r="D58" s="77">
        <v>0</v>
      </c>
      <c r="E58" s="77">
        <v>0</v>
      </c>
      <c r="F58" s="77">
        <v>82916.98</v>
      </c>
      <c r="G58" s="77">
        <v>0</v>
      </c>
      <c r="H58" s="77">
        <v>0</v>
      </c>
      <c r="I58" s="77">
        <v>331667.90000000002</v>
      </c>
      <c r="J58" s="77">
        <v>0</v>
      </c>
      <c r="K58" s="77">
        <v>0</v>
      </c>
      <c r="L58" s="77">
        <v>0</v>
      </c>
      <c r="M58" s="77">
        <v>0</v>
      </c>
      <c r="N58" s="77">
        <v>1837969.31</v>
      </c>
    </row>
    <row r="59" spans="1:14">
      <c r="A59" s="73" t="s">
        <v>220</v>
      </c>
      <c r="B59" s="81">
        <f t="shared" si="1"/>
        <v>4788027965.6999998</v>
      </c>
      <c r="C59" s="80">
        <v>123702476.04000002</v>
      </c>
      <c r="D59" s="80">
        <v>214576429.67999998</v>
      </c>
      <c r="E59" s="80">
        <v>182482628.15000001</v>
      </c>
      <c r="F59" s="80">
        <v>522338545.23000008</v>
      </c>
      <c r="G59" s="80">
        <v>221166434.13</v>
      </c>
      <c r="H59" s="80">
        <v>319349763.91999996</v>
      </c>
      <c r="I59" s="80">
        <v>323923291.66000009</v>
      </c>
      <c r="J59" s="80">
        <v>201669436.13000003</v>
      </c>
      <c r="K59" s="80">
        <v>360618573.66000003</v>
      </c>
      <c r="L59" s="80">
        <v>392074460.96999997</v>
      </c>
      <c r="M59" s="80">
        <v>465957942.47000003</v>
      </c>
      <c r="N59" s="80">
        <v>1460167983.6599998</v>
      </c>
    </row>
    <row r="60" spans="1:14" s="10" customFormat="1">
      <c r="A60" s="26" t="s">
        <v>45</v>
      </c>
      <c r="B60" s="81">
        <f t="shared" si="1"/>
        <v>7694409505.8299999</v>
      </c>
      <c r="C60" s="77">
        <v>71049813.430000007</v>
      </c>
      <c r="D60" s="77">
        <v>387437182.81999993</v>
      </c>
      <c r="E60" s="77">
        <v>620295263.36999989</v>
      </c>
      <c r="F60" s="77">
        <v>412786158.94000006</v>
      </c>
      <c r="G60" s="77">
        <v>452996884.76999998</v>
      </c>
      <c r="H60" s="77">
        <v>905784994.59000003</v>
      </c>
      <c r="I60" s="77">
        <v>406003066</v>
      </c>
      <c r="J60" s="77">
        <v>757039481.23000002</v>
      </c>
      <c r="K60" s="77">
        <v>553185320.31999993</v>
      </c>
      <c r="L60" s="77">
        <v>520669255.63000005</v>
      </c>
      <c r="M60" s="77">
        <v>936007499.77999985</v>
      </c>
      <c r="N60" s="77">
        <v>1671154584.9500003</v>
      </c>
    </row>
    <row r="61" spans="1:14" s="10" customFormat="1">
      <c r="A61" s="26" t="s">
        <v>167</v>
      </c>
      <c r="B61" s="81">
        <f t="shared" si="1"/>
        <v>2813113404.2199998</v>
      </c>
      <c r="C61" s="77">
        <v>10975264.290000001</v>
      </c>
      <c r="D61" s="77">
        <v>160332941.27000001</v>
      </c>
      <c r="E61" s="77">
        <v>234001822.56999999</v>
      </c>
      <c r="F61" s="77">
        <v>174626260.65000001</v>
      </c>
      <c r="G61" s="77">
        <v>221040066.78999996</v>
      </c>
      <c r="H61" s="77">
        <v>349593798.62</v>
      </c>
      <c r="I61" s="77">
        <v>105272245.64</v>
      </c>
      <c r="J61" s="77">
        <v>213904515.93999994</v>
      </c>
      <c r="K61" s="77">
        <v>159606930.00999999</v>
      </c>
      <c r="L61" s="77">
        <v>176677170.87</v>
      </c>
      <c r="M61" s="77">
        <v>380854434.47000003</v>
      </c>
      <c r="N61" s="77">
        <v>626227953.10000002</v>
      </c>
    </row>
    <row r="62" spans="1:14">
      <c r="A62" s="53" t="s">
        <v>168</v>
      </c>
      <c r="B62" s="81">
        <f t="shared" si="1"/>
        <v>1732545209.73</v>
      </c>
      <c r="C62" s="77">
        <v>10964164.290000001</v>
      </c>
      <c r="D62" s="77">
        <v>115490988.8</v>
      </c>
      <c r="E62" s="77">
        <v>117436113.32000001</v>
      </c>
      <c r="F62" s="77">
        <v>78899260.770000011</v>
      </c>
      <c r="G62" s="77">
        <v>96744194.059999987</v>
      </c>
      <c r="H62" s="77">
        <v>166584816.45000002</v>
      </c>
      <c r="I62" s="77">
        <v>82530264.810000002</v>
      </c>
      <c r="J62" s="77">
        <v>147721666.42999995</v>
      </c>
      <c r="K62" s="77">
        <v>108079029.93999998</v>
      </c>
      <c r="L62" s="77">
        <v>125011447.72</v>
      </c>
      <c r="M62" s="77">
        <v>270594943.69</v>
      </c>
      <c r="N62" s="77">
        <v>412488319.45000005</v>
      </c>
    </row>
    <row r="63" spans="1:14">
      <c r="A63" s="53" t="s">
        <v>169</v>
      </c>
      <c r="B63" s="81">
        <f t="shared" si="1"/>
        <v>1080568194.49</v>
      </c>
      <c r="C63" s="77">
        <v>11100</v>
      </c>
      <c r="D63" s="77">
        <v>44841952.470000006</v>
      </c>
      <c r="E63" s="77">
        <v>116565709.25</v>
      </c>
      <c r="F63" s="77">
        <v>95726999.879999995</v>
      </c>
      <c r="G63" s="77">
        <v>124295872.72999999</v>
      </c>
      <c r="H63" s="77">
        <v>183008982.17000002</v>
      </c>
      <c r="I63" s="77">
        <v>22741980.829999998</v>
      </c>
      <c r="J63" s="77">
        <v>66182849.509999998</v>
      </c>
      <c r="K63" s="77">
        <v>51527900.069999993</v>
      </c>
      <c r="L63" s="77">
        <v>51665723.149999991</v>
      </c>
      <c r="M63" s="77">
        <v>110259490.78000002</v>
      </c>
      <c r="N63" s="77">
        <v>213739633.65000001</v>
      </c>
    </row>
    <row r="64" spans="1:14" s="10" customFormat="1">
      <c r="A64" s="26" t="s">
        <v>170</v>
      </c>
      <c r="B64" s="81">
        <f t="shared" si="1"/>
        <v>4881296101.6099997</v>
      </c>
      <c r="C64" s="80">
        <v>60074549.140000001</v>
      </c>
      <c r="D64" s="80">
        <v>227104241.54999998</v>
      </c>
      <c r="E64" s="80">
        <v>386293440.79999995</v>
      </c>
      <c r="F64" s="80">
        <v>238159898.29000005</v>
      </c>
      <c r="G64" s="80">
        <v>231956817.98000002</v>
      </c>
      <c r="H64" s="80">
        <v>556191195.97000003</v>
      </c>
      <c r="I64" s="80">
        <v>300730820.36000001</v>
      </c>
      <c r="J64" s="80">
        <v>543134965.28999996</v>
      </c>
      <c r="K64" s="80">
        <v>393578390.30999994</v>
      </c>
      <c r="L64" s="80">
        <v>343992084.75999999</v>
      </c>
      <c r="M64" s="80">
        <v>555153065.30999982</v>
      </c>
      <c r="N64" s="80">
        <v>1044926631.8500001</v>
      </c>
    </row>
    <row r="65" spans="1:14">
      <c r="A65" s="53" t="s">
        <v>171</v>
      </c>
      <c r="B65" s="81">
        <f t="shared" si="1"/>
        <v>3893260959.7399998</v>
      </c>
      <c r="C65" s="77">
        <v>60001099.140000001</v>
      </c>
      <c r="D65" s="77">
        <v>167391682.64999998</v>
      </c>
      <c r="E65" s="77">
        <v>352087652.53999996</v>
      </c>
      <c r="F65" s="77">
        <v>205094998.48000005</v>
      </c>
      <c r="G65" s="77">
        <v>193837458.17000002</v>
      </c>
      <c r="H65" s="77">
        <v>523379441.62</v>
      </c>
      <c r="I65" s="77">
        <v>268002242.53</v>
      </c>
      <c r="J65" s="77">
        <v>404919921.75999999</v>
      </c>
      <c r="K65" s="77">
        <v>315151877.37999994</v>
      </c>
      <c r="L65" s="77">
        <v>241996452.22999999</v>
      </c>
      <c r="M65" s="77">
        <v>471051644.69999987</v>
      </c>
      <c r="N65" s="77">
        <v>690346488.5400002</v>
      </c>
    </row>
    <row r="66" spans="1:14">
      <c r="A66" s="53" t="s">
        <v>172</v>
      </c>
      <c r="B66" s="81">
        <f t="shared" si="1"/>
        <v>510073631.95999998</v>
      </c>
      <c r="C66" s="77">
        <v>0</v>
      </c>
      <c r="D66" s="77">
        <v>0</v>
      </c>
      <c r="E66" s="77">
        <v>0</v>
      </c>
      <c r="F66" s="77">
        <v>0</v>
      </c>
      <c r="G66" s="77">
        <v>0</v>
      </c>
      <c r="H66" s="77">
        <v>0</v>
      </c>
      <c r="I66" s="77">
        <v>0</v>
      </c>
      <c r="J66" s="77">
        <v>93870890.319999993</v>
      </c>
      <c r="K66" s="77">
        <v>46942160</v>
      </c>
      <c r="L66" s="77">
        <v>65529088.730000004</v>
      </c>
      <c r="M66" s="77">
        <v>25463000</v>
      </c>
      <c r="N66" s="77">
        <v>278268492.90999997</v>
      </c>
    </row>
    <row r="67" spans="1:14" ht="24.75">
      <c r="A67" s="53" t="s">
        <v>173</v>
      </c>
      <c r="B67" s="81">
        <f t="shared" si="1"/>
        <v>477961509.90999997</v>
      </c>
      <c r="C67" s="77">
        <v>73450</v>
      </c>
      <c r="D67" s="77">
        <v>59712558.899999999</v>
      </c>
      <c r="E67" s="77">
        <v>34205788.260000005</v>
      </c>
      <c r="F67" s="77">
        <v>33064899.810000002</v>
      </c>
      <c r="G67" s="77">
        <v>38119359.810000002</v>
      </c>
      <c r="H67" s="77">
        <v>32811754.349999998</v>
      </c>
      <c r="I67" s="77">
        <v>32728577.829999998</v>
      </c>
      <c r="J67" s="77">
        <v>44344153.210000001</v>
      </c>
      <c r="K67" s="77">
        <v>31484352.930000003</v>
      </c>
      <c r="L67" s="77">
        <v>36466543.799999997</v>
      </c>
      <c r="M67" s="77">
        <v>58638420.609999992</v>
      </c>
      <c r="N67" s="77">
        <v>76311650.400000006</v>
      </c>
    </row>
    <row r="68" spans="1:14" s="10" customFormat="1">
      <c r="A68" s="26" t="s">
        <v>46</v>
      </c>
      <c r="B68" s="81">
        <f t="shared" si="1"/>
        <v>527680006958.62006</v>
      </c>
      <c r="C68" s="80">
        <v>27874311674.300003</v>
      </c>
      <c r="D68" s="80">
        <v>37713602321.970001</v>
      </c>
      <c r="E68" s="80">
        <v>38838725632.650002</v>
      </c>
      <c r="F68" s="80">
        <v>37093368291.840004</v>
      </c>
      <c r="G68" s="80">
        <v>40839270822.960014</v>
      </c>
      <c r="H68" s="80">
        <v>40906366686.43</v>
      </c>
      <c r="I68" s="80">
        <v>41737201638.580009</v>
      </c>
      <c r="J68" s="80">
        <v>40817174325.159996</v>
      </c>
      <c r="K68" s="80">
        <v>38272846314.149994</v>
      </c>
      <c r="L68" s="80">
        <v>41121210097.669998</v>
      </c>
      <c r="M68" s="80">
        <v>68458649207.230011</v>
      </c>
      <c r="N68" s="80">
        <v>74007279945.679993</v>
      </c>
    </row>
    <row r="69" spans="1:14" s="10" customFormat="1">
      <c r="A69" s="26" t="s">
        <v>174</v>
      </c>
      <c r="B69" s="81">
        <f t="shared" si="1"/>
        <v>38929279241.129997</v>
      </c>
      <c r="C69" s="80">
        <v>640129450.58000004</v>
      </c>
      <c r="D69" s="80">
        <v>2314582588.8000002</v>
      </c>
      <c r="E69" s="80">
        <v>2742203550.5900002</v>
      </c>
      <c r="F69" s="80">
        <v>1167101278.9000001</v>
      </c>
      <c r="G69" s="80">
        <v>6356473046.8099995</v>
      </c>
      <c r="H69" s="80">
        <v>2834250641.5599999</v>
      </c>
      <c r="I69" s="80">
        <v>2776287778.1100001</v>
      </c>
      <c r="J69" s="80">
        <v>2886894017.7099996</v>
      </c>
      <c r="K69" s="80">
        <v>1696213545.3499999</v>
      </c>
      <c r="L69" s="80">
        <v>1828017703.0299997</v>
      </c>
      <c r="M69" s="80">
        <v>6134972635.6999998</v>
      </c>
      <c r="N69" s="80">
        <v>7552153003.9900007</v>
      </c>
    </row>
    <row r="70" spans="1:14">
      <c r="A70" s="52" t="s">
        <v>175</v>
      </c>
      <c r="B70" s="81">
        <f t="shared" si="1"/>
        <v>13876357335.82</v>
      </c>
      <c r="C70" s="77">
        <v>233402835.35999998</v>
      </c>
      <c r="D70" s="77">
        <v>324875413.81999999</v>
      </c>
      <c r="E70" s="77">
        <v>154765198.45000002</v>
      </c>
      <c r="F70" s="77">
        <v>228295679.12</v>
      </c>
      <c r="G70" s="77">
        <v>4379335699.4499998</v>
      </c>
      <c r="H70" s="77">
        <v>157179066.68000001</v>
      </c>
      <c r="I70" s="77">
        <v>382573878.26999998</v>
      </c>
      <c r="J70" s="77">
        <v>671747095.93999994</v>
      </c>
      <c r="K70" s="77">
        <v>378328947.82999998</v>
      </c>
      <c r="L70" s="77">
        <v>1105619334.8999999</v>
      </c>
      <c r="M70" s="77">
        <v>2009944870.0300002</v>
      </c>
      <c r="N70" s="77">
        <v>3850289315.9700003</v>
      </c>
    </row>
    <row r="71" spans="1:14">
      <c r="A71" s="52" t="s">
        <v>176</v>
      </c>
      <c r="B71" s="81">
        <f t="shared" si="1"/>
        <v>219476211.66999999</v>
      </c>
      <c r="C71" s="77">
        <v>8753306.0500000007</v>
      </c>
      <c r="D71" s="77">
        <v>0</v>
      </c>
      <c r="E71" s="77">
        <v>0</v>
      </c>
      <c r="F71" s="77">
        <v>0</v>
      </c>
      <c r="G71" s="77">
        <v>40362799.190000005</v>
      </c>
      <c r="H71" s="77">
        <v>24775619.629999999</v>
      </c>
      <c r="I71" s="77">
        <v>15675592.960000001</v>
      </c>
      <c r="J71" s="77">
        <v>4501122.74</v>
      </c>
      <c r="K71" s="77">
        <v>3269952.99</v>
      </c>
      <c r="L71" s="77">
        <v>33320000</v>
      </c>
      <c r="M71" s="77">
        <v>31152825.539999995</v>
      </c>
      <c r="N71" s="77">
        <v>57664992.57</v>
      </c>
    </row>
    <row r="72" spans="1:14">
      <c r="A72" s="52" t="s">
        <v>177</v>
      </c>
      <c r="B72" s="81">
        <f t="shared" ref="B72:B114" si="3">SUM(C72:N72)</f>
        <v>24833445693.640003</v>
      </c>
      <c r="C72" s="77">
        <v>397973309.17000002</v>
      </c>
      <c r="D72" s="77">
        <v>1989707174.98</v>
      </c>
      <c r="E72" s="77">
        <v>2587438352.1400003</v>
      </c>
      <c r="F72" s="77">
        <v>938805599.77999997</v>
      </c>
      <c r="G72" s="77">
        <v>1936774548.1700001</v>
      </c>
      <c r="H72" s="77">
        <v>2652295955.25</v>
      </c>
      <c r="I72" s="77">
        <v>2378038306.8800001</v>
      </c>
      <c r="J72" s="77">
        <v>2210645799.0299997</v>
      </c>
      <c r="K72" s="77">
        <v>1314614644.53</v>
      </c>
      <c r="L72" s="77">
        <v>689078368.13</v>
      </c>
      <c r="M72" s="77">
        <v>4093874940.1299996</v>
      </c>
      <c r="N72" s="77">
        <v>3644198695.4500003</v>
      </c>
    </row>
    <row r="73" spans="1:14" s="10" customFormat="1">
      <c r="A73" s="26" t="s">
        <v>178</v>
      </c>
      <c r="B73" s="81">
        <f t="shared" si="3"/>
        <v>117452364930.67</v>
      </c>
      <c r="C73" s="80">
        <v>6275588654.2700005</v>
      </c>
      <c r="D73" s="80">
        <v>8419608407.7899981</v>
      </c>
      <c r="E73" s="80">
        <v>9469153184.9500027</v>
      </c>
      <c r="F73" s="80">
        <v>8178780139.999999</v>
      </c>
      <c r="G73" s="80">
        <v>9125252276.6500015</v>
      </c>
      <c r="H73" s="80">
        <v>10045550123.360001</v>
      </c>
      <c r="I73" s="80">
        <v>9759963961.420002</v>
      </c>
      <c r="J73" s="80">
        <v>8821683260.4599991</v>
      </c>
      <c r="K73" s="80">
        <v>9162604016.4399986</v>
      </c>
      <c r="L73" s="80">
        <v>11031897020.899998</v>
      </c>
      <c r="M73" s="80">
        <v>14908354815.830004</v>
      </c>
      <c r="N73" s="80">
        <v>12253929068.600002</v>
      </c>
    </row>
    <row r="74" spans="1:14" ht="10.5" customHeight="1">
      <c r="A74" s="52" t="s">
        <v>179</v>
      </c>
      <c r="B74" s="81">
        <f t="shared" si="3"/>
        <v>9903311458.4500008</v>
      </c>
      <c r="C74" s="77">
        <v>419484123.48000002</v>
      </c>
      <c r="D74" s="77">
        <v>669956074.26999998</v>
      </c>
      <c r="E74" s="77">
        <v>695077752.47000003</v>
      </c>
      <c r="F74" s="77">
        <v>690465951.00999987</v>
      </c>
      <c r="G74" s="77">
        <v>747379991.34000003</v>
      </c>
      <c r="H74" s="77">
        <v>882653971.3900001</v>
      </c>
      <c r="I74" s="77">
        <v>736831159.13</v>
      </c>
      <c r="J74" s="77">
        <v>675448048.53999996</v>
      </c>
      <c r="K74" s="77">
        <v>849712618.91000009</v>
      </c>
      <c r="L74" s="77">
        <v>991729929.48999989</v>
      </c>
      <c r="M74" s="77">
        <v>1214643119.9599998</v>
      </c>
      <c r="N74" s="77">
        <v>1329928718.46</v>
      </c>
    </row>
    <row r="75" spans="1:14">
      <c r="A75" s="52" t="s">
        <v>180</v>
      </c>
      <c r="B75" s="81">
        <f t="shared" si="3"/>
        <v>4823856580.7300005</v>
      </c>
      <c r="C75" s="77">
        <v>24829876.09</v>
      </c>
      <c r="D75" s="77">
        <v>184116246.33000001</v>
      </c>
      <c r="E75" s="77">
        <v>292924133.89999998</v>
      </c>
      <c r="F75" s="77">
        <v>184448140.91</v>
      </c>
      <c r="G75" s="77">
        <v>415146562.27999997</v>
      </c>
      <c r="H75" s="77">
        <v>573962958.26999998</v>
      </c>
      <c r="I75" s="77">
        <v>769487121.2700001</v>
      </c>
      <c r="J75" s="77">
        <v>135929556.27000001</v>
      </c>
      <c r="K75" s="77">
        <v>527453545.13999999</v>
      </c>
      <c r="L75" s="77">
        <v>493864544.28000003</v>
      </c>
      <c r="M75" s="77">
        <v>411852746.78999996</v>
      </c>
      <c r="N75" s="77">
        <v>809841149.20000017</v>
      </c>
    </row>
    <row r="76" spans="1:14">
      <c r="A76" s="52" t="s">
        <v>181</v>
      </c>
      <c r="B76" s="81">
        <f t="shared" si="3"/>
        <v>7749945.8400000017</v>
      </c>
      <c r="C76" s="77">
        <v>626774.06000000006</v>
      </c>
      <c r="D76" s="77">
        <v>626774.06000000006</v>
      </c>
      <c r="E76" s="77">
        <v>626774.06000000006</v>
      </c>
      <c r="F76" s="77">
        <v>626774.06000000006</v>
      </c>
      <c r="G76" s="77">
        <v>626774.06000000006</v>
      </c>
      <c r="H76" s="77">
        <v>590457.71</v>
      </c>
      <c r="I76" s="77">
        <v>603838.06000000006</v>
      </c>
      <c r="J76" s="77">
        <v>649710.06000000006</v>
      </c>
      <c r="K76" s="77">
        <v>626774.06000000006</v>
      </c>
      <c r="L76" s="77">
        <v>644217.53</v>
      </c>
      <c r="M76" s="77">
        <v>794304.06</v>
      </c>
      <c r="N76" s="77">
        <v>706774.06</v>
      </c>
    </row>
    <row r="77" spans="1:14">
      <c r="A77" s="52" t="s">
        <v>182</v>
      </c>
      <c r="B77" s="81">
        <f t="shared" si="3"/>
        <v>102717446945.65001</v>
      </c>
      <c r="C77" s="77">
        <v>5830647880.6400003</v>
      </c>
      <c r="D77" s="77">
        <v>7564909313.1299982</v>
      </c>
      <c r="E77" s="77">
        <v>8480524524.5200024</v>
      </c>
      <c r="F77" s="77">
        <v>7303239274.0199995</v>
      </c>
      <c r="G77" s="77">
        <v>7962098948.9700012</v>
      </c>
      <c r="H77" s="77">
        <v>8588342735.9899998</v>
      </c>
      <c r="I77" s="77">
        <v>8253041842.960001</v>
      </c>
      <c r="J77" s="77">
        <v>8009655945.5899992</v>
      </c>
      <c r="K77" s="77">
        <v>7784811078.329999</v>
      </c>
      <c r="L77" s="77">
        <v>9545658329.5999985</v>
      </c>
      <c r="M77" s="77">
        <v>13281064645.020004</v>
      </c>
      <c r="N77" s="77">
        <v>10113452426.880001</v>
      </c>
    </row>
    <row r="78" spans="1:14" s="10" customFormat="1">
      <c r="A78" s="26" t="s">
        <v>183</v>
      </c>
      <c r="B78" s="81">
        <f t="shared" si="3"/>
        <v>8797921168.5</v>
      </c>
      <c r="C78" s="80">
        <v>387733518.58999997</v>
      </c>
      <c r="D78" s="80">
        <v>509105983.83999997</v>
      </c>
      <c r="E78" s="80">
        <v>617684022.6099999</v>
      </c>
      <c r="F78" s="80">
        <v>480164330.73999989</v>
      </c>
      <c r="G78" s="80">
        <v>602660636.69999993</v>
      </c>
      <c r="H78" s="80">
        <v>705557863.6500001</v>
      </c>
      <c r="I78" s="80">
        <v>746873550.53999996</v>
      </c>
      <c r="J78" s="80">
        <v>577884040.50999999</v>
      </c>
      <c r="K78" s="80">
        <v>572761879.59000003</v>
      </c>
      <c r="L78" s="80">
        <v>655171338.13999999</v>
      </c>
      <c r="M78" s="80">
        <v>980298698.06999993</v>
      </c>
      <c r="N78" s="80">
        <v>1962025305.52</v>
      </c>
    </row>
    <row r="79" spans="1:14">
      <c r="A79" s="53" t="s">
        <v>184</v>
      </c>
      <c r="B79" s="81">
        <f t="shared" si="3"/>
        <v>1681300386.1300001</v>
      </c>
      <c r="C79" s="77">
        <v>13931666.939999999</v>
      </c>
      <c r="D79" s="77">
        <v>78975214.549999997</v>
      </c>
      <c r="E79" s="77">
        <v>100226565.35999998</v>
      </c>
      <c r="F79" s="77">
        <v>77697967.530000001</v>
      </c>
      <c r="G79" s="77">
        <v>96502830.5</v>
      </c>
      <c r="H79" s="77">
        <v>75679918.840000004</v>
      </c>
      <c r="I79" s="77">
        <v>138172036.65000001</v>
      </c>
      <c r="J79" s="77">
        <v>92782086.149999991</v>
      </c>
      <c r="K79" s="77">
        <v>70563492.820000008</v>
      </c>
      <c r="L79" s="77">
        <v>57388635.07</v>
      </c>
      <c r="M79" s="77">
        <v>72371392.060000002</v>
      </c>
      <c r="N79" s="77">
        <v>807008579.65999997</v>
      </c>
    </row>
    <row r="80" spans="1:14">
      <c r="A80" s="53" t="s">
        <v>185</v>
      </c>
      <c r="B80" s="81">
        <f t="shared" si="3"/>
        <v>786490381.93000007</v>
      </c>
      <c r="C80" s="77">
        <v>7448155.75</v>
      </c>
      <c r="D80" s="77">
        <v>63069375.369999997</v>
      </c>
      <c r="E80" s="77">
        <v>81425399.099999994</v>
      </c>
      <c r="F80" s="77">
        <v>48900833.199999996</v>
      </c>
      <c r="G80" s="77">
        <v>85761742.399999991</v>
      </c>
      <c r="H80" s="77">
        <v>89624164.920000002</v>
      </c>
      <c r="I80" s="77">
        <v>60521826.510000005</v>
      </c>
      <c r="J80" s="77">
        <v>57620123.889999993</v>
      </c>
      <c r="K80" s="77">
        <v>30673721.41</v>
      </c>
      <c r="L80" s="77">
        <v>47290898.530000009</v>
      </c>
      <c r="M80" s="77">
        <v>85679890.149999976</v>
      </c>
      <c r="N80" s="77">
        <v>128474250.7</v>
      </c>
    </row>
    <row r="81" spans="1:14">
      <c r="A81" s="53" t="s">
        <v>186</v>
      </c>
      <c r="B81" s="81">
        <f t="shared" si="3"/>
        <v>3676791732.6400003</v>
      </c>
      <c r="C81" s="77">
        <v>156773695.98999998</v>
      </c>
      <c r="D81" s="77">
        <v>207238322.61999995</v>
      </c>
      <c r="E81" s="77">
        <v>234724650.06000003</v>
      </c>
      <c r="F81" s="77">
        <v>208839534.37999994</v>
      </c>
      <c r="G81" s="77">
        <v>210055575.13999999</v>
      </c>
      <c r="H81" s="77">
        <v>306463201.73000008</v>
      </c>
      <c r="I81" s="77">
        <v>299478857.06999999</v>
      </c>
      <c r="J81" s="77">
        <v>259556093.56</v>
      </c>
      <c r="K81" s="77">
        <v>229506272.44000006</v>
      </c>
      <c r="L81" s="77">
        <v>317461110.00999999</v>
      </c>
      <c r="M81" s="77">
        <v>493463263.56999999</v>
      </c>
      <c r="N81" s="77">
        <v>753231156.06999993</v>
      </c>
    </row>
    <row r="82" spans="1:14">
      <c r="A82" s="53" t="s">
        <v>221</v>
      </c>
      <c r="B82" s="81">
        <f t="shared" si="3"/>
        <v>7355100</v>
      </c>
      <c r="C82" s="77">
        <v>0</v>
      </c>
      <c r="D82" s="77">
        <v>0</v>
      </c>
      <c r="E82" s="77">
        <v>0</v>
      </c>
      <c r="F82" s="77">
        <v>0</v>
      </c>
      <c r="G82" s="77">
        <v>0</v>
      </c>
      <c r="H82" s="77">
        <v>0</v>
      </c>
      <c r="I82" s="77">
        <v>0</v>
      </c>
      <c r="J82" s="77">
        <v>0</v>
      </c>
      <c r="K82" s="77">
        <v>0</v>
      </c>
      <c r="L82" s="77">
        <v>0</v>
      </c>
      <c r="M82" s="77">
        <v>7355100</v>
      </c>
      <c r="N82" s="77">
        <v>0</v>
      </c>
    </row>
    <row r="83" spans="1:14" ht="12.75" customHeight="1">
      <c r="A83" s="53" t="s">
        <v>187</v>
      </c>
      <c r="B83" s="81">
        <f t="shared" si="3"/>
        <v>890468002.44999981</v>
      </c>
      <c r="C83" s="77">
        <v>123542062.8</v>
      </c>
      <c r="D83" s="77">
        <v>72833696.739999995</v>
      </c>
      <c r="E83" s="77">
        <v>26396206.010000002</v>
      </c>
      <c r="F83" s="77">
        <v>29824362.329999998</v>
      </c>
      <c r="G83" s="77">
        <v>112947031.58999999</v>
      </c>
      <c r="H83" s="77">
        <v>103634111.67999999</v>
      </c>
      <c r="I83" s="77">
        <v>94334244.399999991</v>
      </c>
      <c r="J83" s="77">
        <v>47391631.670000002</v>
      </c>
      <c r="K83" s="77">
        <v>53291370.409999996</v>
      </c>
      <c r="L83" s="77">
        <v>71092758.159999996</v>
      </c>
      <c r="M83" s="77">
        <v>67744354.760000005</v>
      </c>
      <c r="N83" s="77">
        <v>87436171.900000006</v>
      </c>
    </row>
    <row r="84" spans="1:14" ht="24.75">
      <c r="A84" s="53" t="s">
        <v>188</v>
      </c>
      <c r="B84" s="81">
        <f t="shared" si="3"/>
        <v>1755515565.3500001</v>
      </c>
      <c r="C84" s="77">
        <v>86037937.109999999</v>
      </c>
      <c r="D84" s="77">
        <v>86989374.560000002</v>
      </c>
      <c r="E84" s="77">
        <v>174911202.07999998</v>
      </c>
      <c r="F84" s="77">
        <v>114901633.3</v>
      </c>
      <c r="G84" s="77">
        <v>97393457.069999993</v>
      </c>
      <c r="H84" s="77">
        <v>130156466.48</v>
      </c>
      <c r="I84" s="77">
        <v>154366585.91</v>
      </c>
      <c r="J84" s="77">
        <v>120534105.23999999</v>
      </c>
      <c r="K84" s="77">
        <v>188727022.51000002</v>
      </c>
      <c r="L84" s="77">
        <v>161937936.37</v>
      </c>
      <c r="M84" s="77">
        <v>253684697.53</v>
      </c>
      <c r="N84" s="77">
        <v>185875147.18999997</v>
      </c>
    </row>
    <row r="85" spans="1:14" s="10" customFormat="1">
      <c r="A85" s="26" t="s">
        <v>189</v>
      </c>
      <c r="B85" s="81">
        <f t="shared" si="3"/>
        <v>233261387292.32001</v>
      </c>
      <c r="C85" s="80">
        <v>12966542266.539999</v>
      </c>
      <c r="D85" s="80">
        <v>17920979808.229996</v>
      </c>
      <c r="E85" s="80">
        <v>17488043702.25</v>
      </c>
      <c r="F85" s="80">
        <v>18096425512.199997</v>
      </c>
      <c r="G85" s="80">
        <v>15073063335.089998</v>
      </c>
      <c r="H85" s="80">
        <v>18683630472.740002</v>
      </c>
      <c r="I85" s="80">
        <v>19021154293.239998</v>
      </c>
      <c r="J85" s="80">
        <v>17796243085.419998</v>
      </c>
      <c r="K85" s="80">
        <v>16971483275.709999</v>
      </c>
      <c r="L85" s="80">
        <v>17043897277.130001</v>
      </c>
      <c r="M85" s="80">
        <v>26853679258.549999</v>
      </c>
      <c r="N85" s="80">
        <v>35346245005.220001</v>
      </c>
    </row>
    <row r="86" spans="1:14">
      <c r="A86" s="53" t="s">
        <v>190</v>
      </c>
      <c r="B86" s="81">
        <f t="shared" si="3"/>
        <v>9520181642.5999985</v>
      </c>
      <c r="C86" s="77">
        <v>162182579.75</v>
      </c>
      <c r="D86" s="77">
        <v>848647944.74000001</v>
      </c>
      <c r="E86" s="77">
        <v>706506603.58999991</v>
      </c>
      <c r="F86" s="77">
        <v>592079791.71999991</v>
      </c>
      <c r="G86" s="77">
        <v>907309876.42999995</v>
      </c>
      <c r="H86" s="77">
        <v>633459912.77999997</v>
      </c>
      <c r="I86" s="77">
        <v>924655333.54999983</v>
      </c>
      <c r="J86" s="77">
        <v>717007483.9799999</v>
      </c>
      <c r="K86" s="77">
        <v>600610843.04999995</v>
      </c>
      <c r="L86" s="77">
        <v>930786153.94000006</v>
      </c>
      <c r="M86" s="77">
        <v>685472143.87</v>
      </c>
      <c r="N86" s="77">
        <v>1811462975.2000003</v>
      </c>
    </row>
    <row r="87" spans="1:14">
      <c r="A87" s="53" t="s">
        <v>191</v>
      </c>
      <c r="B87" s="81">
        <f t="shared" si="3"/>
        <v>96320694404.149994</v>
      </c>
      <c r="C87" s="77">
        <v>6315025086.9700003</v>
      </c>
      <c r="D87" s="77">
        <v>7648915079.999999</v>
      </c>
      <c r="E87" s="77">
        <v>7275303553.7399998</v>
      </c>
      <c r="F87" s="77">
        <v>8637723984.6000004</v>
      </c>
      <c r="G87" s="77">
        <v>6260368820.3199987</v>
      </c>
      <c r="H87" s="77">
        <v>7600019386.0100002</v>
      </c>
      <c r="I87" s="77">
        <v>7291613770.0599995</v>
      </c>
      <c r="J87" s="77">
        <v>7059217603.3000002</v>
      </c>
      <c r="K87" s="77">
        <v>7099991806.0499992</v>
      </c>
      <c r="L87" s="77">
        <v>7293130073.0799999</v>
      </c>
      <c r="M87" s="77">
        <v>9560281523.039999</v>
      </c>
      <c r="N87" s="77">
        <v>14279103716.979998</v>
      </c>
    </row>
    <row r="88" spans="1:14">
      <c r="A88" s="53" t="s">
        <v>192</v>
      </c>
      <c r="B88" s="81">
        <f t="shared" si="3"/>
        <v>33387033864.77</v>
      </c>
      <c r="C88" s="77">
        <v>2306829457.5</v>
      </c>
      <c r="D88" s="77">
        <v>2396634792.8499999</v>
      </c>
      <c r="E88" s="77">
        <v>2372719171.9499998</v>
      </c>
      <c r="F88" s="77">
        <v>2439120797.2099996</v>
      </c>
      <c r="G88" s="77">
        <v>1978382230.3499999</v>
      </c>
      <c r="H88" s="77">
        <v>2340768458.21</v>
      </c>
      <c r="I88" s="77">
        <v>2892985548.27</v>
      </c>
      <c r="J88" s="77">
        <v>2199005610.71</v>
      </c>
      <c r="K88" s="77">
        <v>2120855663.1100004</v>
      </c>
      <c r="L88" s="77">
        <v>2873869748.8600001</v>
      </c>
      <c r="M88" s="77">
        <v>4695845757.3599997</v>
      </c>
      <c r="N88" s="77">
        <v>4770016628.3900003</v>
      </c>
    </row>
    <row r="89" spans="1:14">
      <c r="A89" s="53" t="s">
        <v>193</v>
      </c>
      <c r="B89" s="81">
        <f t="shared" si="3"/>
        <v>22807488576.959999</v>
      </c>
      <c r="C89" s="77">
        <v>946728857.12000012</v>
      </c>
      <c r="D89" s="77">
        <v>1374761981.78</v>
      </c>
      <c r="E89" s="77">
        <v>1462738619.3900001</v>
      </c>
      <c r="F89" s="77">
        <v>1249133347.0099998</v>
      </c>
      <c r="G89" s="77">
        <v>1292476753.0700002</v>
      </c>
      <c r="H89" s="77">
        <v>1549249704.23</v>
      </c>
      <c r="I89" s="77">
        <v>2306417728.3499999</v>
      </c>
      <c r="J89" s="77">
        <v>1436016768.48</v>
      </c>
      <c r="K89" s="77">
        <v>1381044654.0600002</v>
      </c>
      <c r="L89" s="77">
        <v>1776859757.7600002</v>
      </c>
      <c r="M89" s="77">
        <v>3968170098.8699994</v>
      </c>
      <c r="N89" s="77">
        <v>4063890306.8399997</v>
      </c>
    </row>
    <row r="90" spans="1:14">
      <c r="A90" s="53" t="s">
        <v>194</v>
      </c>
      <c r="B90" s="81">
        <f t="shared" si="3"/>
        <v>5763393405.1700001</v>
      </c>
      <c r="C90" s="77">
        <v>285057451.15999997</v>
      </c>
      <c r="D90" s="77">
        <v>522642189.88</v>
      </c>
      <c r="E90" s="77">
        <v>411095170.78000003</v>
      </c>
      <c r="F90" s="77">
        <v>327074762.91000003</v>
      </c>
      <c r="G90" s="77">
        <v>577346694.58999991</v>
      </c>
      <c r="H90" s="77">
        <v>332728372.69</v>
      </c>
      <c r="I90" s="77">
        <v>341602773.27999997</v>
      </c>
      <c r="J90" s="77">
        <v>418405137.38999999</v>
      </c>
      <c r="K90" s="77">
        <v>549894585.04999995</v>
      </c>
      <c r="L90" s="77">
        <v>299006620.42000002</v>
      </c>
      <c r="M90" s="77">
        <v>675897589.11000013</v>
      </c>
      <c r="N90" s="77">
        <v>1022642057.91</v>
      </c>
    </row>
    <row r="91" spans="1:14">
      <c r="A91" s="53" t="s">
        <v>195</v>
      </c>
      <c r="B91" s="81">
        <f t="shared" si="3"/>
        <v>8833719575.8300018</v>
      </c>
      <c r="C91" s="77">
        <v>532923830.53999996</v>
      </c>
      <c r="D91" s="77">
        <v>580844305.98000014</v>
      </c>
      <c r="E91" s="77">
        <v>619659382.70999992</v>
      </c>
      <c r="F91" s="77">
        <v>708893012.4799999</v>
      </c>
      <c r="G91" s="77">
        <v>647497369.81000006</v>
      </c>
      <c r="H91" s="77">
        <v>740375410.74000025</v>
      </c>
      <c r="I91" s="77">
        <v>702389853.97000015</v>
      </c>
      <c r="J91" s="77">
        <v>729831729.76000023</v>
      </c>
      <c r="K91" s="77">
        <v>782418827.66999996</v>
      </c>
      <c r="L91" s="77">
        <v>650292953.06000006</v>
      </c>
      <c r="M91" s="77">
        <v>813218433.12</v>
      </c>
      <c r="N91" s="77">
        <v>1325374465.9899998</v>
      </c>
    </row>
    <row r="92" spans="1:14">
      <c r="A92" s="53" t="s">
        <v>196</v>
      </c>
      <c r="B92" s="81">
        <f t="shared" si="3"/>
        <v>1251120144.7600002</v>
      </c>
      <c r="C92" s="77">
        <v>62298155.170000009</v>
      </c>
      <c r="D92" s="77">
        <v>67687057.829999998</v>
      </c>
      <c r="E92" s="77">
        <v>97893938.279999986</v>
      </c>
      <c r="F92" s="77">
        <v>110632607.38000001</v>
      </c>
      <c r="G92" s="77">
        <v>92240589.36999999</v>
      </c>
      <c r="H92" s="77">
        <v>110557621.12</v>
      </c>
      <c r="I92" s="77">
        <v>139636837.33999997</v>
      </c>
      <c r="J92" s="77">
        <v>100087651.47000001</v>
      </c>
      <c r="K92" s="77">
        <v>74058269.499999985</v>
      </c>
      <c r="L92" s="77">
        <v>98442968.36999999</v>
      </c>
      <c r="M92" s="77">
        <v>117014303.20999999</v>
      </c>
      <c r="N92" s="77">
        <v>180570145.72000003</v>
      </c>
    </row>
    <row r="93" spans="1:14">
      <c r="A93" s="53" t="s">
        <v>197</v>
      </c>
      <c r="B93" s="81">
        <f t="shared" si="3"/>
        <v>537505517.12</v>
      </c>
      <c r="C93" s="77">
        <v>32086470.720000003</v>
      </c>
      <c r="D93" s="77">
        <v>34732381.600000001</v>
      </c>
      <c r="E93" s="77">
        <v>43565864.689999998</v>
      </c>
      <c r="F93" s="77">
        <v>36892801.100000001</v>
      </c>
      <c r="G93" s="77">
        <v>36780278.729999997</v>
      </c>
      <c r="H93" s="77">
        <v>37341249</v>
      </c>
      <c r="I93" s="77">
        <v>37107851.989999995</v>
      </c>
      <c r="J93" s="77">
        <v>37077597.989999995</v>
      </c>
      <c r="K93" s="77">
        <v>38810646.279999994</v>
      </c>
      <c r="L93" s="77">
        <v>34661784.309999995</v>
      </c>
      <c r="M93" s="77">
        <v>55724725.560000002</v>
      </c>
      <c r="N93" s="77">
        <v>112723865.15000001</v>
      </c>
    </row>
    <row r="94" spans="1:14">
      <c r="A94" s="53" t="s">
        <v>198</v>
      </c>
      <c r="B94" s="81">
        <f t="shared" si="3"/>
        <v>224746032.49000001</v>
      </c>
      <c r="C94" s="77">
        <v>9033126.0500000007</v>
      </c>
      <c r="D94" s="77">
        <v>10679896.67</v>
      </c>
      <c r="E94" s="77">
        <v>12658498.359999999</v>
      </c>
      <c r="F94" s="77">
        <v>10585240.48</v>
      </c>
      <c r="G94" s="77">
        <v>14125469.989999998</v>
      </c>
      <c r="H94" s="77">
        <v>17131068.399999999</v>
      </c>
      <c r="I94" s="77">
        <v>17349013.82</v>
      </c>
      <c r="J94" s="77">
        <v>17627613.84</v>
      </c>
      <c r="K94" s="77">
        <v>18424729.57</v>
      </c>
      <c r="L94" s="77">
        <v>11875977.640000001</v>
      </c>
      <c r="M94" s="77">
        <v>22898952.93</v>
      </c>
      <c r="N94" s="77">
        <v>62356444.740000002</v>
      </c>
    </row>
    <row r="95" spans="1:14">
      <c r="A95" s="53" t="s">
        <v>199</v>
      </c>
      <c r="B95" s="81">
        <f t="shared" si="3"/>
        <v>241771937.81000003</v>
      </c>
      <c r="C95" s="77">
        <v>8916048.3200000003</v>
      </c>
      <c r="D95" s="77">
        <v>10208322.310000001</v>
      </c>
      <c r="E95" s="77">
        <v>17105538</v>
      </c>
      <c r="F95" s="77">
        <v>16135422.9</v>
      </c>
      <c r="G95" s="77">
        <v>14530405.310000001</v>
      </c>
      <c r="H95" s="77">
        <v>59863528.940000005</v>
      </c>
      <c r="I95" s="77">
        <v>15330345.370000001</v>
      </c>
      <c r="J95" s="77">
        <v>13791354.689999999</v>
      </c>
      <c r="K95" s="77">
        <v>13492884.119999999</v>
      </c>
      <c r="L95" s="77">
        <v>27044571.890000001</v>
      </c>
      <c r="M95" s="77">
        <v>14279062.59</v>
      </c>
      <c r="N95" s="77">
        <v>31074453.370000001</v>
      </c>
    </row>
    <row r="96" spans="1:14">
      <c r="A96" s="53" t="s">
        <v>200</v>
      </c>
      <c r="B96" s="81">
        <f t="shared" si="3"/>
        <v>54373732190.660004</v>
      </c>
      <c r="C96" s="77">
        <v>2305461203.2399998</v>
      </c>
      <c r="D96" s="77">
        <v>4425225854.5899992</v>
      </c>
      <c r="E96" s="77">
        <v>4468797360.7600012</v>
      </c>
      <c r="F96" s="77">
        <v>3968153744.4099998</v>
      </c>
      <c r="G96" s="77">
        <v>3252004847.1200008</v>
      </c>
      <c r="H96" s="77">
        <v>5262135760.6199999</v>
      </c>
      <c r="I96" s="77">
        <v>4352065237.2399998</v>
      </c>
      <c r="J96" s="77">
        <v>5068174533.8099985</v>
      </c>
      <c r="K96" s="77">
        <v>4291880367.25</v>
      </c>
      <c r="L96" s="77">
        <v>3047926667.8000007</v>
      </c>
      <c r="M96" s="77">
        <v>6244876668.8899994</v>
      </c>
      <c r="N96" s="77">
        <v>7687029944.9300003</v>
      </c>
    </row>
    <row r="97" spans="1:14" s="10" customFormat="1">
      <c r="A97" s="26" t="s">
        <v>201</v>
      </c>
      <c r="B97" s="81">
        <f t="shared" si="3"/>
        <v>129239054326</v>
      </c>
      <c r="C97" s="80">
        <v>7604317784.3200006</v>
      </c>
      <c r="D97" s="80">
        <v>8549325533.3100014</v>
      </c>
      <c r="E97" s="80">
        <v>8521641172.250001</v>
      </c>
      <c r="F97" s="80">
        <v>9170897029.9999981</v>
      </c>
      <c r="G97" s="80">
        <v>9681821527.710001</v>
      </c>
      <c r="H97" s="80">
        <v>8637377585.1200008</v>
      </c>
      <c r="I97" s="80">
        <v>9432922055.2700024</v>
      </c>
      <c r="J97" s="80">
        <v>10734469921.059998</v>
      </c>
      <c r="K97" s="80">
        <v>9869783597.0600014</v>
      </c>
      <c r="L97" s="80">
        <v>10562226758.470001</v>
      </c>
      <c r="M97" s="80">
        <v>19581343799.080006</v>
      </c>
      <c r="N97" s="80">
        <v>16892927562.349998</v>
      </c>
    </row>
    <row r="98" spans="1:14">
      <c r="A98" s="53" t="s">
        <v>202</v>
      </c>
      <c r="B98" s="81">
        <f t="shared" si="3"/>
        <v>57578180187.5</v>
      </c>
      <c r="C98" s="77">
        <v>4181693931.4600005</v>
      </c>
      <c r="D98" s="77">
        <v>4070605978.6799998</v>
      </c>
      <c r="E98" s="77">
        <v>4158685941.7000003</v>
      </c>
      <c r="F98" s="77">
        <v>4173190871.1799998</v>
      </c>
      <c r="G98" s="77">
        <v>4324023250.7200003</v>
      </c>
      <c r="H98" s="77">
        <v>4416484680.8100004</v>
      </c>
      <c r="I98" s="77">
        <v>4460735235.6599998</v>
      </c>
      <c r="J98" s="77">
        <v>4366842539.29</v>
      </c>
      <c r="K98" s="77">
        <v>4647998177.8100004</v>
      </c>
      <c r="L98" s="77">
        <v>4706517919.6299992</v>
      </c>
      <c r="M98" s="77">
        <v>8735267235.0900002</v>
      </c>
      <c r="N98" s="77">
        <v>5336134425.4699993</v>
      </c>
    </row>
    <row r="99" spans="1:14">
      <c r="A99" s="53" t="s">
        <v>203</v>
      </c>
      <c r="B99" s="81">
        <f t="shared" si="3"/>
        <v>4317281.79</v>
      </c>
      <c r="C99" s="83">
        <v>0</v>
      </c>
      <c r="D99" s="83">
        <v>0</v>
      </c>
      <c r="E99" s="83">
        <v>0</v>
      </c>
      <c r="F99" s="83">
        <v>0</v>
      </c>
      <c r="G99" s="83">
        <v>0</v>
      </c>
      <c r="H99" s="83">
        <v>0</v>
      </c>
      <c r="I99" s="83">
        <v>0</v>
      </c>
      <c r="J99" s="83">
        <v>0</v>
      </c>
      <c r="K99" s="83">
        <v>0</v>
      </c>
      <c r="L99" s="83">
        <v>0</v>
      </c>
      <c r="M99" s="83">
        <v>4317281.79</v>
      </c>
      <c r="N99" s="83">
        <v>0</v>
      </c>
    </row>
    <row r="100" spans="1:14">
      <c r="A100" s="53" t="s">
        <v>204</v>
      </c>
      <c r="B100" s="81">
        <f t="shared" si="3"/>
        <v>1366182652.1900001</v>
      </c>
      <c r="C100" s="83">
        <v>0</v>
      </c>
      <c r="D100" s="83">
        <v>97330880.409999996</v>
      </c>
      <c r="E100" s="83">
        <v>66023642.060000002</v>
      </c>
      <c r="F100" s="83">
        <v>348120014.82999998</v>
      </c>
      <c r="G100" s="83">
        <v>73025525.969999999</v>
      </c>
      <c r="H100" s="83">
        <v>12360966.92</v>
      </c>
      <c r="I100" s="83">
        <v>114459621.83</v>
      </c>
      <c r="J100" s="83">
        <v>7949674.3599999994</v>
      </c>
      <c r="K100" s="83">
        <v>9566467.2100000009</v>
      </c>
      <c r="L100" s="83">
        <v>174728577.59999999</v>
      </c>
      <c r="M100" s="83">
        <v>215735599.22000003</v>
      </c>
      <c r="N100" s="83">
        <v>246881681.78</v>
      </c>
    </row>
    <row r="101" spans="1:14">
      <c r="A101" s="53" t="s">
        <v>205</v>
      </c>
      <c r="B101" s="81">
        <f t="shared" si="3"/>
        <v>5009031499.0699997</v>
      </c>
      <c r="C101" s="77">
        <v>12910591.73</v>
      </c>
      <c r="D101" s="77">
        <v>271931554.19999999</v>
      </c>
      <c r="E101" s="77">
        <v>234848693.88999999</v>
      </c>
      <c r="F101" s="77">
        <v>166970608.38</v>
      </c>
      <c r="G101" s="77">
        <v>188711594.37</v>
      </c>
      <c r="H101" s="77">
        <v>152122344.28</v>
      </c>
      <c r="I101" s="77">
        <v>197008006.18999997</v>
      </c>
      <c r="J101" s="77">
        <v>185113829.25</v>
      </c>
      <c r="K101" s="77">
        <v>155258678.15000004</v>
      </c>
      <c r="L101" s="77">
        <v>305687559.25</v>
      </c>
      <c r="M101" s="77">
        <v>752304231.11000001</v>
      </c>
      <c r="N101" s="77">
        <v>2386163808.27</v>
      </c>
    </row>
    <row r="102" spans="1:14">
      <c r="A102" s="53" t="s">
        <v>206</v>
      </c>
      <c r="B102" s="81">
        <f t="shared" si="3"/>
        <v>511977305.32000005</v>
      </c>
      <c r="C102" s="77">
        <v>14786432.580000002</v>
      </c>
      <c r="D102" s="77">
        <v>21007597.469999999</v>
      </c>
      <c r="E102" s="77">
        <v>25193108.189999998</v>
      </c>
      <c r="F102" s="77">
        <v>53333024.060000002</v>
      </c>
      <c r="G102" s="77">
        <v>39792213.660000004</v>
      </c>
      <c r="H102" s="77">
        <v>30711380.110000007</v>
      </c>
      <c r="I102" s="77">
        <v>36899372.250000007</v>
      </c>
      <c r="J102" s="77">
        <v>37488292.890000001</v>
      </c>
      <c r="K102" s="77">
        <v>29267906.5</v>
      </c>
      <c r="L102" s="77">
        <v>31762100.679999996</v>
      </c>
      <c r="M102" s="77">
        <v>73601991.420000002</v>
      </c>
      <c r="N102" s="77">
        <v>118133885.50999999</v>
      </c>
    </row>
    <row r="103" spans="1:14">
      <c r="A103" s="53" t="s">
        <v>207</v>
      </c>
      <c r="B103" s="81">
        <f t="shared" si="3"/>
        <v>1478767023.6100001</v>
      </c>
      <c r="C103" s="77">
        <v>15120655.99</v>
      </c>
      <c r="D103" s="77">
        <v>28402879.020000003</v>
      </c>
      <c r="E103" s="77">
        <v>85672020.939999998</v>
      </c>
      <c r="F103" s="77">
        <v>39853061.68</v>
      </c>
      <c r="G103" s="77">
        <v>42232995.079999998</v>
      </c>
      <c r="H103" s="77">
        <v>170578493.87999997</v>
      </c>
      <c r="I103" s="77">
        <v>54671990.669999994</v>
      </c>
      <c r="J103" s="77">
        <v>64401044.980000004</v>
      </c>
      <c r="K103" s="77">
        <v>41174970.530000001</v>
      </c>
      <c r="L103" s="77">
        <v>89535012.659999996</v>
      </c>
      <c r="M103" s="77">
        <v>96710859.349999994</v>
      </c>
      <c r="N103" s="77">
        <v>750413038.83000016</v>
      </c>
    </row>
    <row r="104" spans="1:14">
      <c r="A104" s="53" t="s">
        <v>208</v>
      </c>
      <c r="B104" s="81">
        <f t="shared" si="3"/>
        <v>59741464792.130013</v>
      </c>
      <c r="C104" s="77">
        <v>3307132700.5300007</v>
      </c>
      <c r="D104" s="77">
        <v>3995241833.460001</v>
      </c>
      <c r="E104" s="77">
        <v>3869002815.2100015</v>
      </c>
      <c r="F104" s="77">
        <v>4107258397.9199991</v>
      </c>
      <c r="G104" s="77">
        <v>4260412852.8799992</v>
      </c>
      <c r="H104" s="77">
        <v>3692531517.0600019</v>
      </c>
      <c r="I104" s="77">
        <v>4442217296.9400005</v>
      </c>
      <c r="J104" s="77">
        <v>5930232594.5100002</v>
      </c>
      <c r="K104" s="77">
        <v>4840867509.750001</v>
      </c>
      <c r="L104" s="77">
        <v>5105881560.8600016</v>
      </c>
      <c r="M104" s="77">
        <v>8858425254.8200054</v>
      </c>
      <c r="N104" s="77">
        <v>7332260458.1900015</v>
      </c>
    </row>
    <row r="105" spans="1:14">
      <c r="A105" s="52" t="s">
        <v>209</v>
      </c>
      <c r="B105" s="81">
        <f t="shared" si="3"/>
        <v>54185291.990000002</v>
      </c>
      <c r="C105" s="77">
        <v>1345143.78</v>
      </c>
      <c r="D105" s="77">
        <v>1283578.92</v>
      </c>
      <c r="E105" s="77">
        <v>7869554.1500000004</v>
      </c>
      <c r="F105" s="77">
        <v>1604520.4700000002</v>
      </c>
      <c r="G105" s="77">
        <v>1261097.3700000001</v>
      </c>
      <c r="H105" s="77">
        <v>1258395.76</v>
      </c>
      <c r="I105" s="77">
        <v>1593359.87</v>
      </c>
      <c r="J105" s="77">
        <v>3945798.21</v>
      </c>
      <c r="K105" s="77">
        <v>16279875.74</v>
      </c>
      <c r="L105" s="77">
        <v>4157422.4299999997</v>
      </c>
      <c r="M105" s="77">
        <v>9047424.5299999993</v>
      </c>
      <c r="N105" s="77">
        <v>4539120.7600000007</v>
      </c>
    </row>
    <row r="106" spans="1:14">
      <c r="A106" s="53" t="s">
        <v>210</v>
      </c>
      <c r="B106" s="81">
        <f t="shared" si="3"/>
        <v>3494948292.3999996</v>
      </c>
      <c r="C106" s="77">
        <v>71328328.25</v>
      </c>
      <c r="D106" s="77">
        <v>63521231.150000006</v>
      </c>
      <c r="E106" s="77">
        <v>74345396.109999985</v>
      </c>
      <c r="F106" s="77">
        <v>280566531.48000002</v>
      </c>
      <c r="G106" s="77">
        <v>752361997.65999997</v>
      </c>
      <c r="H106" s="77">
        <v>161329806.29999998</v>
      </c>
      <c r="I106" s="77">
        <v>125337171.86</v>
      </c>
      <c r="J106" s="77">
        <v>138496147.56999999</v>
      </c>
      <c r="K106" s="77">
        <v>129370011.36999999</v>
      </c>
      <c r="L106" s="77">
        <v>143956605.36000001</v>
      </c>
      <c r="M106" s="77">
        <v>835933921.75</v>
      </c>
      <c r="N106" s="77">
        <v>718401143.53999996</v>
      </c>
    </row>
    <row r="107" spans="1:14" s="10" customFormat="1">
      <c r="A107" s="26" t="s">
        <v>52</v>
      </c>
      <c r="B107" s="81">
        <f t="shared" si="3"/>
        <v>207283709907.86005</v>
      </c>
      <c r="C107" s="80">
        <v>32591870266.77</v>
      </c>
      <c r="D107" s="80">
        <v>13004240148.58</v>
      </c>
      <c r="E107" s="80">
        <v>15142799725.610001</v>
      </c>
      <c r="F107" s="80">
        <v>4350896030.3600006</v>
      </c>
      <c r="G107" s="80">
        <v>12673823220.780001</v>
      </c>
      <c r="H107" s="80">
        <v>43404805768.990005</v>
      </c>
      <c r="I107" s="80">
        <v>17719541711.370003</v>
      </c>
      <c r="J107" s="80">
        <v>12701688999.26</v>
      </c>
      <c r="K107" s="80">
        <v>11055845853.790001</v>
      </c>
      <c r="L107" s="80">
        <v>5043488827.3399992</v>
      </c>
      <c r="M107" s="80">
        <v>25656096775.090004</v>
      </c>
      <c r="N107" s="80">
        <v>13938612579.920002</v>
      </c>
    </row>
    <row r="108" spans="1:14" s="10" customFormat="1">
      <c r="A108" s="26" t="s">
        <v>211</v>
      </c>
      <c r="B108" s="81">
        <f t="shared" si="3"/>
        <v>207283709907.86005</v>
      </c>
      <c r="C108" s="80">
        <v>32591870266.77</v>
      </c>
      <c r="D108" s="80">
        <v>13004240148.58</v>
      </c>
      <c r="E108" s="80">
        <v>15142799725.610001</v>
      </c>
      <c r="F108" s="80">
        <v>4350896030.3600006</v>
      </c>
      <c r="G108" s="80">
        <v>12673823220.780001</v>
      </c>
      <c r="H108" s="80">
        <v>43404805768.990005</v>
      </c>
      <c r="I108" s="80">
        <v>17719541711.370003</v>
      </c>
      <c r="J108" s="80">
        <v>12701688999.26</v>
      </c>
      <c r="K108" s="80">
        <v>11055845853.790001</v>
      </c>
      <c r="L108" s="80">
        <v>5043488827.3399992</v>
      </c>
      <c r="M108" s="80">
        <v>25656096775.090004</v>
      </c>
      <c r="N108" s="80">
        <v>13938612579.920002</v>
      </c>
    </row>
    <row r="109" spans="1:14">
      <c r="A109" s="5" t="s">
        <v>212</v>
      </c>
      <c r="B109" s="81">
        <f t="shared" si="3"/>
        <v>207283709907.86005</v>
      </c>
      <c r="C109" s="77">
        <v>32591870266.77</v>
      </c>
      <c r="D109" s="77">
        <v>13004240148.58</v>
      </c>
      <c r="E109" s="77">
        <v>15142799725.610001</v>
      </c>
      <c r="F109" s="77">
        <v>4350896030.3600006</v>
      </c>
      <c r="G109" s="77">
        <v>12673823220.780001</v>
      </c>
      <c r="H109" s="77">
        <v>43404805768.990005</v>
      </c>
      <c r="I109" s="77">
        <v>17719541711.370003</v>
      </c>
      <c r="J109" s="77">
        <v>12701688999.26</v>
      </c>
      <c r="K109" s="77">
        <v>11055845853.790001</v>
      </c>
      <c r="L109" s="77">
        <v>5043488827.3399992</v>
      </c>
      <c r="M109" s="77">
        <v>25656096775.090004</v>
      </c>
      <c r="N109" s="77">
        <v>13938612579.920002</v>
      </c>
    </row>
    <row r="110" spans="1:14" ht="4.5" customHeight="1">
      <c r="A110" s="5"/>
      <c r="B110" s="81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</row>
    <row r="111" spans="1:14" s="10" customFormat="1">
      <c r="A111" s="26" t="s">
        <v>43</v>
      </c>
      <c r="B111" s="81">
        <f t="shared" si="3"/>
        <v>76915743148.72998</v>
      </c>
      <c r="C111" s="80">
        <v>8441655004.2000008</v>
      </c>
      <c r="D111" s="80">
        <v>19635602040.32</v>
      </c>
      <c r="E111" s="80">
        <v>5194855004.9799995</v>
      </c>
      <c r="F111" s="80">
        <v>3436135436.2800002</v>
      </c>
      <c r="G111" s="80">
        <v>7032271078.0900002</v>
      </c>
      <c r="H111" s="80">
        <v>2175287963.8499999</v>
      </c>
      <c r="I111" s="80">
        <v>3406893010.8100004</v>
      </c>
      <c r="J111" s="80">
        <v>3965617873.0599999</v>
      </c>
      <c r="K111" s="80">
        <v>3906404134.4599996</v>
      </c>
      <c r="L111" s="80">
        <v>4815827121.6599998</v>
      </c>
      <c r="M111" s="80">
        <v>5488534827.4799995</v>
      </c>
      <c r="N111" s="80">
        <v>9416659653.539999</v>
      </c>
    </row>
    <row r="112" spans="1:14" s="10" customFormat="1">
      <c r="A112" s="26" t="s">
        <v>42</v>
      </c>
      <c r="B112" s="81">
        <f t="shared" si="3"/>
        <v>76915743148.72998</v>
      </c>
      <c r="C112" s="80">
        <v>8441655004.2000008</v>
      </c>
      <c r="D112" s="80">
        <v>19635602040.32</v>
      </c>
      <c r="E112" s="80">
        <v>5194855004.9799995</v>
      </c>
      <c r="F112" s="80">
        <v>3436135436.2800002</v>
      </c>
      <c r="G112" s="80">
        <v>7032271078.0900002</v>
      </c>
      <c r="H112" s="80">
        <v>2175287963.8499999</v>
      </c>
      <c r="I112" s="80">
        <v>3406893010.8100004</v>
      </c>
      <c r="J112" s="80">
        <v>3965617873.0599999</v>
      </c>
      <c r="K112" s="80">
        <v>3906404134.4599996</v>
      </c>
      <c r="L112" s="80">
        <v>4815827121.6599998</v>
      </c>
      <c r="M112" s="80">
        <v>5488534827.4799995</v>
      </c>
      <c r="N112" s="80">
        <v>9416659653.539999</v>
      </c>
    </row>
    <row r="113" spans="1:14" s="10" customFormat="1">
      <c r="A113" s="26" t="s">
        <v>47</v>
      </c>
      <c r="B113" s="81">
        <f t="shared" si="3"/>
        <v>76915743148.72998</v>
      </c>
      <c r="C113" s="77">
        <v>8441655004.2000008</v>
      </c>
      <c r="D113" s="77">
        <v>19635602040.32</v>
      </c>
      <c r="E113" s="77">
        <v>5194855004.9799995</v>
      </c>
      <c r="F113" s="77">
        <v>3436135436.2800002</v>
      </c>
      <c r="G113" s="77">
        <v>7032271078.0900002</v>
      </c>
      <c r="H113" s="77">
        <v>2175287963.8499999</v>
      </c>
      <c r="I113" s="77">
        <v>3406893010.8100004</v>
      </c>
      <c r="J113" s="77">
        <v>3965617873.0599999</v>
      </c>
      <c r="K113" s="77">
        <v>3906404134.4599996</v>
      </c>
      <c r="L113" s="77">
        <v>4815827121.6599998</v>
      </c>
      <c r="M113" s="77">
        <v>5488534827.4799995</v>
      </c>
      <c r="N113" s="77">
        <v>9416659653.539999</v>
      </c>
    </row>
    <row r="114" spans="1:14">
      <c r="A114" s="6" t="s">
        <v>48</v>
      </c>
      <c r="B114" s="82">
        <f t="shared" si="3"/>
        <v>76915743148.72998</v>
      </c>
      <c r="C114" s="78">
        <v>8441655004.2000008</v>
      </c>
      <c r="D114" s="78">
        <v>19635602040.32</v>
      </c>
      <c r="E114" s="78">
        <v>5194855004.9799995</v>
      </c>
      <c r="F114" s="78">
        <v>3436135436.2800002</v>
      </c>
      <c r="G114" s="78">
        <v>7032271078.0900002</v>
      </c>
      <c r="H114" s="78">
        <v>2175287963.8499999</v>
      </c>
      <c r="I114" s="78">
        <v>3406893010.8100004</v>
      </c>
      <c r="J114" s="78">
        <v>3965617873.0599999</v>
      </c>
      <c r="K114" s="78">
        <v>3906404134.4599996</v>
      </c>
      <c r="L114" s="78">
        <v>4815827121.6599998</v>
      </c>
      <c r="M114" s="78">
        <v>5488534827.4799995</v>
      </c>
      <c r="N114" s="78">
        <v>9416659653.539999</v>
      </c>
    </row>
    <row r="115" spans="1:14">
      <c r="A115" s="32" t="s">
        <v>230</v>
      </c>
      <c r="B115" s="32"/>
      <c r="C115" s="7"/>
      <c r="D115" s="7"/>
      <c r="E115" s="7"/>
      <c r="F115" s="7"/>
      <c r="G115" s="7"/>
      <c r="H115" s="7"/>
      <c r="I115" s="7"/>
      <c r="J115" s="7"/>
      <c r="K115" s="37"/>
      <c r="L115" s="37"/>
    </row>
    <row r="116" spans="1:14">
      <c r="A116" s="33" t="s">
        <v>104</v>
      </c>
      <c r="B116" s="33"/>
      <c r="C116" s="33"/>
      <c r="D116" s="33"/>
      <c r="E116" s="33"/>
      <c r="F116" s="33"/>
      <c r="G116" s="33"/>
      <c r="H116" s="33"/>
      <c r="I116" s="33"/>
      <c r="J116" s="33"/>
    </row>
    <row r="117" spans="1:14">
      <c r="A117" s="33" t="s">
        <v>105</v>
      </c>
      <c r="B117" s="33"/>
      <c r="C117" s="34"/>
      <c r="D117" s="34"/>
      <c r="E117" s="34"/>
      <c r="F117" s="34"/>
      <c r="G117" s="34"/>
      <c r="H117" s="34"/>
      <c r="I117" s="34"/>
      <c r="J117" s="34"/>
    </row>
    <row r="118" spans="1:14">
      <c r="A118" s="33" t="s">
        <v>39</v>
      </c>
      <c r="B118" s="33"/>
      <c r="C118" s="7"/>
      <c r="D118" s="7"/>
      <c r="E118" s="7"/>
      <c r="F118" s="7"/>
      <c r="G118" s="7"/>
      <c r="H118" s="7"/>
      <c r="I118" s="7"/>
      <c r="J118" s="7"/>
    </row>
    <row r="119" spans="1:14">
      <c r="C119" s="7"/>
      <c r="D119" s="7"/>
      <c r="E119" s="7"/>
      <c r="F119" s="7"/>
      <c r="G119" s="7"/>
      <c r="H119" s="7"/>
      <c r="I119" s="7"/>
      <c r="J119" s="7"/>
    </row>
  </sheetData>
  <mergeCells count="3">
    <mergeCell ref="A2:E2"/>
    <mergeCell ref="A3:E3"/>
    <mergeCell ref="A4:E4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J44"/>
  <sheetViews>
    <sheetView topLeftCell="A25" workbookViewId="0">
      <pane xSplit="1" topLeftCell="B1" activePane="topRight" state="frozen"/>
      <selection pane="topRight" activeCell="A2" sqref="A2:E2"/>
    </sheetView>
  </sheetViews>
  <sheetFormatPr baseColWidth="10" defaultColWidth="11.42578125" defaultRowHeight="15"/>
  <cols>
    <col min="1" max="1" width="46" style="2" customWidth="1"/>
    <col min="2" max="14" width="12.7109375" style="2" customWidth="1"/>
    <col min="15" max="62" width="16.7109375" style="2" customWidth="1"/>
    <col min="63" max="16384" width="11.42578125" style="2"/>
  </cols>
  <sheetData>
    <row r="1" spans="1:62" s="4" customFormat="1" ht="12.75">
      <c r="A1" s="114"/>
      <c r="B1" s="114"/>
      <c r="C1" s="114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</row>
    <row r="2" spans="1:62" ht="18.75" customHeight="1">
      <c r="A2" s="113" t="s">
        <v>229</v>
      </c>
      <c r="B2" s="113"/>
      <c r="C2" s="113"/>
      <c r="D2" s="113"/>
      <c r="E2" s="11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spans="1:62">
      <c r="A3" s="113" t="s">
        <v>228</v>
      </c>
      <c r="B3" s="113"/>
      <c r="C3" s="11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</row>
    <row r="4" spans="1:62" ht="4.5" customHeight="1"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AH4" s="25"/>
    </row>
    <row r="5" spans="1:62" s="10" customFormat="1">
      <c r="A5" s="8" t="s">
        <v>235</v>
      </c>
      <c r="B5" s="9" t="s">
        <v>222</v>
      </c>
      <c r="C5" s="9" t="s">
        <v>0</v>
      </c>
      <c r="D5" s="9" t="s">
        <v>1</v>
      </c>
      <c r="E5" s="9" t="s">
        <v>110</v>
      </c>
      <c r="F5" s="9" t="s">
        <v>114</v>
      </c>
      <c r="G5" s="9" t="s">
        <v>115</v>
      </c>
      <c r="H5" s="9" t="s">
        <v>116</v>
      </c>
      <c r="I5" s="9" t="s">
        <v>117</v>
      </c>
      <c r="J5" s="9" t="s">
        <v>118</v>
      </c>
      <c r="K5" s="9" t="s">
        <v>121</v>
      </c>
      <c r="L5" s="9" t="s">
        <v>122</v>
      </c>
      <c r="M5" s="9" t="s">
        <v>123</v>
      </c>
      <c r="N5" s="9" t="s">
        <v>125</v>
      </c>
    </row>
    <row r="6" spans="1:62" s="10" customFormat="1">
      <c r="A6" s="26" t="s">
        <v>53</v>
      </c>
      <c r="B6" s="90">
        <f>SUM(C6:N6)</f>
        <v>1383450751364.9299</v>
      </c>
      <c r="C6" s="91">
        <f>SUM(C7,C37)</f>
        <v>106167326937.47002</v>
      </c>
      <c r="D6" s="91">
        <f>SUM(D7,D37)</f>
        <v>117252627604.06999</v>
      </c>
      <c r="E6" s="91">
        <f t="shared" ref="E6:N6" si="0">SUM(E7,E37)</f>
        <v>122029528461.65999</v>
      </c>
      <c r="F6" s="91">
        <f t="shared" si="0"/>
        <v>77217608307.600006</v>
      </c>
      <c r="G6" s="91">
        <f t="shared" si="0"/>
        <v>107278872367.65001</v>
      </c>
      <c r="H6" s="91">
        <f t="shared" si="0"/>
        <v>111666449155.60002</v>
      </c>
      <c r="I6" s="91">
        <f t="shared" si="0"/>
        <v>116004104035.53999</v>
      </c>
      <c r="J6" s="91">
        <f t="shared" si="0"/>
        <v>93750522788.979996</v>
      </c>
      <c r="K6" s="91">
        <f t="shared" si="0"/>
        <v>102889380767.11002</v>
      </c>
      <c r="L6" s="91">
        <f t="shared" si="0"/>
        <v>118500452192.87999</v>
      </c>
      <c r="M6" s="91">
        <f t="shared" si="0"/>
        <v>129387228184.16998</v>
      </c>
      <c r="N6" s="91">
        <f t="shared" si="0"/>
        <v>181306650562.19998</v>
      </c>
    </row>
    <row r="7" spans="1:62" s="10" customFormat="1" ht="12" customHeight="1">
      <c r="A7" s="26" t="s">
        <v>54</v>
      </c>
      <c r="B7" s="90">
        <f t="shared" ref="B7:B39" si="1">SUM(C7:N7)</f>
        <v>1279237204118.75</v>
      </c>
      <c r="C7" s="91">
        <f>SUM(C9,C14,C24,C28,C35)</f>
        <v>99402711944.890015</v>
      </c>
      <c r="D7" s="91">
        <f>SUM(D9,D14,D24,D28,D35)</f>
        <v>110071274842.70999</v>
      </c>
      <c r="E7" s="91">
        <f t="shared" ref="E7:N7" si="2">SUM(E9,E14,E24,E28,E35)</f>
        <v>93358287605.849991</v>
      </c>
      <c r="F7" s="91">
        <f t="shared" si="2"/>
        <v>72803436662.389999</v>
      </c>
      <c r="G7" s="91">
        <f t="shared" si="2"/>
        <v>103366610868.94</v>
      </c>
      <c r="H7" s="91">
        <f t="shared" si="2"/>
        <v>104152109906.14001</v>
      </c>
      <c r="I7" s="91">
        <f t="shared" si="2"/>
        <v>107951069115.73</v>
      </c>
      <c r="J7" s="91">
        <f t="shared" si="2"/>
        <v>90551184472.449997</v>
      </c>
      <c r="K7" s="91">
        <f t="shared" si="2"/>
        <v>93139218367.290009</v>
      </c>
      <c r="L7" s="91">
        <f t="shared" si="2"/>
        <v>108829187666.40999</v>
      </c>
      <c r="M7" s="91">
        <f t="shared" si="2"/>
        <v>125860086223.57999</v>
      </c>
      <c r="N7" s="91">
        <f t="shared" si="2"/>
        <v>169752026442.37</v>
      </c>
    </row>
    <row r="8" spans="1:62" s="10" customFormat="1" ht="4.5" customHeight="1">
      <c r="A8" s="26"/>
      <c r="B8" s="90">
        <f t="shared" si="1"/>
        <v>0</v>
      </c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</row>
    <row r="9" spans="1:62" s="10" customFormat="1">
      <c r="A9" s="26" t="s">
        <v>49</v>
      </c>
      <c r="B9" s="90">
        <f t="shared" si="1"/>
        <v>214773221005.97998</v>
      </c>
      <c r="C9" s="91">
        <v>12253669181.339998</v>
      </c>
      <c r="D9" s="91">
        <v>13891463578.92</v>
      </c>
      <c r="E9" s="91">
        <v>15716062460.849998</v>
      </c>
      <c r="F9" s="91">
        <v>14970950024.509998</v>
      </c>
      <c r="G9" s="91">
        <v>15532711355.35</v>
      </c>
      <c r="H9" s="91">
        <v>15550561077.119999</v>
      </c>
      <c r="I9" s="91">
        <v>15434921960.470001</v>
      </c>
      <c r="J9" s="91">
        <v>14988207111.76</v>
      </c>
      <c r="K9" s="91">
        <v>17362532977.68</v>
      </c>
      <c r="L9" s="91">
        <v>20274951115.02</v>
      </c>
      <c r="M9" s="91">
        <v>23130373126.400002</v>
      </c>
      <c r="N9" s="91">
        <v>35666817036.559998</v>
      </c>
    </row>
    <row r="10" spans="1:62" s="10" customFormat="1">
      <c r="A10" s="35" t="s">
        <v>142</v>
      </c>
      <c r="B10" s="90">
        <f t="shared" si="1"/>
        <v>97226499399.770004</v>
      </c>
      <c r="C10" s="92">
        <v>5636228464.079999</v>
      </c>
      <c r="D10" s="92">
        <v>5947280224.1300001</v>
      </c>
      <c r="E10" s="92">
        <v>6511404387.3200006</v>
      </c>
      <c r="F10" s="92">
        <v>6346256257.039999</v>
      </c>
      <c r="G10" s="92">
        <v>6956878221.1699982</v>
      </c>
      <c r="H10" s="92">
        <v>7135807016.6599998</v>
      </c>
      <c r="I10" s="92">
        <v>6617263802.7300014</v>
      </c>
      <c r="J10" s="92">
        <v>6245291461.8000002</v>
      </c>
      <c r="K10" s="92">
        <v>8595949255.3700008</v>
      </c>
      <c r="L10" s="92">
        <v>10623345245.590002</v>
      </c>
      <c r="M10" s="92">
        <v>8778873159.8899994</v>
      </c>
      <c r="N10" s="92">
        <v>17831921903.990002</v>
      </c>
    </row>
    <row r="11" spans="1:62" s="10" customFormat="1">
      <c r="A11" s="35" t="s">
        <v>140</v>
      </c>
      <c r="B11" s="90">
        <f t="shared" si="1"/>
        <v>12007781768.860001</v>
      </c>
      <c r="C11" s="92">
        <v>682041923.63</v>
      </c>
      <c r="D11" s="92">
        <v>921002189.56000006</v>
      </c>
      <c r="E11" s="92">
        <v>995025638.02999997</v>
      </c>
      <c r="F11" s="92">
        <v>849181388.53999996</v>
      </c>
      <c r="G11" s="92">
        <v>1244276426.0999999</v>
      </c>
      <c r="H11" s="92">
        <v>905526830.02999997</v>
      </c>
      <c r="I11" s="92">
        <v>1015637739.41</v>
      </c>
      <c r="J11" s="92">
        <v>855955049.20000005</v>
      </c>
      <c r="K11" s="92">
        <v>982574450.41999996</v>
      </c>
      <c r="L11" s="92">
        <v>1083114491.3299999</v>
      </c>
      <c r="M11" s="92">
        <v>977395640.10000002</v>
      </c>
      <c r="N11" s="92">
        <v>1496050002.51</v>
      </c>
    </row>
    <row r="12" spans="1:62" s="10" customFormat="1">
      <c r="A12" s="74" t="s">
        <v>139</v>
      </c>
      <c r="B12" s="90">
        <f t="shared" si="1"/>
        <v>45123968525.43</v>
      </c>
      <c r="C12" s="92">
        <v>2334352586.6600003</v>
      </c>
      <c r="D12" s="92">
        <v>3029330862.8799996</v>
      </c>
      <c r="E12" s="92">
        <v>3709841254.2799993</v>
      </c>
      <c r="F12" s="92">
        <v>3221493195.5500002</v>
      </c>
      <c r="G12" s="92">
        <v>3300094333.6200004</v>
      </c>
      <c r="H12" s="92">
        <v>3556995195.79</v>
      </c>
      <c r="I12" s="92">
        <v>3333759108.5599999</v>
      </c>
      <c r="J12" s="92">
        <v>3521342577.9400001</v>
      </c>
      <c r="K12" s="92">
        <v>3600588008.5899997</v>
      </c>
      <c r="L12" s="92">
        <v>3361885597.7599993</v>
      </c>
      <c r="M12" s="92">
        <v>6505891472.3699999</v>
      </c>
      <c r="N12" s="92">
        <v>5648394331.4299994</v>
      </c>
    </row>
    <row r="13" spans="1:62" s="10" customFormat="1">
      <c r="A13" s="35" t="s">
        <v>141</v>
      </c>
      <c r="B13" s="90">
        <f t="shared" si="1"/>
        <v>60414971311.919998</v>
      </c>
      <c r="C13" s="92">
        <v>3601046206.9699998</v>
      </c>
      <c r="D13" s="92">
        <v>3993850302.3500004</v>
      </c>
      <c r="E13" s="92">
        <v>4499791181.2200003</v>
      </c>
      <c r="F13" s="92">
        <v>4554019183.3800001</v>
      </c>
      <c r="G13" s="92">
        <v>4031462374.4600005</v>
      </c>
      <c r="H13" s="92">
        <v>3952232034.6400003</v>
      </c>
      <c r="I13" s="92">
        <v>4468261309.7699995</v>
      </c>
      <c r="J13" s="92">
        <v>4365618022.8199997</v>
      </c>
      <c r="K13" s="92">
        <v>4183421263.3000002</v>
      </c>
      <c r="L13" s="92">
        <v>5206605780.3400002</v>
      </c>
      <c r="M13" s="92">
        <v>6868212854.0400009</v>
      </c>
      <c r="N13" s="92">
        <v>10690450798.629999</v>
      </c>
    </row>
    <row r="14" spans="1:62" s="10" customFormat="1">
      <c r="A14" s="26" t="s">
        <v>44</v>
      </c>
      <c r="B14" s="90">
        <f t="shared" si="1"/>
        <v>236928278497.47</v>
      </c>
      <c r="C14" s="91">
        <v>15048116963.940001</v>
      </c>
      <c r="D14" s="91">
        <v>15816124198.74</v>
      </c>
      <c r="E14" s="91">
        <v>19027892454.219997</v>
      </c>
      <c r="F14" s="91">
        <v>13723260482.250002</v>
      </c>
      <c r="G14" s="91">
        <v>23419859197.190002</v>
      </c>
      <c r="H14" s="91">
        <v>14303557753.400002</v>
      </c>
      <c r="I14" s="91">
        <v>14487865712.999998</v>
      </c>
      <c r="J14" s="91">
        <v>15581854162.58</v>
      </c>
      <c r="K14" s="91">
        <v>20451716103.849995</v>
      </c>
      <c r="L14" s="91">
        <v>29566133689.389999</v>
      </c>
      <c r="M14" s="91">
        <v>17907088238.23</v>
      </c>
      <c r="N14" s="91">
        <v>37594809540.68</v>
      </c>
    </row>
    <row r="15" spans="1:62">
      <c r="A15" s="40" t="s">
        <v>64</v>
      </c>
      <c r="B15" s="90">
        <f t="shared" si="1"/>
        <v>22782555496.470005</v>
      </c>
      <c r="C15" s="92">
        <v>1222055206.6599998</v>
      </c>
      <c r="D15" s="92">
        <v>2109944940.1400001</v>
      </c>
      <c r="E15" s="92">
        <v>2263235965.9500003</v>
      </c>
      <c r="F15" s="92">
        <v>1192957052.24</v>
      </c>
      <c r="G15" s="92">
        <v>982961239.19000006</v>
      </c>
      <c r="H15" s="92">
        <v>1094942767.0400002</v>
      </c>
      <c r="I15" s="92">
        <v>928582115.37999988</v>
      </c>
      <c r="J15" s="92">
        <v>2212144366.4100003</v>
      </c>
      <c r="K15" s="92">
        <v>3418340201.2000003</v>
      </c>
      <c r="L15" s="92">
        <v>3185573427.5900002</v>
      </c>
      <c r="M15" s="92">
        <v>2346598033.5900002</v>
      </c>
      <c r="N15" s="92">
        <v>1825220181.0800004</v>
      </c>
    </row>
    <row r="16" spans="1:62" s="10" customFormat="1">
      <c r="A16" s="35" t="s">
        <v>145</v>
      </c>
      <c r="B16" s="90">
        <f t="shared" si="1"/>
        <v>22685805593.009995</v>
      </c>
      <c r="C16" s="92">
        <v>966450629.6500001</v>
      </c>
      <c r="D16" s="92">
        <v>1049599608.1499999</v>
      </c>
      <c r="E16" s="92">
        <v>2035786426.4899998</v>
      </c>
      <c r="F16" s="92">
        <v>1844782225.02</v>
      </c>
      <c r="G16" s="92">
        <v>1404914387.4499998</v>
      </c>
      <c r="H16" s="92">
        <v>1382654557.8300002</v>
      </c>
      <c r="I16" s="92">
        <v>1349053963.1800001</v>
      </c>
      <c r="J16" s="92">
        <v>986246898.73000002</v>
      </c>
      <c r="K16" s="92">
        <v>1943130640.6399999</v>
      </c>
      <c r="L16" s="92">
        <v>1678080856.8000002</v>
      </c>
      <c r="M16" s="92">
        <v>2449799564.2999997</v>
      </c>
      <c r="N16" s="92">
        <v>5595305834.7699986</v>
      </c>
    </row>
    <row r="17" spans="1:14" s="10" customFormat="1">
      <c r="A17" s="35" t="s">
        <v>148</v>
      </c>
      <c r="B17" s="90">
        <f t="shared" si="1"/>
        <v>11501305933.049999</v>
      </c>
      <c r="C17" s="92">
        <v>431099791.75</v>
      </c>
      <c r="D17" s="92">
        <v>535984289.86000001</v>
      </c>
      <c r="E17" s="92">
        <v>484695279.44999999</v>
      </c>
      <c r="F17" s="92">
        <v>484082819.96000004</v>
      </c>
      <c r="G17" s="92">
        <v>487361353.81999999</v>
      </c>
      <c r="H17" s="92">
        <v>484992223.85000002</v>
      </c>
      <c r="I17" s="92">
        <v>1091455368.8099999</v>
      </c>
      <c r="J17" s="92">
        <v>726063112.97000003</v>
      </c>
      <c r="K17" s="92">
        <v>603412062.40999997</v>
      </c>
      <c r="L17" s="92">
        <v>1253091681.75</v>
      </c>
      <c r="M17" s="92">
        <v>1244957302.25</v>
      </c>
      <c r="N17" s="92">
        <v>3674110646.1700001</v>
      </c>
    </row>
    <row r="18" spans="1:14" s="10" customFormat="1">
      <c r="A18" s="76" t="s">
        <v>150</v>
      </c>
      <c r="B18" s="90">
        <f t="shared" si="1"/>
        <v>86640012309.669998</v>
      </c>
      <c r="C18" s="92">
        <v>7089053787.1800003</v>
      </c>
      <c r="D18" s="92">
        <v>8966171027.210001</v>
      </c>
      <c r="E18" s="92">
        <v>5789077934.1800003</v>
      </c>
      <c r="F18" s="92">
        <v>5500434754.8000002</v>
      </c>
      <c r="G18" s="92">
        <v>9496772352.5400009</v>
      </c>
      <c r="H18" s="92">
        <v>6964605747.2999992</v>
      </c>
      <c r="I18" s="92">
        <v>6133574147.6399994</v>
      </c>
      <c r="J18" s="92">
        <v>8001392565.4799995</v>
      </c>
      <c r="K18" s="92">
        <v>8156632910.8099995</v>
      </c>
      <c r="L18" s="92">
        <v>6641694690.2399998</v>
      </c>
      <c r="M18" s="92">
        <v>4986079927.9499998</v>
      </c>
      <c r="N18" s="92">
        <v>8914522464.3400002</v>
      </c>
    </row>
    <row r="19" spans="1:14" s="10" customFormat="1">
      <c r="A19" s="35" t="s">
        <v>153</v>
      </c>
      <c r="B19" s="90">
        <f t="shared" si="1"/>
        <v>618894671.98000014</v>
      </c>
      <c r="C19" s="92">
        <v>15321828.48</v>
      </c>
      <c r="D19" s="92">
        <v>51640187.670000002</v>
      </c>
      <c r="E19" s="92">
        <v>76114310.13000001</v>
      </c>
      <c r="F19" s="92">
        <v>44928846.920000002</v>
      </c>
      <c r="G19" s="92">
        <v>71289431.25</v>
      </c>
      <c r="H19" s="92">
        <v>49071871.18</v>
      </c>
      <c r="I19" s="92">
        <v>25344478.879999999</v>
      </c>
      <c r="J19" s="92">
        <v>70859396.640000015</v>
      </c>
      <c r="K19" s="92">
        <v>47336870.859999999</v>
      </c>
      <c r="L19" s="92">
        <v>46097626.260000005</v>
      </c>
      <c r="M19" s="92">
        <v>58710391.859999999</v>
      </c>
      <c r="N19" s="92">
        <v>62179431.849999994</v>
      </c>
    </row>
    <row r="20" spans="1:14" s="10" customFormat="1">
      <c r="A20" s="35" t="s">
        <v>156</v>
      </c>
      <c r="B20" s="90">
        <f t="shared" si="1"/>
        <v>84343441721.169998</v>
      </c>
      <c r="C20" s="92">
        <v>5022277118.2399998</v>
      </c>
      <c r="D20" s="92">
        <v>2585578114.4699998</v>
      </c>
      <c r="E20" s="92">
        <v>7790629176.1400013</v>
      </c>
      <c r="F20" s="92">
        <v>4244429591.6000004</v>
      </c>
      <c r="G20" s="92">
        <v>10434782924.050001</v>
      </c>
      <c r="H20" s="92">
        <v>3882845309.2800002</v>
      </c>
      <c r="I20" s="92">
        <v>4440147250.0599995</v>
      </c>
      <c r="J20" s="92">
        <v>3011110682.6900001</v>
      </c>
      <c r="K20" s="92">
        <v>5576482081.1800003</v>
      </c>
      <c r="L20" s="92">
        <v>15861264520.119999</v>
      </c>
      <c r="M20" s="92">
        <v>6203394414.9099998</v>
      </c>
      <c r="N20" s="92">
        <v>15290500538.429998</v>
      </c>
    </row>
    <row r="21" spans="1:14" s="10" customFormat="1">
      <c r="A21" s="35" t="s">
        <v>162</v>
      </c>
      <c r="B21" s="90">
        <f t="shared" si="1"/>
        <v>2696713755.71</v>
      </c>
      <c r="C21" s="92">
        <v>148631899.53</v>
      </c>
      <c r="D21" s="92">
        <v>147185985.25999999</v>
      </c>
      <c r="E21" s="92">
        <v>237572582.59000003</v>
      </c>
      <c r="F21" s="92">
        <v>97711391.939999998</v>
      </c>
      <c r="G21" s="92">
        <v>232211025.86000001</v>
      </c>
      <c r="H21" s="92">
        <v>167066159.01000002</v>
      </c>
      <c r="I21" s="92">
        <v>246022424.79000002</v>
      </c>
      <c r="J21" s="92">
        <v>186906925.76999998</v>
      </c>
      <c r="K21" s="92">
        <v>278841632.65999997</v>
      </c>
      <c r="L21" s="92">
        <v>309837637.56999999</v>
      </c>
      <c r="M21" s="92">
        <v>152482377.03999999</v>
      </c>
      <c r="N21" s="92">
        <v>492243713.69000006</v>
      </c>
    </row>
    <row r="22" spans="1:14" s="10" customFormat="1">
      <c r="A22" s="35" t="s">
        <v>164</v>
      </c>
      <c r="B22" s="90">
        <f t="shared" si="1"/>
        <v>149703020</v>
      </c>
      <c r="C22" s="92">
        <v>12475251.67</v>
      </c>
      <c r="D22" s="92">
        <v>12475251.67</v>
      </c>
      <c r="E22" s="92">
        <v>12475251.67</v>
      </c>
      <c r="F22" s="92">
        <v>12475251.67</v>
      </c>
      <c r="G22" s="92">
        <v>12475251.67</v>
      </c>
      <c r="H22" s="92">
        <v>12475251.67</v>
      </c>
      <c r="I22" s="92">
        <v>12475251.67</v>
      </c>
      <c r="J22" s="92">
        <v>12475251.67</v>
      </c>
      <c r="K22" s="92">
        <v>12475251.67</v>
      </c>
      <c r="L22" s="92">
        <v>12475251.67</v>
      </c>
      <c r="M22" s="92">
        <v>12475251.67</v>
      </c>
      <c r="N22" s="92">
        <v>12475251.630000001</v>
      </c>
    </row>
    <row r="23" spans="1:14" s="10" customFormat="1">
      <c r="A23" s="35" t="s">
        <v>166</v>
      </c>
      <c r="B23" s="90">
        <f t="shared" si="1"/>
        <v>5509845996.4099998</v>
      </c>
      <c r="C23" s="92">
        <v>140751450.78</v>
      </c>
      <c r="D23" s="92">
        <v>357544794.31</v>
      </c>
      <c r="E23" s="92">
        <v>338305527.62</v>
      </c>
      <c r="F23" s="92">
        <v>301458548.10000002</v>
      </c>
      <c r="G23" s="92">
        <v>297091231.36000001</v>
      </c>
      <c r="H23" s="92">
        <v>264903866.23999998</v>
      </c>
      <c r="I23" s="92">
        <v>261210712.59</v>
      </c>
      <c r="J23" s="92">
        <v>374654962.22000003</v>
      </c>
      <c r="K23" s="92">
        <v>415064452.42000002</v>
      </c>
      <c r="L23" s="92">
        <v>578017997.38999999</v>
      </c>
      <c r="M23" s="92">
        <v>452590974.66000003</v>
      </c>
      <c r="N23" s="92">
        <v>1728251478.72</v>
      </c>
    </row>
    <row r="24" spans="1:14" s="10" customFormat="1">
      <c r="A24" s="26" t="s">
        <v>45</v>
      </c>
      <c r="B24" s="90">
        <f t="shared" si="1"/>
        <v>8644409445.9799995</v>
      </c>
      <c r="C24" s="91">
        <v>269130722.90999997</v>
      </c>
      <c r="D24" s="91">
        <v>379172865.45000005</v>
      </c>
      <c r="E24" s="91">
        <v>1145721074.4400001</v>
      </c>
      <c r="F24" s="91">
        <v>341579402.66999996</v>
      </c>
      <c r="G24" s="91">
        <v>612605121.58999991</v>
      </c>
      <c r="H24" s="91">
        <v>620539703.01999998</v>
      </c>
      <c r="I24" s="91">
        <v>587369585.79999995</v>
      </c>
      <c r="J24" s="91">
        <v>447813699.43000001</v>
      </c>
      <c r="K24" s="91">
        <v>681181348.12</v>
      </c>
      <c r="L24" s="91">
        <v>593371070.80999994</v>
      </c>
      <c r="M24" s="91">
        <v>837033042.94000006</v>
      </c>
      <c r="N24" s="91">
        <v>2128891808.8000002</v>
      </c>
    </row>
    <row r="25" spans="1:14" s="10" customFormat="1">
      <c r="A25" s="35" t="s">
        <v>167</v>
      </c>
      <c r="B25" s="90">
        <f t="shared" si="1"/>
        <v>924876304.22000003</v>
      </c>
      <c r="C25" s="92">
        <v>5284800.95</v>
      </c>
      <c r="D25" s="92">
        <v>5274035.8499999996</v>
      </c>
      <c r="E25" s="92">
        <v>32471753.780000001</v>
      </c>
      <c r="F25" s="92">
        <v>17043696.859999999</v>
      </c>
      <c r="G25" s="92">
        <v>52534200.129999995</v>
      </c>
      <c r="H25" s="92">
        <v>35805432.119999997</v>
      </c>
      <c r="I25" s="92">
        <v>90041996.86999999</v>
      </c>
      <c r="J25" s="92">
        <v>33261563.440000001</v>
      </c>
      <c r="K25" s="92">
        <v>75861523.530000001</v>
      </c>
      <c r="L25" s="92">
        <v>79336206.980000004</v>
      </c>
      <c r="M25" s="92">
        <v>88656567.940000013</v>
      </c>
      <c r="N25" s="92">
        <v>409304525.77000004</v>
      </c>
    </row>
    <row r="26" spans="1:14" s="10" customFormat="1">
      <c r="A26" s="35" t="s">
        <v>170</v>
      </c>
      <c r="B26" s="90">
        <f t="shared" si="1"/>
        <v>7109693697.8199997</v>
      </c>
      <c r="C26" s="92">
        <v>228904528.33999997</v>
      </c>
      <c r="D26" s="92">
        <v>339385434.16000003</v>
      </c>
      <c r="E26" s="92">
        <v>1073889396.02</v>
      </c>
      <c r="F26" s="92">
        <v>279026808.02999997</v>
      </c>
      <c r="G26" s="92">
        <v>510003684.03999996</v>
      </c>
      <c r="H26" s="92">
        <v>541349565.75999999</v>
      </c>
      <c r="I26" s="92">
        <v>452044874.80000001</v>
      </c>
      <c r="J26" s="92">
        <v>375102004.93000001</v>
      </c>
      <c r="K26" s="92">
        <v>560961749.04000008</v>
      </c>
      <c r="L26" s="92">
        <v>461632264.81999999</v>
      </c>
      <c r="M26" s="92">
        <v>680612891.23000002</v>
      </c>
      <c r="N26" s="92">
        <v>1606780496.6500001</v>
      </c>
    </row>
    <row r="27" spans="1:14" s="10" customFormat="1">
      <c r="A27" s="35" t="s">
        <v>223</v>
      </c>
      <c r="B27" s="90">
        <f t="shared" si="1"/>
        <v>609839443.94000006</v>
      </c>
      <c r="C27" s="92">
        <v>34941393.620000005</v>
      </c>
      <c r="D27" s="92">
        <v>34513395.439999998</v>
      </c>
      <c r="E27" s="92">
        <v>39359924.640000001</v>
      </c>
      <c r="F27" s="92">
        <v>45508897.780000001</v>
      </c>
      <c r="G27" s="92">
        <v>50067237.420000002</v>
      </c>
      <c r="H27" s="92">
        <v>43384705.140000001</v>
      </c>
      <c r="I27" s="92">
        <v>45282714.130000003</v>
      </c>
      <c r="J27" s="92">
        <v>39450131.060000002</v>
      </c>
      <c r="K27" s="92">
        <v>44358075.549999997</v>
      </c>
      <c r="L27" s="92">
        <v>52402599.009999998</v>
      </c>
      <c r="M27" s="92">
        <v>67763583.770000011</v>
      </c>
      <c r="N27" s="92">
        <v>112806786.38000001</v>
      </c>
    </row>
    <row r="28" spans="1:14" s="10" customFormat="1">
      <c r="A28" s="26" t="s">
        <v>46</v>
      </c>
      <c r="B28" s="90">
        <f t="shared" si="1"/>
        <v>577803978649.76001</v>
      </c>
      <c r="C28" s="91">
        <v>34826769777.130005</v>
      </c>
      <c r="D28" s="91">
        <v>40329239631.200005</v>
      </c>
      <c r="E28" s="91">
        <v>47524567483.729996</v>
      </c>
      <c r="F28" s="91">
        <v>37356207469.080002</v>
      </c>
      <c r="G28" s="91">
        <v>44251407524.239998</v>
      </c>
      <c r="H28" s="91">
        <v>41124493105.950005</v>
      </c>
      <c r="I28" s="91">
        <v>43237648040.040001</v>
      </c>
      <c r="J28" s="91">
        <v>45192349587.989998</v>
      </c>
      <c r="K28" s="91">
        <v>47347137583.419998</v>
      </c>
      <c r="L28" s="91">
        <v>51281312860.62999</v>
      </c>
      <c r="M28" s="91">
        <v>63872499620.269997</v>
      </c>
      <c r="N28" s="91">
        <v>81460345966.080002</v>
      </c>
    </row>
    <row r="29" spans="1:14" s="10" customFormat="1">
      <c r="A29" s="35" t="s">
        <v>174</v>
      </c>
      <c r="B29" s="90">
        <f t="shared" si="1"/>
        <v>33952136170.629997</v>
      </c>
      <c r="C29" s="92">
        <v>1797490482.46</v>
      </c>
      <c r="D29" s="92">
        <v>3395828459.3499994</v>
      </c>
      <c r="E29" s="92">
        <v>2554243517.8699999</v>
      </c>
      <c r="F29" s="92">
        <v>2343568508.2599998</v>
      </c>
      <c r="G29" s="92">
        <v>2035614363.5499997</v>
      </c>
      <c r="H29" s="92">
        <v>1645623289.3700001</v>
      </c>
      <c r="I29" s="92">
        <v>2549834803.6900001</v>
      </c>
      <c r="J29" s="92">
        <v>1943122068.1800001</v>
      </c>
      <c r="K29" s="92">
        <v>5392965276.6200008</v>
      </c>
      <c r="L29" s="92">
        <v>3431329218.75</v>
      </c>
      <c r="M29" s="92">
        <v>3175790865.8400002</v>
      </c>
      <c r="N29" s="92">
        <v>3686725316.6899996</v>
      </c>
    </row>
    <row r="30" spans="1:14" s="10" customFormat="1">
      <c r="A30" s="35" t="s">
        <v>178</v>
      </c>
      <c r="B30" s="90">
        <f t="shared" si="1"/>
        <v>128352917746.19</v>
      </c>
      <c r="C30" s="92">
        <v>7715448453.8299999</v>
      </c>
      <c r="D30" s="92">
        <v>10287777795.050001</v>
      </c>
      <c r="E30" s="92">
        <v>10662482605.640001</v>
      </c>
      <c r="F30" s="92">
        <v>9705302638.6099987</v>
      </c>
      <c r="G30" s="92">
        <v>9738841382.2900009</v>
      </c>
      <c r="H30" s="92">
        <v>10003004410.450001</v>
      </c>
      <c r="I30" s="92">
        <v>8931977884.9799995</v>
      </c>
      <c r="J30" s="92">
        <v>9349084476.5900002</v>
      </c>
      <c r="K30" s="92">
        <v>10856747365.859999</v>
      </c>
      <c r="L30" s="92">
        <v>10491615179.889999</v>
      </c>
      <c r="M30" s="92">
        <v>14749061285.48</v>
      </c>
      <c r="N30" s="92">
        <v>15861574267.52</v>
      </c>
    </row>
    <row r="31" spans="1:14" s="10" customFormat="1">
      <c r="A31" s="35" t="s">
        <v>183</v>
      </c>
      <c r="B31" s="90">
        <f t="shared" si="1"/>
        <v>10687476084.58</v>
      </c>
      <c r="C31" s="92">
        <v>412426242.78000003</v>
      </c>
      <c r="D31" s="92">
        <v>617299959.10000002</v>
      </c>
      <c r="E31" s="92">
        <v>828606751.29000008</v>
      </c>
      <c r="F31" s="92">
        <v>758086753.63</v>
      </c>
      <c r="G31" s="92">
        <v>1009056667.3200001</v>
      </c>
      <c r="H31" s="92">
        <v>777051071.86999989</v>
      </c>
      <c r="I31" s="92">
        <v>748289532.47000003</v>
      </c>
      <c r="J31" s="92">
        <v>804101866.36999989</v>
      </c>
      <c r="K31" s="92">
        <v>887091268.36999989</v>
      </c>
      <c r="L31" s="92">
        <v>797750776.01999998</v>
      </c>
      <c r="M31" s="92">
        <v>1301374835.52</v>
      </c>
      <c r="N31" s="92">
        <v>1746340359.8399997</v>
      </c>
    </row>
    <row r="32" spans="1:14" s="10" customFormat="1">
      <c r="A32" s="35" t="s">
        <v>189</v>
      </c>
      <c r="B32" s="90">
        <f t="shared" si="1"/>
        <v>256476935071.34998</v>
      </c>
      <c r="C32" s="92">
        <v>15414616906.259998</v>
      </c>
      <c r="D32" s="92">
        <v>16084329283.820002</v>
      </c>
      <c r="E32" s="92">
        <v>20101873670.649994</v>
      </c>
      <c r="F32" s="92">
        <v>16915705201.959999</v>
      </c>
      <c r="G32" s="92">
        <v>19451332835.099998</v>
      </c>
      <c r="H32" s="92">
        <v>18903385338.529999</v>
      </c>
      <c r="I32" s="92">
        <v>19898660689.559998</v>
      </c>
      <c r="J32" s="92">
        <v>22197211168.039997</v>
      </c>
      <c r="K32" s="92">
        <v>18932299701.189999</v>
      </c>
      <c r="L32" s="92">
        <v>24368080146.659996</v>
      </c>
      <c r="M32" s="92">
        <v>26161191727.020004</v>
      </c>
      <c r="N32" s="92">
        <v>38048248402.559998</v>
      </c>
    </row>
    <row r="33" spans="1:14" s="10" customFormat="1">
      <c r="A33" s="35" t="s">
        <v>201</v>
      </c>
      <c r="B33" s="90">
        <f t="shared" si="1"/>
        <v>147684297703.63</v>
      </c>
      <c r="C33" s="92">
        <v>9448150830.0699997</v>
      </c>
      <c r="D33" s="92">
        <v>9900960282.6900005</v>
      </c>
      <c r="E33" s="92">
        <v>13322476104.560001</v>
      </c>
      <c r="F33" s="92">
        <v>7586967938.0900002</v>
      </c>
      <c r="G33" s="92">
        <v>11972281127.15</v>
      </c>
      <c r="H33" s="92">
        <v>9749596928.4300003</v>
      </c>
      <c r="I33" s="92">
        <v>11070702703.470001</v>
      </c>
      <c r="J33" s="92">
        <v>10862333180.84</v>
      </c>
      <c r="K33" s="92">
        <v>11227785647.740002</v>
      </c>
      <c r="L33" s="92">
        <v>12132610034.49</v>
      </c>
      <c r="M33" s="92">
        <v>18386893380.449997</v>
      </c>
      <c r="N33" s="92">
        <v>22023539545.649998</v>
      </c>
    </row>
    <row r="34" spans="1:14" s="10" customFormat="1">
      <c r="A34" s="35" t="s">
        <v>224</v>
      </c>
      <c r="B34" s="90">
        <f t="shared" si="1"/>
        <v>650215873.38</v>
      </c>
      <c r="C34" s="92">
        <v>38636861.730000004</v>
      </c>
      <c r="D34" s="92">
        <v>43043851.189999998</v>
      </c>
      <c r="E34" s="92">
        <v>54884833.719999999</v>
      </c>
      <c r="F34" s="92">
        <v>46576428.530000001</v>
      </c>
      <c r="G34" s="92">
        <v>44281148.829999998</v>
      </c>
      <c r="H34" s="92">
        <v>45832067.299999997</v>
      </c>
      <c r="I34" s="92">
        <v>38182425.869999997</v>
      </c>
      <c r="J34" s="92">
        <v>36496827.969999999</v>
      </c>
      <c r="K34" s="92">
        <v>50248323.640000001</v>
      </c>
      <c r="L34" s="92">
        <v>59927504.82</v>
      </c>
      <c r="M34" s="92">
        <v>98187525.960000008</v>
      </c>
      <c r="N34" s="92">
        <v>93918073.820000008</v>
      </c>
    </row>
    <row r="35" spans="1:14" s="10" customFormat="1">
      <c r="A35" s="26" t="s">
        <v>52</v>
      </c>
      <c r="B35" s="90">
        <f t="shared" si="1"/>
        <v>241087316519.55997</v>
      </c>
      <c r="C35" s="91">
        <v>37005025299.57</v>
      </c>
      <c r="D35" s="91">
        <v>39655274568.400002</v>
      </c>
      <c r="E35" s="91">
        <v>9944044132.6100006</v>
      </c>
      <c r="F35" s="91">
        <v>6411439283.8800001</v>
      </c>
      <c r="G35" s="91">
        <v>19550027670.57</v>
      </c>
      <c r="H35" s="91">
        <v>32552958266.650002</v>
      </c>
      <c r="I35" s="91">
        <v>34203263816.419998</v>
      </c>
      <c r="J35" s="91">
        <v>14340959910.690001</v>
      </c>
      <c r="K35" s="91">
        <v>7296650354.2200003</v>
      </c>
      <c r="L35" s="91">
        <v>7113418930.5600004</v>
      </c>
      <c r="M35" s="91">
        <v>20113092195.739998</v>
      </c>
      <c r="N35" s="91">
        <v>12901162090.25</v>
      </c>
    </row>
    <row r="36" spans="1:14" ht="13.5" customHeight="1">
      <c r="A36" s="5" t="s">
        <v>38</v>
      </c>
      <c r="B36" s="90">
        <f t="shared" si="1"/>
        <v>241087316519.55997</v>
      </c>
      <c r="C36" s="92">
        <v>37005025299.57</v>
      </c>
      <c r="D36" s="92">
        <v>39655274568.400002</v>
      </c>
      <c r="E36" s="92">
        <v>9944044132.6100006</v>
      </c>
      <c r="F36" s="92">
        <v>6411439283.8800001</v>
      </c>
      <c r="G36" s="92">
        <v>19550027670.57</v>
      </c>
      <c r="H36" s="92">
        <v>32552958266.650002</v>
      </c>
      <c r="I36" s="92">
        <v>34203263816.419998</v>
      </c>
      <c r="J36" s="92">
        <v>14340959910.690001</v>
      </c>
      <c r="K36" s="92">
        <v>7296650354.2200003</v>
      </c>
      <c r="L36" s="92">
        <v>7113418930.5600004</v>
      </c>
      <c r="M36" s="92">
        <v>20113092195.739998</v>
      </c>
      <c r="N36" s="92">
        <v>12901162090.25</v>
      </c>
    </row>
    <row r="37" spans="1:14" s="10" customFormat="1">
      <c r="A37" s="26" t="s">
        <v>43</v>
      </c>
      <c r="B37" s="90">
        <f t="shared" si="1"/>
        <v>104213547246.18001</v>
      </c>
      <c r="C37" s="91">
        <v>6764614992.5799999</v>
      </c>
      <c r="D37" s="91">
        <v>7181352761.3600006</v>
      </c>
      <c r="E37" s="91">
        <v>28671240855.810001</v>
      </c>
      <c r="F37" s="91">
        <v>4414171645.21</v>
      </c>
      <c r="G37" s="91">
        <v>3912261498.71</v>
      </c>
      <c r="H37" s="91">
        <v>7514339249.46</v>
      </c>
      <c r="I37" s="91">
        <v>8053034919.8100004</v>
      </c>
      <c r="J37" s="91">
        <v>3199338316.5299997</v>
      </c>
      <c r="K37" s="91">
        <v>9750162399.8199997</v>
      </c>
      <c r="L37" s="91">
        <v>9671264526.4699993</v>
      </c>
      <c r="M37" s="91">
        <v>3527141960.5900002</v>
      </c>
      <c r="N37" s="91">
        <v>11554624119.83</v>
      </c>
    </row>
    <row r="38" spans="1:14" s="10" customFormat="1">
      <c r="A38" s="26" t="s">
        <v>47</v>
      </c>
      <c r="B38" s="90">
        <f t="shared" si="1"/>
        <v>104213547246.18001</v>
      </c>
      <c r="C38" s="91">
        <v>6764614992.5799999</v>
      </c>
      <c r="D38" s="91">
        <v>7181352761.3600006</v>
      </c>
      <c r="E38" s="91">
        <v>28671240855.810001</v>
      </c>
      <c r="F38" s="91">
        <v>4414171645.21</v>
      </c>
      <c r="G38" s="91">
        <v>3912261498.71</v>
      </c>
      <c r="H38" s="91">
        <v>7514339249.46</v>
      </c>
      <c r="I38" s="91">
        <v>8053034919.8100004</v>
      </c>
      <c r="J38" s="91">
        <v>3199338316.5299997</v>
      </c>
      <c r="K38" s="91">
        <v>9750162399.8199997</v>
      </c>
      <c r="L38" s="91">
        <v>9671264526.4699993</v>
      </c>
      <c r="M38" s="91">
        <v>3527141960.5900002</v>
      </c>
      <c r="N38" s="91">
        <v>11554624119.83</v>
      </c>
    </row>
    <row r="39" spans="1:14">
      <c r="A39" s="6" t="s">
        <v>48</v>
      </c>
      <c r="B39" s="90">
        <f t="shared" si="1"/>
        <v>104213547246.18001</v>
      </c>
      <c r="C39" s="93">
        <v>6764614992.5799999</v>
      </c>
      <c r="D39" s="93">
        <v>7181352761.3600006</v>
      </c>
      <c r="E39" s="93">
        <v>28671240855.810001</v>
      </c>
      <c r="F39" s="93">
        <v>4414171645.21</v>
      </c>
      <c r="G39" s="93">
        <v>3912261498.71</v>
      </c>
      <c r="H39" s="93">
        <v>7514339249.46</v>
      </c>
      <c r="I39" s="93">
        <v>8053034919.8100004</v>
      </c>
      <c r="J39" s="93">
        <v>3199338316.5299997</v>
      </c>
      <c r="K39" s="93">
        <v>9750162399.8199997</v>
      </c>
      <c r="L39" s="93">
        <v>9671264526.4699993</v>
      </c>
      <c r="M39" s="93">
        <v>3527141960.5900002</v>
      </c>
      <c r="N39" s="93">
        <v>11554624119.83</v>
      </c>
    </row>
    <row r="40" spans="1:14">
      <c r="A40" s="32" t="s">
        <v>230</v>
      </c>
      <c r="B40" s="89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>
      <c r="A41" s="33" t="s">
        <v>104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</row>
    <row r="42" spans="1:14">
      <c r="A42" s="33" t="s">
        <v>105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</row>
    <row r="43" spans="1:14">
      <c r="A43" s="33" t="s">
        <v>39</v>
      </c>
      <c r="B43" s="33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</sheetData>
  <mergeCells count="3">
    <mergeCell ref="A1:C1"/>
    <mergeCell ref="A3:C3"/>
    <mergeCell ref="A2:E2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X47"/>
  <sheetViews>
    <sheetView zoomScale="90" zoomScaleNormal="90" workbookViewId="0">
      <pane xSplit="1" topLeftCell="B1" activePane="topRight" state="frozen"/>
      <selection pane="topRight" activeCell="E37" sqref="E37"/>
    </sheetView>
  </sheetViews>
  <sheetFormatPr baseColWidth="10" defaultColWidth="11.42578125" defaultRowHeight="15"/>
  <cols>
    <col min="1" max="1" width="46" style="2" customWidth="1"/>
    <col min="2" max="2" width="11.7109375" style="2" customWidth="1"/>
    <col min="3" max="3" width="14.28515625" style="2" customWidth="1"/>
    <col min="4" max="6" width="11.7109375" style="2" customWidth="1"/>
    <col min="7" max="7" width="12.5703125" style="2" customWidth="1"/>
    <col min="8" max="14" width="11.7109375" style="2" customWidth="1"/>
    <col min="15" max="50" width="16.7109375" style="2" customWidth="1"/>
    <col min="51" max="16384" width="11.42578125" style="2"/>
  </cols>
  <sheetData>
    <row r="1" spans="1:5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</row>
    <row r="2" spans="1:50" s="4" customFormat="1" ht="15.75" customHeight="1">
      <c r="A2" s="114"/>
      <c r="B2" s="114"/>
      <c r="C2" s="11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</row>
    <row r="3" spans="1:50" ht="16.5" customHeight="1">
      <c r="A3" s="115" t="s">
        <v>240</v>
      </c>
      <c r="B3" s="115"/>
      <c r="C3" s="115"/>
      <c r="D3" s="115"/>
      <c r="E3" s="115"/>
      <c r="F3" s="115"/>
      <c r="G3" s="115"/>
      <c r="H3" s="115"/>
      <c r="I3" s="115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</row>
    <row r="4" spans="1:50">
      <c r="A4" s="113" t="s">
        <v>226</v>
      </c>
      <c r="B4" s="113"/>
      <c r="C4" s="11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</row>
    <row r="5" spans="1:50" ht="4.5" customHeight="1">
      <c r="C5" s="24"/>
      <c r="D5" s="24"/>
      <c r="V5" s="25"/>
    </row>
    <row r="6" spans="1:50" s="10" customFormat="1">
      <c r="A6" s="8" t="s">
        <v>235</v>
      </c>
      <c r="B6" s="75" t="s">
        <v>222</v>
      </c>
      <c r="C6" s="75" t="s">
        <v>0</v>
      </c>
      <c r="D6" s="75" t="s">
        <v>1</v>
      </c>
      <c r="E6" s="75" t="s">
        <v>110</v>
      </c>
      <c r="F6" s="75" t="s">
        <v>114</v>
      </c>
      <c r="G6" s="75" t="s">
        <v>115</v>
      </c>
      <c r="H6" s="75" t="s">
        <v>116</v>
      </c>
      <c r="I6" s="75" t="s">
        <v>117</v>
      </c>
      <c r="J6" s="75" t="s">
        <v>118</v>
      </c>
      <c r="K6" s="75" t="s">
        <v>121</v>
      </c>
      <c r="L6" s="75" t="s">
        <v>122</v>
      </c>
      <c r="M6" s="75" t="s">
        <v>123</v>
      </c>
      <c r="N6" s="75" t="s">
        <v>125</v>
      </c>
    </row>
    <row r="7" spans="1:50" s="10" customFormat="1">
      <c r="A7" s="26" t="s">
        <v>53</v>
      </c>
      <c r="B7" s="81">
        <f>SUM(C7:N7)</f>
        <v>1544787972921.4202</v>
      </c>
      <c r="C7" s="80">
        <f>SUM(C8,C38)</f>
        <v>132650409358.34</v>
      </c>
      <c r="D7" s="80">
        <f t="shared" ref="D7:N7" si="0">SUM(D8,D38)</f>
        <v>105996299454.03001</v>
      </c>
      <c r="E7" s="80">
        <f t="shared" si="0"/>
        <v>115449790753.13998</v>
      </c>
      <c r="F7" s="80">
        <f t="shared" si="0"/>
        <v>132136870178.02997</v>
      </c>
      <c r="G7" s="80">
        <f t="shared" si="0"/>
        <v>116002440990.47</v>
      </c>
      <c r="H7" s="80">
        <f t="shared" si="0"/>
        <v>127926232514.25998</v>
      </c>
      <c r="I7" s="80">
        <f t="shared" si="0"/>
        <v>127908914930.81001</v>
      </c>
      <c r="J7" s="80">
        <f t="shared" si="0"/>
        <v>107919906471.35999</v>
      </c>
      <c r="K7" s="80">
        <f t="shared" si="0"/>
        <v>110092634058.26999</v>
      </c>
      <c r="L7" s="80">
        <f t="shared" si="0"/>
        <v>127109171231.63</v>
      </c>
      <c r="M7" s="80">
        <f t="shared" si="0"/>
        <v>153573632812.81</v>
      </c>
      <c r="N7" s="80">
        <f t="shared" si="0"/>
        <v>188021670168.26999</v>
      </c>
    </row>
    <row r="8" spans="1:50" s="10" customFormat="1" ht="12" customHeight="1">
      <c r="A8" s="26" t="s">
        <v>54</v>
      </c>
      <c r="B8" s="81">
        <f t="shared" ref="B8:B43" si="1">SUM(C8:N8)</f>
        <v>1446490194681.3801</v>
      </c>
      <c r="C8" s="80">
        <f>SUM(C10,C15,C25,C29,C36)</f>
        <v>122282144638.89999</v>
      </c>
      <c r="D8" s="80">
        <f t="shared" ref="D8:N8" si="2">SUM(D10,D15,D25,D29,D36)</f>
        <v>102252428922.48001</v>
      </c>
      <c r="E8" s="80">
        <f t="shared" si="2"/>
        <v>107311065905.29999</v>
      </c>
      <c r="F8" s="80">
        <f t="shared" si="2"/>
        <v>104972319562.59998</v>
      </c>
      <c r="G8" s="80">
        <f t="shared" si="2"/>
        <v>112492526446.62</v>
      </c>
      <c r="H8" s="80">
        <f t="shared" si="2"/>
        <v>124710898233.84998</v>
      </c>
      <c r="I8" s="80">
        <f t="shared" si="2"/>
        <v>119441541137.55002</v>
      </c>
      <c r="J8" s="80">
        <f t="shared" si="2"/>
        <v>104958993639.72998</v>
      </c>
      <c r="K8" s="80">
        <f t="shared" si="2"/>
        <v>105451085125.28999</v>
      </c>
      <c r="L8" s="80">
        <f t="shared" si="2"/>
        <v>110576487520.02</v>
      </c>
      <c r="M8" s="80">
        <f t="shared" si="2"/>
        <v>146575296666.35001</v>
      </c>
      <c r="N8" s="80">
        <f t="shared" si="2"/>
        <v>185465406882.69</v>
      </c>
    </row>
    <row r="9" spans="1:50" s="10" customFormat="1" ht="4.5" customHeight="1">
      <c r="A9" s="26"/>
      <c r="B9" s="81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</row>
    <row r="10" spans="1:50" s="10" customFormat="1">
      <c r="A10" s="26" t="s">
        <v>49</v>
      </c>
      <c r="B10" s="81">
        <f t="shared" si="1"/>
        <v>234671775850.20999</v>
      </c>
      <c r="C10" s="80">
        <v>15259768941.17</v>
      </c>
      <c r="D10" s="80">
        <v>17604353094.48</v>
      </c>
      <c r="E10" s="80">
        <v>16642525215.469999</v>
      </c>
      <c r="F10" s="80">
        <v>24008091312.110001</v>
      </c>
      <c r="G10" s="80">
        <v>16638693779.18</v>
      </c>
      <c r="H10" s="80">
        <v>16914975128.729998</v>
      </c>
      <c r="I10" s="80">
        <v>15992107246.590002</v>
      </c>
      <c r="J10" s="80">
        <v>18650763756.349998</v>
      </c>
      <c r="K10" s="80">
        <v>18557520672.129997</v>
      </c>
      <c r="L10" s="80">
        <v>19130968624.139999</v>
      </c>
      <c r="M10" s="80">
        <v>21640447282.260002</v>
      </c>
      <c r="N10" s="80">
        <v>33631560797.600002</v>
      </c>
    </row>
    <row r="11" spans="1:50" s="10" customFormat="1">
      <c r="A11" s="35" t="s">
        <v>142</v>
      </c>
      <c r="B11" s="81">
        <f t="shared" si="1"/>
        <v>102827157842.76001</v>
      </c>
      <c r="C11" s="77">
        <v>7029700808.9800005</v>
      </c>
      <c r="D11" s="77">
        <v>8546748786.6900005</v>
      </c>
      <c r="E11" s="77">
        <v>6814548694.29</v>
      </c>
      <c r="F11" s="77">
        <v>13818911674.52</v>
      </c>
      <c r="G11" s="77">
        <v>7151493330.5300007</v>
      </c>
      <c r="H11" s="77">
        <v>6634021851.6899986</v>
      </c>
      <c r="I11" s="77">
        <v>6316652477.3000002</v>
      </c>
      <c r="J11" s="77">
        <v>8081095344.8699999</v>
      </c>
      <c r="K11" s="77">
        <v>7324727315.3500004</v>
      </c>
      <c r="L11" s="77">
        <v>8531613943.21</v>
      </c>
      <c r="M11" s="77">
        <v>7836563621.0500002</v>
      </c>
      <c r="N11" s="77">
        <v>14741079994.280001</v>
      </c>
    </row>
    <row r="12" spans="1:50" s="10" customFormat="1">
      <c r="A12" s="35" t="s">
        <v>140</v>
      </c>
      <c r="B12" s="81">
        <f t="shared" si="1"/>
        <v>12358983322.080002</v>
      </c>
      <c r="C12" s="77">
        <v>865652444.19000006</v>
      </c>
      <c r="D12" s="77">
        <v>810187399.85000002</v>
      </c>
      <c r="E12" s="77">
        <v>1095965887.1800001</v>
      </c>
      <c r="F12" s="77">
        <v>1098836930.2000003</v>
      </c>
      <c r="G12" s="77">
        <v>899447672.89999998</v>
      </c>
      <c r="H12" s="77">
        <v>1252039387.3200002</v>
      </c>
      <c r="I12" s="77">
        <v>860379417.50999999</v>
      </c>
      <c r="J12" s="77">
        <v>1063839558.71</v>
      </c>
      <c r="K12" s="77">
        <v>862158692.37999988</v>
      </c>
      <c r="L12" s="77">
        <v>984493026.05999994</v>
      </c>
      <c r="M12" s="77">
        <v>1082971656.3600001</v>
      </c>
      <c r="N12" s="77">
        <v>1483011249.4200001</v>
      </c>
    </row>
    <row r="13" spans="1:50" s="10" customFormat="1">
      <c r="A13" s="74" t="s">
        <v>139</v>
      </c>
      <c r="B13" s="81">
        <f t="shared" si="1"/>
        <v>51313842680.880005</v>
      </c>
      <c r="C13" s="77">
        <v>3246163260.0100002</v>
      </c>
      <c r="D13" s="77">
        <v>3893888921.6700001</v>
      </c>
      <c r="E13" s="77">
        <v>3724625049.7999992</v>
      </c>
      <c r="F13" s="77">
        <v>3733880498.4800005</v>
      </c>
      <c r="G13" s="77">
        <v>3819551532.2299995</v>
      </c>
      <c r="H13" s="77">
        <v>3675215134.04</v>
      </c>
      <c r="I13" s="77">
        <v>3923170630.7399998</v>
      </c>
      <c r="J13" s="77">
        <v>4225498480.29</v>
      </c>
      <c r="K13" s="77">
        <v>3784012902.8399997</v>
      </c>
      <c r="L13" s="77">
        <v>4347738285.3499994</v>
      </c>
      <c r="M13" s="77">
        <v>7021403560.0400019</v>
      </c>
      <c r="N13" s="77">
        <v>5918694425.3900003</v>
      </c>
    </row>
    <row r="14" spans="1:50" s="10" customFormat="1">
      <c r="A14" s="35" t="s">
        <v>141</v>
      </c>
      <c r="B14" s="81">
        <f t="shared" si="1"/>
        <v>68171792004.489998</v>
      </c>
      <c r="C14" s="77">
        <v>4118252427.9899998</v>
      </c>
      <c r="D14" s="77">
        <v>4353527986.2700005</v>
      </c>
      <c r="E14" s="77">
        <v>5007385584.1999998</v>
      </c>
      <c r="F14" s="77">
        <v>5356462208.9099998</v>
      </c>
      <c r="G14" s="77">
        <v>4768201243.5199995</v>
      </c>
      <c r="H14" s="77">
        <v>5353698755.6800003</v>
      </c>
      <c r="I14" s="77">
        <v>4891904721.04</v>
      </c>
      <c r="J14" s="77">
        <v>5280330372.4799986</v>
      </c>
      <c r="K14" s="77">
        <v>6586621761.5599995</v>
      </c>
      <c r="L14" s="77">
        <v>5267123369.5200005</v>
      </c>
      <c r="M14" s="77">
        <v>5699508444.8100004</v>
      </c>
      <c r="N14" s="77">
        <v>11488775128.51</v>
      </c>
    </row>
    <row r="15" spans="1:50" s="10" customFormat="1">
      <c r="A15" s="26" t="s">
        <v>44</v>
      </c>
      <c r="B15" s="81">
        <f t="shared" si="1"/>
        <v>268868855091.31998</v>
      </c>
      <c r="C15" s="80">
        <v>13240169530.660002</v>
      </c>
      <c r="D15" s="80">
        <v>18444792214.330002</v>
      </c>
      <c r="E15" s="80">
        <v>26859693188.859993</v>
      </c>
      <c r="F15" s="80">
        <v>22071323832.380001</v>
      </c>
      <c r="G15" s="80">
        <v>17009254422.07</v>
      </c>
      <c r="H15" s="80">
        <v>21336003357.949997</v>
      </c>
      <c r="I15" s="80">
        <v>16194186884.790001</v>
      </c>
      <c r="J15" s="80">
        <v>20668385705.09</v>
      </c>
      <c r="K15" s="80">
        <v>19960123382.429996</v>
      </c>
      <c r="L15" s="80">
        <v>25931265076.610001</v>
      </c>
      <c r="M15" s="80">
        <v>18608996252.869999</v>
      </c>
      <c r="N15" s="80">
        <v>48544661243.279999</v>
      </c>
    </row>
    <row r="16" spans="1:50">
      <c r="A16" s="40" t="s">
        <v>241</v>
      </c>
      <c r="B16" s="81">
        <f t="shared" si="1"/>
        <v>29329117122.09</v>
      </c>
      <c r="C16" s="77">
        <v>580337100.13</v>
      </c>
      <c r="D16" s="77">
        <v>1541475247.6199999</v>
      </c>
      <c r="E16" s="77">
        <v>3243479552.6099997</v>
      </c>
      <c r="F16" s="77">
        <v>4696937788.71</v>
      </c>
      <c r="G16" s="77">
        <v>3432821571.4400001</v>
      </c>
      <c r="H16" s="77">
        <v>2151621009.4200001</v>
      </c>
      <c r="I16" s="77">
        <v>2541325135.4199996</v>
      </c>
      <c r="J16" s="77">
        <v>3035500088.3699994</v>
      </c>
      <c r="K16" s="77">
        <v>2271194799.79</v>
      </c>
      <c r="L16" s="77">
        <v>1562392235.6600001</v>
      </c>
      <c r="M16" s="77">
        <v>2221121039.5100002</v>
      </c>
      <c r="N16" s="77">
        <v>2050911553.4099998</v>
      </c>
    </row>
    <row r="17" spans="1:14" s="10" customFormat="1">
      <c r="A17" s="35" t="s">
        <v>145</v>
      </c>
      <c r="B17" s="81">
        <f t="shared" si="1"/>
        <v>20954493126.419998</v>
      </c>
      <c r="C17" s="77">
        <v>1255702015.3400002</v>
      </c>
      <c r="D17" s="77">
        <v>1077548803.72</v>
      </c>
      <c r="E17" s="77">
        <v>1489756371.6700001</v>
      </c>
      <c r="F17" s="77">
        <v>1486300247.1600001</v>
      </c>
      <c r="G17" s="77">
        <v>1495944776.21</v>
      </c>
      <c r="H17" s="77">
        <v>1476703666.5599999</v>
      </c>
      <c r="I17" s="77">
        <v>1251575102.05</v>
      </c>
      <c r="J17" s="77">
        <v>1853245951.6999998</v>
      </c>
      <c r="K17" s="77">
        <v>1206513398.47</v>
      </c>
      <c r="L17" s="77">
        <v>1564936602.5599999</v>
      </c>
      <c r="M17" s="77">
        <v>1858659903.3599999</v>
      </c>
      <c r="N17" s="77">
        <v>4937606287.6199989</v>
      </c>
    </row>
    <row r="18" spans="1:14" s="10" customFormat="1">
      <c r="A18" s="35" t="s">
        <v>148</v>
      </c>
      <c r="B18" s="81">
        <f t="shared" si="1"/>
        <v>7296179953.9899988</v>
      </c>
      <c r="C18" s="77">
        <v>212600667.34</v>
      </c>
      <c r="D18" s="77">
        <v>1047502817.1799999</v>
      </c>
      <c r="E18" s="77">
        <v>583693686.1099999</v>
      </c>
      <c r="F18" s="77">
        <v>477592523.68000001</v>
      </c>
      <c r="G18" s="77">
        <v>864048086.70999992</v>
      </c>
      <c r="H18" s="77">
        <v>1151667300.9499998</v>
      </c>
      <c r="I18" s="77">
        <v>234443458.28</v>
      </c>
      <c r="J18" s="77">
        <v>244348564.13999999</v>
      </c>
      <c r="K18" s="77">
        <v>268876224.63</v>
      </c>
      <c r="L18" s="77">
        <v>219697740.57999998</v>
      </c>
      <c r="M18" s="77">
        <v>557585363.11000001</v>
      </c>
      <c r="N18" s="77">
        <v>1434123521.28</v>
      </c>
    </row>
    <row r="19" spans="1:14" s="10" customFormat="1">
      <c r="A19" s="76" t="s">
        <v>150</v>
      </c>
      <c r="B19" s="81">
        <f t="shared" si="1"/>
        <v>108856196566.99001</v>
      </c>
      <c r="C19" s="77">
        <v>7194622474.1300001</v>
      </c>
      <c r="D19" s="77">
        <v>8473180693.29</v>
      </c>
      <c r="E19" s="77">
        <v>7197089608.5799999</v>
      </c>
      <c r="F19" s="77">
        <v>7313415289.6300001</v>
      </c>
      <c r="G19" s="77">
        <v>7314609607.3900003</v>
      </c>
      <c r="H19" s="77">
        <v>7519496166.8299999</v>
      </c>
      <c r="I19" s="77">
        <v>7304366958.5199995</v>
      </c>
      <c r="J19" s="77">
        <v>7287703772.7200003</v>
      </c>
      <c r="K19" s="77">
        <v>11603249093.130001</v>
      </c>
      <c r="L19" s="77">
        <v>7370294723.0999985</v>
      </c>
      <c r="M19" s="77">
        <v>7420107121.499999</v>
      </c>
      <c r="N19" s="77">
        <v>22858061058.169998</v>
      </c>
    </row>
    <row r="20" spans="1:14" s="10" customFormat="1">
      <c r="A20" s="35" t="s">
        <v>153</v>
      </c>
      <c r="B20" s="81">
        <f t="shared" si="1"/>
        <v>810274497.53999996</v>
      </c>
      <c r="C20" s="77">
        <v>17928860.959999997</v>
      </c>
      <c r="D20" s="77">
        <v>87629256.170000002</v>
      </c>
      <c r="E20" s="77">
        <v>57803906.460000001</v>
      </c>
      <c r="F20" s="77">
        <v>31273205.109999999</v>
      </c>
      <c r="G20" s="77">
        <v>64541479.609999999</v>
      </c>
      <c r="H20" s="77">
        <v>98588875.840000004</v>
      </c>
      <c r="I20" s="77">
        <v>61045532.949999996</v>
      </c>
      <c r="J20" s="77">
        <v>90026300.11999999</v>
      </c>
      <c r="K20" s="77">
        <v>18587446.760000002</v>
      </c>
      <c r="L20" s="77">
        <v>96842461.629999995</v>
      </c>
      <c r="M20" s="77">
        <v>82100829.61999999</v>
      </c>
      <c r="N20" s="77">
        <v>103906342.31</v>
      </c>
    </row>
    <row r="21" spans="1:14" s="10" customFormat="1">
      <c r="A21" s="35" t="s">
        <v>156</v>
      </c>
      <c r="B21" s="81">
        <f t="shared" si="1"/>
        <v>93341828543.87001</v>
      </c>
      <c r="C21" s="77">
        <v>3688546035.4100003</v>
      </c>
      <c r="D21" s="77">
        <v>5726383899.5299988</v>
      </c>
      <c r="E21" s="77">
        <v>13552924022.559999</v>
      </c>
      <c r="F21" s="77">
        <v>7425640193.7800007</v>
      </c>
      <c r="G21" s="77">
        <v>3179832931.8600001</v>
      </c>
      <c r="H21" s="77">
        <v>8470878384.5799999</v>
      </c>
      <c r="I21" s="77">
        <v>4256307284.1699996</v>
      </c>
      <c r="J21" s="77">
        <v>7717313563.8299999</v>
      </c>
      <c r="K21" s="77">
        <v>4004370846.3899994</v>
      </c>
      <c r="L21" s="77">
        <v>14070411861.91</v>
      </c>
      <c r="M21" s="77">
        <v>5880019620.5200005</v>
      </c>
      <c r="N21" s="77">
        <v>15369199899.33</v>
      </c>
    </row>
    <row r="22" spans="1:14" s="10" customFormat="1">
      <c r="A22" s="35" t="s">
        <v>162</v>
      </c>
      <c r="B22" s="81">
        <f t="shared" si="1"/>
        <v>1844812935.0600002</v>
      </c>
      <c r="C22" s="77">
        <v>103808729.61</v>
      </c>
      <c r="D22" s="77">
        <v>95728164.060000002</v>
      </c>
      <c r="E22" s="77">
        <v>185205855.95999998</v>
      </c>
      <c r="F22" s="77">
        <v>152834763.47</v>
      </c>
      <c r="G22" s="77">
        <v>140910026.09999999</v>
      </c>
      <c r="H22" s="77">
        <v>104108843.56</v>
      </c>
      <c r="I22" s="77">
        <v>121888900.98999999</v>
      </c>
      <c r="J22" s="77">
        <v>136620665.58000001</v>
      </c>
      <c r="K22" s="77">
        <v>160082373.75999999</v>
      </c>
      <c r="L22" s="77">
        <v>145944047.83000001</v>
      </c>
      <c r="M22" s="77">
        <v>159317115.95000002</v>
      </c>
      <c r="N22" s="77">
        <v>338363448.19</v>
      </c>
    </row>
    <row r="23" spans="1:14" s="10" customFormat="1">
      <c r="A23" s="35" t="s">
        <v>164</v>
      </c>
      <c r="B23" s="81">
        <f t="shared" si="1"/>
        <v>149703020</v>
      </c>
      <c r="C23" s="77">
        <v>12475251.67</v>
      </c>
      <c r="D23" s="77">
        <v>12475251.67</v>
      </c>
      <c r="E23" s="77">
        <v>12475251.67</v>
      </c>
      <c r="F23" s="77">
        <v>12475251.67</v>
      </c>
      <c r="G23" s="77">
        <v>12475251.67</v>
      </c>
      <c r="H23" s="77">
        <v>12475251.67</v>
      </c>
      <c r="I23" s="77">
        <v>12475251.67</v>
      </c>
      <c r="J23" s="77">
        <v>12475251.67</v>
      </c>
      <c r="K23" s="77">
        <v>12475251.67</v>
      </c>
      <c r="L23" s="77">
        <v>12475251.67</v>
      </c>
      <c r="M23" s="77">
        <v>12475251.67</v>
      </c>
      <c r="N23" s="77">
        <v>12475251.630000001</v>
      </c>
    </row>
    <row r="24" spans="1:14" s="10" customFormat="1">
      <c r="A24" s="35" t="s">
        <v>166</v>
      </c>
      <c r="B24" s="81">
        <f t="shared" si="1"/>
        <v>6286249325.3599997</v>
      </c>
      <c r="C24" s="77">
        <v>174148396.06999999</v>
      </c>
      <c r="D24" s="77">
        <v>382868081.08999997</v>
      </c>
      <c r="E24" s="77">
        <v>537264933.24000001</v>
      </c>
      <c r="F24" s="77">
        <v>474854569.17000002</v>
      </c>
      <c r="G24" s="77">
        <v>504070691.08000004</v>
      </c>
      <c r="H24" s="77">
        <v>350463858.54000002</v>
      </c>
      <c r="I24" s="77">
        <v>410759260.73999995</v>
      </c>
      <c r="J24" s="77">
        <v>291151546.95999998</v>
      </c>
      <c r="K24" s="77">
        <v>414773947.82999998</v>
      </c>
      <c r="L24" s="77">
        <v>888270151.67000008</v>
      </c>
      <c r="M24" s="77">
        <v>417610007.62999994</v>
      </c>
      <c r="N24" s="77">
        <v>1440013881.3400002</v>
      </c>
    </row>
    <row r="25" spans="1:14" s="10" customFormat="1">
      <c r="A25" s="26" t="s">
        <v>45</v>
      </c>
      <c r="B25" s="81">
        <f t="shared" si="1"/>
        <v>8620586774.5299988</v>
      </c>
      <c r="C25" s="80">
        <v>312219075.86999995</v>
      </c>
      <c r="D25" s="80">
        <v>590971343.77999997</v>
      </c>
      <c r="E25" s="80">
        <v>678488265.72000003</v>
      </c>
      <c r="F25" s="80">
        <v>637343178.80999994</v>
      </c>
      <c r="G25" s="80">
        <v>826666695.23000002</v>
      </c>
      <c r="H25" s="80">
        <v>844866615.37000012</v>
      </c>
      <c r="I25" s="80">
        <v>503771617.44999993</v>
      </c>
      <c r="J25" s="80">
        <v>553839632.70000005</v>
      </c>
      <c r="K25" s="80">
        <v>681509108.14999986</v>
      </c>
      <c r="L25" s="80">
        <v>702937652.46000004</v>
      </c>
      <c r="M25" s="80">
        <v>522150534.69</v>
      </c>
      <c r="N25" s="80">
        <v>1765823054.3</v>
      </c>
    </row>
    <row r="26" spans="1:14" s="10" customFormat="1">
      <c r="A26" s="35" t="s">
        <v>167</v>
      </c>
      <c r="B26" s="81">
        <f t="shared" si="1"/>
        <v>814480581.26999998</v>
      </c>
      <c r="C26" s="77">
        <v>7333294.6799999997</v>
      </c>
      <c r="D26" s="77">
        <v>94294004.5</v>
      </c>
      <c r="E26" s="77">
        <v>48148322.280000001</v>
      </c>
      <c r="F26" s="77">
        <v>41316221.5</v>
      </c>
      <c r="G26" s="77">
        <v>61486149.819999993</v>
      </c>
      <c r="H26" s="77">
        <v>60378555.909999996</v>
      </c>
      <c r="I26" s="77">
        <v>25972841.59</v>
      </c>
      <c r="J26" s="77">
        <v>98027093.089999989</v>
      </c>
      <c r="K26" s="77">
        <v>58216843</v>
      </c>
      <c r="L26" s="77">
        <v>94286384.819999993</v>
      </c>
      <c r="M26" s="77">
        <v>44258312.729999997</v>
      </c>
      <c r="N26" s="77">
        <v>180762557.34999999</v>
      </c>
    </row>
    <row r="27" spans="1:14" s="10" customFormat="1">
      <c r="A27" s="35" t="s">
        <v>170</v>
      </c>
      <c r="B27" s="81">
        <f t="shared" si="1"/>
        <v>6964412676.0699997</v>
      </c>
      <c r="C27" s="77">
        <v>272442983.75999999</v>
      </c>
      <c r="D27" s="77">
        <v>454739390.63999999</v>
      </c>
      <c r="E27" s="77">
        <v>593950572.25999999</v>
      </c>
      <c r="F27" s="77">
        <v>525894775.47000003</v>
      </c>
      <c r="G27" s="77">
        <v>714617948.08999991</v>
      </c>
      <c r="H27" s="77">
        <v>745309672.13000011</v>
      </c>
      <c r="I27" s="77">
        <v>437114734.06</v>
      </c>
      <c r="J27" s="77">
        <v>409421598.25</v>
      </c>
      <c r="K27" s="77">
        <v>569238737.39999998</v>
      </c>
      <c r="L27" s="77">
        <v>536120457.93000007</v>
      </c>
      <c r="M27" s="77">
        <v>413720382.26999998</v>
      </c>
      <c r="N27" s="77">
        <v>1291841423.8099999</v>
      </c>
    </row>
    <row r="28" spans="1:14" s="10" customFormat="1">
      <c r="A28" s="35" t="s">
        <v>223</v>
      </c>
      <c r="B28" s="81">
        <f t="shared" si="1"/>
        <v>841693517.19000006</v>
      </c>
      <c r="C28" s="77">
        <v>32442797.43</v>
      </c>
      <c r="D28" s="77">
        <v>41937948.640000001</v>
      </c>
      <c r="E28" s="77">
        <v>36389371.18</v>
      </c>
      <c r="F28" s="77">
        <v>70132181.840000004</v>
      </c>
      <c r="G28" s="77">
        <v>50562597.320000008</v>
      </c>
      <c r="H28" s="77">
        <v>39178387.329999998</v>
      </c>
      <c r="I28" s="77">
        <v>40684041.799999997</v>
      </c>
      <c r="J28" s="77">
        <v>46390941.360000007</v>
      </c>
      <c r="K28" s="77">
        <v>54053527.750000007</v>
      </c>
      <c r="L28" s="77">
        <v>72530809.710000008</v>
      </c>
      <c r="M28" s="77">
        <v>64171839.690000013</v>
      </c>
      <c r="N28" s="77">
        <v>293219073.13999999</v>
      </c>
    </row>
    <row r="29" spans="1:14" s="10" customFormat="1">
      <c r="A29" s="26" t="s">
        <v>46</v>
      </c>
      <c r="B29" s="81">
        <f t="shared" si="1"/>
        <v>644743551948.33984</v>
      </c>
      <c r="C29" s="80">
        <v>38697890792.529991</v>
      </c>
      <c r="D29" s="80">
        <v>46011197772.960007</v>
      </c>
      <c r="E29" s="80">
        <v>46249642191.709976</v>
      </c>
      <c r="F29" s="80">
        <v>51292423070.929985</v>
      </c>
      <c r="G29" s="80">
        <v>51181562507.479996</v>
      </c>
      <c r="H29" s="80">
        <v>48755791269.619987</v>
      </c>
      <c r="I29" s="80">
        <v>50229270178.489998</v>
      </c>
      <c r="J29" s="80">
        <v>50522521393.399986</v>
      </c>
      <c r="K29" s="80">
        <v>49079173302.630005</v>
      </c>
      <c r="L29" s="80">
        <v>56159445252.900002</v>
      </c>
      <c r="M29" s="80">
        <v>66652161769.869995</v>
      </c>
      <c r="N29" s="80">
        <v>89912472445.819977</v>
      </c>
    </row>
    <row r="30" spans="1:14" s="10" customFormat="1">
      <c r="A30" s="35" t="s">
        <v>174</v>
      </c>
      <c r="B30" s="81">
        <f t="shared" si="1"/>
        <v>34986154054.110001</v>
      </c>
      <c r="C30" s="77">
        <v>2176310406.1500001</v>
      </c>
      <c r="D30" s="77">
        <v>2589441788.6900001</v>
      </c>
      <c r="E30" s="77">
        <v>3403683609.9400005</v>
      </c>
      <c r="F30" s="77">
        <v>4587033622.1900005</v>
      </c>
      <c r="G30" s="77">
        <v>1667593804.0899999</v>
      </c>
      <c r="H30" s="77">
        <v>988576823.24000001</v>
      </c>
      <c r="I30" s="77">
        <v>2629401335.9699998</v>
      </c>
      <c r="J30" s="77">
        <v>1192307846.9499998</v>
      </c>
      <c r="K30" s="77">
        <v>3515477579.21</v>
      </c>
      <c r="L30" s="77">
        <v>2156811417.8099999</v>
      </c>
      <c r="M30" s="77">
        <v>2548911038.4000001</v>
      </c>
      <c r="N30" s="77">
        <v>7530604781.4699993</v>
      </c>
    </row>
    <row r="31" spans="1:14" s="10" customFormat="1">
      <c r="A31" s="35" t="s">
        <v>178</v>
      </c>
      <c r="B31" s="81">
        <f t="shared" si="1"/>
        <v>140743715118.60999</v>
      </c>
      <c r="C31" s="77">
        <v>8389141463.71</v>
      </c>
      <c r="D31" s="77">
        <v>10258333555.470001</v>
      </c>
      <c r="E31" s="77">
        <v>9234661016.7199993</v>
      </c>
      <c r="F31" s="77">
        <v>9675000199.6299992</v>
      </c>
      <c r="G31" s="77">
        <v>10520330070.52</v>
      </c>
      <c r="H31" s="77">
        <v>12131767528.630003</v>
      </c>
      <c r="I31" s="77">
        <v>10787212866.230001</v>
      </c>
      <c r="J31" s="77">
        <v>10637060727.360001</v>
      </c>
      <c r="K31" s="77">
        <v>10476277512.15</v>
      </c>
      <c r="L31" s="77">
        <v>12669425704.720001</v>
      </c>
      <c r="M31" s="77">
        <v>14302966820.309998</v>
      </c>
      <c r="N31" s="77">
        <v>21661537653.160004</v>
      </c>
    </row>
    <row r="32" spans="1:14" s="10" customFormat="1">
      <c r="A32" s="35" t="s">
        <v>183</v>
      </c>
      <c r="B32" s="81">
        <f t="shared" si="1"/>
        <v>12871650043.09</v>
      </c>
      <c r="C32" s="77">
        <v>413498311.24000001</v>
      </c>
      <c r="D32" s="77">
        <v>759296091.1400001</v>
      </c>
      <c r="E32" s="77">
        <v>946838392.33999991</v>
      </c>
      <c r="F32" s="77">
        <v>962657208.43000007</v>
      </c>
      <c r="G32" s="77">
        <v>888746551.60000002</v>
      </c>
      <c r="H32" s="77">
        <v>1050169554.9299999</v>
      </c>
      <c r="I32" s="77">
        <v>960064686.01999998</v>
      </c>
      <c r="J32" s="77">
        <v>689694063.29999995</v>
      </c>
      <c r="K32" s="77">
        <v>1530351060.1999998</v>
      </c>
      <c r="L32" s="77">
        <v>806082326.26999998</v>
      </c>
      <c r="M32" s="77">
        <v>1131593667.6800001</v>
      </c>
      <c r="N32" s="77">
        <v>2732658129.9399996</v>
      </c>
    </row>
    <row r="33" spans="1:14" s="10" customFormat="1">
      <c r="A33" s="35" t="s">
        <v>189</v>
      </c>
      <c r="B33" s="81">
        <f t="shared" si="1"/>
        <v>295630205789.82996</v>
      </c>
      <c r="C33" s="77">
        <v>17202698881.389999</v>
      </c>
      <c r="D33" s="77">
        <v>20809870721.389999</v>
      </c>
      <c r="E33" s="77">
        <v>21149434338.91</v>
      </c>
      <c r="F33" s="77">
        <v>24160729778.25</v>
      </c>
      <c r="G33" s="77">
        <v>24147195528.059998</v>
      </c>
      <c r="H33" s="77">
        <v>22983899110.619999</v>
      </c>
      <c r="I33" s="77">
        <v>23511137611.050003</v>
      </c>
      <c r="J33" s="77">
        <v>25467679649.060005</v>
      </c>
      <c r="K33" s="77">
        <v>21207169667.730003</v>
      </c>
      <c r="L33" s="77">
        <v>27032252723.030003</v>
      </c>
      <c r="M33" s="77">
        <v>29469068333.339996</v>
      </c>
      <c r="N33" s="77">
        <v>38489069447</v>
      </c>
    </row>
    <row r="34" spans="1:14" s="10" customFormat="1">
      <c r="A34" s="35" t="s">
        <v>201</v>
      </c>
      <c r="B34" s="81">
        <f t="shared" si="1"/>
        <v>159639687668.63</v>
      </c>
      <c r="C34" s="77">
        <v>10487696519.15</v>
      </c>
      <c r="D34" s="77">
        <v>11544257012.739998</v>
      </c>
      <c r="E34" s="77">
        <v>11460180123.800001</v>
      </c>
      <c r="F34" s="77">
        <v>11853961468.570002</v>
      </c>
      <c r="G34" s="77">
        <v>13864470823.67</v>
      </c>
      <c r="H34" s="77">
        <v>11554010675.880001</v>
      </c>
      <c r="I34" s="77">
        <v>12279276040.17</v>
      </c>
      <c r="J34" s="77">
        <v>12466942670.620003</v>
      </c>
      <c r="K34" s="77">
        <v>12285080413.820002</v>
      </c>
      <c r="L34" s="77">
        <v>13379874545.67</v>
      </c>
      <c r="M34" s="77">
        <v>19107909961.409996</v>
      </c>
      <c r="N34" s="77">
        <v>19356027413.130001</v>
      </c>
    </row>
    <row r="35" spans="1:14" s="10" customFormat="1">
      <c r="A35" s="35" t="s">
        <v>224</v>
      </c>
      <c r="B35" s="81">
        <f t="shared" si="1"/>
        <v>872139274.07000005</v>
      </c>
      <c r="C35" s="80">
        <v>28545210.890000001</v>
      </c>
      <c r="D35" s="80">
        <v>49998603.530000001</v>
      </c>
      <c r="E35" s="80">
        <v>54844710</v>
      </c>
      <c r="F35" s="80">
        <v>53040793.859999999</v>
      </c>
      <c r="G35" s="80">
        <v>93225729.539999992</v>
      </c>
      <c r="H35" s="80">
        <v>47367576.32</v>
      </c>
      <c r="I35" s="80">
        <v>62177639.049999997</v>
      </c>
      <c r="J35" s="80">
        <v>68836436.110000014</v>
      </c>
      <c r="K35" s="80">
        <v>64817069.520000003</v>
      </c>
      <c r="L35" s="80">
        <v>114998535.39999999</v>
      </c>
      <c r="M35" s="80">
        <v>91711948.729999989</v>
      </c>
      <c r="N35" s="80">
        <v>142575021.12</v>
      </c>
    </row>
    <row r="36" spans="1:14" s="10" customFormat="1">
      <c r="A36" s="26" t="s">
        <v>52</v>
      </c>
      <c r="B36" s="81">
        <f t="shared" si="1"/>
        <v>289585425016.98004</v>
      </c>
      <c r="C36" s="80">
        <v>54772096298.669998</v>
      </c>
      <c r="D36" s="80">
        <v>19601114496.93</v>
      </c>
      <c r="E36" s="80">
        <v>16880717043.540001</v>
      </c>
      <c r="F36" s="80">
        <v>6963138168.3699999</v>
      </c>
      <c r="G36" s="80">
        <v>26836349042.660004</v>
      </c>
      <c r="H36" s="80">
        <v>36859261862.18</v>
      </c>
      <c r="I36" s="80">
        <v>36522205210.230003</v>
      </c>
      <c r="J36" s="80">
        <v>14563483152.190001</v>
      </c>
      <c r="K36" s="80">
        <v>17172758659.949999</v>
      </c>
      <c r="L36" s="80">
        <v>8651870913.9099998</v>
      </c>
      <c r="M36" s="80">
        <v>39151540826.660004</v>
      </c>
      <c r="N36" s="80">
        <v>11610889341.690001</v>
      </c>
    </row>
    <row r="37" spans="1:14" ht="13.5" customHeight="1">
      <c r="A37" s="5" t="s">
        <v>38</v>
      </c>
      <c r="B37" s="81">
        <f t="shared" si="1"/>
        <v>289585425016.98004</v>
      </c>
      <c r="C37" s="77">
        <v>54772096298.669998</v>
      </c>
      <c r="D37" s="77">
        <v>19601114496.93</v>
      </c>
      <c r="E37" s="77">
        <v>16880717043.540001</v>
      </c>
      <c r="F37" s="77">
        <v>6963138168.3699999</v>
      </c>
      <c r="G37" s="77">
        <v>26836349042.660004</v>
      </c>
      <c r="H37" s="77">
        <v>36859261862.18</v>
      </c>
      <c r="I37" s="77">
        <v>36522205210.230003</v>
      </c>
      <c r="J37" s="77">
        <v>14563483152.190001</v>
      </c>
      <c r="K37" s="77">
        <v>17172758659.949999</v>
      </c>
      <c r="L37" s="77">
        <v>8651870913.9099998</v>
      </c>
      <c r="M37" s="77">
        <v>39151540826.660004</v>
      </c>
      <c r="N37" s="77">
        <v>11610889341.690001</v>
      </c>
    </row>
    <row r="38" spans="1:14" s="10" customFormat="1">
      <c r="A38" s="26" t="s">
        <v>43</v>
      </c>
      <c r="B38" s="81">
        <f t="shared" si="1"/>
        <v>98297778240.039993</v>
      </c>
      <c r="C38" s="80">
        <v>10368264719.439999</v>
      </c>
      <c r="D38" s="80">
        <v>3743870531.5500002</v>
      </c>
      <c r="E38" s="80">
        <v>8138724847.8399992</v>
      </c>
      <c r="F38" s="80">
        <v>27164550615.43</v>
      </c>
      <c r="G38" s="80">
        <v>3509914543.8499999</v>
      </c>
      <c r="H38" s="80">
        <v>3215334280.4099998</v>
      </c>
      <c r="I38" s="80">
        <v>8467373793.2600002</v>
      </c>
      <c r="J38" s="80">
        <v>2960912831.6299996</v>
      </c>
      <c r="K38" s="80">
        <v>4641548932.9799995</v>
      </c>
      <c r="L38" s="80">
        <v>16532683711.610001</v>
      </c>
      <c r="M38" s="80">
        <v>6998336146.46</v>
      </c>
      <c r="N38" s="80">
        <v>2556263285.5799999</v>
      </c>
    </row>
    <row r="39" spans="1:14" s="10" customFormat="1">
      <c r="A39" s="97" t="s">
        <v>47</v>
      </c>
      <c r="B39" s="81">
        <f t="shared" si="1"/>
        <v>98297778240.039993</v>
      </c>
      <c r="C39" s="87">
        <v>10368264719.439999</v>
      </c>
      <c r="D39" s="81">
        <v>3743870531.5500002</v>
      </c>
      <c r="E39" s="81">
        <v>8138724847.8399992</v>
      </c>
      <c r="F39" s="81">
        <v>27164550615.43</v>
      </c>
      <c r="G39" s="81">
        <v>3509777483.4499998</v>
      </c>
      <c r="H39" s="81">
        <v>3215471340.8099999</v>
      </c>
      <c r="I39" s="81">
        <v>8467373793.2600002</v>
      </c>
      <c r="J39" s="81">
        <v>2960912831.6299996</v>
      </c>
      <c r="K39" s="81">
        <v>4641548932.9799995</v>
      </c>
      <c r="L39" s="81">
        <v>16532683711.610001</v>
      </c>
      <c r="M39" s="81">
        <v>6998336146.46</v>
      </c>
      <c r="N39" s="81">
        <v>2556263285.5799999</v>
      </c>
    </row>
    <row r="40" spans="1:14">
      <c r="A40" s="94" t="s">
        <v>48</v>
      </c>
      <c r="B40" s="81">
        <f t="shared" si="1"/>
        <v>98297778240.039993</v>
      </c>
      <c r="C40" s="87">
        <v>10368264719.439999</v>
      </c>
      <c r="D40" s="87">
        <v>3743870531.5500002</v>
      </c>
      <c r="E40" s="87">
        <v>8138724847.8399992</v>
      </c>
      <c r="F40" s="87">
        <v>27164550615.43</v>
      </c>
      <c r="G40" s="87">
        <v>3509777483.4499998</v>
      </c>
      <c r="H40" s="87">
        <v>3215471340.8099999</v>
      </c>
      <c r="I40" s="87">
        <v>8467373793.2600002</v>
      </c>
      <c r="J40" s="87">
        <v>2960912831.6299996</v>
      </c>
      <c r="K40" s="87">
        <v>4641548932.9799995</v>
      </c>
      <c r="L40" s="87">
        <v>16532683711.610001</v>
      </c>
      <c r="M40" s="87">
        <v>6998336146.46</v>
      </c>
      <c r="N40" s="87">
        <v>2556263285.5799999</v>
      </c>
    </row>
    <row r="41" spans="1:14">
      <c r="A41" s="97" t="s">
        <v>232</v>
      </c>
      <c r="B41" s="100">
        <f t="shared" si="1"/>
        <v>0</v>
      </c>
      <c r="C41" s="100">
        <v>0</v>
      </c>
      <c r="D41" s="100">
        <v>0</v>
      </c>
      <c r="E41" s="100">
        <v>0</v>
      </c>
      <c r="F41" s="100">
        <v>0</v>
      </c>
      <c r="G41" s="101">
        <v>137060.4</v>
      </c>
      <c r="H41" s="101">
        <v>-137060.4</v>
      </c>
      <c r="I41" s="100">
        <v>0</v>
      </c>
      <c r="J41" s="100">
        <v>0</v>
      </c>
      <c r="K41" s="100">
        <v>0</v>
      </c>
      <c r="L41" s="100">
        <v>0</v>
      </c>
      <c r="M41" s="100">
        <v>0</v>
      </c>
      <c r="N41" s="100">
        <v>0</v>
      </c>
    </row>
    <row r="42" spans="1:14">
      <c r="A42" s="95" t="s">
        <v>3</v>
      </c>
      <c r="B42" s="100">
        <f t="shared" si="1"/>
        <v>0</v>
      </c>
      <c r="C42" s="100">
        <v>0</v>
      </c>
      <c r="D42" s="100">
        <v>0</v>
      </c>
      <c r="E42" s="100">
        <v>0</v>
      </c>
      <c r="F42" s="100">
        <v>0</v>
      </c>
      <c r="G42" s="101">
        <v>137060.4</v>
      </c>
      <c r="H42" s="101">
        <v>-137060.4</v>
      </c>
      <c r="I42" s="100">
        <v>0</v>
      </c>
      <c r="J42" s="100">
        <v>0</v>
      </c>
      <c r="K42" s="100">
        <v>0</v>
      </c>
      <c r="L42" s="100">
        <v>0</v>
      </c>
      <c r="M42" s="100">
        <v>0</v>
      </c>
      <c r="N42" s="100">
        <v>0</v>
      </c>
    </row>
    <row r="43" spans="1:14">
      <c r="A43" s="96" t="s">
        <v>233</v>
      </c>
      <c r="B43" s="102">
        <f t="shared" si="1"/>
        <v>0</v>
      </c>
      <c r="C43" s="102">
        <v>0</v>
      </c>
      <c r="D43" s="102">
        <v>0</v>
      </c>
      <c r="E43" s="102">
        <v>0</v>
      </c>
      <c r="F43" s="102">
        <v>0</v>
      </c>
      <c r="G43" s="103">
        <v>137060.4</v>
      </c>
      <c r="H43" s="103">
        <v>-137060.4</v>
      </c>
      <c r="I43" s="102">
        <v>0</v>
      </c>
      <c r="J43" s="102">
        <v>0</v>
      </c>
      <c r="K43" s="102">
        <v>0</v>
      </c>
      <c r="L43" s="102">
        <v>0</v>
      </c>
      <c r="M43" s="102">
        <v>0</v>
      </c>
      <c r="N43" s="102">
        <v>0</v>
      </c>
    </row>
    <row r="44" spans="1:14">
      <c r="A44" s="32" t="s">
        <v>230</v>
      </c>
      <c r="B44" s="98"/>
      <c r="C44" s="7"/>
      <c r="D44" s="7"/>
    </row>
    <row r="45" spans="1:14">
      <c r="A45" s="33" t="s">
        <v>104</v>
      </c>
      <c r="B45" s="33"/>
      <c r="C45" s="33"/>
      <c r="D45" s="33"/>
    </row>
    <row r="46" spans="1:14">
      <c r="A46" s="33" t="s">
        <v>105</v>
      </c>
      <c r="B46" s="33"/>
      <c r="C46" s="34"/>
      <c r="D46" s="34"/>
    </row>
    <row r="47" spans="1:14">
      <c r="A47" s="33" t="s">
        <v>39</v>
      </c>
      <c r="B47" s="33"/>
      <c r="C47" s="7"/>
      <c r="D47" s="7"/>
    </row>
  </sheetData>
  <mergeCells count="3">
    <mergeCell ref="A2:C2"/>
    <mergeCell ref="A4:C4"/>
    <mergeCell ref="A3:I3"/>
  </mergeCells>
  <phoneticPr fontId="92" type="noConversion"/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4BB88-829D-448D-B1CB-E8E602A44C08}">
  <dimension ref="A1:W46"/>
  <sheetViews>
    <sheetView tabSelected="1" zoomScale="80" zoomScaleNormal="80" workbookViewId="0">
      <pane xSplit="1" topLeftCell="B1" activePane="topRight" state="frozen"/>
      <selection pane="topRight" activeCell="I26" sqref="I26"/>
    </sheetView>
  </sheetViews>
  <sheetFormatPr baseColWidth="10" defaultColWidth="11.42578125" defaultRowHeight="15"/>
  <cols>
    <col min="1" max="1" width="37.28515625" style="2" customWidth="1"/>
    <col min="2" max="2" width="14.5703125" style="2" customWidth="1"/>
    <col min="3" max="3" width="14.28515625" style="2" customWidth="1"/>
    <col min="4" max="4" width="11.7109375" style="2" customWidth="1"/>
    <col min="5" max="5" width="12.42578125" style="2" customWidth="1"/>
    <col min="6" max="6" width="11.7109375" style="2" customWidth="1"/>
    <col min="7" max="8" width="12.5703125" style="2" customWidth="1"/>
    <col min="9" max="23" width="16.7109375" style="2" customWidth="1"/>
    <col min="24" max="16384" width="11.42578125" style="2"/>
  </cols>
  <sheetData>
    <row r="1" spans="1:2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s="4" customFormat="1" ht="15.75" customHeight="1">
      <c r="A2" s="114"/>
      <c r="B2" s="114"/>
      <c r="C2" s="11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 ht="16.5" customHeight="1">
      <c r="A3" s="115" t="s">
        <v>242</v>
      </c>
      <c r="B3" s="115"/>
      <c r="C3" s="115"/>
      <c r="D3" s="115"/>
      <c r="E3" s="115"/>
      <c r="F3" s="115"/>
      <c r="G3" s="115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>
      <c r="A4" s="113" t="s">
        <v>226</v>
      </c>
      <c r="B4" s="113"/>
      <c r="C4" s="11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23" ht="4.5" customHeight="1">
      <c r="C5" s="24"/>
      <c r="D5" s="24"/>
    </row>
    <row r="6" spans="1:23" s="10" customFormat="1">
      <c r="A6" s="8" t="s">
        <v>235</v>
      </c>
      <c r="B6" s="75" t="s">
        <v>222</v>
      </c>
      <c r="C6" s="75" t="s">
        <v>0</v>
      </c>
      <c r="D6" s="75" t="s">
        <v>1</v>
      </c>
      <c r="E6" s="75" t="s">
        <v>110</v>
      </c>
      <c r="F6" s="75" t="s">
        <v>114</v>
      </c>
      <c r="G6" s="75" t="s">
        <v>115</v>
      </c>
      <c r="H6" s="75" t="s">
        <v>116</v>
      </c>
    </row>
    <row r="7" spans="1:23" s="10" customFormat="1">
      <c r="A7" s="26" t="s">
        <v>53</v>
      </c>
      <c r="B7" s="104">
        <f>SUM(C7:H7)</f>
        <v>757172857713.21997</v>
      </c>
      <c r="C7" s="104">
        <f>SUM(C8,C38)</f>
        <v>156873685033.90002</v>
      </c>
      <c r="D7" s="104">
        <f t="shared" ref="D7:H7" si="0">SUM(D8,D38)</f>
        <v>99471902959.230011</v>
      </c>
      <c r="E7" s="104">
        <f t="shared" si="0"/>
        <v>118015017988.40999</v>
      </c>
      <c r="F7" s="104">
        <f t="shared" si="0"/>
        <v>110429018469.05</v>
      </c>
      <c r="G7" s="104">
        <f t="shared" si="0"/>
        <v>142970926277.53998</v>
      </c>
      <c r="H7" s="104">
        <f t="shared" si="0"/>
        <v>129412306985.09</v>
      </c>
    </row>
    <row r="8" spans="1:23" s="10" customFormat="1" ht="12" customHeight="1">
      <c r="A8" s="26" t="s">
        <v>54</v>
      </c>
      <c r="B8" s="104">
        <f t="shared" ref="B8:B40" si="1">SUM(C8:H8)</f>
        <v>701629581442.19995</v>
      </c>
      <c r="C8" s="104">
        <f>SUM(C10,C15,C25,C29,C36)</f>
        <v>134043817982.06001</v>
      </c>
      <c r="D8" s="104">
        <f t="shared" ref="D8:H8" si="2">SUM(D10,D15,D25,D29,D36)</f>
        <v>96393114818.820007</v>
      </c>
      <c r="E8" s="104">
        <f t="shared" si="2"/>
        <v>107337615431.40999</v>
      </c>
      <c r="F8" s="104">
        <f t="shared" si="2"/>
        <v>99394829882.949997</v>
      </c>
      <c r="G8" s="104">
        <f t="shared" si="2"/>
        <v>136520815475.18997</v>
      </c>
      <c r="H8" s="104">
        <f t="shared" si="2"/>
        <v>127939387851.76999</v>
      </c>
    </row>
    <row r="9" spans="1:23" s="10" customFormat="1" ht="4.5" customHeight="1">
      <c r="A9" s="26"/>
      <c r="B9" s="104">
        <f t="shared" si="1"/>
        <v>0</v>
      </c>
      <c r="C9" s="104"/>
      <c r="D9" s="104"/>
      <c r="E9" s="104"/>
      <c r="F9" s="104"/>
      <c r="G9" s="104"/>
      <c r="H9" s="104"/>
    </row>
    <row r="10" spans="1:23" s="10" customFormat="1">
      <c r="A10" s="26" t="s">
        <v>49</v>
      </c>
      <c r="B10" s="104">
        <f t="shared" si="1"/>
        <v>108473722655.27</v>
      </c>
      <c r="C10" s="104">
        <v>16535047571.879999</v>
      </c>
      <c r="D10" s="104">
        <v>16599082791.700003</v>
      </c>
      <c r="E10" s="104">
        <v>19318954979.299999</v>
      </c>
      <c r="F10" s="104">
        <v>18673523106.130001</v>
      </c>
      <c r="G10" s="104">
        <v>18528293608.720001</v>
      </c>
      <c r="H10" s="104">
        <v>18818820597.539997</v>
      </c>
    </row>
    <row r="11" spans="1:23" s="10" customFormat="1">
      <c r="A11" s="35" t="s">
        <v>142</v>
      </c>
      <c r="B11" s="104">
        <f t="shared" si="1"/>
        <v>43513615635.68</v>
      </c>
      <c r="C11" s="105">
        <v>7254329538.2800007</v>
      </c>
      <c r="D11" s="105">
        <v>6841790020.2000008</v>
      </c>
      <c r="E11" s="105">
        <v>7876257799.3000002</v>
      </c>
      <c r="F11" s="105">
        <v>6875905258.6300001</v>
      </c>
      <c r="G11" s="105">
        <v>7461971428.3600006</v>
      </c>
      <c r="H11" s="105">
        <v>7203361590.9099989</v>
      </c>
    </row>
    <row r="12" spans="1:23" s="10" customFormat="1">
      <c r="A12" s="35" t="s">
        <v>140</v>
      </c>
      <c r="B12" s="104">
        <f t="shared" si="1"/>
        <v>6347772563.2399998</v>
      </c>
      <c r="C12" s="107">
        <v>841369507.26999998</v>
      </c>
      <c r="D12" s="107">
        <v>920368490.57000005</v>
      </c>
      <c r="E12" s="107">
        <v>1216871624.78</v>
      </c>
      <c r="F12" s="107">
        <v>1291554822.5</v>
      </c>
      <c r="G12" s="107">
        <v>1086536557.8199999</v>
      </c>
      <c r="H12" s="107">
        <v>991071560.30000007</v>
      </c>
    </row>
    <row r="13" spans="1:23" s="10" customFormat="1">
      <c r="A13" s="99" t="s">
        <v>139</v>
      </c>
      <c r="B13" s="104">
        <f t="shared" si="1"/>
        <v>23289869475.41</v>
      </c>
      <c r="C13" s="107">
        <v>3597892260.1899996</v>
      </c>
      <c r="D13" s="107">
        <v>3618793518.7800002</v>
      </c>
      <c r="E13" s="107">
        <v>4003561921.4199996</v>
      </c>
      <c r="F13" s="107">
        <v>4074598332.2800002</v>
      </c>
      <c r="G13" s="107">
        <v>3943138054.6599998</v>
      </c>
      <c r="H13" s="107">
        <v>4051885388.0799994</v>
      </c>
    </row>
    <row r="14" spans="1:23" s="10" customFormat="1">
      <c r="A14" s="35" t="s">
        <v>141</v>
      </c>
      <c r="B14" s="104">
        <f t="shared" si="1"/>
        <v>35322464980.940002</v>
      </c>
      <c r="C14" s="107">
        <v>4841456266.1400003</v>
      </c>
      <c r="D14" s="107">
        <v>5218130762.1500006</v>
      </c>
      <c r="E14" s="107">
        <v>6222263633.8000002</v>
      </c>
      <c r="F14" s="107">
        <v>6431464692.7199993</v>
      </c>
      <c r="G14" s="107">
        <v>6036647567.8800001</v>
      </c>
      <c r="H14" s="107">
        <v>6572502058.25</v>
      </c>
    </row>
    <row r="15" spans="1:23" s="10" customFormat="1">
      <c r="A15" s="26" t="s">
        <v>44</v>
      </c>
      <c r="B15" s="104">
        <f t="shared" si="1"/>
        <v>105569786605.64999</v>
      </c>
      <c r="C15" s="106">
        <v>13255663300.43</v>
      </c>
      <c r="D15" s="106">
        <v>17892673413.630001</v>
      </c>
      <c r="E15" s="106">
        <v>21833993377.549999</v>
      </c>
      <c r="F15" s="106">
        <v>19277198025.200001</v>
      </c>
      <c r="G15" s="106">
        <v>15096795235.759998</v>
      </c>
      <c r="H15" s="106">
        <v>18213463253.080002</v>
      </c>
    </row>
    <row r="16" spans="1:23">
      <c r="A16" s="40" t="s">
        <v>241</v>
      </c>
      <c r="B16" s="104">
        <f t="shared" si="1"/>
        <v>12604759629.74</v>
      </c>
      <c r="C16" s="107">
        <v>1736698697.54</v>
      </c>
      <c r="D16" s="107">
        <v>1753221200.26</v>
      </c>
      <c r="E16" s="107">
        <v>3583483723.6099992</v>
      </c>
      <c r="F16" s="107">
        <v>2521235421.1300001</v>
      </c>
      <c r="G16" s="107">
        <v>1893854448.6399999</v>
      </c>
      <c r="H16" s="107">
        <v>1116266138.5599999</v>
      </c>
    </row>
    <row r="17" spans="1:8" s="10" customFormat="1">
      <c r="A17" s="35" t="s">
        <v>145</v>
      </c>
      <c r="B17" s="104">
        <f t="shared" si="1"/>
        <v>6785139944.9900007</v>
      </c>
      <c r="C17" s="107">
        <v>856917269.95000005</v>
      </c>
      <c r="D17" s="107">
        <v>1137367394.8299999</v>
      </c>
      <c r="E17" s="107">
        <v>1069198661.6100001</v>
      </c>
      <c r="F17" s="107">
        <v>1157254447.6700001</v>
      </c>
      <c r="G17" s="107">
        <v>1362601767.3000002</v>
      </c>
      <c r="H17" s="107">
        <v>1201800403.6299999</v>
      </c>
    </row>
    <row r="18" spans="1:8" s="10" customFormat="1">
      <c r="A18" s="35" t="s">
        <v>148</v>
      </c>
      <c r="B18" s="104">
        <f t="shared" si="1"/>
        <v>2475312771.9099998</v>
      </c>
      <c r="C18" s="107">
        <v>411328349.72000003</v>
      </c>
      <c r="D18" s="107">
        <v>411730182.85000002</v>
      </c>
      <c r="E18" s="107">
        <v>484315283.63999999</v>
      </c>
      <c r="F18" s="107">
        <v>420336730.93000001</v>
      </c>
      <c r="G18" s="107">
        <v>412696743.25</v>
      </c>
      <c r="H18" s="107">
        <v>334905481.51999998</v>
      </c>
    </row>
    <row r="19" spans="1:8" s="10" customFormat="1">
      <c r="A19" s="76" t="s">
        <v>150</v>
      </c>
      <c r="B19" s="104">
        <f t="shared" si="1"/>
        <v>44691887493.329994</v>
      </c>
      <c r="C19" s="107">
        <v>6835632875.920001</v>
      </c>
      <c r="D19" s="107">
        <v>8449613887.0599995</v>
      </c>
      <c r="E19" s="107">
        <v>7664768601.8999996</v>
      </c>
      <c r="F19" s="107">
        <v>8492504760.9399996</v>
      </c>
      <c r="G19" s="107">
        <v>6813118865.5800009</v>
      </c>
      <c r="H19" s="107">
        <v>6436248501.9300003</v>
      </c>
    </row>
    <row r="20" spans="1:8" s="10" customFormat="1">
      <c r="A20" s="35" t="s">
        <v>153</v>
      </c>
      <c r="B20" s="104">
        <f t="shared" si="1"/>
        <v>347671231.26999998</v>
      </c>
      <c r="C20" s="105">
        <v>15211762.82</v>
      </c>
      <c r="D20" s="105">
        <v>68772386.399999991</v>
      </c>
      <c r="E20" s="105">
        <v>103370852.44</v>
      </c>
      <c r="F20" s="105">
        <v>35883937.210000001</v>
      </c>
      <c r="G20" s="105">
        <v>58676581.960000001</v>
      </c>
      <c r="H20" s="105">
        <v>65755710.439999998</v>
      </c>
    </row>
    <row r="21" spans="1:8" s="10" customFormat="1">
      <c r="A21" s="35" t="s">
        <v>156</v>
      </c>
      <c r="B21" s="104">
        <f t="shared" si="1"/>
        <v>35439911490.470001</v>
      </c>
      <c r="C21" s="107">
        <v>3154872659.7399998</v>
      </c>
      <c r="D21" s="107">
        <v>5660612253.3199987</v>
      </c>
      <c r="E21" s="107">
        <v>8171307029.1199999</v>
      </c>
      <c r="F21" s="107">
        <v>6117657516.6500006</v>
      </c>
      <c r="G21" s="107">
        <v>4032298192.5</v>
      </c>
      <c r="H21" s="107">
        <v>8303163839.1400013</v>
      </c>
    </row>
    <row r="22" spans="1:8" s="10" customFormat="1">
      <c r="A22" s="35" t="s">
        <v>162</v>
      </c>
      <c r="B22" s="104">
        <f t="shared" si="1"/>
        <v>1048547266.1</v>
      </c>
      <c r="C22" s="105">
        <v>79929413.75</v>
      </c>
      <c r="D22" s="105">
        <v>135344598.21000001</v>
      </c>
      <c r="E22" s="105">
        <v>446758830.20999998</v>
      </c>
      <c r="F22" s="105">
        <v>122294156.31999999</v>
      </c>
      <c r="G22" s="105">
        <v>149172282.84999999</v>
      </c>
      <c r="H22" s="105">
        <v>115047984.76000001</v>
      </c>
    </row>
    <row r="23" spans="1:8" s="10" customFormat="1">
      <c r="A23" s="35" t="s">
        <v>164</v>
      </c>
      <c r="B23" s="104">
        <f t="shared" si="1"/>
        <v>37425754.979999997</v>
      </c>
      <c r="C23" s="105">
        <v>6237625.8300000001</v>
      </c>
      <c r="D23" s="105">
        <v>6237625.8300000001</v>
      </c>
      <c r="E23" s="105">
        <v>6237625.8300000001</v>
      </c>
      <c r="F23" s="105">
        <v>6237625.8300000001</v>
      </c>
      <c r="G23" s="105">
        <v>6237625.8300000001</v>
      </c>
      <c r="H23" s="105">
        <v>6237625.8300000001</v>
      </c>
    </row>
    <row r="24" spans="1:8" s="10" customFormat="1">
      <c r="A24" s="35" t="s">
        <v>166</v>
      </c>
      <c r="B24" s="104">
        <f t="shared" si="1"/>
        <v>2139131022.8600001</v>
      </c>
      <c r="C24" s="107">
        <v>158834645.16</v>
      </c>
      <c r="D24" s="107">
        <v>269773884.87</v>
      </c>
      <c r="E24" s="107">
        <v>304552769.19</v>
      </c>
      <c r="F24" s="107">
        <v>403793428.52000004</v>
      </c>
      <c r="G24" s="107">
        <v>368138727.85000002</v>
      </c>
      <c r="H24" s="107">
        <v>634037567.26999998</v>
      </c>
    </row>
    <row r="25" spans="1:8" s="10" customFormat="1">
      <c r="A25" s="26" t="s">
        <v>45</v>
      </c>
      <c r="B25" s="104">
        <f t="shared" si="1"/>
        <v>4296789207.6800003</v>
      </c>
      <c r="C25" s="106">
        <v>496304914.48999995</v>
      </c>
      <c r="D25" s="106">
        <v>683049737.38999999</v>
      </c>
      <c r="E25" s="106">
        <v>760906058.75</v>
      </c>
      <c r="F25" s="106">
        <v>592593123.4000001</v>
      </c>
      <c r="G25" s="106">
        <v>920819330.76000023</v>
      </c>
      <c r="H25" s="106">
        <v>843116042.8900001</v>
      </c>
    </row>
    <row r="26" spans="1:8" s="10" customFormat="1">
      <c r="A26" s="35" t="s">
        <v>167</v>
      </c>
      <c r="B26" s="104">
        <f t="shared" si="1"/>
        <v>228574135.15000004</v>
      </c>
      <c r="C26" s="107">
        <v>8162801.1900000004</v>
      </c>
      <c r="D26" s="107">
        <v>60407534.509999998</v>
      </c>
      <c r="E26" s="107">
        <v>47666179.250000007</v>
      </c>
      <c r="F26" s="107">
        <v>27805825.189999998</v>
      </c>
      <c r="G26" s="107">
        <v>30684082.309999995</v>
      </c>
      <c r="H26" s="107">
        <v>53847712.700000003</v>
      </c>
    </row>
    <row r="27" spans="1:8" s="10" customFormat="1">
      <c r="A27" s="35" t="s">
        <v>170</v>
      </c>
      <c r="B27" s="104">
        <f t="shared" si="1"/>
        <v>2800629640.1400003</v>
      </c>
      <c r="C27" s="105">
        <v>259987951.63</v>
      </c>
      <c r="D27" s="105">
        <v>435733501</v>
      </c>
      <c r="E27" s="105">
        <v>497913759.98000002</v>
      </c>
      <c r="F27" s="105">
        <v>420882875.84000003</v>
      </c>
      <c r="G27" s="105">
        <v>578191604.3900001</v>
      </c>
      <c r="H27" s="105">
        <v>607919947.30000007</v>
      </c>
    </row>
    <row r="28" spans="1:8" s="10" customFormat="1">
      <c r="A28" s="35" t="s">
        <v>223</v>
      </c>
      <c r="B28" s="104">
        <f t="shared" si="1"/>
        <v>1267585432.3899999</v>
      </c>
      <c r="C28" s="107">
        <v>228154161.67000002</v>
      </c>
      <c r="D28" s="107">
        <v>186908701.87999997</v>
      </c>
      <c r="E28" s="107">
        <v>215326119.52000001</v>
      </c>
      <c r="F28" s="107">
        <v>143904422.37</v>
      </c>
      <c r="G28" s="107">
        <v>311943644.06</v>
      </c>
      <c r="H28" s="107">
        <v>181348382.88999999</v>
      </c>
    </row>
    <row r="29" spans="1:8" s="10" customFormat="1">
      <c r="A29" s="26" t="s">
        <v>46</v>
      </c>
      <c r="B29" s="104">
        <f t="shared" si="1"/>
        <v>297367157347.29999</v>
      </c>
      <c r="C29" s="104">
        <v>44151255463.840012</v>
      </c>
      <c r="D29" s="104">
        <v>46394569153.660004</v>
      </c>
      <c r="E29" s="104">
        <v>47485828751.509995</v>
      </c>
      <c r="F29" s="104">
        <v>50364531655.360001</v>
      </c>
      <c r="G29" s="104">
        <v>52652949168.649994</v>
      </c>
      <c r="H29" s="104">
        <v>56318023154.279999</v>
      </c>
    </row>
    <row r="30" spans="1:8" s="10" customFormat="1">
      <c r="A30" s="35" t="s">
        <v>174</v>
      </c>
      <c r="B30" s="104">
        <f t="shared" si="1"/>
        <v>12121984006.080002</v>
      </c>
      <c r="C30" s="105">
        <v>1082265908.5699999</v>
      </c>
      <c r="D30" s="105">
        <v>1905724187.2</v>
      </c>
      <c r="E30" s="105">
        <v>2313246937.5300002</v>
      </c>
      <c r="F30" s="105">
        <v>1799385197.0599999</v>
      </c>
      <c r="G30" s="105">
        <v>2223355908.5899997</v>
      </c>
      <c r="H30" s="105">
        <v>2798005867.1300001</v>
      </c>
    </row>
    <row r="31" spans="1:8" s="10" customFormat="1">
      <c r="A31" s="35" t="s">
        <v>178</v>
      </c>
      <c r="B31" s="104">
        <f t="shared" si="1"/>
        <v>67292006945.830002</v>
      </c>
      <c r="C31" s="107">
        <v>9133756931.4400005</v>
      </c>
      <c r="D31" s="107">
        <v>11006118298.34</v>
      </c>
      <c r="E31" s="107">
        <v>9797098312.289999</v>
      </c>
      <c r="F31" s="107">
        <v>12274853878.17</v>
      </c>
      <c r="G31" s="107">
        <v>12753509971.43</v>
      </c>
      <c r="H31" s="107">
        <v>12326669554.16</v>
      </c>
    </row>
    <row r="32" spans="1:8" s="10" customFormat="1">
      <c r="A32" s="35" t="s">
        <v>183</v>
      </c>
      <c r="B32" s="104">
        <f t="shared" si="1"/>
        <v>5770315396.9100008</v>
      </c>
      <c r="C32" s="107">
        <v>446359806.63999999</v>
      </c>
      <c r="D32" s="107">
        <v>670782320.36000001</v>
      </c>
      <c r="E32" s="107">
        <v>1034171601.9999999</v>
      </c>
      <c r="F32" s="107">
        <v>667049988.50999999</v>
      </c>
      <c r="G32" s="107">
        <v>991678598.80000007</v>
      </c>
      <c r="H32" s="107">
        <v>1960273080.6000004</v>
      </c>
    </row>
    <row r="33" spans="1:8" s="10" customFormat="1">
      <c r="A33" s="35" t="s">
        <v>189</v>
      </c>
      <c r="B33" s="104">
        <f t="shared" si="1"/>
        <v>137403334675.82001</v>
      </c>
      <c r="C33" s="107">
        <v>21590049976.010002</v>
      </c>
      <c r="D33" s="107">
        <v>21087009368.279999</v>
      </c>
      <c r="E33" s="107">
        <v>21666381370.970001</v>
      </c>
      <c r="F33" s="107">
        <v>24459428857.389999</v>
      </c>
      <c r="G33" s="107">
        <v>22373307699.860001</v>
      </c>
      <c r="H33" s="107">
        <v>26227157403.310005</v>
      </c>
    </row>
    <row r="34" spans="1:8" s="10" customFormat="1">
      <c r="A34" s="35" t="s">
        <v>201</v>
      </c>
      <c r="B34" s="104">
        <f t="shared" si="1"/>
        <v>74422311669.230011</v>
      </c>
      <c r="C34" s="107">
        <v>11857380736.32</v>
      </c>
      <c r="D34" s="107">
        <v>11658765804.4</v>
      </c>
      <c r="E34" s="107">
        <v>12626081065.370001</v>
      </c>
      <c r="F34" s="107">
        <v>11082463153.379999</v>
      </c>
      <c r="G34" s="107">
        <v>14259263618.050001</v>
      </c>
      <c r="H34" s="107">
        <v>12938357291.710001</v>
      </c>
    </row>
    <row r="35" spans="1:8" s="10" customFormat="1">
      <c r="A35" s="35" t="s">
        <v>224</v>
      </c>
      <c r="B35" s="104">
        <f t="shared" si="1"/>
        <v>357204653.43000001</v>
      </c>
      <c r="C35" s="107">
        <v>41442104.859999999</v>
      </c>
      <c r="D35" s="107">
        <v>66169175.079999998</v>
      </c>
      <c r="E35" s="107">
        <v>48849463.349999994</v>
      </c>
      <c r="F35" s="107">
        <v>81350580.849999994</v>
      </c>
      <c r="G35" s="107">
        <v>51833371.920000002</v>
      </c>
      <c r="H35" s="107">
        <v>67559957.370000005</v>
      </c>
    </row>
    <row r="36" spans="1:8" s="10" customFormat="1">
      <c r="A36" s="26" t="s">
        <v>52</v>
      </c>
      <c r="B36" s="104">
        <f t="shared" si="1"/>
        <v>185922125626.30002</v>
      </c>
      <c r="C36" s="106">
        <v>59605546731.419998</v>
      </c>
      <c r="D36" s="106">
        <v>14823739722.440001</v>
      </c>
      <c r="E36" s="106">
        <v>17937932264.299999</v>
      </c>
      <c r="F36" s="106">
        <v>10486983972.860001</v>
      </c>
      <c r="G36" s="106">
        <v>49321958131.299995</v>
      </c>
      <c r="H36" s="106">
        <v>33745964803.98</v>
      </c>
    </row>
    <row r="37" spans="1:8" ht="13.5" customHeight="1">
      <c r="A37" s="5" t="s">
        <v>38</v>
      </c>
      <c r="B37" s="104">
        <f t="shared" si="1"/>
        <v>185922125626.30002</v>
      </c>
      <c r="C37" s="107">
        <v>59605546731.419998</v>
      </c>
      <c r="D37" s="107">
        <v>14823739722.440001</v>
      </c>
      <c r="E37" s="107">
        <v>17937932264.299999</v>
      </c>
      <c r="F37" s="107">
        <v>10486983972.860001</v>
      </c>
      <c r="G37" s="107">
        <v>49321958131.299995</v>
      </c>
      <c r="H37" s="107">
        <v>33745964803.98</v>
      </c>
    </row>
    <row r="38" spans="1:8" s="10" customFormat="1">
      <c r="A38" s="26" t="s">
        <v>43</v>
      </c>
      <c r="B38" s="104">
        <f t="shared" si="1"/>
        <v>55543276271.019997</v>
      </c>
      <c r="C38" s="106">
        <v>22829867051.84</v>
      </c>
      <c r="D38" s="106">
        <v>3078788140.4099998</v>
      </c>
      <c r="E38" s="106">
        <v>10677402557</v>
      </c>
      <c r="F38" s="106">
        <v>11034188586.1</v>
      </c>
      <c r="G38" s="106">
        <v>6450110802.3500004</v>
      </c>
      <c r="H38" s="106">
        <v>1472919133.3199999</v>
      </c>
    </row>
    <row r="39" spans="1:8" s="10" customFormat="1">
      <c r="A39" s="97" t="s">
        <v>47</v>
      </c>
      <c r="B39" s="104">
        <f t="shared" si="1"/>
        <v>55543276271.019997</v>
      </c>
      <c r="C39" s="106">
        <v>22829867051.84</v>
      </c>
      <c r="D39" s="106">
        <v>3078788140.4099998</v>
      </c>
      <c r="E39" s="106">
        <v>10677402557</v>
      </c>
      <c r="F39" s="106">
        <v>11034188586.1</v>
      </c>
      <c r="G39" s="106">
        <v>6450110802.3500004</v>
      </c>
      <c r="H39" s="106">
        <v>1472919133.3199999</v>
      </c>
    </row>
    <row r="40" spans="1:8">
      <c r="A40" s="6" t="s">
        <v>48</v>
      </c>
      <c r="B40" s="116">
        <f t="shared" si="1"/>
        <v>55543276271.019997</v>
      </c>
      <c r="C40" s="108">
        <v>22829867051.84</v>
      </c>
      <c r="D40" s="108">
        <v>3078788140.4099998</v>
      </c>
      <c r="E40" s="108">
        <v>10677402557</v>
      </c>
      <c r="F40" s="108">
        <v>11034188586.1</v>
      </c>
      <c r="G40" s="108">
        <v>6450110802.3500004</v>
      </c>
      <c r="H40" s="108">
        <v>1472919133.3199999</v>
      </c>
    </row>
    <row r="41" spans="1:8">
      <c r="A41" s="32" t="s">
        <v>230</v>
      </c>
      <c r="B41" s="98"/>
      <c r="C41" s="7"/>
      <c r="D41" s="7"/>
    </row>
    <row r="42" spans="1:8">
      <c r="A42" s="33" t="s">
        <v>104</v>
      </c>
      <c r="B42" s="33"/>
      <c r="C42" s="33"/>
      <c r="D42" s="33"/>
    </row>
    <row r="43" spans="1:8">
      <c r="A43" s="33" t="s">
        <v>105</v>
      </c>
      <c r="B43" s="33"/>
      <c r="C43" s="34"/>
      <c r="D43" s="34"/>
    </row>
    <row r="44" spans="1:8">
      <c r="A44" s="33" t="s">
        <v>39</v>
      </c>
      <c r="B44" s="33"/>
      <c r="C44" s="7"/>
      <c r="D44" s="7"/>
    </row>
    <row r="46" spans="1:8">
      <c r="C46" s="106"/>
      <c r="D46" s="106"/>
      <c r="E46" s="106"/>
      <c r="F46" s="106"/>
      <c r="G46" s="106"/>
      <c r="H46" s="106"/>
    </row>
  </sheetData>
  <mergeCells count="3">
    <mergeCell ref="A2:C2"/>
    <mergeCell ref="A3:G3"/>
    <mergeCell ref="A4:C4"/>
  </mergeCells>
  <phoneticPr fontId="92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2013-05-08T17:29:31Z</dcterms:created>
  <dcterms:modified xsi:type="dcterms:W3CDTF">2025-08-05T20:05:40Z</dcterms:modified>
</cp:coreProperties>
</file>