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yumir\Desktop\Estadísticas actualizadas\Datos_construcción\Cuadros_construcción\Históricos_construcción\"/>
    </mc:Choice>
  </mc:AlternateContent>
  <xr:revisionPtr revIDLastSave="0" documentId="13_ncr:1_{8966163E-4DBF-4E0D-8C5D-6E8A205FC29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2017-2022" sheetId="1" r:id="rId1"/>
    <sheet name="2023-2024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\A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>'[4]344.13'!#REF!</definedName>
    <definedName name="__aaa99">'[4]344.13'!#REF!</definedName>
    <definedName name="__dga11">#REF!</definedName>
    <definedName name="__dga12">#REF!</definedName>
    <definedName name="__f">#REF!</definedName>
    <definedName name="__fc">'[2]1.03'!$H$12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>'[4]333.09'!$D$10</definedName>
    <definedName name="aa">'[4]333.05'!#REF!</definedName>
    <definedName name="aa_10">'[10]333.05'!#REF!</definedName>
    <definedName name="aa_11">'[10]333.05'!#REF!</definedName>
    <definedName name="aaa">'[4]333.06'!$N$9</definedName>
    <definedName name="aaa98_10">'[10]344.13'!#REF!</definedName>
    <definedName name="aaa98_11">'[10]344.13'!#REF!</definedName>
    <definedName name="aaa99_1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>'[4]333.09'!$F$10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>'[4]331-04'!#REF!</definedName>
    <definedName name="ap_10">'[10]331-04'!#REF!</definedName>
    <definedName name="ap_11">'[10]331-04'!#REF!</definedName>
    <definedName name="_xlnm.Print_Area" localSheetId="0">'2017-2022'!$A$2:$A$48</definedName>
    <definedName name="_xlnm.Print_Area" localSheetId="1">'2023-2024'!$A$2:$A$48</definedName>
    <definedName name="Area1">'[14]Form AN01-46'!$A$2:$N$20027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>#REF!</definedName>
    <definedName name="bb">#REF!</definedName>
    <definedName name="bb_10">'[10]333.05'!#REF!</definedName>
    <definedName name="bb_11">'[10]333.05'!#REF!</definedName>
    <definedName name="bbb">#REF!</definedName>
    <definedName name="bbb_10">#REF!</definedName>
    <definedName name="bbb_11">#REF!</definedName>
    <definedName name="bbbb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'[15]2'!$H$13</definedName>
    <definedName name="cc">'[11]8.03'!$E$9</definedName>
    <definedName name="ccentral">#REF!</definedName>
    <definedName name="ccentral.">'[16]3.23-10'!#REF!</definedName>
    <definedName name="ccentral1">'[16]3.23-10'!#REF!</definedName>
    <definedName name="ccentral2">#REF!</definedName>
    <definedName name="ccentral3">'[16]3.23-10'!#REF!</definedName>
    <definedName name="ccuu">#REF!</definedName>
    <definedName name="ccuu_10">#REF!</definedName>
    <definedName name="ccuu_11">#REF!</definedName>
    <definedName name="cerw">'[15]6'!$I$13</definedName>
    <definedName name="cibao">#REF!</definedName>
    <definedName name="cibao1.">'[16]3.23-10'!#REF!</definedName>
    <definedName name="cibao2">#REF!</definedName>
    <definedName name="cibao33">'[16]3.23-10'!#REF!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>#REF!</definedName>
    <definedName name="d_10">'[10]333.09'!#REF!</definedName>
    <definedName name="d_11">'[10]333.09'!#REF!</definedName>
    <definedName name="dd">#REF!</definedName>
    <definedName name="ddd">#REF!</definedName>
    <definedName name="dddd">#REF!</definedName>
    <definedName name="ddddd">#REF!</definedName>
    <definedName name="dfg">'[1]333.02'!#REF!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>#REF!</definedName>
    <definedName name="di_10">'[10]333.02'!#REF!</definedName>
    <definedName name="di_11">'[10]333.02'!#REF!</definedName>
    <definedName name="dii">#REF!</definedName>
    <definedName name="diq">#REF!</definedName>
    <definedName name="dit">#REF!</definedName>
    <definedName name="ditt">#REF!</definedName>
    <definedName name="droga.1">'[1]333.02'!#REF!</definedName>
    <definedName name="drogas1">'[16]3.23-10'!#REF!</definedName>
    <definedName name="ds">'[4]333.08'!$D$7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'[15]5'!$B$13</definedName>
    <definedName name="ed">'[4]333.02'!$F$11</definedName>
    <definedName name="edc">#REF!</definedName>
    <definedName name="ee">'[4]333.06'!#REF!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>'[4]333.03'!$D$12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'[15]10'!$F$12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>'[4]333.08'!$F$7</definedName>
    <definedName name="FUENTE">#REF!</definedName>
    <definedName name="g">'[4]333.02'!$B$11</definedName>
    <definedName name="gbfhhs">#REF!</definedName>
    <definedName name="gdgfds">'[2]4.03'!$B$10</definedName>
    <definedName name="gdsert">'[2]1.03'!$B$11</definedName>
    <definedName name="geb">'[15]8'!$P$13</definedName>
    <definedName name="gf">#REF!</definedName>
    <definedName name="gf_10">#REF!</definedName>
    <definedName name="gf_11">#REF!</definedName>
    <definedName name="gfd">#REF!</definedName>
    <definedName name="gfdgdgdgdg">'[4]333.10'!#REF!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'[17]14.3'!$F$9</definedName>
    <definedName name="ggggg">'[17]14.3'!$H$9</definedName>
    <definedName name="ghj">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>'[4]333.03'!$B$12</definedName>
    <definedName name="ha">#REF!</definedName>
    <definedName name="haa">#REF!</definedName>
    <definedName name="haaa">#REF!</definedName>
    <definedName name="HatoMayor">'[4]343-05'!#REF!</definedName>
    <definedName name="HatoMayor2">'[4]343-05'!#REF!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'[17]14.2'!$H$8</definedName>
    <definedName name="hhhhhhhhhhh">'[2]6.03'!$G$8</definedName>
    <definedName name="hhyt">'[15]1'!#REF!</definedName>
    <definedName name="hjk">#REF!</definedName>
    <definedName name="hp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'[18]8.03'!$I$8</definedName>
    <definedName name="hyr">'[15]1'!#REF!</definedName>
    <definedName name="i">'[4]333.09'!$J$10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'[15]3'!$B$14</definedName>
    <definedName name="iki">#REF!</definedName>
    <definedName name="ikm">#REF!</definedName>
    <definedName name="io">'[4]333.08'!$B$7</definedName>
    <definedName name="iop">#REF!</definedName>
    <definedName name="iou">'[15]1'!$B$14</definedName>
    <definedName name="iuy">#REF!</definedName>
    <definedName name="j">#REF!</definedName>
    <definedName name="jhy">#REF!</definedName>
    <definedName name="jj">#REF!</definedName>
    <definedName name="jj_10">'[10]333.04'!#REF!</definedName>
    <definedName name="jj_11">'[10]333.04'!#REF!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>#REF!</definedName>
    <definedName name="jpp">#REF!</definedName>
    <definedName name="juan">'[19]3.20-02'!$J$9</definedName>
    <definedName name="juil">'[9]333.02'!#REF!</definedName>
    <definedName name="jul">'[4]333.02'!#REF!</definedName>
    <definedName name="jul_10">'[10]333.02'!#REF!</definedName>
    <definedName name="jul_11">'[10]333.02'!#REF!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>'[4]333.04'!$B$11</definedName>
    <definedName name="kjh">#REF!</definedName>
    <definedName name="kjkl">'[18]8.03'!$H$8</definedName>
    <definedName name="kk">'[4]333.06'!#REF!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>'[4]333.03'!#REF!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>'[5]344.13'!#REF!</definedName>
    <definedName name="lili">#REF!</definedName>
    <definedName name="lili_10">#REF!</definedName>
    <definedName name="lili_11">#REF!</definedName>
    <definedName name="lk">'[4]333.06'!$H$9</definedName>
    <definedName name="lkj">#REF!</definedName>
    <definedName name="lkjh">#REF!</definedName>
    <definedName name="lkl">'[11]16.03'!$E$9</definedName>
    <definedName name="LL">#REF!</definedName>
    <definedName name="ll_10">'[10]333.03'!#REF!</definedName>
    <definedName name="ll_11">'[10]333.03'!#REF!</definedName>
    <definedName name="llk">'[11]17.03'!$E$9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>'[4]333.06'!#REF!</definedName>
    <definedName name="m_10">'[10]333.06'!#REF!</definedName>
    <definedName name="m_11">'[10]333.06'!#REF!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>'[4]333.06'!#REF!</definedName>
    <definedName name="mm_10">'[10]333.06'!#REF!</definedName>
    <definedName name="mm_11">'[10]333.06'!#REF!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>'[4]343-05'!#REF!</definedName>
    <definedName name="MonseñorNouel2">'[4]343-05'!#REF!</definedName>
    <definedName name="MonteCristi">'[4]343-05'!#REF!</definedName>
    <definedName name="MonteCristi2">'[4]343-05'!#REF!</definedName>
    <definedName name="MontePlata">'[4]343-05'!#REF!</definedName>
    <definedName name="MontePlata2">'[4]343-05'!#REF!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'[15]3'!$H$14</definedName>
    <definedName name="olm">'[1]333.02'!#REF!</definedName>
    <definedName name="oo">'[4]333.09'!$H$10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'[15]1'!$C$14</definedName>
    <definedName name="opa">#REF!</definedName>
    <definedName name="oppo">'[15]1'!$G$14</definedName>
    <definedName name="p">#REF!</definedName>
    <definedName name="pablo">#REF!</definedName>
    <definedName name="pablo1">#REF!</definedName>
    <definedName name="pap">#REF!</definedName>
    <definedName name="Pedernales">'[4]343-05'!#REF!</definedName>
    <definedName name="Pedernales2">'[4]343-05'!#REF!</definedName>
    <definedName name="pep">#REF!</definedName>
    <definedName name="Peravia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>#REF!</definedName>
    <definedName name="ph">#REF!</definedName>
    <definedName name="PIB">[13]Codigos!$H$2:$I$11</definedName>
    <definedName name="PIO">'[4]333-11'!$E$8</definedName>
    <definedName name="PIO_10">'[10]333-11'!$E$8</definedName>
    <definedName name="PIO_11">'[10]333-11'!$E$8</definedName>
    <definedName name="pip">#REF!</definedName>
    <definedName name="PJ">'[4]331-04'!#REF!</definedName>
    <definedName name="PJ_10">'[10]331-04'!#REF!</definedName>
    <definedName name="PJ_11">'[10]331-04'!#REF!</definedName>
    <definedName name="pkk">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'[15]3'!$J$14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>'[4]333.04'!#REF!</definedName>
    <definedName name="pop_10">'[10]333.04'!#REF!</definedName>
    <definedName name="pop_11">'[10]333.04'!#REF!</definedName>
    <definedName name="popop">'[4]333.04'!#REF!</definedName>
    <definedName name="popop_10">'[10]333.04'!#REF!</definedName>
    <definedName name="popop_11">'[10]333.04'!#REF!</definedName>
    <definedName name="popp">'[4]333.04'!#REF!</definedName>
    <definedName name="popp_10">'[10]333.04'!#REF!</definedName>
    <definedName name="popp_11">'[10]333.04'!#REF!</definedName>
    <definedName name="pp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q">'[17]14.4'!$B$9</definedName>
    <definedName name="pqq">'[17]14.4'!$D$9</definedName>
    <definedName name="pqqq">'[17]14.4'!$F$9</definedName>
    <definedName name="pqqqq">'[17]14.4'!$H$9</definedName>
    <definedName name="pr">'[4]331-04'!$D$7</definedName>
    <definedName name="ps">#REF!</definedName>
    <definedName name="pss">#REF!</definedName>
    <definedName name="PuertoPlata">'[4]343-05'!#REF!</definedName>
    <definedName name="PuertoPlata2">'[4]343-05'!#REF!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ctificadas">'[20]3.10.11'!$J$7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'[15]8'!$B$13</definedName>
    <definedName name="rfv">#REF!</definedName>
    <definedName name="ROS">#N/A</definedName>
    <definedName name="rou">#REF!</definedName>
    <definedName name="rr">'[4]333.05'!$D$9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'[15]5'!$D$13</definedName>
    <definedName name="rty">#REF!</definedName>
    <definedName name="rtyh">'[15]1'!#REF!</definedName>
    <definedName name="rvf">#REF!</definedName>
    <definedName name="s">#REF!</definedName>
    <definedName name="Salcedo">'[4]343-05'!#REF!</definedName>
    <definedName name="Salcedo2">'[4]343-05'!#REF!</definedName>
    <definedName name="Samaná">'[4]343-05'!#REF!</definedName>
    <definedName name="Samaná2">'[4]343-05'!#REF!</definedName>
    <definedName name="SánchezRamírez">'[4]343-05'!#REF!</definedName>
    <definedName name="SánchezRamírez2">'[4]343-05'!#REF!</definedName>
    <definedName name="SanCristóbal">'[4]343-05'!#REF!</definedName>
    <definedName name="SanCristóbal2">'[4]343-05'!#REF!</definedName>
    <definedName name="SanJuan">'[4]343-05'!#REF!</definedName>
    <definedName name="SanJuan2">'[4]343-05'!#REF!</definedName>
    <definedName name="SanPedroMacorís">'[4]343-05'!#REF!</definedName>
    <definedName name="SanPedroMacorís2">'[4]343-05'!#REF!</definedName>
    <definedName name="Santiago">'[4]343-05'!#REF!</definedName>
    <definedName name="Santiago2">'[4]343-05'!#REF!</definedName>
    <definedName name="SantiagoRodríguez">'[4]343-05'!#REF!</definedName>
    <definedName name="SantiagoRodríguez2">'[4]343-05'!#REF!</definedName>
    <definedName name="sd">#REF!</definedName>
    <definedName name="sd_10">#REF!</definedName>
    <definedName name="sd_11">#REF!</definedName>
    <definedName name="sdf">#REF!</definedName>
    <definedName name="sdfg">'[15]2'!$D$13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'[15]2'!$F$13</definedName>
    <definedName name="ss">'[4]343-01'!#REF!</definedName>
    <definedName name="ss_10">'[10]343-01'!#REF!</definedName>
    <definedName name="ss_11">'[10]343-01'!#REF!</definedName>
    <definedName name="sss">'[4]333.02'!#REF!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[21]A!$A$1:$T$54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>'[4]344.13'!#REF!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'[15]1'!$F$14</definedName>
    <definedName name="ujm">#REF!</definedName>
    <definedName name="umj">#REF!</definedName>
    <definedName name="utyu">'[15]6'!$B$13</definedName>
    <definedName name="uu">'[4]333.04'!#REF!</definedName>
    <definedName name="uu_10">'[10]333.04'!#REF!</definedName>
    <definedName name="uu_11">'[10]333.04'!#REF!</definedName>
    <definedName name="uuuu">'[22]344.13'!#REF!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>'[4]343-05'!#REF!</definedName>
    <definedName name="Valverde2">'[4]343-05'!#REF!</definedName>
    <definedName name="vbfgbdfbg">'[23]3.22-11'!$B$7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>'[4]333.07'!#REF!</definedName>
    <definedName name="vfv_10">'[10]333.07'!#REF!</definedName>
    <definedName name="vfv_11">'[10]333.07'!#REF!</definedName>
    <definedName name="vfxv">'[4]333.07'!#REF!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'[15]6'!$P$13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>'[4]333.02'!$D$11</definedName>
    <definedName name="ygv">#REF!</definedName>
    <definedName name="yhn">#REF!</definedName>
    <definedName name="ynh">#REF!</definedName>
    <definedName name="yt">'[24]331-16'!#REF!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'[16]3.23-10'!#REF!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2" l="1"/>
  <c r="B29" i="2"/>
  <c r="C46" i="2"/>
  <c r="B46" i="2"/>
  <c r="C43" i="2"/>
  <c r="B43" i="2"/>
  <c r="C38" i="2"/>
  <c r="B38" i="2"/>
  <c r="C33" i="2"/>
  <c r="B33" i="2"/>
  <c r="C25" i="2"/>
  <c r="B25" i="2"/>
  <c r="C20" i="2"/>
  <c r="B20" i="2"/>
  <c r="C15" i="2"/>
  <c r="B15" i="2"/>
  <c r="C11" i="2"/>
  <c r="B11" i="2"/>
  <c r="C7" i="2"/>
  <c r="B7" i="2"/>
  <c r="C6" i="2" l="1"/>
  <c r="B6" i="2"/>
  <c r="G46" i="1" l="1"/>
  <c r="F46" i="1"/>
  <c r="E46" i="1"/>
  <c r="D46" i="1"/>
  <c r="C46" i="1"/>
  <c r="B46" i="1"/>
  <c r="G43" i="1"/>
  <c r="F43" i="1"/>
  <c r="E43" i="1"/>
  <c r="D43" i="1"/>
  <c r="C43" i="1"/>
  <c r="B43" i="1"/>
  <c r="G38" i="1"/>
  <c r="F38" i="1"/>
  <c r="E38" i="1"/>
  <c r="D38" i="1"/>
  <c r="C38" i="1"/>
  <c r="B38" i="1"/>
  <c r="G33" i="1"/>
  <c r="F33" i="1"/>
  <c r="E33" i="1"/>
  <c r="D33" i="1"/>
  <c r="C33" i="1"/>
  <c r="B33" i="1"/>
  <c r="G30" i="1"/>
  <c r="F30" i="1"/>
  <c r="E30" i="1"/>
  <c r="D30" i="1"/>
  <c r="C30" i="1"/>
  <c r="B30" i="1"/>
  <c r="G25" i="1"/>
  <c r="F25" i="1"/>
  <c r="E25" i="1"/>
  <c r="D25" i="1"/>
  <c r="C25" i="1"/>
  <c r="B25" i="1"/>
  <c r="G20" i="1"/>
  <c r="F20" i="1"/>
  <c r="E20" i="1"/>
  <c r="D20" i="1"/>
  <c r="C20" i="1"/>
  <c r="B20" i="1"/>
  <c r="G15" i="1"/>
  <c r="F15" i="1"/>
  <c r="E15" i="1"/>
  <c r="D15" i="1"/>
  <c r="C15" i="1"/>
  <c r="B15" i="1"/>
  <c r="G11" i="1"/>
  <c r="F11" i="1"/>
  <c r="E11" i="1"/>
  <c r="D11" i="1"/>
  <c r="C11" i="1"/>
  <c r="B11" i="1"/>
  <c r="G7" i="1"/>
  <c r="F7" i="1"/>
  <c r="E7" i="1"/>
  <c r="D7" i="1"/>
  <c r="C7" i="1"/>
  <c r="B7" i="1"/>
  <c r="C6" i="1" l="1"/>
  <c r="B6" i="1"/>
  <c r="D6" i="1"/>
  <c r="E6" i="1"/>
  <c r="F6" i="1"/>
  <c r="G6" i="1"/>
</calcChain>
</file>

<file path=xl/sharedStrings.xml><?xml version="1.0" encoding="utf-8"?>
<sst xmlns="http://schemas.openxmlformats.org/spreadsheetml/2006/main" count="102" uniqueCount="54">
  <si>
    <t>Región y provincia</t>
  </si>
  <si>
    <t>Total</t>
  </si>
  <si>
    <t>Región I: Cibao Norte</t>
  </si>
  <si>
    <t>Santiago</t>
  </si>
  <si>
    <t>Puerto Plata</t>
  </si>
  <si>
    <t>Espaillat</t>
  </si>
  <si>
    <t>Región II: Cibao Sur</t>
  </si>
  <si>
    <t>La Vega</t>
  </si>
  <si>
    <t>Monseñor Nouel</t>
  </si>
  <si>
    <t>Sánchez Ramírez</t>
  </si>
  <si>
    <t>Región III: Cibao Nordeste</t>
  </si>
  <si>
    <t>Duarte</t>
  </si>
  <si>
    <t>Hermanas Mirabal</t>
  </si>
  <si>
    <t>María Trinidad Sánchez</t>
  </si>
  <si>
    <t>Samaná</t>
  </si>
  <si>
    <t>Región IV: Cibao Noroeste</t>
  </si>
  <si>
    <t>Valverde</t>
  </si>
  <si>
    <t>Santiago Rodríguez</t>
  </si>
  <si>
    <t>Monte Cristi</t>
  </si>
  <si>
    <t>Dajabón</t>
  </si>
  <si>
    <t>Región V: Valdesia</t>
  </si>
  <si>
    <t>San Cristóbal</t>
  </si>
  <si>
    <t>Azua</t>
  </si>
  <si>
    <t>Peravia</t>
  </si>
  <si>
    <t>San José de Ocoa</t>
  </si>
  <si>
    <t>Región VI: El Valle</t>
  </si>
  <si>
    <t>San Juan</t>
  </si>
  <si>
    <t>Elías Piña</t>
  </si>
  <si>
    <t>Región VII: Enriquillo</t>
  </si>
  <si>
    <t>Barahona</t>
  </si>
  <si>
    <t>Independencia</t>
  </si>
  <si>
    <t>Pedernales</t>
  </si>
  <si>
    <t>Región VIII: Yuma</t>
  </si>
  <si>
    <t>La Romana</t>
  </si>
  <si>
    <t>La Altagracia</t>
  </si>
  <si>
    <t>El Seibo</t>
  </si>
  <si>
    <t>Hato Mayor</t>
  </si>
  <si>
    <t>Región IX: Higuamo</t>
  </si>
  <si>
    <t>San Pedro de Macorís</t>
  </si>
  <si>
    <t>Monte Plata</t>
  </si>
  <si>
    <t>Región X: Ozama</t>
  </si>
  <si>
    <t>Santo Domingo</t>
  </si>
  <si>
    <t>Distrito Nacional</t>
  </si>
  <si>
    <t>*Cifras sujetas a rectificación.</t>
  </si>
  <si>
    <t>Nota: No a todas las licencias se le incluyó área de contrucción para evitar duplicidad, dado a que una misma licencia pude ser inicio de obra, licencia final o modificación.</t>
  </si>
  <si>
    <t>Baoruco</t>
  </si>
  <si>
    <t>Fuente: Registros administrativos Departamento Tramitación de planos, Ministerio de Vivienda y Edificaciones (MIVED).</t>
  </si>
  <si>
    <t>Elaboración: Oficina Nacional de Estadística (ONE).</t>
  </si>
  <si>
    <r>
      <t xml:space="preserve">                              (m</t>
    </r>
    <r>
      <rPr>
        <vertAlign val="superscript"/>
        <sz val="9"/>
        <rFont val="Roboto"/>
      </rPr>
      <t>2</t>
    </r>
    <r>
      <rPr>
        <sz val="9"/>
        <rFont val="Roboto"/>
      </rPr>
      <t xml:space="preserve">) </t>
    </r>
  </si>
  <si>
    <t>(m²): Metros cuadrados.</t>
  </si>
  <si>
    <r>
      <rPr>
        <b/>
        <sz val="9"/>
        <rFont val="Roboto"/>
      </rPr>
      <t xml:space="preserve">Cuadro 3.7-02. </t>
    </r>
    <r>
      <rPr>
        <sz val="9"/>
        <rFont val="Roboto"/>
      </rPr>
      <t>REPÚBLICA DOMINICANA: Área de construcción con licencia del sector privado por año, según región y provincia, 2023-2024*</t>
    </r>
  </si>
  <si>
    <r>
      <rPr>
        <b/>
        <sz val="9"/>
        <rFont val="Roboto"/>
      </rPr>
      <t xml:space="preserve">Cuadro 3.7-02. </t>
    </r>
    <r>
      <rPr>
        <sz val="9"/>
        <rFont val="Roboto"/>
      </rPr>
      <t>REPÚBLICA DOMINICANA: Área de construcción con licencia del sector privado por año, según región y provincia, 2017-2022*</t>
    </r>
  </si>
  <si>
    <t>Nota: Se ha aplicado el cambio de la Ley Organiza de las Regiones Únicas de Planificación, incluyendo a Azua dentro de la región de El Valle.</t>
  </si>
  <si>
    <r>
      <t xml:space="preserve">          (m</t>
    </r>
    <r>
      <rPr>
        <vertAlign val="superscript"/>
        <sz val="9"/>
        <rFont val="Roboto"/>
      </rPr>
      <t>2</t>
    </r>
    <r>
      <rPr>
        <sz val="9"/>
        <rFont val="Roboto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</si>
</sst>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10"/>
      <name val="Roboto"/>
    </font>
    <font>
      <vertAlign val="superscript"/>
      <sz val="9"/>
      <name val="Roboto"/>
    </font>
    <font>
      <sz val="8"/>
      <name val="Roboto"/>
    </font>
    <font>
      <sz val="10"/>
      <color indexed="8"/>
      <name val="MS Sans Serif"/>
      <family val="2"/>
    </font>
    <font>
      <b/>
      <sz val="9"/>
      <color indexed="8"/>
      <name val="Roboto"/>
    </font>
    <font>
      <b/>
      <sz val="10"/>
      <name val="Roboto"/>
    </font>
    <font>
      <sz val="10"/>
      <name val="MS Sans Serif"/>
      <family val="2"/>
    </font>
    <font>
      <sz val="7"/>
      <color indexed="8"/>
      <name val="Roboto"/>
    </font>
    <font>
      <sz val="9"/>
      <color theme="1"/>
      <name val="Roboto"/>
    </font>
    <font>
      <sz val="10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164" fontId="1" fillId="0" borderId="0" applyFont="0" applyFill="0" applyBorder="0" applyAlignment="0" applyProtection="0"/>
    <xf numFmtId="0" fontId="10" fillId="0" borderId="0"/>
    <xf numFmtId="9" fontId="1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4" fillId="2" borderId="0" xfId="1" applyFont="1" applyFill="1"/>
    <xf numFmtId="0" fontId="6" fillId="2" borderId="0" xfId="1" applyFont="1" applyFill="1" applyAlignment="1">
      <alignment horizontal="center" vertical="justify"/>
    </xf>
    <xf numFmtId="0" fontId="4" fillId="2" borderId="0" xfId="1" applyFont="1" applyFill="1" applyAlignment="1">
      <alignment horizontal="right"/>
    </xf>
    <xf numFmtId="2" fontId="3" fillId="2" borderId="1" xfId="1" applyNumberFormat="1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3" fillId="2" borderId="0" xfId="1" applyFont="1" applyFill="1"/>
    <xf numFmtId="0" fontId="9" fillId="2" borderId="0" xfId="1" applyFont="1" applyFill="1"/>
    <xf numFmtId="2" fontId="3" fillId="2" borderId="0" xfId="1" applyNumberFormat="1" applyFont="1" applyFill="1" applyAlignment="1">
      <alignment horizontal="left" vertical="center" wrapText="1"/>
    </xf>
    <xf numFmtId="3" fontId="3" fillId="2" borderId="0" xfId="3" applyNumberFormat="1" applyFont="1" applyFill="1" applyBorder="1" applyAlignment="1">
      <alignment horizontal="right" vertical="center" wrapText="1"/>
    </xf>
    <xf numFmtId="2" fontId="2" fillId="3" borderId="0" xfId="1" applyNumberFormat="1" applyFont="1" applyFill="1" applyAlignment="1">
      <alignment horizontal="left" vertical="center" wrapText="1" indent="1"/>
    </xf>
    <xf numFmtId="3" fontId="2" fillId="2" borderId="0" xfId="3" applyNumberFormat="1" applyFont="1" applyFill="1" applyBorder="1" applyAlignment="1">
      <alignment horizontal="right" vertical="center" wrapText="1"/>
    </xf>
    <xf numFmtId="3" fontId="2" fillId="2" borderId="0" xfId="1" applyNumberFormat="1" applyFont="1" applyFill="1" applyAlignment="1">
      <alignment horizontal="right"/>
    </xf>
    <xf numFmtId="0" fontId="2" fillId="2" borderId="0" xfId="1" applyFont="1" applyFill="1"/>
    <xf numFmtId="2" fontId="3" fillId="3" borderId="0" xfId="1" applyNumberFormat="1" applyFont="1" applyFill="1" applyAlignment="1">
      <alignment horizontal="left" vertical="center" wrapText="1"/>
    </xf>
    <xf numFmtId="3" fontId="2" fillId="2" borderId="0" xfId="4" quotePrefix="1" applyNumberFormat="1" applyFont="1" applyFill="1" applyAlignment="1">
      <alignment horizontal="right" vertical="center"/>
    </xf>
    <xf numFmtId="3" fontId="3" fillId="2" borderId="0" xfId="4" quotePrefix="1" applyNumberFormat="1" applyFont="1" applyFill="1" applyAlignment="1">
      <alignment horizontal="right" vertical="center"/>
    </xf>
    <xf numFmtId="3" fontId="2" fillId="3" borderId="0" xfId="3" applyNumberFormat="1" applyFont="1" applyFill="1" applyBorder="1" applyAlignment="1">
      <alignment horizontal="right" vertical="center" wrapText="1"/>
    </xf>
    <xf numFmtId="2" fontId="2" fillId="2" borderId="0" xfId="1" applyNumberFormat="1" applyFont="1" applyFill="1" applyAlignment="1">
      <alignment horizontal="left" vertical="center" wrapText="1" indent="1"/>
    </xf>
    <xf numFmtId="2" fontId="2" fillId="3" borderId="2" xfId="1" applyNumberFormat="1" applyFont="1" applyFill="1" applyBorder="1" applyAlignment="1">
      <alignment horizontal="left" vertical="center" wrapText="1" indent="1"/>
    </xf>
    <xf numFmtId="3" fontId="2" fillId="2" borderId="2" xfId="1" applyNumberFormat="1" applyFont="1" applyFill="1" applyBorder="1" applyAlignment="1">
      <alignment horizontal="right"/>
    </xf>
    <xf numFmtId="9" fontId="11" fillId="3" borderId="0" xfId="5" applyFont="1" applyFill="1" applyAlignment="1">
      <alignment vertical="center"/>
    </xf>
    <xf numFmtId="4" fontId="12" fillId="3" borderId="0" xfId="6" applyNumberFormat="1" applyFont="1" applyFill="1"/>
    <xf numFmtId="4" fontId="12" fillId="3" borderId="0" xfId="6" applyNumberFormat="1" applyFont="1" applyFill="1" applyAlignment="1">
      <alignment horizontal="right"/>
    </xf>
    <xf numFmtId="0" fontId="4" fillId="3" borderId="0" xfId="6" applyFont="1" applyFill="1"/>
    <xf numFmtId="9" fontId="11" fillId="3" borderId="0" xfId="5" applyFont="1" applyFill="1" applyAlignment="1">
      <alignment horizontal="left" vertical="center"/>
    </xf>
    <xf numFmtId="9" fontId="11" fillId="2" borderId="0" xfId="5" applyFont="1" applyFill="1" applyBorder="1" applyAlignment="1">
      <alignment vertical="center"/>
    </xf>
    <xf numFmtId="0" fontId="4" fillId="3" borderId="0" xfId="1" applyFont="1" applyFill="1"/>
    <xf numFmtId="0" fontId="13" fillId="3" borderId="0" xfId="6" applyFont="1" applyFill="1" applyAlignment="1">
      <alignment horizontal="center" vertical="center" wrapText="1"/>
    </xf>
    <xf numFmtId="0" fontId="13" fillId="3" borderId="0" xfId="6" applyFont="1" applyFill="1" applyAlignment="1">
      <alignment horizontal="right" vertical="center" wrapText="1"/>
    </xf>
    <xf numFmtId="0" fontId="12" fillId="3" borderId="0" xfId="6" applyFont="1" applyFill="1" applyAlignment="1">
      <alignment horizontal="center" vertical="center" wrapText="1"/>
    </xf>
    <xf numFmtId="0" fontId="12" fillId="3" borderId="0" xfId="6" applyFont="1" applyFill="1" applyAlignment="1">
      <alignment horizontal="right" vertical="center" wrapText="1"/>
    </xf>
    <xf numFmtId="3" fontId="3" fillId="2" borderId="0" xfId="1" applyNumberFormat="1" applyFont="1" applyFill="1"/>
    <xf numFmtId="3" fontId="2" fillId="2" borderId="0" xfId="1" applyNumberFormat="1" applyFont="1" applyFill="1"/>
    <xf numFmtId="3" fontId="2" fillId="2" borderId="2" xfId="3" applyNumberFormat="1" applyFont="1" applyFill="1" applyBorder="1" applyAlignment="1">
      <alignment horizontal="right" vertical="center" wrapText="1"/>
    </xf>
    <xf numFmtId="0" fontId="2" fillId="2" borderId="0" xfId="1" applyFont="1" applyFill="1" applyAlignment="1">
      <alignment horizontal="left" vertical="justify"/>
    </xf>
    <xf numFmtId="0" fontId="2" fillId="2" borderId="0" xfId="1" applyFont="1" applyFill="1" applyAlignment="1">
      <alignment horizontal="left" vertical="justify"/>
    </xf>
    <xf numFmtId="9" fontId="11" fillId="3" borderId="0" xfId="5" applyFont="1" applyFill="1" applyAlignment="1">
      <alignment horizontal="left" vertical="center" wrapText="1"/>
    </xf>
    <xf numFmtId="0" fontId="2" fillId="2" borderId="0" xfId="1" applyFont="1" applyFill="1" applyAlignment="1">
      <alignment horizontal="left" wrapText="1"/>
    </xf>
    <xf numFmtId="9" fontId="11" fillId="2" borderId="0" xfId="5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right" vertical="center" wrapText="1"/>
    </xf>
  </cellXfs>
  <cellStyles count="7">
    <cellStyle name="Millares 2" xfId="3" xr:uid="{00000000-0005-0000-0000-000000000000}"/>
    <cellStyle name="Normal" xfId="0" builtinId="0"/>
    <cellStyle name="Normal 10 10 4" xfId="6" xr:uid="{00000000-0005-0000-0000-000002000000}"/>
    <cellStyle name="Normal 2_RD en Cifras 2010_Servicios" xfId="1" xr:uid="{00000000-0005-0000-0000-000003000000}"/>
    <cellStyle name="Normal_32403" xfId="4" xr:uid="{00000000-0005-0000-0000-000004000000}"/>
    <cellStyle name="Porcentual 3 2" xfId="5" xr:uid="{00000000-0005-0000-0000-000005000000}"/>
    <cellStyle name="Porcentual_97-98 2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15276</xdr:colOff>
      <xdr:row>1</xdr:row>
      <xdr:rowOff>1</xdr:rowOff>
    </xdr:from>
    <xdr:to>
      <xdr:col>7</xdr:col>
      <xdr:colOff>638176</xdr:colOff>
      <xdr:row>2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78076" y="165101"/>
          <a:ext cx="622900" cy="444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104176</xdr:colOff>
      <xdr:row>1</xdr:row>
      <xdr:rowOff>146051</xdr:rowOff>
    </xdr:from>
    <xdr:to>
      <xdr:col>4</xdr:col>
      <xdr:colOff>95250</xdr:colOff>
      <xdr:row>2</xdr:row>
      <xdr:rowOff>108396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AB769C-6CC0-4800-B5AD-2A6C7A7E5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726" y="311151"/>
          <a:ext cx="632424" cy="451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vinas/Configuraci&#243;n%20local/Archivos%20temporales%20de%20Internet/OLK31/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tto.rojas/AppData/Local/Microsoft/Windows/INetCache/Content.Outlook/Y7A0EK2Q/Copia%20de%20ANUARIO%20ESTADISTICAS%20ECONOMICAS%20A&#209;O%202019%20para%20revisar%20y%20enviar%20a%20Raysa%20DEFT%20al%2023%20%207%20%202020%20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N67"/>
  <sheetViews>
    <sheetView zoomScaleNormal="100" workbookViewId="0">
      <selection activeCell="A54" sqref="A54"/>
    </sheetView>
  </sheetViews>
  <sheetFormatPr baseColWidth="10" defaultColWidth="9.1796875" defaultRowHeight="13" x14ac:dyDescent="0.3"/>
  <cols>
    <col min="1" max="1" width="22.26953125" style="1" customWidth="1"/>
    <col min="2" max="3" width="10.26953125" style="1" customWidth="1"/>
    <col min="4" max="4" width="11.26953125" style="1" customWidth="1"/>
    <col min="5" max="5" width="10.26953125" style="1" customWidth="1"/>
    <col min="6" max="6" width="10.26953125" style="3" customWidth="1"/>
    <col min="7" max="7" width="9.1796875" style="1" customWidth="1"/>
    <col min="8" max="16384" width="9.1796875" style="1"/>
  </cols>
  <sheetData>
    <row r="2" spans="1:8" ht="26.25" customHeight="1" x14ac:dyDescent="0.3">
      <c r="A2" s="38" t="s">
        <v>51</v>
      </c>
      <c r="B2" s="38"/>
      <c r="C2" s="38"/>
      <c r="D2" s="38"/>
      <c r="E2" s="38"/>
      <c r="F2" s="38"/>
      <c r="G2" s="38"/>
    </row>
    <row r="3" spans="1:8" ht="15" customHeight="1" x14ac:dyDescent="0.3">
      <c r="A3" s="36" t="s">
        <v>48</v>
      </c>
      <c r="B3" s="36"/>
      <c r="C3" s="36"/>
      <c r="D3" s="36"/>
      <c r="E3" s="36"/>
      <c r="F3" s="36"/>
    </row>
    <row r="4" spans="1:8" ht="15" customHeight="1" x14ac:dyDescent="0.3">
      <c r="A4" s="2"/>
    </row>
    <row r="5" spans="1:8" s="7" customFormat="1" ht="15.75" customHeight="1" x14ac:dyDescent="0.3">
      <c r="A5" s="4" t="s">
        <v>0</v>
      </c>
      <c r="B5" s="5">
        <v>2017</v>
      </c>
      <c r="C5" s="5">
        <v>2018</v>
      </c>
      <c r="D5" s="5">
        <v>2019</v>
      </c>
      <c r="E5" s="5">
        <v>2020</v>
      </c>
      <c r="F5" s="5">
        <v>2021</v>
      </c>
      <c r="G5" s="5">
        <v>2022</v>
      </c>
      <c r="H5" s="6"/>
    </row>
    <row r="6" spans="1:8" s="7" customFormat="1" ht="12.75" customHeight="1" x14ac:dyDescent="0.3">
      <c r="A6" s="8" t="s">
        <v>1</v>
      </c>
      <c r="B6" s="9">
        <f>SUM(B7+B11+B15+B20+B25+B30+B33+B38+B43+B46)</f>
        <v>2261165.3606249997</v>
      </c>
      <c r="C6" s="9">
        <f>SUM(C7+C11+C15+C20+C25+C30+C33+C38+C43+C46)</f>
        <v>7918941.6900000004</v>
      </c>
      <c r="D6" s="9">
        <f>D7+D11+D15+D20+D25+D30+D33+D38+D43+D46</f>
        <v>15744690.23</v>
      </c>
      <c r="E6" s="9">
        <f>+E7+E11+E15+E20+E25+E30+E33+E38+E43+E46</f>
        <v>5488350.9199999999</v>
      </c>
      <c r="F6" s="9">
        <f>+F7+F11+F15+F20+F25+F30+F33+F38+F43+F46</f>
        <v>6204138.8200000003</v>
      </c>
      <c r="G6" s="9">
        <f>+G7+G11+G15+G20+G25+G30+G33+G38+G43+G46</f>
        <v>8143972.7700000014</v>
      </c>
      <c r="H6" s="6"/>
    </row>
    <row r="7" spans="1:8" s="7" customFormat="1" ht="12.75" customHeight="1" x14ac:dyDescent="0.3">
      <c r="A7" s="8" t="s">
        <v>2</v>
      </c>
      <c r="B7" s="9">
        <f t="shared" ref="B7:G7" si="0">SUM(B8:B10)</f>
        <v>321558.78375</v>
      </c>
      <c r="C7" s="9">
        <f t="shared" si="0"/>
        <v>720538.98</v>
      </c>
      <c r="D7" s="9">
        <f t="shared" si="0"/>
        <v>1379036.5699999998</v>
      </c>
      <c r="E7" s="9">
        <f t="shared" si="0"/>
        <v>711435.94000000006</v>
      </c>
      <c r="F7" s="9">
        <f t="shared" si="0"/>
        <v>787021.14</v>
      </c>
      <c r="G7" s="9">
        <f t="shared" si="0"/>
        <v>1388804.4000000001</v>
      </c>
      <c r="H7" s="6"/>
    </row>
    <row r="8" spans="1:8" ht="12.75" customHeight="1" x14ac:dyDescent="0.3">
      <c r="A8" s="10" t="s">
        <v>3</v>
      </c>
      <c r="B8" s="11">
        <v>270272.08187499997</v>
      </c>
      <c r="C8" s="11">
        <v>694157.12</v>
      </c>
      <c r="D8" s="11">
        <v>1160514.7499999998</v>
      </c>
      <c r="E8" s="11">
        <v>644984.81000000006</v>
      </c>
      <c r="F8" s="12">
        <v>706685.84000000008</v>
      </c>
      <c r="G8" s="12">
        <v>1272841.1500000001</v>
      </c>
      <c r="H8" s="13"/>
    </row>
    <row r="9" spans="1:8" ht="12.75" customHeight="1" x14ac:dyDescent="0.3">
      <c r="A9" s="10" t="s">
        <v>4</v>
      </c>
      <c r="B9" s="11">
        <v>25376.720000000001</v>
      </c>
      <c r="C9" s="11">
        <v>20215.29</v>
      </c>
      <c r="D9" s="11">
        <v>177897.08</v>
      </c>
      <c r="E9" s="11">
        <v>13270.49</v>
      </c>
      <c r="F9" s="12">
        <v>62562.33</v>
      </c>
      <c r="G9" s="12">
        <v>50257.61</v>
      </c>
      <c r="H9" s="13"/>
    </row>
    <row r="10" spans="1:8" ht="12.75" customHeight="1" x14ac:dyDescent="0.3">
      <c r="A10" s="10" t="s">
        <v>5</v>
      </c>
      <c r="B10" s="11">
        <v>25909.981874999998</v>
      </c>
      <c r="C10" s="11">
        <v>6166.57</v>
      </c>
      <c r="D10" s="11">
        <v>40624.74</v>
      </c>
      <c r="E10" s="11">
        <v>53180.639999999992</v>
      </c>
      <c r="F10" s="12">
        <v>17772.97</v>
      </c>
      <c r="G10" s="12">
        <v>65705.64</v>
      </c>
      <c r="H10" s="13"/>
    </row>
    <row r="11" spans="1:8" s="7" customFormat="1" ht="12.75" customHeight="1" x14ac:dyDescent="0.3">
      <c r="A11" s="14" t="s">
        <v>6</v>
      </c>
      <c r="B11" s="9">
        <f t="shared" ref="B11:F11" si="1">SUM(B12:B14)</f>
        <v>30038.331875000003</v>
      </c>
      <c r="C11" s="9">
        <f t="shared" si="1"/>
        <v>71913.850000000006</v>
      </c>
      <c r="D11" s="9">
        <f t="shared" si="1"/>
        <v>141885.91</v>
      </c>
      <c r="E11" s="9">
        <f t="shared" si="1"/>
        <v>118077.26999999999</v>
      </c>
      <c r="F11" s="9">
        <f t="shared" si="1"/>
        <v>178774.37</v>
      </c>
      <c r="G11" s="9">
        <f>SUM(G12:G14)</f>
        <v>59241.58</v>
      </c>
      <c r="H11" s="6"/>
    </row>
    <row r="12" spans="1:8" ht="12.75" customHeight="1" x14ac:dyDescent="0.3">
      <c r="A12" s="10" t="s">
        <v>7</v>
      </c>
      <c r="B12" s="11">
        <v>20440.22</v>
      </c>
      <c r="C12" s="11">
        <v>50759.02</v>
      </c>
      <c r="D12" s="11">
        <v>114264.80799999999</v>
      </c>
      <c r="E12" s="11">
        <v>100396.15999999999</v>
      </c>
      <c r="F12" s="12">
        <v>146012</v>
      </c>
      <c r="G12" s="12">
        <v>35811.19</v>
      </c>
      <c r="H12" s="13"/>
    </row>
    <row r="13" spans="1:8" ht="12.75" customHeight="1" x14ac:dyDescent="0.3">
      <c r="A13" s="10" t="s">
        <v>8</v>
      </c>
      <c r="B13" s="15">
        <v>9312.1118750000005</v>
      </c>
      <c r="C13" s="15">
        <v>9437.23</v>
      </c>
      <c r="D13" s="11">
        <v>13165.651999999998</v>
      </c>
      <c r="E13" s="11">
        <v>10849.16</v>
      </c>
      <c r="F13" s="12">
        <v>17869.55</v>
      </c>
      <c r="G13" s="12">
        <v>10425.41</v>
      </c>
      <c r="H13" s="13"/>
    </row>
    <row r="14" spans="1:8" ht="12.75" customHeight="1" x14ac:dyDescent="0.3">
      <c r="A14" s="10" t="s">
        <v>9</v>
      </c>
      <c r="B14" s="15">
        <v>286</v>
      </c>
      <c r="C14" s="15">
        <v>11717.6</v>
      </c>
      <c r="D14" s="11">
        <v>14455.449999999999</v>
      </c>
      <c r="E14" s="11">
        <v>6831.9499999999989</v>
      </c>
      <c r="F14" s="12">
        <v>14892.820000000002</v>
      </c>
      <c r="G14" s="12">
        <v>13004.98</v>
      </c>
      <c r="H14" s="13"/>
    </row>
    <row r="15" spans="1:8" s="7" customFormat="1" ht="12.75" customHeight="1" x14ac:dyDescent="0.3">
      <c r="A15" s="14" t="s">
        <v>10</v>
      </c>
      <c r="B15" s="16">
        <f t="shared" ref="B15:F15" si="2">SUM(B16:B19)</f>
        <v>108285.34</v>
      </c>
      <c r="C15" s="16">
        <f t="shared" si="2"/>
        <v>133683.59</v>
      </c>
      <c r="D15" s="16">
        <f t="shared" si="2"/>
        <v>121171.37000000002</v>
      </c>
      <c r="E15" s="16">
        <f t="shared" si="2"/>
        <v>146650.47999999998</v>
      </c>
      <c r="F15" s="16">
        <f t="shared" si="2"/>
        <v>212576.63</v>
      </c>
      <c r="G15" s="16">
        <f>SUM(G16:G19)</f>
        <v>197827.94999999998</v>
      </c>
      <c r="H15" s="6"/>
    </row>
    <row r="16" spans="1:8" ht="12.75" customHeight="1" x14ac:dyDescent="0.3">
      <c r="A16" s="10" t="s">
        <v>11</v>
      </c>
      <c r="B16" s="11">
        <v>70878.89</v>
      </c>
      <c r="C16" s="11">
        <v>73256.459999999992</v>
      </c>
      <c r="D16" s="11">
        <v>48916.330000000009</v>
      </c>
      <c r="E16" s="11">
        <v>60734.349999999991</v>
      </c>
      <c r="F16" s="12">
        <v>66699.7</v>
      </c>
      <c r="G16" s="12">
        <v>95062.389999999985</v>
      </c>
      <c r="H16" s="13"/>
    </row>
    <row r="17" spans="1:8" ht="12.75" customHeight="1" x14ac:dyDescent="0.3">
      <c r="A17" s="10" t="s">
        <v>12</v>
      </c>
      <c r="B17" s="11">
        <v>12625.28</v>
      </c>
      <c r="C17" s="11">
        <v>3665.1899999999996</v>
      </c>
      <c r="D17" s="11">
        <v>11331.87</v>
      </c>
      <c r="E17" s="11">
        <v>10345.700000000001</v>
      </c>
      <c r="F17" s="12">
        <v>16197.220000000001</v>
      </c>
      <c r="G17" s="12">
        <v>29402.34</v>
      </c>
      <c r="H17" s="13"/>
    </row>
    <row r="18" spans="1:8" ht="12.75" customHeight="1" x14ac:dyDescent="0.3">
      <c r="A18" s="10" t="s">
        <v>13</v>
      </c>
      <c r="B18" s="11">
        <v>15563.72</v>
      </c>
      <c r="C18" s="11">
        <v>12603.18</v>
      </c>
      <c r="D18" s="11">
        <v>6999.74</v>
      </c>
      <c r="E18" s="11">
        <v>9256.17</v>
      </c>
      <c r="F18" s="12">
        <v>253</v>
      </c>
      <c r="G18" s="12">
        <v>8954.9399999999987</v>
      </c>
      <c r="H18" s="13"/>
    </row>
    <row r="19" spans="1:8" ht="12.75" customHeight="1" x14ac:dyDescent="0.3">
      <c r="A19" s="10" t="s">
        <v>14</v>
      </c>
      <c r="B19" s="11">
        <v>9217.4500000000007</v>
      </c>
      <c r="C19" s="11">
        <v>44158.76</v>
      </c>
      <c r="D19" s="11">
        <v>53923.43</v>
      </c>
      <c r="E19" s="11">
        <v>66314.259999999995</v>
      </c>
      <c r="F19" s="12">
        <v>129426.71</v>
      </c>
      <c r="G19" s="12">
        <v>64408.280000000006</v>
      </c>
      <c r="H19" s="13"/>
    </row>
    <row r="20" spans="1:8" s="7" customFormat="1" ht="12.75" customHeight="1" x14ac:dyDescent="0.3">
      <c r="A20" s="14" t="s">
        <v>15</v>
      </c>
      <c r="B20" s="9">
        <f t="shared" ref="B20:F20" si="3">SUM(B21:B24)</f>
        <v>17516.405624999996</v>
      </c>
      <c r="C20" s="9">
        <f t="shared" si="3"/>
        <v>23691.51</v>
      </c>
      <c r="D20" s="9">
        <f t="shared" si="3"/>
        <v>19481.919999999998</v>
      </c>
      <c r="E20" s="9">
        <f t="shared" si="3"/>
        <v>24752.34</v>
      </c>
      <c r="F20" s="9">
        <f t="shared" si="3"/>
        <v>9807.15</v>
      </c>
      <c r="G20" s="9">
        <f>SUM(G21:G24)</f>
        <v>29212.81</v>
      </c>
      <c r="H20" s="6"/>
    </row>
    <row r="21" spans="1:8" ht="12.75" customHeight="1" x14ac:dyDescent="0.3">
      <c r="A21" s="10" t="s">
        <v>16</v>
      </c>
      <c r="B21" s="15">
        <v>16605.86</v>
      </c>
      <c r="C21" s="15">
        <v>18238.05</v>
      </c>
      <c r="D21" s="11">
        <v>16437.91</v>
      </c>
      <c r="E21" s="11">
        <v>16435.920000000002</v>
      </c>
      <c r="F21" s="12">
        <v>3478.23</v>
      </c>
      <c r="G21" s="12">
        <v>18105</v>
      </c>
      <c r="H21" s="13"/>
    </row>
    <row r="22" spans="1:8" ht="12.75" customHeight="1" x14ac:dyDescent="0.3">
      <c r="A22" s="10" t="s">
        <v>17</v>
      </c>
      <c r="B22" s="11">
        <v>68.181875000000005</v>
      </c>
      <c r="C22" s="11">
        <v>0</v>
      </c>
      <c r="D22" s="11">
        <v>0</v>
      </c>
      <c r="E22" s="11">
        <v>2129.35</v>
      </c>
      <c r="F22" s="12">
        <v>0</v>
      </c>
      <c r="G22" s="12">
        <v>6752.51</v>
      </c>
      <c r="H22" s="13"/>
    </row>
    <row r="23" spans="1:8" ht="12.75" customHeight="1" x14ac:dyDescent="0.3">
      <c r="A23" s="10" t="s">
        <v>18</v>
      </c>
      <c r="B23" s="15">
        <v>774.18187499999999</v>
      </c>
      <c r="C23" s="15">
        <v>5453.46</v>
      </c>
      <c r="D23" s="11">
        <v>3044.01</v>
      </c>
      <c r="E23" s="11">
        <v>6187.07</v>
      </c>
      <c r="F23" s="12">
        <v>5608.11</v>
      </c>
      <c r="G23" s="12">
        <v>2505.3000000000002</v>
      </c>
      <c r="H23" s="13"/>
    </row>
    <row r="24" spans="1:8" ht="12.75" customHeight="1" x14ac:dyDescent="0.3">
      <c r="A24" s="10" t="s">
        <v>19</v>
      </c>
      <c r="B24" s="15">
        <v>68.181875000000005</v>
      </c>
      <c r="C24" s="15">
        <v>0</v>
      </c>
      <c r="D24" s="15">
        <v>0</v>
      </c>
      <c r="E24" s="11">
        <v>0</v>
      </c>
      <c r="F24" s="12">
        <v>720.81</v>
      </c>
      <c r="G24" s="12">
        <v>1850</v>
      </c>
      <c r="H24" s="13"/>
    </row>
    <row r="25" spans="1:8" s="7" customFormat="1" ht="12.75" customHeight="1" x14ac:dyDescent="0.3">
      <c r="A25" s="14" t="s">
        <v>20</v>
      </c>
      <c r="B25" s="9">
        <f t="shared" ref="B25:F25" si="4">SUM(B26:B29)</f>
        <v>34855.781875000001</v>
      </c>
      <c r="C25" s="9">
        <f t="shared" si="4"/>
        <v>129944.75999999998</v>
      </c>
      <c r="D25" s="9">
        <f t="shared" si="4"/>
        <v>187621.09999999998</v>
      </c>
      <c r="E25" s="9">
        <f t="shared" si="4"/>
        <v>68925.009999999995</v>
      </c>
      <c r="F25" s="9">
        <f t="shared" si="4"/>
        <v>146961.93999999997</v>
      </c>
      <c r="G25" s="9">
        <f>SUM(G26:G29)</f>
        <v>171137.01</v>
      </c>
      <c r="H25" s="6"/>
    </row>
    <row r="26" spans="1:8" ht="12.75" customHeight="1" x14ac:dyDescent="0.3">
      <c r="A26" s="10" t="s">
        <v>21</v>
      </c>
      <c r="B26" s="11">
        <v>7247.56</v>
      </c>
      <c r="C26" s="11">
        <v>58484.209999999992</v>
      </c>
      <c r="D26" s="11">
        <v>63738.15</v>
      </c>
      <c r="E26" s="11">
        <v>42036.460000000006</v>
      </c>
      <c r="F26" s="12">
        <v>61867.39</v>
      </c>
      <c r="G26" s="12">
        <v>100479.18</v>
      </c>
      <c r="H26" s="13"/>
    </row>
    <row r="27" spans="1:8" ht="12.75" customHeight="1" x14ac:dyDescent="0.3">
      <c r="A27" s="10" t="s">
        <v>22</v>
      </c>
      <c r="B27" s="11">
        <v>26718.181874999998</v>
      </c>
      <c r="C27" s="11">
        <v>374.51</v>
      </c>
      <c r="D27" s="11">
        <v>42993.46</v>
      </c>
      <c r="E27" s="11">
        <v>715.22</v>
      </c>
      <c r="F27" s="12">
        <v>919.32</v>
      </c>
      <c r="G27" s="12">
        <v>10006.58</v>
      </c>
      <c r="H27" s="13"/>
    </row>
    <row r="28" spans="1:8" ht="12.75" customHeight="1" x14ac:dyDescent="0.3">
      <c r="A28" s="10" t="s">
        <v>23</v>
      </c>
      <c r="B28" s="11">
        <v>890.04</v>
      </c>
      <c r="C28" s="11">
        <v>71086.039999999994</v>
      </c>
      <c r="D28" s="11">
        <v>55994.25</v>
      </c>
      <c r="E28" s="11">
        <v>25519.789999999997</v>
      </c>
      <c r="F28" s="12">
        <v>83837.229999999981</v>
      </c>
      <c r="G28" s="12">
        <v>58175.130000000005</v>
      </c>
      <c r="H28" s="13"/>
    </row>
    <row r="29" spans="1:8" ht="12.75" customHeight="1" x14ac:dyDescent="0.3">
      <c r="A29" s="10" t="s">
        <v>24</v>
      </c>
      <c r="B29" s="17">
        <v>0</v>
      </c>
      <c r="C29" s="17">
        <v>0</v>
      </c>
      <c r="D29" s="11">
        <v>24895.239999999994</v>
      </c>
      <c r="E29" s="11">
        <v>653.54</v>
      </c>
      <c r="F29" s="12">
        <v>338</v>
      </c>
      <c r="G29" s="12">
        <v>2476.12</v>
      </c>
      <c r="H29" s="13"/>
    </row>
    <row r="30" spans="1:8" s="7" customFormat="1" ht="12.75" customHeight="1" x14ac:dyDescent="0.3">
      <c r="A30" s="14" t="s">
        <v>25</v>
      </c>
      <c r="B30" s="9">
        <f t="shared" ref="B30:F30" si="5">SUM(B31:B32)</f>
        <v>70813.861875000002</v>
      </c>
      <c r="C30" s="9">
        <f t="shared" si="5"/>
        <v>5962.4</v>
      </c>
      <c r="D30" s="9">
        <f t="shared" si="5"/>
        <v>5825.0499999999993</v>
      </c>
      <c r="E30" s="9">
        <f t="shared" si="5"/>
        <v>2672.86</v>
      </c>
      <c r="F30" s="9">
        <f t="shared" si="5"/>
        <v>6441.84</v>
      </c>
      <c r="G30" s="9">
        <f>SUM(G31:G32)</f>
        <v>4559.0000000000009</v>
      </c>
      <c r="H30" s="6"/>
    </row>
    <row r="31" spans="1:8" ht="12.75" customHeight="1" x14ac:dyDescent="0.3">
      <c r="A31" s="10" t="s">
        <v>26</v>
      </c>
      <c r="B31" s="11">
        <v>70813.861875000002</v>
      </c>
      <c r="C31" s="11">
        <v>5962.4</v>
      </c>
      <c r="D31" s="11">
        <v>5825.0499999999993</v>
      </c>
      <c r="E31" s="11">
        <v>2672.86</v>
      </c>
      <c r="F31" s="12">
        <v>6441.84</v>
      </c>
      <c r="G31" s="12">
        <v>4559.0000000000009</v>
      </c>
      <c r="H31" s="13"/>
    </row>
    <row r="32" spans="1:8" ht="12.75" customHeight="1" x14ac:dyDescent="0.3">
      <c r="A32" s="18" t="s">
        <v>27</v>
      </c>
      <c r="B32" s="11">
        <v>0</v>
      </c>
      <c r="C32" s="11">
        <v>0</v>
      </c>
      <c r="D32" s="11">
        <v>0</v>
      </c>
      <c r="E32" s="11">
        <v>0</v>
      </c>
      <c r="F32" s="12">
        <v>0</v>
      </c>
      <c r="G32" s="12">
        <v>0</v>
      </c>
      <c r="H32" s="13"/>
    </row>
    <row r="33" spans="1:8" s="7" customFormat="1" ht="12.75" customHeight="1" x14ac:dyDescent="0.3">
      <c r="A33" s="14" t="s">
        <v>28</v>
      </c>
      <c r="B33" s="16">
        <f t="shared" ref="B33:F33" si="6">SUM(B34:B37)</f>
        <v>68.181875000000005</v>
      </c>
      <c r="C33" s="16">
        <f t="shared" si="6"/>
        <v>15304.93</v>
      </c>
      <c r="D33" s="16">
        <f t="shared" si="6"/>
        <v>43661.670000000006</v>
      </c>
      <c r="E33" s="16">
        <f t="shared" si="6"/>
        <v>1669.42</v>
      </c>
      <c r="F33" s="16">
        <f t="shared" si="6"/>
        <v>13741.72</v>
      </c>
      <c r="G33" s="16">
        <f>SUM(G34:G37)</f>
        <v>5495.5</v>
      </c>
      <c r="H33" s="6"/>
    </row>
    <row r="34" spans="1:8" ht="12.75" customHeight="1" x14ac:dyDescent="0.3">
      <c r="A34" s="10" t="s">
        <v>29</v>
      </c>
      <c r="B34" s="15">
        <v>0</v>
      </c>
      <c r="C34" s="15">
        <v>14453.07</v>
      </c>
      <c r="D34" s="11">
        <v>43661.670000000006</v>
      </c>
      <c r="E34" s="11">
        <v>1285.76</v>
      </c>
      <c r="F34" s="12">
        <v>13087.019999999999</v>
      </c>
      <c r="G34" s="12">
        <v>5495.5</v>
      </c>
      <c r="H34" s="13"/>
    </row>
    <row r="35" spans="1:8" ht="12.75" customHeight="1" x14ac:dyDescent="0.3">
      <c r="A35" s="10" t="s">
        <v>45</v>
      </c>
      <c r="B35" s="15">
        <v>0</v>
      </c>
      <c r="C35" s="15">
        <v>851.86</v>
      </c>
      <c r="D35" s="15">
        <v>0</v>
      </c>
      <c r="E35" s="15">
        <v>383.66</v>
      </c>
      <c r="F35" s="12">
        <v>654.70000000000005</v>
      </c>
      <c r="G35" s="12">
        <v>0</v>
      </c>
      <c r="H35" s="13"/>
    </row>
    <row r="36" spans="1:8" ht="12.75" customHeight="1" x14ac:dyDescent="0.3">
      <c r="A36" s="10" t="s">
        <v>30</v>
      </c>
      <c r="B36" s="15">
        <v>0</v>
      </c>
      <c r="C36" s="15">
        <v>0</v>
      </c>
      <c r="D36" s="15">
        <v>0</v>
      </c>
      <c r="E36" s="15">
        <v>0</v>
      </c>
      <c r="F36" s="12">
        <v>0</v>
      </c>
      <c r="G36" s="12">
        <v>0</v>
      </c>
      <c r="H36" s="13"/>
    </row>
    <row r="37" spans="1:8" ht="12.75" customHeight="1" x14ac:dyDescent="0.3">
      <c r="A37" s="10" t="s">
        <v>31</v>
      </c>
      <c r="B37" s="15">
        <v>68.181875000000005</v>
      </c>
      <c r="C37" s="15">
        <v>0</v>
      </c>
      <c r="D37" s="15">
        <v>0</v>
      </c>
      <c r="E37" s="15">
        <v>0</v>
      </c>
      <c r="F37" s="12">
        <v>0</v>
      </c>
      <c r="G37" s="12">
        <v>0</v>
      </c>
      <c r="H37" s="13"/>
    </row>
    <row r="38" spans="1:8" s="7" customFormat="1" ht="12.75" customHeight="1" x14ac:dyDescent="0.3">
      <c r="A38" s="14" t="s">
        <v>32</v>
      </c>
      <c r="B38" s="9">
        <f t="shared" ref="B38:F38" si="7">SUM(B39:B42)</f>
        <v>208314.28187500002</v>
      </c>
      <c r="C38" s="9">
        <f t="shared" si="7"/>
        <v>383403.08999999997</v>
      </c>
      <c r="D38" s="9">
        <f t="shared" si="7"/>
        <v>4830527.82</v>
      </c>
      <c r="E38" s="9">
        <f t="shared" si="7"/>
        <v>1223965.49</v>
      </c>
      <c r="F38" s="9">
        <f t="shared" si="7"/>
        <v>475726.58</v>
      </c>
      <c r="G38" s="9">
        <f>SUM(G39:G42)</f>
        <v>1313811.43</v>
      </c>
      <c r="H38" s="6"/>
    </row>
    <row r="39" spans="1:8" ht="12.75" customHeight="1" x14ac:dyDescent="0.3">
      <c r="A39" s="10" t="s">
        <v>33</v>
      </c>
      <c r="B39" s="15">
        <v>26462.809999999998</v>
      </c>
      <c r="C39" s="15">
        <v>37656.69</v>
      </c>
      <c r="D39" s="11">
        <v>37125.18</v>
      </c>
      <c r="E39" s="11">
        <v>50779.24</v>
      </c>
      <c r="F39" s="12">
        <v>64488.58</v>
      </c>
      <c r="G39" s="12">
        <v>73479.47</v>
      </c>
      <c r="H39" s="13"/>
    </row>
    <row r="40" spans="1:8" ht="12.75" customHeight="1" x14ac:dyDescent="0.3">
      <c r="A40" s="10" t="s">
        <v>34</v>
      </c>
      <c r="B40" s="11">
        <v>181525.29</v>
      </c>
      <c r="C40" s="11">
        <v>325792.84999999998</v>
      </c>
      <c r="D40" s="11">
        <v>4672816.45</v>
      </c>
      <c r="E40" s="11">
        <v>1122494.05</v>
      </c>
      <c r="F40" s="12">
        <v>359303.78</v>
      </c>
      <c r="G40" s="12">
        <v>1073507</v>
      </c>
      <c r="H40" s="13"/>
    </row>
    <row r="41" spans="1:8" ht="12.75" customHeight="1" x14ac:dyDescent="0.3">
      <c r="A41" s="10" t="s">
        <v>35</v>
      </c>
      <c r="B41" s="15">
        <v>68.181875000000005</v>
      </c>
      <c r="C41" s="15">
        <v>19953.55</v>
      </c>
      <c r="D41" s="11">
        <v>119709.08</v>
      </c>
      <c r="E41" s="11">
        <v>50692.2</v>
      </c>
      <c r="F41" s="12">
        <v>50665.35</v>
      </c>
      <c r="G41" s="12">
        <v>166824.95999999999</v>
      </c>
      <c r="H41" s="13"/>
    </row>
    <row r="42" spans="1:8" ht="12.75" customHeight="1" x14ac:dyDescent="0.3">
      <c r="A42" s="10" t="s">
        <v>36</v>
      </c>
      <c r="B42" s="15">
        <v>258</v>
      </c>
      <c r="C42" s="15">
        <v>0</v>
      </c>
      <c r="D42" s="11">
        <v>877.1099999999999</v>
      </c>
      <c r="E42" s="11">
        <v>0</v>
      </c>
      <c r="F42" s="12">
        <v>1268.8700000000001</v>
      </c>
      <c r="G42" s="12">
        <v>0</v>
      </c>
      <c r="H42" s="13"/>
    </row>
    <row r="43" spans="1:8" s="7" customFormat="1" ht="12.75" customHeight="1" x14ac:dyDescent="0.3">
      <c r="A43" s="14" t="s">
        <v>37</v>
      </c>
      <c r="B43" s="9">
        <f t="shared" ref="B43:F43" si="8">SUM(B44:B45)</f>
        <v>38248.881874999999</v>
      </c>
      <c r="C43" s="9">
        <f t="shared" si="8"/>
        <v>29170.02</v>
      </c>
      <c r="D43" s="9">
        <f t="shared" si="8"/>
        <v>105283.19000000002</v>
      </c>
      <c r="E43" s="9">
        <f t="shared" si="8"/>
        <v>105491.66999999998</v>
      </c>
      <c r="F43" s="9">
        <f t="shared" si="8"/>
        <v>128010.62999999999</v>
      </c>
      <c r="G43" s="9">
        <f>SUM(G44:G45)</f>
        <v>33520.409999999996</v>
      </c>
      <c r="H43" s="6"/>
    </row>
    <row r="44" spans="1:8" ht="12.75" customHeight="1" x14ac:dyDescent="0.3">
      <c r="A44" s="10" t="s">
        <v>38</v>
      </c>
      <c r="B44" s="11">
        <v>38248.881874999999</v>
      </c>
      <c r="C44" s="11">
        <v>28762.62</v>
      </c>
      <c r="D44" s="11">
        <v>105283.19000000002</v>
      </c>
      <c r="E44" s="11">
        <v>104704.26999999999</v>
      </c>
      <c r="F44" s="12">
        <v>127834.09999999999</v>
      </c>
      <c r="G44" s="12">
        <v>33199.21</v>
      </c>
      <c r="H44" s="13"/>
    </row>
    <row r="45" spans="1:8" ht="12.75" customHeight="1" x14ac:dyDescent="0.3">
      <c r="A45" s="10" t="s">
        <v>39</v>
      </c>
      <c r="B45" s="15">
        <v>0</v>
      </c>
      <c r="C45" s="15">
        <v>407.4</v>
      </c>
      <c r="D45" s="15">
        <v>0</v>
      </c>
      <c r="E45" s="15">
        <v>787.4</v>
      </c>
      <c r="F45" s="12">
        <v>176.53</v>
      </c>
      <c r="G45" s="12">
        <v>321.2</v>
      </c>
      <c r="H45" s="13"/>
    </row>
    <row r="46" spans="1:8" s="7" customFormat="1" ht="12.75" customHeight="1" x14ac:dyDescent="0.3">
      <c r="A46" s="14" t="s">
        <v>40</v>
      </c>
      <c r="B46" s="9">
        <f t="shared" ref="B46:F46" si="9">SUM(B47:B48)</f>
        <v>1431465.51</v>
      </c>
      <c r="C46" s="9">
        <f t="shared" si="9"/>
        <v>6405328.5600000005</v>
      </c>
      <c r="D46" s="9">
        <f t="shared" si="9"/>
        <v>8910195.629999999</v>
      </c>
      <c r="E46" s="9">
        <f t="shared" si="9"/>
        <v>3084710.44</v>
      </c>
      <c r="F46" s="9">
        <f t="shared" si="9"/>
        <v>4245076.82</v>
      </c>
      <c r="G46" s="9">
        <f>SUM(G47:G48)</f>
        <v>4940362.6800000006</v>
      </c>
      <c r="H46" s="6"/>
    </row>
    <row r="47" spans="1:8" ht="12.75" customHeight="1" x14ac:dyDescent="0.3">
      <c r="A47" s="10" t="s">
        <v>41</v>
      </c>
      <c r="B47" s="11">
        <v>752129.63</v>
      </c>
      <c r="C47" s="11">
        <v>4816271.54</v>
      </c>
      <c r="D47" s="11">
        <v>6521811.1499999994</v>
      </c>
      <c r="E47" s="11">
        <v>1775888.48</v>
      </c>
      <c r="F47" s="12">
        <v>2907923.54</v>
      </c>
      <c r="G47" s="12">
        <v>3580719.4000000004</v>
      </c>
      <c r="H47" s="13"/>
    </row>
    <row r="48" spans="1:8" ht="12.75" customHeight="1" x14ac:dyDescent="0.3">
      <c r="A48" s="19" t="s">
        <v>42</v>
      </c>
      <c r="B48" s="34">
        <v>679335.88</v>
      </c>
      <c r="C48" s="34">
        <v>1589057.02</v>
      </c>
      <c r="D48" s="34">
        <v>2388384.48</v>
      </c>
      <c r="E48" s="34">
        <v>1308821.96</v>
      </c>
      <c r="F48" s="20">
        <v>1337153.28</v>
      </c>
      <c r="G48" s="20">
        <v>1359643.28</v>
      </c>
      <c r="H48" s="13"/>
    </row>
    <row r="49" spans="1:14" s="24" customFormat="1" x14ac:dyDescent="0.3">
      <c r="A49" s="21" t="s">
        <v>43</v>
      </c>
      <c r="B49" s="22"/>
      <c r="C49" s="22"/>
      <c r="D49" s="22"/>
      <c r="E49" s="22"/>
      <c r="F49" s="23"/>
      <c r="G49" s="13"/>
      <c r="H49" s="22"/>
      <c r="I49" s="22"/>
    </row>
    <row r="50" spans="1:14" s="24" customFormat="1" ht="17.25" customHeight="1" x14ac:dyDescent="0.3">
      <c r="A50" s="37" t="s">
        <v>44</v>
      </c>
      <c r="B50" s="37"/>
      <c r="C50" s="37"/>
      <c r="D50" s="37"/>
      <c r="E50" s="37"/>
      <c r="F50" s="37"/>
      <c r="G50" s="37"/>
      <c r="H50" s="22"/>
      <c r="I50" s="22"/>
    </row>
    <row r="51" spans="1:14" s="24" customFormat="1" x14ac:dyDescent="0.3">
      <c r="A51" s="25" t="s">
        <v>49</v>
      </c>
      <c r="B51" s="22"/>
      <c r="C51" s="22"/>
      <c r="D51" s="22"/>
      <c r="E51" s="22"/>
      <c r="F51" s="23"/>
      <c r="G51" s="13"/>
      <c r="H51" s="22"/>
      <c r="I51" s="22"/>
    </row>
    <row r="52" spans="1:14" x14ac:dyDescent="0.3">
      <c r="A52" s="26" t="s">
        <v>46</v>
      </c>
      <c r="G52" s="13"/>
    </row>
    <row r="53" spans="1:14" ht="12.75" customHeight="1" x14ac:dyDescent="0.3">
      <c r="A53" s="26" t="s">
        <v>47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4" x14ac:dyDescent="0.3">
      <c r="A54" s="28"/>
      <c r="B54" s="28"/>
      <c r="C54" s="28"/>
      <c r="D54" s="28"/>
      <c r="E54" s="28"/>
      <c r="F54" s="29"/>
      <c r="G54" s="28"/>
      <c r="H54" s="27"/>
      <c r="I54" s="27"/>
      <c r="J54" s="27"/>
      <c r="K54" s="27"/>
      <c r="L54" s="27"/>
    </row>
    <row r="55" spans="1:14" x14ac:dyDescent="0.3">
      <c r="A55" s="30"/>
      <c r="B55" s="30"/>
      <c r="C55" s="30"/>
      <c r="D55" s="30"/>
      <c r="E55" s="30"/>
      <c r="F55" s="31"/>
      <c r="G55" s="30"/>
      <c r="H55" s="30"/>
      <c r="I55" s="30"/>
      <c r="J55" s="30"/>
      <c r="K55" s="30"/>
      <c r="L55" s="30"/>
      <c r="M55" s="30"/>
      <c r="N55" s="30"/>
    </row>
    <row r="56" spans="1:14" x14ac:dyDescent="0.3">
      <c r="A56" s="27"/>
      <c r="B56" s="27"/>
      <c r="C56" s="27"/>
      <c r="D56" s="27"/>
      <c r="E56" s="27"/>
      <c r="F56" s="1"/>
    </row>
    <row r="57" spans="1:14" x14ac:dyDescent="0.3">
      <c r="A57" s="27"/>
      <c r="B57" s="27"/>
      <c r="C57" s="27"/>
      <c r="D57" s="27"/>
      <c r="E57" s="27"/>
      <c r="F57" s="1"/>
    </row>
    <row r="58" spans="1:14" x14ac:dyDescent="0.3">
      <c r="A58" s="27"/>
      <c r="B58" s="27"/>
      <c r="C58" s="27"/>
      <c r="D58" s="27"/>
      <c r="E58" s="27"/>
      <c r="F58" s="1"/>
    </row>
    <row r="59" spans="1:14" x14ac:dyDescent="0.3">
      <c r="A59" s="27"/>
      <c r="B59" s="27"/>
      <c r="C59" s="27"/>
      <c r="D59" s="27"/>
      <c r="E59" s="27"/>
      <c r="F59" s="1"/>
    </row>
    <row r="60" spans="1:14" x14ac:dyDescent="0.3">
      <c r="A60" s="27"/>
      <c r="B60" s="27"/>
      <c r="C60" s="27"/>
      <c r="D60" s="27"/>
      <c r="E60" s="27"/>
      <c r="F60" s="1"/>
    </row>
    <row r="61" spans="1:14" x14ac:dyDescent="0.3">
      <c r="F61" s="1"/>
    </row>
    <row r="62" spans="1:14" x14ac:dyDescent="0.3">
      <c r="F62" s="1"/>
    </row>
    <row r="63" spans="1:14" x14ac:dyDescent="0.3">
      <c r="F63" s="1"/>
    </row>
    <row r="64" spans="1:14" x14ac:dyDescent="0.3">
      <c r="F64" s="1"/>
    </row>
    <row r="65" spans="6:6" x14ac:dyDescent="0.3">
      <c r="F65" s="1"/>
    </row>
    <row r="66" spans="6:6" x14ac:dyDescent="0.3">
      <c r="F66" s="1"/>
    </row>
    <row r="67" spans="6:6" x14ac:dyDescent="0.3">
      <c r="F67" s="1"/>
    </row>
  </sheetData>
  <mergeCells count="3">
    <mergeCell ref="A3:F3"/>
    <mergeCell ref="A50:G50"/>
    <mergeCell ref="A2:G2"/>
  </mergeCells>
  <printOptions horizontalCentered="1"/>
  <pageMargins left="0.75" right="0.75" top="0.48" bottom="0.47" header="0.5" footer="0.5"/>
  <pageSetup paperSize="9" scale="90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BF426-F96E-4647-9D27-76FF10CB06DE}">
  <sheetPr>
    <tabColor rgb="FF00B050"/>
  </sheetPr>
  <dimension ref="A2:J60"/>
  <sheetViews>
    <sheetView tabSelected="1" zoomScaleNormal="100" workbookViewId="0">
      <selection activeCell="A54" sqref="A54"/>
    </sheetView>
  </sheetViews>
  <sheetFormatPr baseColWidth="10" defaultColWidth="9.1796875" defaultRowHeight="13" x14ac:dyDescent="0.3"/>
  <cols>
    <col min="1" max="1" width="20.26953125" style="1" customWidth="1"/>
    <col min="2" max="2" width="15.90625" style="1" customWidth="1"/>
    <col min="3" max="3" width="15.7265625" style="1" customWidth="1"/>
    <col min="4" max="16384" width="9.1796875" style="1"/>
  </cols>
  <sheetData>
    <row r="2" spans="1:4" ht="38.5" customHeight="1" x14ac:dyDescent="0.3">
      <c r="A2" s="38" t="s">
        <v>50</v>
      </c>
      <c r="B2" s="38"/>
      <c r="C2" s="38"/>
    </row>
    <row r="3" spans="1:4" ht="15" customHeight="1" x14ac:dyDescent="0.3">
      <c r="A3" s="35" t="s">
        <v>53</v>
      </c>
    </row>
    <row r="4" spans="1:4" ht="15" customHeight="1" x14ac:dyDescent="0.3">
      <c r="A4" s="2"/>
    </row>
    <row r="5" spans="1:4" s="7" customFormat="1" ht="15.75" customHeight="1" x14ac:dyDescent="0.3">
      <c r="A5" s="4" t="s">
        <v>0</v>
      </c>
      <c r="B5" s="40">
        <v>2023</v>
      </c>
      <c r="C5" s="40">
        <v>2024</v>
      </c>
      <c r="D5" s="6"/>
    </row>
    <row r="6" spans="1:4" s="7" customFormat="1" ht="12.75" customHeight="1" x14ac:dyDescent="0.3">
      <c r="A6" s="8" t="s">
        <v>1</v>
      </c>
      <c r="B6" s="9">
        <f>+B7+B11+B15+B20+B25+B29+B33+B38+B43+B46</f>
        <v>5450262.7359999996</v>
      </c>
      <c r="C6" s="9">
        <f>+C7+C11+C15+C20+C25+C29+C33+C38+C43+C46</f>
        <v>5356758.3560000006</v>
      </c>
      <c r="D6" s="6"/>
    </row>
    <row r="7" spans="1:4" s="7" customFormat="1" ht="12.75" customHeight="1" x14ac:dyDescent="0.3">
      <c r="A7" s="8" t="s">
        <v>2</v>
      </c>
      <c r="B7" s="9">
        <f>SUM(B8:B10)</f>
        <v>843676.26599999995</v>
      </c>
      <c r="C7" s="32">
        <f>SUM(C8:C10)</f>
        <v>726811.38599999994</v>
      </c>
      <c r="D7" s="6"/>
    </row>
    <row r="8" spans="1:4" ht="12.75" customHeight="1" x14ac:dyDescent="0.3">
      <c r="A8" s="10" t="s">
        <v>3</v>
      </c>
      <c r="B8" s="12">
        <v>683564.21600000001</v>
      </c>
      <c r="C8" s="33">
        <v>625600.02599999995</v>
      </c>
      <c r="D8" s="13"/>
    </row>
    <row r="9" spans="1:4" ht="12.75" customHeight="1" x14ac:dyDescent="0.3">
      <c r="A9" s="10" t="s">
        <v>4</v>
      </c>
      <c r="B9" s="12">
        <v>126142.94</v>
      </c>
      <c r="C9" s="33">
        <v>71911.08</v>
      </c>
      <c r="D9" s="13"/>
    </row>
    <row r="10" spans="1:4" ht="12.75" customHeight="1" x14ac:dyDescent="0.3">
      <c r="A10" s="10" t="s">
        <v>5</v>
      </c>
      <c r="B10" s="12">
        <v>33969.11</v>
      </c>
      <c r="C10" s="33">
        <v>29300.28</v>
      </c>
      <c r="D10" s="13"/>
    </row>
    <row r="11" spans="1:4" s="7" customFormat="1" ht="12.75" customHeight="1" x14ac:dyDescent="0.3">
      <c r="A11" s="14" t="s">
        <v>6</v>
      </c>
      <c r="B11" s="9">
        <f>SUM(B12:B14)</f>
        <v>155444.98000000001</v>
      </c>
      <c r="C11" s="32">
        <f>SUM(C12:C14)</f>
        <v>214345.06</v>
      </c>
      <c r="D11" s="6"/>
    </row>
    <row r="12" spans="1:4" ht="12.75" customHeight="1" x14ac:dyDescent="0.3">
      <c r="A12" s="10" t="s">
        <v>7</v>
      </c>
      <c r="B12" s="12">
        <v>83623.900000000009</v>
      </c>
      <c r="C12" s="33">
        <v>93648.71</v>
      </c>
      <c r="D12" s="13"/>
    </row>
    <row r="13" spans="1:4" ht="12.75" customHeight="1" x14ac:dyDescent="0.3">
      <c r="A13" s="10" t="s">
        <v>8</v>
      </c>
      <c r="B13" s="12">
        <v>59202.3</v>
      </c>
      <c r="C13" s="33">
        <v>14603.1</v>
      </c>
      <c r="D13" s="13"/>
    </row>
    <row r="14" spans="1:4" ht="12.75" customHeight="1" x14ac:dyDescent="0.3">
      <c r="A14" s="10" t="s">
        <v>9</v>
      </c>
      <c r="B14" s="12">
        <v>12618.779999999999</v>
      </c>
      <c r="C14" s="33">
        <v>106093.25</v>
      </c>
      <c r="D14" s="13"/>
    </row>
    <row r="15" spans="1:4" s="7" customFormat="1" ht="12.75" customHeight="1" x14ac:dyDescent="0.3">
      <c r="A15" s="14" t="s">
        <v>10</v>
      </c>
      <c r="B15" s="16">
        <f>SUM(B16:B19)</f>
        <v>64390.860000000008</v>
      </c>
      <c r="C15" s="32">
        <f>SUM(C16:C19)</f>
        <v>212749.48</v>
      </c>
      <c r="D15" s="6"/>
    </row>
    <row r="16" spans="1:4" ht="12.75" customHeight="1" x14ac:dyDescent="0.3">
      <c r="A16" s="10" t="s">
        <v>11</v>
      </c>
      <c r="B16" s="12">
        <v>23374.250000000004</v>
      </c>
      <c r="C16" s="33">
        <v>81296.810000000012</v>
      </c>
      <c r="D16" s="13"/>
    </row>
    <row r="17" spans="1:4" ht="12.75" customHeight="1" x14ac:dyDescent="0.3">
      <c r="A17" s="10" t="s">
        <v>12</v>
      </c>
      <c r="B17" s="12">
        <v>3533.1099999999997</v>
      </c>
      <c r="C17" s="33">
        <v>799.5</v>
      </c>
      <c r="D17" s="13"/>
    </row>
    <row r="18" spans="1:4" ht="12.75" customHeight="1" x14ac:dyDescent="0.3">
      <c r="A18" s="10" t="s">
        <v>13</v>
      </c>
      <c r="B18" s="12">
        <v>2325.16</v>
      </c>
      <c r="C18" s="33">
        <v>8475.4500000000007</v>
      </c>
      <c r="D18" s="13"/>
    </row>
    <row r="19" spans="1:4" ht="12.75" customHeight="1" x14ac:dyDescent="0.3">
      <c r="A19" s="10" t="s">
        <v>14</v>
      </c>
      <c r="B19" s="12">
        <v>35158.340000000004</v>
      </c>
      <c r="C19" s="33">
        <v>122177.72</v>
      </c>
      <c r="D19" s="13"/>
    </row>
    <row r="20" spans="1:4" s="7" customFormat="1" ht="12.75" customHeight="1" x14ac:dyDescent="0.3">
      <c r="A20" s="14" t="s">
        <v>15</v>
      </c>
      <c r="B20" s="9">
        <f>SUM(B21:B24)</f>
        <v>11982.33</v>
      </c>
      <c r="C20" s="32">
        <f>SUM(C21:C24)</f>
        <v>13665.810000000001</v>
      </c>
      <c r="D20" s="6"/>
    </row>
    <row r="21" spans="1:4" ht="12.75" customHeight="1" x14ac:dyDescent="0.3">
      <c r="A21" s="10" t="s">
        <v>16</v>
      </c>
      <c r="B21" s="12">
        <v>1133.93</v>
      </c>
      <c r="C21" s="33">
        <v>11842.160000000002</v>
      </c>
      <c r="D21" s="13"/>
    </row>
    <row r="22" spans="1:4" ht="12.75" customHeight="1" x14ac:dyDescent="0.3">
      <c r="A22" s="10" t="s">
        <v>17</v>
      </c>
      <c r="B22" s="12">
        <v>10642.279999999999</v>
      </c>
      <c r="C22" s="33">
        <v>1282.83</v>
      </c>
      <c r="D22" s="13"/>
    </row>
    <row r="23" spans="1:4" ht="12.75" customHeight="1" x14ac:dyDescent="0.3">
      <c r="A23" s="10" t="s">
        <v>18</v>
      </c>
      <c r="B23" s="12">
        <v>0</v>
      </c>
      <c r="C23" s="33">
        <v>540.82000000000005</v>
      </c>
      <c r="D23" s="13"/>
    </row>
    <row r="24" spans="1:4" ht="12.75" customHeight="1" x14ac:dyDescent="0.3">
      <c r="A24" s="10" t="s">
        <v>19</v>
      </c>
      <c r="B24" s="12">
        <v>206.12</v>
      </c>
      <c r="C24" s="33">
        <v>0</v>
      </c>
      <c r="D24" s="13"/>
    </row>
    <row r="25" spans="1:4" s="7" customFormat="1" ht="12.75" customHeight="1" x14ac:dyDescent="0.3">
      <c r="A25" s="14" t="s">
        <v>20</v>
      </c>
      <c r="B25" s="9">
        <f>SUM(B26:B28)</f>
        <v>112536.67000000001</v>
      </c>
      <c r="C25" s="32">
        <f>SUM(C26:C28)</f>
        <v>30805.23</v>
      </c>
      <c r="D25" s="6"/>
    </row>
    <row r="26" spans="1:4" ht="12.75" customHeight="1" x14ac:dyDescent="0.3">
      <c r="A26" s="10" t="s">
        <v>21</v>
      </c>
      <c r="B26" s="12">
        <v>86601.180000000008</v>
      </c>
      <c r="C26" s="33">
        <v>19249.629999999997</v>
      </c>
      <c r="D26" s="13"/>
    </row>
    <row r="27" spans="1:4" ht="12.75" customHeight="1" x14ac:dyDescent="0.3">
      <c r="A27" s="10" t="s">
        <v>23</v>
      </c>
      <c r="B27" s="12">
        <v>25935.49</v>
      </c>
      <c r="C27" s="33">
        <v>6829.63</v>
      </c>
      <c r="D27" s="13"/>
    </row>
    <row r="28" spans="1:4" ht="12.75" customHeight="1" x14ac:dyDescent="0.3">
      <c r="A28" s="10" t="s">
        <v>24</v>
      </c>
      <c r="B28" s="12">
        <v>0</v>
      </c>
      <c r="C28" s="33">
        <v>4725.97</v>
      </c>
      <c r="D28" s="13"/>
    </row>
    <row r="29" spans="1:4" s="7" customFormat="1" ht="12.75" customHeight="1" x14ac:dyDescent="0.3">
      <c r="A29" s="14" t="s">
        <v>25</v>
      </c>
      <c r="B29" s="9">
        <f>SUM(B30:B32)</f>
        <v>7930.0199999999995</v>
      </c>
      <c r="C29" s="9">
        <f>SUM(C30:C32)</f>
        <v>26924.75</v>
      </c>
      <c r="D29" s="6"/>
    </row>
    <row r="30" spans="1:4" s="7" customFormat="1" ht="12.75" customHeight="1" x14ac:dyDescent="0.3">
      <c r="A30" s="10" t="s">
        <v>22</v>
      </c>
      <c r="B30" s="12">
        <v>1843.2</v>
      </c>
      <c r="C30" s="33">
        <v>20299.150000000001</v>
      </c>
      <c r="D30" s="6"/>
    </row>
    <row r="31" spans="1:4" ht="12.75" customHeight="1" x14ac:dyDescent="0.3">
      <c r="A31" s="10" t="s">
        <v>26</v>
      </c>
      <c r="B31" s="12">
        <v>6086.82</v>
      </c>
      <c r="C31" s="33">
        <v>6625.6</v>
      </c>
      <c r="D31" s="13"/>
    </row>
    <row r="32" spans="1:4" ht="12.75" customHeight="1" x14ac:dyDescent="0.3">
      <c r="A32" s="18" t="s">
        <v>27</v>
      </c>
      <c r="B32" s="13">
        <v>0</v>
      </c>
      <c r="C32" s="33">
        <v>0</v>
      </c>
      <c r="D32" s="13"/>
    </row>
    <row r="33" spans="1:4" s="7" customFormat="1" ht="12.75" customHeight="1" x14ac:dyDescent="0.3">
      <c r="A33" s="14" t="s">
        <v>28</v>
      </c>
      <c r="B33" s="16">
        <f>SUM(B34:B37)</f>
        <v>4385.8600000000006</v>
      </c>
      <c r="C33" s="32">
        <f>SUM(C34:C37)</f>
        <v>8540.27</v>
      </c>
      <c r="D33" s="6"/>
    </row>
    <row r="34" spans="1:4" ht="12.75" customHeight="1" x14ac:dyDescent="0.3">
      <c r="A34" s="10" t="s">
        <v>29</v>
      </c>
      <c r="B34" s="12">
        <v>4154.6000000000004</v>
      </c>
      <c r="C34" s="33">
        <v>7242.9</v>
      </c>
      <c r="D34" s="13"/>
    </row>
    <row r="35" spans="1:4" ht="12.75" customHeight="1" x14ac:dyDescent="0.3">
      <c r="A35" s="10" t="s">
        <v>45</v>
      </c>
      <c r="B35" s="12">
        <v>231.26</v>
      </c>
      <c r="C35" s="33">
        <v>0</v>
      </c>
      <c r="D35" s="13"/>
    </row>
    <row r="36" spans="1:4" ht="12.75" customHeight="1" x14ac:dyDescent="0.3">
      <c r="A36" s="10" t="s">
        <v>30</v>
      </c>
      <c r="B36" s="12">
        <v>0</v>
      </c>
      <c r="C36" s="33">
        <v>1297.3699999999999</v>
      </c>
      <c r="D36" s="13"/>
    </row>
    <row r="37" spans="1:4" ht="12.75" customHeight="1" x14ac:dyDescent="0.3">
      <c r="A37" s="10" t="s">
        <v>31</v>
      </c>
      <c r="B37" s="12">
        <v>0</v>
      </c>
      <c r="C37" s="33">
        <v>0</v>
      </c>
      <c r="D37" s="13"/>
    </row>
    <row r="38" spans="1:4" s="7" customFormat="1" ht="12.75" customHeight="1" x14ac:dyDescent="0.3">
      <c r="A38" s="14" t="s">
        <v>32</v>
      </c>
      <c r="B38" s="9">
        <f>SUM(B39:B42)</f>
        <v>939837.6100000001</v>
      </c>
      <c r="C38" s="32">
        <f>SUM(C39:C42)</f>
        <v>1043416.29</v>
      </c>
      <c r="D38" s="6"/>
    </row>
    <row r="39" spans="1:4" ht="12.75" customHeight="1" x14ac:dyDescent="0.3">
      <c r="A39" s="10" t="s">
        <v>33</v>
      </c>
      <c r="B39" s="12">
        <v>59957.649999999994</v>
      </c>
      <c r="C39" s="33">
        <v>29101.58</v>
      </c>
      <c r="D39" s="13"/>
    </row>
    <row r="40" spans="1:4" ht="12.75" customHeight="1" x14ac:dyDescent="0.3">
      <c r="A40" s="10" t="s">
        <v>34</v>
      </c>
      <c r="B40" s="12">
        <v>879879.96000000008</v>
      </c>
      <c r="C40" s="33">
        <v>1002392.3200000001</v>
      </c>
      <c r="D40" s="13"/>
    </row>
    <row r="41" spans="1:4" ht="12.75" customHeight="1" x14ac:dyDescent="0.3">
      <c r="A41" s="10" t="s">
        <v>35</v>
      </c>
      <c r="B41" s="12">
        <v>0</v>
      </c>
      <c r="C41" s="33">
        <v>535.37</v>
      </c>
      <c r="D41" s="13"/>
    </row>
    <row r="42" spans="1:4" ht="12.75" customHeight="1" x14ac:dyDescent="0.3">
      <c r="A42" s="10" t="s">
        <v>36</v>
      </c>
      <c r="B42" s="12">
        <v>0</v>
      </c>
      <c r="C42" s="33">
        <v>11387.02</v>
      </c>
      <c r="D42" s="13"/>
    </row>
    <row r="43" spans="1:4" s="7" customFormat="1" ht="12.75" customHeight="1" x14ac:dyDescent="0.3">
      <c r="A43" s="14" t="s">
        <v>37</v>
      </c>
      <c r="B43" s="9">
        <f>SUM(B44:B45)</f>
        <v>89844.01999999999</v>
      </c>
      <c r="C43" s="32">
        <f>SUM(C44:C45)</f>
        <v>53824.17</v>
      </c>
      <c r="D43" s="6"/>
    </row>
    <row r="44" spans="1:4" ht="12.75" customHeight="1" x14ac:dyDescent="0.3">
      <c r="A44" s="10" t="s">
        <v>38</v>
      </c>
      <c r="B44" s="12">
        <v>84474.959999999992</v>
      </c>
      <c r="C44" s="33">
        <v>53519.519999999997</v>
      </c>
      <c r="D44" s="13"/>
    </row>
    <row r="45" spans="1:4" ht="12.75" customHeight="1" x14ac:dyDescent="0.3">
      <c r="A45" s="10" t="s">
        <v>39</v>
      </c>
      <c r="B45" s="12">
        <v>5369.06</v>
      </c>
      <c r="C45" s="33">
        <v>304.64999999999998</v>
      </c>
      <c r="D45" s="13"/>
    </row>
    <row r="46" spans="1:4" s="7" customFormat="1" ht="12.75" customHeight="1" x14ac:dyDescent="0.3">
      <c r="A46" s="14" t="s">
        <v>40</v>
      </c>
      <c r="B46" s="9">
        <f>SUM(B47:B48)</f>
        <v>3220234.12</v>
      </c>
      <c r="C46" s="32">
        <f>SUM(C47:C48)</f>
        <v>3025675.91</v>
      </c>
      <c r="D46" s="6"/>
    </row>
    <row r="47" spans="1:4" ht="12.75" customHeight="1" x14ac:dyDescent="0.3">
      <c r="A47" s="10" t="s">
        <v>41</v>
      </c>
      <c r="B47" s="12">
        <v>2315596.12</v>
      </c>
      <c r="C47" s="33">
        <v>2096818.8900000004</v>
      </c>
      <c r="D47" s="13"/>
    </row>
    <row r="48" spans="1:4" ht="12.75" customHeight="1" x14ac:dyDescent="0.3">
      <c r="A48" s="19" t="s">
        <v>42</v>
      </c>
      <c r="B48" s="20">
        <v>904638.00000000012</v>
      </c>
      <c r="C48" s="20">
        <v>928857.02</v>
      </c>
      <c r="D48" s="13"/>
    </row>
    <row r="49" spans="1:10" s="24" customFormat="1" x14ac:dyDescent="0.3">
      <c r="A49" s="21" t="s">
        <v>43</v>
      </c>
      <c r="B49" s="22"/>
      <c r="C49" s="22"/>
      <c r="D49" s="22"/>
      <c r="E49" s="22"/>
    </row>
    <row r="50" spans="1:10" s="24" customFormat="1" ht="21" customHeight="1" x14ac:dyDescent="0.3">
      <c r="A50" s="37" t="s">
        <v>52</v>
      </c>
      <c r="B50" s="37"/>
      <c r="C50" s="37"/>
      <c r="D50" s="22"/>
      <c r="E50" s="22"/>
    </row>
    <row r="51" spans="1:10" s="24" customFormat="1" x14ac:dyDescent="0.3">
      <c r="A51" s="25" t="s">
        <v>49</v>
      </c>
      <c r="B51" s="22"/>
      <c r="C51" s="22"/>
      <c r="D51" s="22"/>
      <c r="E51" s="22"/>
    </row>
    <row r="52" spans="1:10" ht="17" customHeight="1" x14ac:dyDescent="0.3">
      <c r="A52" s="39" t="s">
        <v>46</v>
      </c>
      <c r="B52" s="39"/>
      <c r="C52" s="39"/>
    </row>
    <row r="53" spans="1:10" ht="12.75" customHeight="1" x14ac:dyDescent="0.3">
      <c r="A53" s="26" t="s">
        <v>47</v>
      </c>
      <c r="B53" s="26"/>
      <c r="C53" s="26"/>
      <c r="D53" s="26"/>
      <c r="E53" s="26"/>
      <c r="F53" s="26"/>
      <c r="G53" s="26"/>
      <c r="H53" s="26"/>
    </row>
    <row r="54" spans="1:10" x14ac:dyDescent="0.3">
      <c r="A54" s="28"/>
      <c r="B54" s="28"/>
      <c r="C54" s="27"/>
      <c r="D54" s="27"/>
      <c r="E54" s="27"/>
      <c r="F54" s="27"/>
      <c r="G54" s="27"/>
      <c r="H54" s="27"/>
    </row>
    <row r="55" spans="1:10" x14ac:dyDescent="0.3">
      <c r="A55" s="30"/>
      <c r="B55" s="30"/>
      <c r="C55" s="30"/>
      <c r="D55" s="30"/>
      <c r="E55" s="30"/>
      <c r="F55" s="30"/>
      <c r="G55" s="30"/>
      <c r="H55" s="30"/>
      <c r="I55" s="30"/>
      <c r="J55" s="30"/>
    </row>
    <row r="56" spans="1:10" x14ac:dyDescent="0.3">
      <c r="A56" s="27"/>
    </row>
    <row r="57" spans="1:10" x14ac:dyDescent="0.3">
      <c r="A57" s="27"/>
    </row>
    <row r="58" spans="1:10" x14ac:dyDescent="0.3">
      <c r="A58" s="27"/>
    </row>
    <row r="59" spans="1:10" x14ac:dyDescent="0.3">
      <c r="A59" s="27"/>
    </row>
    <row r="60" spans="1:10" x14ac:dyDescent="0.3">
      <c r="A60" s="27"/>
    </row>
  </sheetData>
  <mergeCells count="3">
    <mergeCell ref="A2:C2"/>
    <mergeCell ref="A52:C52"/>
    <mergeCell ref="A50:C50"/>
  </mergeCells>
  <printOptions horizontalCentered="1"/>
  <pageMargins left="0.75" right="0.75" top="0.48" bottom="0.47" header="0.5" footer="0.5"/>
  <pageSetup paperSize="9" scale="90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2017-2022</vt:lpstr>
      <vt:lpstr>2023-2024</vt:lpstr>
      <vt:lpstr>'2017-2022'!Área_de_impresión</vt:lpstr>
      <vt:lpstr>'2023-2024'!Área_de_impresión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Naurelsys Hernández Durán</dc:creator>
  <cp:lastModifiedBy>Yumirca Matos</cp:lastModifiedBy>
  <dcterms:created xsi:type="dcterms:W3CDTF">2023-07-31T16:49:13Z</dcterms:created>
  <dcterms:modified xsi:type="dcterms:W3CDTF">2025-09-08T15:09:34Z</dcterms:modified>
</cp:coreProperties>
</file>