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ismael.bautista\Desktop\PORTAL TRANSPARENCIA AGOSTO\"/>
    </mc:Choice>
  </mc:AlternateContent>
  <bookViews>
    <workbookView xWindow="0" yWindow="0" windowWidth="19200" windowHeight="11595" tabRatio="204"/>
  </bookViews>
  <sheets>
    <sheet name="New Text Document" sheetId="1" r:id="rId1"/>
  </sheets>
  <definedNames>
    <definedName name="_xlnm._FilterDatabase" localSheetId="0" hidden="1">'New Text Document'!$A$9:$M$320</definedName>
    <definedName name="_xlnm.Print_Area" localSheetId="0">'New Text Document'!$A$1:$M$269</definedName>
    <definedName name="_xlnm.Print_Titles" localSheetId="0">'New Text Document'!$1:$8</definedName>
    <definedName name="Z_204BDDCD_F0EA_4D68_8827_ED13C8623E2D_.wvu.Cols" localSheetId="0" hidden="1">'New Text Document'!$AZ:$AZ</definedName>
    <definedName name="Z_204BDDCD_F0EA_4D68_8827_ED13C8623E2D_.wvu.FilterData" localSheetId="0" hidden="1">'New Text Document'!$A$9:$M$320</definedName>
    <definedName name="Z_204BDDCD_F0EA_4D68_8827_ED13C8623E2D_.wvu.PrintArea" localSheetId="0" hidden="1">'New Text Document'!$A$1:$M$269</definedName>
    <definedName name="Z_204BDDCD_F0EA_4D68_8827_ED13C8623E2D_.wvu.PrintTitles" localSheetId="0" hidden="1">'New Text Document'!$1:$8</definedName>
  </definedNames>
  <calcPr calcId="152511"/>
  <customWorkbookViews>
    <customWorkbookView name="68" guid="{204BDDCD-F0EA-4D68-8827-ED13C8623E2D}" maximized="1" xWindow="-8" yWindow="-8" windowWidth="1296" windowHeight="1000" tabRatio="204" activeSheetId="1"/>
  </customWorkbookViews>
</workbook>
</file>

<file path=xl/calcChain.xml><?xml version="1.0" encoding="utf-8"?>
<calcChain xmlns="http://schemas.openxmlformats.org/spreadsheetml/2006/main">
  <c r="H248" i="1" l="1"/>
  <c r="H232" i="1" l="1"/>
  <c r="G229" i="1"/>
  <c r="G248" i="1"/>
  <c r="G11" i="1"/>
  <c r="I232" i="1"/>
  <c r="B250" i="1"/>
  <c r="M232" i="1"/>
  <c r="L232" i="1"/>
  <c r="K232" i="1"/>
  <c r="J232" i="1"/>
  <c r="M143" i="1" l="1"/>
  <c r="L151" i="1"/>
  <c r="K76" i="1" l="1"/>
  <c r="G89" i="1"/>
  <c r="G212" i="1"/>
  <c r="H212" i="1"/>
  <c r="I212" i="1"/>
  <c r="J212" i="1"/>
  <c r="K212" i="1"/>
  <c r="L212" i="1"/>
  <c r="M212" i="1"/>
  <c r="L182" i="1"/>
  <c r="M182" i="1"/>
  <c r="K182" i="1"/>
  <c r="J182" i="1"/>
  <c r="I182" i="1"/>
  <c r="H182" i="1"/>
  <c r="G182" i="1"/>
  <c r="M151" i="1"/>
  <c r="K151" i="1"/>
  <c r="J151" i="1"/>
  <c r="I151" i="1"/>
  <c r="H151" i="1"/>
  <c r="G151" i="1"/>
  <c r="M138" i="1"/>
  <c r="L138" i="1"/>
  <c r="K138" i="1"/>
  <c r="J138" i="1"/>
  <c r="I138" i="1"/>
  <c r="H138" i="1"/>
  <c r="G138" i="1"/>
  <c r="K37" i="1" l="1"/>
  <c r="M116" i="1" l="1"/>
  <c r="L116" i="1"/>
  <c r="K116" i="1"/>
  <c r="I116" i="1"/>
  <c r="L208" i="1"/>
  <c r="M208" i="1"/>
  <c r="K208" i="1"/>
  <c r="J208" i="1"/>
  <c r="I208" i="1"/>
  <c r="H208" i="1"/>
  <c r="G208" i="1"/>
  <c r="M160" i="1"/>
  <c r="L160" i="1"/>
  <c r="K160" i="1"/>
  <c r="J160" i="1"/>
  <c r="I160" i="1"/>
  <c r="H160" i="1"/>
  <c r="G160" i="1"/>
  <c r="G116" i="1"/>
  <c r="L72" i="1"/>
  <c r="K72" i="1"/>
  <c r="I72" i="1"/>
  <c r="G72" i="1"/>
  <c r="L201" i="1" l="1"/>
  <c r="K42" i="1"/>
  <c r="J223" i="1"/>
  <c r="I223" i="1"/>
  <c r="I129" i="1"/>
  <c r="G243" i="1" l="1"/>
  <c r="G223" i="1"/>
  <c r="G216" i="1"/>
  <c r="G173" i="1"/>
  <c r="G133" i="1"/>
  <c r="G129" i="1"/>
  <c r="G108" i="1"/>
  <c r="G104" i="1"/>
  <c r="G100" i="1"/>
  <c r="G62" i="1"/>
  <c r="G42" i="1"/>
  <c r="G32" i="1"/>
  <c r="G28" i="1"/>
  <c r="G24" i="1"/>
  <c r="G20" i="1"/>
  <c r="G14" i="1"/>
  <c r="H122" i="1"/>
  <c r="G177" i="1" l="1"/>
  <c r="G168" i="1"/>
  <c r="G143" i="1"/>
  <c r="G122" i="1"/>
  <c r="G201" i="1"/>
  <c r="K201" i="1"/>
  <c r="I201" i="1"/>
  <c r="H200" i="1"/>
  <c r="M199" i="1"/>
  <c r="H199" i="1"/>
  <c r="J199" i="1"/>
  <c r="J188" i="1"/>
  <c r="L188" i="1"/>
  <c r="M188" i="1"/>
  <c r="K188" i="1"/>
  <c r="I188" i="1"/>
  <c r="H188" i="1"/>
  <c r="G188" i="1"/>
  <c r="M122" i="1"/>
  <c r="L122" i="1"/>
  <c r="K122" i="1"/>
  <c r="J122" i="1"/>
  <c r="I122" i="1"/>
  <c r="M243" i="1" l="1"/>
  <c r="L243" i="1"/>
  <c r="K243" i="1"/>
  <c r="J243" i="1"/>
  <c r="I243" i="1"/>
  <c r="H243" i="1"/>
  <c r="M223" i="1"/>
  <c r="L223" i="1"/>
  <c r="K223" i="1"/>
  <c r="H223" i="1"/>
  <c r="M100" i="1"/>
  <c r="L100" i="1"/>
  <c r="K100" i="1"/>
  <c r="J100" i="1"/>
  <c r="I100" i="1"/>
  <c r="L32" i="1" l="1"/>
  <c r="K24" i="1"/>
  <c r="I93" i="1"/>
  <c r="H112" i="1" l="1"/>
  <c r="I248" i="1"/>
  <c r="J248" i="1"/>
  <c r="K248" i="1"/>
  <c r="L248" i="1"/>
  <c r="H216" i="1"/>
  <c r="I216" i="1"/>
  <c r="J216" i="1"/>
  <c r="K216" i="1"/>
  <c r="L216" i="1"/>
  <c r="M216" i="1"/>
  <c r="I173" i="1"/>
  <c r="K173" i="1"/>
  <c r="L173" i="1"/>
  <c r="M173" i="1"/>
  <c r="J171" i="1"/>
  <c r="H171" i="1"/>
  <c r="I168" i="1"/>
  <c r="K168" i="1"/>
  <c r="L168" i="1"/>
  <c r="M166" i="1"/>
  <c r="M165" i="1"/>
  <c r="M129" i="1"/>
  <c r="L129" i="1"/>
  <c r="K129" i="1"/>
  <c r="H126" i="1"/>
  <c r="H129" i="1" s="1"/>
  <c r="H108" i="1"/>
  <c r="I108" i="1"/>
  <c r="J108" i="1"/>
  <c r="K108" i="1"/>
  <c r="L108" i="1"/>
  <c r="M108" i="1"/>
  <c r="K89" i="1"/>
  <c r="I58" i="1"/>
  <c r="G58" i="1"/>
  <c r="J129" i="1" l="1"/>
  <c r="L27" i="1"/>
  <c r="M27" i="1" s="1"/>
  <c r="K143" i="1" l="1"/>
  <c r="I143" i="1"/>
  <c r="K133" i="1"/>
  <c r="L143" i="1"/>
  <c r="J142" i="1"/>
  <c r="J143" i="1" s="1"/>
  <c r="K58" i="1" l="1"/>
  <c r="L58" i="1"/>
  <c r="M20" i="1"/>
  <c r="H198" i="1" l="1"/>
  <c r="J198" i="1"/>
  <c r="H197" i="1"/>
  <c r="J197" i="1"/>
  <c r="M69" i="1"/>
  <c r="M72" i="1" s="1"/>
  <c r="M46" i="1"/>
  <c r="K20" i="1"/>
  <c r="J20" i="1"/>
  <c r="I20" i="1"/>
  <c r="H20" i="1"/>
  <c r="M14" i="1"/>
  <c r="L14" i="1"/>
  <c r="K14" i="1"/>
  <c r="J14" i="1"/>
  <c r="I14" i="1"/>
  <c r="H14" i="1"/>
  <c r="M28" i="1"/>
  <c r="L28" i="1"/>
  <c r="K28" i="1"/>
  <c r="J28" i="1"/>
  <c r="I28" i="1"/>
  <c r="H28" i="1"/>
  <c r="M198" i="1" l="1"/>
  <c r="M93" i="1"/>
  <c r="L93" i="1"/>
  <c r="K93" i="1"/>
  <c r="J93" i="1"/>
  <c r="G93" i="1"/>
  <c r="H24" i="1"/>
  <c r="I24" i="1"/>
  <c r="J24" i="1"/>
  <c r="L24" i="1"/>
  <c r="M24" i="1"/>
  <c r="M177" i="1" l="1"/>
  <c r="M84" i="1"/>
  <c r="M42" i="1"/>
  <c r="M37" i="1"/>
  <c r="M50" i="1"/>
  <c r="M32" i="1"/>
  <c r="M66" i="1" l="1"/>
  <c r="M133" i="1"/>
  <c r="M103" i="1"/>
  <c r="M104" i="1" s="1"/>
  <c r="L104" i="1"/>
  <c r="K104" i="1"/>
  <c r="J104" i="1"/>
  <c r="I104" i="1"/>
  <c r="H104" i="1"/>
  <c r="M167" i="1"/>
  <c r="M246" i="1"/>
  <c r="M248" i="1" s="1"/>
  <c r="H111" i="1" l="1"/>
  <c r="H116" i="1" s="1"/>
  <c r="H97" i="1" l="1"/>
  <c r="H96" i="1"/>
  <c r="H98" i="1"/>
  <c r="L42" i="1"/>
  <c r="I42" i="1"/>
  <c r="J40" i="1"/>
  <c r="H40" i="1"/>
  <c r="H100" i="1" l="1"/>
  <c r="L177" i="1"/>
  <c r="K177" i="1"/>
  <c r="J177" i="1"/>
  <c r="I177" i="1"/>
  <c r="H177" i="1"/>
  <c r="L84" i="1"/>
  <c r="K84" i="1"/>
  <c r="J84" i="1"/>
  <c r="I84" i="1"/>
  <c r="H84" i="1"/>
  <c r="G84" i="1"/>
  <c r="K50" i="1" l="1"/>
  <c r="J50" i="1"/>
  <c r="I50" i="1"/>
  <c r="H50" i="1"/>
  <c r="G50" i="1"/>
  <c r="K32" i="1"/>
  <c r="J32" i="1"/>
  <c r="I32" i="1"/>
  <c r="H32" i="1"/>
  <c r="I89" i="1" l="1"/>
  <c r="I11" i="1" l="1"/>
  <c r="K11" i="1"/>
  <c r="I37" i="1"/>
  <c r="I46" i="1"/>
  <c r="K46" i="1"/>
  <c r="J66" i="1"/>
  <c r="K66" i="1"/>
  <c r="H76" i="1"/>
  <c r="I76" i="1"/>
  <c r="J76" i="1"/>
  <c r="I80" i="1"/>
  <c r="K80" i="1"/>
  <c r="G80" i="1"/>
  <c r="G76" i="1"/>
  <c r="G66" i="1"/>
  <c r="G46" i="1"/>
  <c r="G37" i="1"/>
  <c r="J192" i="1"/>
  <c r="H192" i="1"/>
  <c r="J193" i="1"/>
  <c r="H193" i="1"/>
  <c r="J195" i="1"/>
  <c r="H195" i="1"/>
  <c r="J194" i="1"/>
  <c r="H194" i="1"/>
  <c r="J196" i="1"/>
  <c r="H196" i="1"/>
  <c r="J191" i="1"/>
  <c r="H191" i="1"/>
  <c r="L76" i="1"/>
  <c r="J69" i="1"/>
  <c r="H69" i="1"/>
  <c r="K62" i="1"/>
  <c r="I62" i="1"/>
  <c r="J61" i="1"/>
  <c r="J62" i="1" s="1"/>
  <c r="H61" i="1"/>
  <c r="H62" i="1" s="1"/>
  <c r="J53" i="1"/>
  <c r="J58" i="1" s="1"/>
  <c r="H53" i="1"/>
  <c r="H58" i="1" s="1"/>
  <c r="H36" i="1"/>
  <c r="G250" i="1" l="1"/>
  <c r="H201" i="1"/>
  <c r="J201" i="1"/>
  <c r="M196" i="1"/>
  <c r="M194" i="1"/>
  <c r="M195" i="1"/>
  <c r="M193" i="1"/>
  <c r="L61" i="1"/>
  <c r="M61" i="1" s="1"/>
  <c r="M62" i="1" s="1"/>
  <c r="J164" i="1"/>
  <c r="H164" i="1"/>
  <c r="H41" i="1"/>
  <c r="H42" i="1" s="1"/>
  <c r="J41" i="1"/>
  <c r="J42" i="1" s="1"/>
  <c r="H10" i="1"/>
  <c r="H11" i="1" s="1"/>
  <c r="M192" i="1" l="1"/>
  <c r="M201" i="1" s="1"/>
  <c r="L62" i="1"/>
  <c r="M53" i="1"/>
  <c r="M58" i="1" s="1"/>
  <c r="J163" i="1"/>
  <c r="J168" i="1" s="1"/>
  <c r="H163" i="1"/>
  <c r="H168" i="1" s="1"/>
  <c r="L20" i="1" l="1"/>
  <c r="M168" i="1"/>
  <c r="H140" i="1"/>
  <c r="J87" i="1"/>
  <c r="J89" i="1" s="1"/>
  <c r="H89" i="1"/>
  <c r="H35" i="1"/>
  <c r="H37" i="1" s="1"/>
  <c r="J37" i="1"/>
  <c r="J172" i="1"/>
  <c r="J173" i="1" s="1"/>
  <c r="H172" i="1"/>
  <c r="H173" i="1" s="1"/>
  <c r="H141" i="1"/>
  <c r="M76" i="1"/>
  <c r="J70" i="1"/>
  <c r="J72" i="1" s="1"/>
  <c r="H70" i="1"/>
  <c r="H72" i="1" s="1"/>
  <c r="H65" i="1"/>
  <c r="H66" i="1" s="1"/>
  <c r="H92" i="1"/>
  <c r="H143" i="1" l="1"/>
  <c r="H93" i="1"/>
  <c r="L11" i="1"/>
  <c r="J11" i="1"/>
  <c r="L89" i="1"/>
  <c r="L37" i="1"/>
  <c r="L66" i="1"/>
  <c r="M11" i="1" l="1"/>
  <c r="M89" i="1"/>
  <c r="J111" i="1" l="1"/>
  <c r="J112" i="1"/>
  <c r="J79" i="1"/>
  <c r="J80" i="1" s="1"/>
  <c r="H79" i="1"/>
  <c r="H80" i="1" s="1"/>
  <c r="J46" i="1"/>
  <c r="H45" i="1"/>
  <c r="H46" i="1" s="1"/>
  <c r="J116" i="1" l="1"/>
  <c r="L80" i="1"/>
  <c r="L46" i="1"/>
  <c r="M80" i="1" l="1"/>
  <c r="M79" i="1"/>
  <c r="K229" i="1" l="1"/>
  <c r="H229" i="1"/>
  <c r="M229" i="1"/>
  <c r="I229" i="1"/>
  <c r="L229" i="1"/>
  <c r="J229" i="1"/>
</calcChain>
</file>

<file path=xl/sharedStrings.xml><?xml version="1.0" encoding="utf-8"?>
<sst xmlns="http://schemas.openxmlformats.org/spreadsheetml/2006/main" count="693" uniqueCount="234">
  <si>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</si>
  <si>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</si>
  <si>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</si>
  <si>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</si>
  <si>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</si>
  <si>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</si>
  <si>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</si>
  <si>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</si>
  <si>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</si>
  <si>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</si>
  <si>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MINISTERIO DE ECONOMÍA, PLANIFICACIÓN Y DESARROLLO</t>
  </si>
  <si>
    <t>Fecha de Inicio</t>
  </si>
  <si>
    <t>Fecha  Termino</t>
  </si>
  <si>
    <t>Nombre</t>
  </si>
  <si>
    <t xml:space="preserve">Subtotal </t>
  </si>
  <si>
    <t xml:space="preserve">Total general: </t>
  </si>
  <si>
    <t>ANALISTA</t>
  </si>
  <si>
    <t>TECNICO</t>
  </si>
  <si>
    <t>CHARINA RODRIGUEZ</t>
  </si>
  <si>
    <t>LIZZY ALEXANDRA FRIAS NUÑEZ</t>
  </si>
  <si>
    <t>ENCARGADO(A)</t>
  </si>
  <si>
    <t>EDILI PEREZ VALLEJO</t>
  </si>
  <si>
    <t>DEPARTAMENTO DE RECURSOS HUMANOS - ONE</t>
  </si>
  <si>
    <t>AMADA RAMONA MARTINEZ FERREIRAS</t>
  </si>
  <si>
    <t>DIRECTORA ADMINISTRATIVA</t>
  </si>
  <si>
    <t>CLARIBEL VIZCAINO PEGUERO</t>
  </si>
  <si>
    <t>YAJAIRA ANTONIA FELIZ RAMIREZ</t>
  </si>
  <si>
    <t>CRISTINA CABRERA PEREZ</t>
  </si>
  <si>
    <t>DIRECCION DE ESTADISTICAS ECONOMICAS- ONE</t>
  </si>
  <si>
    <t>AUGUSTO VIRGILIO DE LOS SANTOS ALMANZAR</t>
  </si>
  <si>
    <t>DIRECTOR (A)</t>
  </si>
  <si>
    <t>RAUL EMILIO DESENA GALARZA</t>
  </si>
  <si>
    <t>PERLA MASSIEL ROSARIO FABIAN</t>
  </si>
  <si>
    <t>LEA ELIZABETH PAYANO SANTANA</t>
  </si>
  <si>
    <t>ENCARGADO(A) OFICINA ACCESO</t>
  </si>
  <si>
    <t>LEYDA ALTAGRACIA DAMBLAU</t>
  </si>
  <si>
    <t>TECNICO DE RECURSOS HUMANOS</t>
  </si>
  <si>
    <t>DIOSMARY ELIZABETH VALLEJO ACOSTA</t>
  </si>
  <si>
    <t>ANALISTA CAPACITACION</t>
  </si>
  <si>
    <t>HANSEL ARMANDO DIAZ DIAZ</t>
  </si>
  <si>
    <t>CORINA DEL CARMEN MENA MENA</t>
  </si>
  <si>
    <t>TECNICO CONTABILIDAD</t>
  </si>
  <si>
    <t>NATHALIE GUZMAN BENCOSME</t>
  </si>
  <si>
    <t>FREIDY HINOJOSA SANCHEZ</t>
  </si>
  <si>
    <t>COORDINADOR</t>
  </si>
  <si>
    <t>DEPARTAMENTO DE PLANIFICACION Y DESARROLLO - ONE</t>
  </si>
  <si>
    <t>MADELIN DE LEON CONTRERAS</t>
  </si>
  <si>
    <t>DIVISION DE INVESTIGACIONES- ONE</t>
  </si>
  <si>
    <t>ANDRI MONTERO MONTERO</t>
  </si>
  <si>
    <t>MARIEL MEJIA GENAO</t>
  </si>
  <si>
    <t>LEIDY IVELISSE VENTURA DELBA</t>
  </si>
  <si>
    <t>ANDY RAFAEL PORTORREAL RODRIGUEZ</t>
  </si>
  <si>
    <t>ALISON OMAR GIL JIMENEZ</t>
  </si>
  <si>
    <t>DIVISION DE RECLUTAMIENTO Y SELECCIÓN Y ORGANIZACIÓN DEL TRABAJO- ONE</t>
  </si>
  <si>
    <t>KEDMAY TANIA KLINGER BALMASEDA</t>
  </si>
  <si>
    <t>ENCARGADO (A)</t>
  </si>
  <si>
    <t>DIVISION DE EVALUACION DEL DESEMPEÑO Y CAPACITACION- ONE</t>
  </si>
  <si>
    <t>DIVISION DE RELACIONES LABORALES Y SOCIALES- ONE</t>
  </si>
  <si>
    <t>ESCUELA NACIONAL DE ESTADISTICA- ONE</t>
  </si>
  <si>
    <t>DIRECCION ADMINISTRATIVA Y FINANCIERA - ONE</t>
  </si>
  <si>
    <t>DEPARTAMENTO ADMINISTRATIVO - ONE</t>
  </si>
  <si>
    <t>VIANKA ELIZABETH ABREU PEÑA</t>
  </si>
  <si>
    <t>TECNICO ADMINISTRATIVO</t>
  </si>
  <si>
    <t>DEPARTAMENTO DE COMPRAS Y CONTRATACIONES- ONE</t>
  </si>
  <si>
    <t>DIVISION DE CONTABILIDAD - ONE</t>
  </si>
  <si>
    <t>DEPARTAMENTO DE ESTADISTICAS AMBIENTALES- ONE</t>
  </si>
  <si>
    <t>DEPARTAMENTO DE ESTADISTICAS COYUNTURALES- ONE</t>
  </si>
  <si>
    <t>DEPARTAMENTO DE ESTADISTICAS ESTRUCTURALES- ONE</t>
  </si>
  <si>
    <t>DIVISION DE DIRECTORIOS- ONE</t>
  </si>
  <si>
    <t>JORGE LUIS VARGAS MARTINEZ</t>
  </si>
  <si>
    <t>COORDINADOR DE PROGRAMACION</t>
  </si>
  <si>
    <t>M</t>
  </si>
  <si>
    <t>F</t>
  </si>
  <si>
    <t xml:space="preserve">AIMEE ARVEL0 GENAO </t>
  </si>
  <si>
    <t>LUIS MANUEL PEÑA SEGURA</t>
  </si>
  <si>
    <t>DANIEL ALEJANDRO DE OLEO SEGURA</t>
  </si>
  <si>
    <t xml:space="preserve">LORENY TORRES KING </t>
  </si>
  <si>
    <t>RUTH NAOMI MATEO ABREU</t>
  </si>
  <si>
    <t>ISMAEL BAUTISTA ROMERO</t>
  </si>
  <si>
    <t>TECNICO DE NOMINAS</t>
  </si>
  <si>
    <t xml:space="preserve">DEPARTAMENTO DE GEOESTADISTICAS-ONE </t>
  </si>
  <si>
    <t>HECTOR ALEXANDER MEJIA</t>
  </si>
  <si>
    <t>DIVINA ROSARIO BERNARD ESPINAL</t>
  </si>
  <si>
    <t>DIRRECCION DE ESTADISTICAS DEMOGRAFICAS, SOCIALES Y AMBIENTALES- ONE</t>
  </si>
  <si>
    <t>NANCY  MERCEDES MORA ALCANTARA</t>
  </si>
  <si>
    <t>DIVISION DE ESTADISTICAS DE COMERCIO EXTERIOR- ONE</t>
  </si>
  <si>
    <t>LUIS MANUEL ALBURQUERQUE SEGURA</t>
  </si>
  <si>
    <t>COORDINADOR  (A)</t>
  </si>
  <si>
    <t>DIVISION DE FORMULACION Y SEGUIMIENTO PLAN PRODUCCION ESTADISTICA-ONE</t>
  </si>
  <si>
    <t xml:space="preserve">         TECNICO ADMINISTRATIVO</t>
  </si>
  <si>
    <t>DIVISION DE PRESUPUESTO-ONE</t>
  </si>
  <si>
    <t xml:space="preserve">DACHEL  ESTEFANY MONEGRO </t>
  </si>
  <si>
    <t xml:space="preserve">ANALISTA </t>
  </si>
  <si>
    <t>JACMAEL LINARES GOMEZ</t>
  </si>
  <si>
    <t>SOPORTE TECNICO</t>
  </si>
  <si>
    <t xml:space="preserve">JOSE ANTONIO DIAZ RAMIREZ </t>
  </si>
  <si>
    <t>RODOLFO GABRIEL JIMENEZ ARIAS</t>
  </si>
  <si>
    <t xml:space="preserve">SILL NATANAEL BATISTA PERDOMO </t>
  </si>
  <si>
    <t xml:space="preserve">            4/9/2021</t>
  </si>
  <si>
    <t xml:space="preserve">            1/9/2021</t>
  </si>
  <si>
    <t>Genero</t>
  </si>
  <si>
    <t>DIVISION DE ADMINISTRACION DE SERVICIOS TIC- ONE</t>
  </si>
  <si>
    <t>RAVEL ELIAS DOMINGUEZ MEDINA</t>
  </si>
  <si>
    <t>DIVISION DE OPERACIONES DE ENCUESTA-ONE</t>
  </si>
  <si>
    <t>COORDINADOR DE CAMPO</t>
  </si>
  <si>
    <t>EDUARDO MIGUEL CACERES ROQUE</t>
  </si>
  <si>
    <t>Subtotal</t>
  </si>
  <si>
    <t>CESIMARLIN ALTAGRACIA PEÑA MEJIA</t>
  </si>
  <si>
    <t>CARLOS ALFREDO SOSA DE LA CRUZ</t>
  </si>
  <si>
    <t xml:space="preserve">ROSMEIRY PAMELA REYES DE JESUS </t>
  </si>
  <si>
    <t>N/A</t>
  </si>
  <si>
    <t xml:space="preserve">IDANNA SANCHEZ ENCARNACION </t>
  </si>
  <si>
    <t>TECNICO DE DATOS ESTADISTICOS</t>
  </si>
  <si>
    <t>DEPARTAMENTO DE DESARROLLO E IMPLEMENTACION DE SISTEMAS-ONE</t>
  </si>
  <si>
    <t xml:space="preserve">FERMIN ANTONIO AMADOR FELIZ </t>
  </si>
  <si>
    <t xml:space="preserve">LUIS ARIEL ALEJO APONTE </t>
  </si>
  <si>
    <t>ANALISTA DE RELACIONES INTERN</t>
  </si>
  <si>
    <t xml:space="preserve">DIRECCION DE TECNOLOGIAS DE LA INFORMACION Y COMUNICACIÓN-ONE </t>
  </si>
  <si>
    <t>DEPARTAMENTO DE ENCUESTAS-ONE</t>
  </si>
  <si>
    <t>CHARINA LIZBETH MORLA BATISTA</t>
  </si>
  <si>
    <t xml:space="preserve">EDWIN PEREZ BRITO </t>
  </si>
  <si>
    <t>DIVISION DE SERVICIOS GENERALES</t>
  </si>
  <si>
    <t>DEPARTAMENTO JURIDICO-ONE</t>
  </si>
  <si>
    <t>ROSANNA COLON TORRES</t>
  </si>
  <si>
    <t>JOMAYRIS ROSARIO MEDINA</t>
  </si>
  <si>
    <t xml:space="preserve">DOMINGO ANTONIO CRUZ LIRIANO </t>
  </si>
  <si>
    <t>ALAN JEFRY YASMIL REYNOSO</t>
  </si>
  <si>
    <t>COORDINADOR (A)</t>
  </si>
  <si>
    <t>Nómina de Empleados Temporales</t>
  </si>
  <si>
    <t xml:space="preserve">SORILENNY CLARIBEL CUSTODIO BRITO </t>
  </si>
  <si>
    <t xml:space="preserve">            1/2/2022</t>
  </si>
  <si>
    <t xml:space="preserve">COORDINADOR </t>
  </si>
  <si>
    <t>MERILAYNE DEL CARMEN COLLADO RODRIG</t>
  </si>
  <si>
    <t>TECNICO DE ACCESO A LA INFORM</t>
  </si>
  <si>
    <t xml:space="preserve">PERLA PALOMA CASTILLO PUJOLS </t>
  </si>
  <si>
    <t>COORDINADORA</t>
  </si>
  <si>
    <t xml:space="preserve">KARMYGUERHO ANTOINE CORPORAN </t>
  </si>
  <si>
    <t xml:space="preserve">MAFFEL BEATRIZ SANTANA GUZMAN </t>
  </si>
  <si>
    <t>YELUDY MONTERO MEDINA</t>
  </si>
  <si>
    <t>ANALISTA DE INVESTIGACION</t>
  </si>
  <si>
    <t xml:space="preserve">ALEXA CHANEL MARTINEZ GUERRERO </t>
  </si>
  <si>
    <t>ANALISTA DE ESTADISTICAS ESTR</t>
  </si>
  <si>
    <t>RAMON GUILLERMO MENDOZA SANTOS</t>
  </si>
  <si>
    <t>DIMAS YAEL MATIAS APONTE</t>
  </si>
  <si>
    <t>ENCARGADO DIVISION</t>
  </si>
  <si>
    <t>ALEJANDRO DAVID CASTRO GONZALEZ</t>
  </si>
  <si>
    <t xml:space="preserve">DIVISION DE INDICES DE PRODUCCION- ONE </t>
  </si>
  <si>
    <t xml:space="preserve">NATHANIEL FRANCISCO DE JESUS REYES </t>
  </si>
  <si>
    <t>YULEIKA INES BERIGUETE RAMIREZ</t>
  </si>
  <si>
    <t>LAURA INOEMA RODRIGUEZ CRUZ</t>
  </si>
  <si>
    <t>TENICO</t>
  </si>
  <si>
    <t xml:space="preserve">ANNIE MALBERIS PAULINO ADON </t>
  </si>
  <si>
    <t>ANALISTA DE METODOLOGIA</t>
  </si>
  <si>
    <t>DEPARTAMENTO DE CALIDAD DE LA PRODUCCION DE ESTADISTICA-ONE</t>
  </si>
  <si>
    <t xml:space="preserve">VICTOR AMBIORIS DIETSCH VARGAS </t>
  </si>
  <si>
    <t>NICODEL SANTANA GALVA</t>
  </si>
  <si>
    <t>TECNICO SECTORIAL</t>
  </si>
  <si>
    <t xml:space="preserve">IVAN ROBINSON PEREZ FAMILIA </t>
  </si>
  <si>
    <t>JHAELVIS ALBERTO TERRERO FERNANDEZ</t>
  </si>
  <si>
    <t>PERLA ERIANNY LEONARDO BENAVIDEZ</t>
  </si>
  <si>
    <t xml:space="preserve">DARWIN JOSE BERROA LOPEZ </t>
  </si>
  <si>
    <t>TECNICO ESTADISTICA SECTOR</t>
  </si>
  <si>
    <t xml:space="preserve">LUISA MARIA GUZMAN VILLAR </t>
  </si>
  <si>
    <t>SECCION DE REGISTRO, CONTROL Y NÓMINAS- ONE</t>
  </si>
  <si>
    <t>DIVISION DE PROCESAMIENTO DE CENSOS Y ENCUESTAS- ONE</t>
  </si>
  <si>
    <t>MARIA VICTORIA DE LA ROSA PAULINO</t>
  </si>
  <si>
    <t>DIVISION DE DISEÑO Y ANALISIS- ONE</t>
  </si>
  <si>
    <t>YSABEL MARTINEZ MOREL</t>
  </si>
  <si>
    <t>ANALISTA DE DISEÑO CONCEPTUAL</t>
  </si>
  <si>
    <t>GABRIELA FIGUEREO RUDECINDO</t>
  </si>
  <si>
    <t xml:space="preserve">ANALISTA  </t>
  </si>
  <si>
    <t>SIMONE ALEXANDRA MORILLO PEREZ</t>
  </si>
  <si>
    <t>NIDIA KATYUSCA SANTANA HEREDIA</t>
  </si>
  <si>
    <t>ARNALDO ANDRES CASTILLO MANDE</t>
  </si>
  <si>
    <t>KEINA CESARINA VIDAL OGANDO</t>
  </si>
  <si>
    <t>LUIS ALEJANDRO RODRIGUEZ CID</t>
  </si>
  <si>
    <t>PAOLA MINERVA FELIZ FELIZ</t>
  </si>
  <si>
    <t>DIVISION DE ESTADISTICAS SECTORIALES- ONE</t>
  </si>
  <si>
    <t>YUMIRCA ALTAGRACIA MATOS MELO</t>
  </si>
  <si>
    <t>ANALISTA SECTORIAL</t>
  </si>
  <si>
    <t>DIVISION DE LEVANTAMIENTO Y ANALISIS OPERACIONES ESTADISTICAS -ONE</t>
  </si>
  <si>
    <t>DEPARTAMENTO DE ARTICULACION DEL SISTEMA ESTADISTICO NACIONAL-ONE</t>
  </si>
  <si>
    <t>ANNEURYS MARMOLEJOS CORDERO</t>
  </si>
  <si>
    <t>CLAUDIA RAFAELINA PELEGRIN GARCIA</t>
  </si>
  <si>
    <t>MILTON ELIAS MATEO MOYA</t>
  </si>
  <si>
    <t>JEISSY ELIZABETH PUELLO VASQUEZ</t>
  </si>
  <si>
    <t>DIOMY ALEXANDRA PEREYRA MORA</t>
  </si>
  <si>
    <t xml:space="preserve">DIEGO ARMANDO GOMEZ FERNANDEZ </t>
  </si>
  <si>
    <t xml:space="preserve">OELYS GARCIA DIAZ </t>
  </si>
  <si>
    <t>PERLA MASSIEL ARIAS ARAGONES</t>
  </si>
  <si>
    <t>PATRICIA MARIA CRUZ CORNELIO</t>
  </si>
  <si>
    <t xml:space="preserve">PAOLA MELISSA ORTEGA BURGOS </t>
  </si>
  <si>
    <t>MERCEDES INES DE LOS SANTOS DIAZ</t>
  </si>
  <si>
    <t>GABRIEL ANTONIO ASCENCIO SANTOS</t>
  </si>
  <si>
    <t>GISSELLE JOHANNA ZORRILLA GREEN</t>
  </si>
  <si>
    <t>ANALISTA DE ESTADISTICA SECTO</t>
  </si>
  <si>
    <t>DEPARTAMENTO DE ESTADISTICAS DEMOGRAFICAS Y SOCIALES-ONE</t>
  </si>
  <si>
    <t>MANUELA GARCIA BALBUENA</t>
  </si>
  <si>
    <t xml:space="preserve">ALEXANDER RAMIREZ ARAUJO </t>
  </si>
  <si>
    <t>MARIA ANDREINA CUEVAS AUGUISTEN</t>
  </si>
  <si>
    <t>CRISMAIRY MALENNY JIMENEZ MENA</t>
  </si>
  <si>
    <t xml:space="preserve">                                    </t>
  </si>
  <si>
    <t xml:space="preserve">                                                                                                          </t>
  </si>
  <si>
    <t>LEONARDO JOSE EVE NUÑEZ</t>
  </si>
  <si>
    <t>LEIDY DARIHANA ZABALA DE LOS SANTOS</t>
  </si>
  <si>
    <t>COORDINADORA ADMINISTRATIVA</t>
  </si>
  <si>
    <t xml:space="preserve">KATTY MATILDE REYES PEREZ </t>
  </si>
  <si>
    <t>COORDINADOR ADMINISTRATIVO</t>
  </si>
  <si>
    <t>CRISTIAN PAREDES SILVERIO</t>
  </si>
  <si>
    <t>ANALISTA DE INVESTIGACIONES</t>
  </si>
  <si>
    <t>ROSIBEL DACIEL RAMIREZ</t>
  </si>
  <si>
    <t>WISMEYRI ALTAGRACIA RODIGUEZ MOTA</t>
  </si>
  <si>
    <t>DESARROLLADOR DE SISTEMAS II</t>
  </si>
  <si>
    <t>SOPORTE TECNICO INFORMATICO</t>
  </si>
  <si>
    <t xml:space="preserve">DIRECTOR DE TECNOLOGIA </t>
  </si>
  <si>
    <t>Mes de Agosto 2022</t>
  </si>
  <si>
    <t>DIRECCION DE NORMATIVAS Y METODOLOGIA-ONE</t>
  </si>
  <si>
    <t>DEPARTAMENTO DE METODOLOGIA- ONE</t>
  </si>
  <si>
    <t>DIVISION DE CENTROS SERVICIO INFORMACION-ONE</t>
  </si>
  <si>
    <t>DIVISION DE CONGRUENCIA Y CALIDAD DE LA INFORMACION-ONE</t>
  </si>
  <si>
    <t xml:space="preserve">LAUDYS JERUSI ZAPATA </t>
  </si>
  <si>
    <t xml:space="preserve">LEIBY VIZCAINO TEJEDA </t>
  </si>
  <si>
    <t>1//8/2022</t>
  </si>
  <si>
    <t>FRANCISCO JOSE MEJIA CANELA</t>
  </si>
  <si>
    <t xml:space="preserve">NAURELSYS HERNANDEZ DURAN </t>
  </si>
  <si>
    <t xml:space="preserve">ANABEL DIROCHE TEJEDA </t>
  </si>
  <si>
    <t xml:space="preserve">JOSE RAMON VENTURA MEJIA </t>
  </si>
  <si>
    <t>ALEXIS ESTEVAN DE JESUS GOMEZ</t>
  </si>
  <si>
    <t xml:space="preserve">DIVISION DE ACCESO A LA INFORMACION PUBLICA -ONE </t>
  </si>
  <si>
    <t>DIVISION DE RELACIONES INTERNACIONALES -ONE</t>
  </si>
  <si>
    <t>DIVISION DE FORMULACION Y SEGUIMIENTO-ONE</t>
  </si>
  <si>
    <r>
      <rPr>
        <b/>
        <sz val="11"/>
        <color theme="1"/>
        <rFont val="Calibri"/>
        <family val="2"/>
        <scheme val="minor"/>
      </rPr>
      <t>Subtotal</t>
    </r>
    <r>
      <rPr>
        <sz val="11"/>
        <color theme="1"/>
        <rFont val="Calibri"/>
        <family val="2"/>
        <scheme val="minor"/>
      </rPr>
      <t xml:space="preserve"> </t>
    </r>
  </si>
  <si>
    <t>Estatus</t>
  </si>
  <si>
    <t>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</si>
</sst>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#,##0.00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32">
    <xf numFmtId="0" fontId="0" fillId="0" borderId="0" xfId="0"/>
    <xf numFmtId="14" fontId="0" fillId="0" borderId="0" xfId="0" applyNumberFormat="1" applyFont="1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 applyBorder="1" applyAlignment="1">
      <alignment horizontal="center" vertical="center"/>
    </xf>
    <xf numFmtId="4" fontId="0" fillId="0" borderId="0" xfId="0" applyNumberFormat="1" applyFont="1" applyBorder="1" applyAlignment="1">
      <alignment horizontal="center" vertical="center"/>
    </xf>
    <xf numFmtId="4" fontId="16" fillId="33" borderId="0" xfId="0" applyNumberFormat="1" applyFont="1" applyFill="1" applyAlignment="1">
      <alignment horizontal="center" vertical="center"/>
    </xf>
    <xf numFmtId="0" fontId="0" fillId="0" borderId="0" xfId="0" applyFill="1" applyAlignment="1">
      <alignment horizontal="center"/>
    </xf>
    <xf numFmtId="14" fontId="0" fillId="0" borderId="0" xfId="0" applyNumberFormat="1" applyFont="1" applyAlignment="1">
      <alignment horizontal="center"/>
    </xf>
    <xf numFmtId="14" fontId="0" fillId="0" borderId="0" xfId="0" applyNumberFormat="1" applyFont="1" applyBorder="1" applyAlignment="1">
      <alignment horizontal="center" vertical="center"/>
    </xf>
    <xf numFmtId="4" fontId="16" fillId="0" borderId="0" xfId="0" applyNumberFormat="1" applyFont="1" applyFill="1" applyAlignment="1">
      <alignment horizontal="center" vertical="center"/>
    </xf>
    <xf numFmtId="0" fontId="16" fillId="33" borderId="0" xfId="0" applyFont="1" applyFill="1" applyAlignment="1">
      <alignment horizontal="center"/>
    </xf>
    <xf numFmtId="0" fontId="16" fillId="0" borderId="0" xfId="0" applyFont="1" applyFill="1" applyAlignment="1">
      <alignment horizontal="center"/>
    </xf>
    <xf numFmtId="0" fontId="0" fillId="0" borderId="0" xfId="0" applyNumberFormat="1" applyAlignment="1">
      <alignment horizontal="center"/>
    </xf>
    <xf numFmtId="0" fontId="0" fillId="38" borderId="0" xfId="0" applyFill="1" applyAlignment="1">
      <alignment horizontal="center"/>
    </xf>
    <xf numFmtId="0" fontId="16" fillId="38" borderId="0" xfId="0" applyFont="1" applyFill="1" applyAlignment="1">
      <alignment horizontal="center"/>
    </xf>
    <xf numFmtId="4" fontId="16" fillId="38" borderId="0" xfId="0" applyNumberFormat="1" applyFont="1" applyFill="1" applyAlignment="1">
      <alignment horizontal="center" vertical="center"/>
    </xf>
    <xf numFmtId="0" fontId="0" fillId="38" borderId="0" xfId="0" applyFont="1" applyFill="1" applyAlignment="1">
      <alignment horizontal="center"/>
    </xf>
    <xf numFmtId="4" fontId="0" fillId="38" borderId="0" xfId="0" applyNumberFormat="1" applyFont="1" applyFill="1" applyAlignment="1">
      <alignment horizontal="center" vertical="center"/>
    </xf>
    <xf numFmtId="14" fontId="0" fillId="38" borderId="0" xfId="0" applyNumberFormat="1" applyFont="1" applyFill="1" applyAlignment="1">
      <alignment horizontal="center"/>
    </xf>
    <xf numFmtId="0" fontId="22" fillId="33" borderId="0" xfId="0" applyFont="1" applyFill="1" applyAlignment="1">
      <alignment horizontal="center"/>
    </xf>
    <xf numFmtId="0" fontId="0" fillId="0" borderId="0" xfId="0" applyFont="1" applyFill="1" applyAlignment="1">
      <alignment horizontal="center"/>
    </xf>
    <xf numFmtId="4" fontId="0" fillId="0" borderId="0" xfId="0" applyNumberFormat="1" applyFont="1" applyFill="1" applyAlignment="1">
      <alignment horizontal="center" vertical="center"/>
    </xf>
    <xf numFmtId="14" fontId="0" fillId="0" borderId="0" xfId="0" applyNumberFormat="1" applyFont="1" applyFill="1" applyAlignment="1">
      <alignment horizontal="center"/>
    </xf>
    <xf numFmtId="14" fontId="0" fillId="33" borderId="0" xfId="0" applyNumberFormat="1" applyFont="1" applyFill="1" applyAlignment="1">
      <alignment horizontal="center"/>
    </xf>
    <xf numFmtId="43" fontId="0" fillId="0" borderId="0" xfId="1" applyFont="1" applyBorder="1" applyAlignment="1">
      <alignment horizontal="center"/>
    </xf>
    <xf numFmtId="43" fontId="19" fillId="35" borderId="0" xfId="1" applyFont="1" applyFill="1" applyAlignment="1"/>
    <xf numFmtId="43" fontId="24" fillId="0" borderId="0" xfId="1" applyFont="1" applyBorder="1" applyAlignment="1"/>
    <xf numFmtId="43" fontId="0" fillId="0" borderId="0" xfId="1" applyFont="1" applyFill="1" applyAlignment="1"/>
    <xf numFmtId="43" fontId="0" fillId="0" borderId="0" xfId="1" applyFont="1" applyBorder="1" applyAlignment="1"/>
    <xf numFmtId="0" fontId="0" fillId="0" borderId="0" xfId="0" applyFont="1" applyAlignment="1">
      <alignment horizontal="center" vertical="center"/>
    </xf>
    <xf numFmtId="0" fontId="0" fillId="36" borderId="19" xfId="0" applyFill="1" applyBorder="1" applyAlignment="1"/>
    <xf numFmtId="0" fontId="0" fillId="36" borderId="20" xfId="0" applyFill="1" applyBorder="1" applyAlignment="1"/>
    <xf numFmtId="0" fontId="0" fillId="38" borderId="0" xfId="0" applyFont="1" applyFill="1" applyBorder="1" applyAlignment="1">
      <alignment horizontal="left" vertical="center"/>
    </xf>
    <xf numFmtId="0" fontId="16" fillId="33" borderId="0" xfId="1" applyNumberFormat="1" applyFont="1" applyFill="1" applyAlignment="1">
      <alignment horizontal="center"/>
    </xf>
    <xf numFmtId="0" fontId="16" fillId="0" borderId="0" xfId="0" applyFont="1" applyBorder="1" applyAlignment="1">
      <alignment horizontal="left" vertical="center"/>
    </xf>
    <xf numFmtId="0" fontId="0" fillId="0" borderId="0" xfId="0" applyAlignment="1"/>
    <xf numFmtId="0" fontId="16" fillId="0" borderId="0" xfId="0" applyFont="1" applyFill="1" applyAlignment="1"/>
    <xf numFmtId="0" fontId="16" fillId="38" borderId="0" xfId="0" applyFont="1" applyFill="1" applyAlignment="1"/>
    <xf numFmtId="0" fontId="16" fillId="33" borderId="0" xfId="0" applyFont="1" applyFill="1" applyAlignment="1"/>
    <xf numFmtId="4" fontId="0" fillId="0" borderId="0" xfId="0" applyNumberFormat="1" applyAlignment="1"/>
    <xf numFmtId="0" fontId="0" fillId="0" borderId="0" xfId="0" applyNumberFormat="1" applyAlignment="1"/>
    <xf numFmtId="0" fontId="0" fillId="0" borderId="0" xfId="0" applyFont="1" applyFill="1" applyAlignment="1"/>
    <xf numFmtId="0" fontId="0" fillId="38" borderId="0" xfId="0" applyFill="1" applyAlignment="1"/>
    <xf numFmtId="0" fontId="0" fillId="38" borderId="0" xfId="0" applyFont="1" applyFill="1" applyAlignment="1"/>
    <xf numFmtId="0" fontId="0" fillId="0" borderId="0" xfId="0" applyFill="1" applyAlignment="1"/>
    <xf numFmtId="0" fontId="23" fillId="38" borderId="0" xfId="0" applyFont="1" applyFill="1" applyAlignment="1"/>
    <xf numFmtId="0" fontId="22" fillId="38" borderId="0" xfId="0" applyFont="1" applyFill="1" applyAlignment="1"/>
    <xf numFmtId="0" fontId="19" fillId="0" borderId="0" xfId="0" applyFont="1" applyAlignment="1"/>
    <xf numFmtId="0" fontId="0" fillId="37" borderId="0" xfId="0" applyFill="1" applyAlignment="1"/>
    <xf numFmtId="14" fontId="0" fillId="0" borderId="0" xfId="0" applyNumberFormat="1" applyFill="1" applyAlignment="1"/>
    <xf numFmtId="4" fontId="19" fillId="0" borderId="0" xfId="0" applyNumberFormat="1" applyFont="1" applyAlignment="1"/>
    <xf numFmtId="43" fontId="0" fillId="37" borderId="0" xfId="1" applyFont="1" applyFill="1" applyAlignment="1">
      <alignment wrapText="1"/>
    </xf>
    <xf numFmtId="43" fontId="0" fillId="0" borderId="0" xfId="1" applyFont="1" applyFill="1" applyAlignment="1">
      <alignment wrapText="1"/>
    </xf>
    <xf numFmtId="43" fontId="0" fillId="37" borderId="0" xfId="1" applyFont="1" applyFill="1" applyAlignment="1">
      <alignment horizontal="center" wrapText="1"/>
    </xf>
    <xf numFmtId="43" fontId="0" fillId="0" borderId="0" xfId="1" applyFont="1" applyBorder="1" applyAlignment="1">
      <alignment horizontal="center" wrapText="1"/>
    </xf>
    <xf numFmtId="43" fontId="0" fillId="33" borderId="0" xfId="1" applyFont="1" applyFill="1" applyAlignment="1">
      <alignment horizontal="center" wrapText="1"/>
    </xf>
    <xf numFmtId="0" fontId="16" fillId="0" borderId="0" xfId="0" applyFont="1" applyBorder="1" applyAlignment="1">
      <alignment horizontal="left" vertical="center"/>
    </xf>
    <xf numFmtId="14" fontId="0" fillId="0" borderId="0" xfId="1" applyNumberFormat="1" applyFont="1" applyBorder="1" applyAlignment="1">
      <alignment horizontal="center" vertical="center" wrapText="1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Fill="1" applyBorder="1" applyAlignment="1">
      <alignment horizontal="left" vertical="center"/>
    </xf>
    <xf numFmtId="43" fontId="16" fillId="0" borderId="0" xfId="1" applyFont="1" applyBorder="1" applyAlignment="1"/>
    <xf numFmtId="43" fontId="16" fillId="33" borderId="0" xfId="1" applyFont="1" applyFill="1" applyAlignment="1">
      <alignment horizontal="center" wrapText="1"/>
    </xf>
    <xf numFmtId="0" fontId="0" fillId="0" borderId="0" xfId="0" applyFont="1" applyFill="1" applyBorder="1" applyAlignment="1">
      <alignment horizontal="center" vertical="center"/>
    </xf>
    <xf numFmtId="4" fontId="0" fillId="0" borderId="0" xfId="0" applyNumberFormat="1" applyFont="1" applyFill="1" applyBorder="1" applyAlignment="1">
      <alignment horizontal="center" vertical="center"/>
    </xf>
    <xf numFmtId="14" fontId="0" fillId="0" borderId="0" xfId="0" applyNumberFormat="1" applyFont="1" applyFill="1" applyBorder="1" applyAlignment="1">
      <alignment horizontal="center" vertical="center"/>
    </xf>
    <xf numFmtId="0" fontId="16" fillId="37" borderId="0" xfId="0" applyFont="1" applyFill="1" applyAlignment="1"/>
    <xf numFmtId="4" fontId="0" fillId="37" borderId="0" xfId="0" applyNumberFormat="1" applyFont="1" applyFill="1" applyBorder="1" applyAlignment="1">
      <alignment horizontal="center" vertical="center"/>
    </xf>
    <xf numFmtId="14" fontId="0" fillId="37" borderId="0" xfId="0" applyNumberFormat="1" applyFont="1" applyFill="1" applyBorder="1" applyAlignment="1">
      <alignment horizontal="center" vertical="center"/>
    </xf>
    <xf numFmtId="4" fontId="0" fillId="33" borderId="0" xfId="0" applyNumberFormat="1" applyFont="1" applyFill="1" applyBorder="1" applyAlignment="1">
      <alignment horizontal="center" vertical="center"/>
    </xf>
    <xf numFmtId="14" fontId="0" fillId="33" borderId="0" xfId="0" applyNumberFormat="1" applyFont="1" applyFill="1" applyBorder="1" applyAlignment="1">
      <alignment horizontal="center" vertical="center"/>
    </xf>
    <xf numFmtId="0" fontId="0" fillId="33" borderId="0" xfId="0" applyFill="1" applyAlignment="1"/>
    <xf numFmtId="4" fontId="16" fillId="37" borderId="0" xfId="0" applyNumberFormat="1" applyFont="1" applyFill="1" applyAlignment="1">
      <alignment horizontal="center" vertical="center"/>
    </xf>
    <xf numFmtId="0" fontId="0" fillId="0" borderId="0" xfId="1" applyNumberFormat="1" applyFont="1" applyFill="1" applyAlignment="1">
      <alignment horizontal="center"/>
    </xf>
    <xf numFmtId="43" fontId="0" fillId="0" borderId="0" xfId="1" applyFont="1" applyFill="1" applyAlignment="1">
      <alignment horizontal="center" wrapText="1"/>
    </xf>
    <xf numFmtId="0" fontId="19" fillId="0" borderId="0" xfId="0" applyFont="1" applyFill="1" applyAlignment="1"/>
    <xf numFmtId="43" fontId="16" fillId="0" borderId="0" xfId="1" applyFont="1" applyFill="1" applyAlignment="1"/>
    <xf numFmtId="14" fontId="0" fillId="0" borderId="0" xfId="1" applyNumberFormat="1" applyFont="1" applyFill="1" applyAlignment="1">
      <alignment horizontal="center" wrapText="1"/>
    </xf>
    <xf numFmtId="0" fontId="0" fillId="33" borderId="0" xfId="0" applyFill="1" applyAlignment="1">
      <alignment horizontal="center"/>
    </xf>
    <xf numFmtId="14" fontId="0" fillId="33" borderId="0" xfId="1" applyNumberFormat="1" applyFont="1" applyFill="1" applyAlignment="1">
      <alignment horizontal="center" wrapText="1"/>
    </xf>
    <xf numFmtId="14" fontId="0" fillId="33" borderId="0" xfId="1" applyNumberFormat="1" applyFont="1" applyFill="1" applyAlignment="1">
      <alignment wrapText="1"/>
    </xf>
    <xf numFmtId="0" fontId="22" fillId="0" borderId="0" xfId="0" applyFont="1" applyFill="1" applyAlignment="1">
      <alignment horizontal="center"/>
    </xf>
    <xf numFmtId="0" fontId="16" fillId="0" borderId="0" xfId="1" applyNumberFormat="1" applyFont="1" applyFill="1" applyBorder="1" applyAlignment="1">
      <alignment horizontal="center"/>
    </xf>
    <xf numFmtId="43" fontId="0" fillId="0" borderId="0" xfId="1" applyFont="1" applyFill="1" applyBorder="1" applyAlignment="1">
      <alignment horizontal="center"/>
    </xf>
    <xf numFmtId="0" fontId="19" fillId="38" borderId="0" xfId="0" applyFont="1" applyFill="1" applyAlignment="1"/>
    <xf numFmtId="0" fontId="0" fillId="37" borderId="0" xfId="0" applyFont="1" applyFill="1" applyAlignment="1"/>
    <xf numFmtId="0" fontId="0" fillId="37" borderId="0" xfId="0" applyFont="1" applyFill="1" applyAlignment="1">
      <alignment horizontal="center"/>
    </xf>
    <xf numFmtId="4" fontId="0" fillId="37" borderId="0" xfId="0" applyNumberFormat="1" applyFont="1" applyFill="1" applyAlignment="1">
      <alignment horizontal="center" vertical="center"/>
    </xf>
    <xf numFmtId="14" fontId="0" fillId="37" borderId="0" xfId="0" applyNumberFormat="1" applyFont="1" applyFill="1" applyAlignment="1">
      <alignment horizontal="center"/>
    </xf>
    <xf numFmtId="0" fontId="19" fillId="37" borderId="0" xfId="0" applyFont="1" applyFill="1" applyAlignment="1"/>
    <xf numFmtId="0" fontId="16" fillId="37" borderId="0" xfId="0" applyFont="1" applyFill="1" applyAlignment="1">
      <alignment horizontal="center"/>
    </xf>
    <xf numFmtId="0" fontId="14" fillId="38" borderId="0" xfId="0" applyFont="1" applyFill="1" applyAlignment="1"/>
    <xf numFmtId="0" fontId="16" fillId="37" borderId="0" xfId="0" applyFont="1" applyFill="1" applyBorder="1" applyAlignment="1">
      <alignment horizontal="center" vertical="center"/>
    </xf>
    <xf numFmtId="0" fontId="16" fillId="33" borderId="0" xfId="0" applyFont="1" applyFill="1" applyBorder="1" applyAlignment="1">
      <alignment horizontal="center" vertical="center"/>
    </xf>
    <xf numFmtId="0" fontId="16" fillId="37" borderId="0" xfId="1" applyNumberFormat="1" applyFont="1" applyFill="1" applyAlignment="1">
      <alignment horizontal="center"/>
    </xf>
    <xf numFmtId="43" fontId="16" fillId="33" borderId="0" xfId="1" applyFont="1" applyFill="1" applyAlignment="1"/>
    <xf numFmtId="43" fontId="16" fillId="33" borderId="0" xfId="1" applyFont="1" applyFill="1" applyAlignment="1">
      <alignment wrapText="1"/>
    </xf>
    <xf numFmtId="0" fontId="0" fillId="38" borderId="0" xfId="0" applyFill="1" applyAlignment="1">
      <alignment horizontal="left"/>
    </xf>
    <xf numFmtId="0" fontId="0" fillId="38" borderId="0" xfId="1" applyNumberFormat="1" applyFont="1" applyFill="1" applyAlignment="1">
      <alignment horizontal="center"/>
    </xf>
    <xf numFmtId="43" fontId="0" fillId="38" borderId="0" xfId="1" applyFont="1" applyFill="1" applyAlignment="1">
      <alignment horizontal="center" wrapText="1"/>
    </xf>
    <xf numFmtId="14" fontId="0" fillId="38" borderId="0" xfId="1" applyNumberFormat="1" applyFont="1" applyFill="1" applyAlignment="1">
      <alignment horizontal="center" wrapText="1"/>
    </xf>
    <xf numFmtId="14" fontId="0" fillId="38" borderId="0" xfId="0" applyNumberFormat="1" applyFont="1" applyFill="1" applyBorder="1" applyAlignment="1">
      <alignment horizontal="center" vertical="center"/>
    </xf>
    <xf numFmtId="0" fontId="0" fillId="0" borderId="0" xfId="0" applyNumberFormat="1" applyFont="1" applyBorder="1" applyAlignment="1">
      <alignment horizontal="left" vertical="center"/>
    </xf>
    <xf numFmtId="0" fontId="16" fillId="0" borderId="0" xfId="0" applyFont="1" applyFill="1" applyBorder="1" applyAlignment="1">
      <alignment horizontal="center" vertical="center"/>
    </xf>
    <xf numFmtId="4" fontId="16" fillId="0" borderId="0" xfId="0" applyNumberFormat="1" applyFont="1" applyFill="1" applyBorder="1" applyAlignment="1">
      <alignment horizontal="center" vertical="center"/>
    </xf>
    <xf numFmtId="14" fontId="16" fillId="0" borderId="0" xfId="0" applyNumberFormat="1" applyFont="1" applyFill="1" applyBorder="1" applyAlignment="1">
      <alignment horizontal="center" vertical="center"/>
    </xf>
    <xf numFmtId="4" fontId="16" fillId="37" borderId="0" xfId="0" applyNumberFormat="1" applyFont="1" applyFill="1" applyBorder="1" applyAlignment="1">
      <alignment horizontal="center" vertical="center"/>
    </xf>
    <xf numFmtId="14" fontId="16" fillId="37" borderId="0" xfId="0" applyNumberFormat="1" applyFont="1" applyFill="1" applyBorder="1" applyAlignment="1">
      <alignment horizontal="center" vertical="center"/>
    </xf>
    <xf numFmtId="0" fontId="0" fillId="33" borderId="0" xfId="0" applyFont="1" applyFill="1" applyAlignment="1"/>
    <xf numFmtId="0" fontId="0" fillId="0" borderId="0" xfId="0" applyFont="1" applyFill="1" applyAlignment="1">
      <alignment horizontal="center" vertical="center"/>
    </xf>
    <xf numFmtId="14" fontId="0" fillId="38" borderId="0" xfId="0" applyNumberFormat="1" applyFont="1" applyFill="1" applyAlignment="1">
      <alignment horizontal="center" vertical="center"/>
    </xf>
    <xf numFmtId="0" fontId="0" fillId="38" borderId="0" xfId="0" applyFont="1" applyFill="1" applyAlignment="1">
      <alignment horizontal="center" vertical="center"/>
    </xf>
    <xf numFmtId="14" fontId="16" fillId="37" borderId="0" xfId="0" applyNumberFormat="1" applyFont="1" applyFill="1" applyAlignment="1">
      <alignment horizontal="center"/>
    </xf>
    <xf numFmtId="0" fontId="16" fillId="37" borderId="0" xfId="0" applyFont="1" applyFill="1" applyAlignment="1">
      <alignment horizontal="center" vertical="center"/>
    </xf>
    <xf numFmtId="0" fontId="16" fillId="37" borderId="0" xfId="0" applyNumberFormat="1" applyFont="1" applyFill="1" applyAlignment="1">
      <alignment horizontal="center"/>
    </xf>
    <xf numFmtId="0" fontId="16" fillId="37" borderId="0" xfId="0" applyNumberFormat="1" applyFont="1" applyFill="1" applyAlignment="1"/>
    <xf numFmtId="0" fontId="16" fillId="0" borderId="0" xfId="0" applyFont="1" applyFill="1" applyAlignment="1">
      <alignment horizontal="center" vertic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43" fontId="16" fillId="37" borderId="0" xfId="1" applyFont="1" applyFill="1" applyAlignment="1"/>
    <xf numFmtId="43" fontId="25" fillId="35" borderId="0" xfId="1" applyFont="1" applyFill="1" applyAlignment="1"/>
    <xf numFmtId="0" fontId="25" fillId="35" borderId="0" xfId="1" applyNumberFormat="1" applyFont="1" applyFill="1" applyAlignment="1">
      <alignment horizontal="center"/>
    </xf>
    <xf numFmtId="0" fontId="0" fillId="0" borderId="0" xfId="1" applyNumberFormat="1" applyFont="1" applyFill="1" applyAlignment="1"/>
    <xf numFmtId="0" fontId="16" fillId="0" borderId="0" xfId="0" applyFont="1" applyBorder="1" applyAlignment="1">
      <alignment horizontal="left" vertical="center"/>
    </xf>
    <xf numFmtId="0" fontId="0" fillId="38" borderId="0" xfId="0" applyFont="1" applyFill="1" applyAlignment="1">
      <alignment vertical="center"/>
    </xf>
    <xf numFmtId="14" fontId="0" fillId="38" borderId="0" xfId="0" applyNumberFormat="1" applyFont="1" applyFill="1" applyAlignment="1">
      <alignment horizontal="center" vertical="top"/>
    </xf>
    <xf numFmtId="0" fontId="0" fillId="38" borderId="0" xfId="0" applyFont="1" applyFill="1" applyAlignment="1">
      <alignment horizontal="center" vertical="top"/>
    </xf>
    <xf numFmtId="14" fontId="0" fillId="0" borderId="0" xfId="0" applyNumberFormat="1" applyAlignment="1">
      <alignment horizontal="center" vertical="top"/>
    </xf>
    <xf numFmtId="4" fontId="0" fillId="0" borderId="0" xfId="0" applyNumberFormat="1" applyAlignment="1">
      <alignment vertical="top"/>
    </xf>
    <xf numFmtId="4" fontId="0" fillId="0" borderId="0" xfId="0" applyNumberFormat="1" applyAlignment="1">
      <alignment vertical="top" wrapText="1"/>
    </xf>
    <xf numFmtId="0" fontId="0" fillId="0" borderId="0" xfId="0" applyNumberFormat="1" applyAlignment="1">
      <alignment horizontal="center" vertical="top"/>
    </xf>
    <xf numFmtId="14" fontId="16" fillId="37" borderId="0" xfId="0" applyNumberFormat="1" applyFont="1" applyFill="1" applyAlignment="1">
      <alignment horizontal="center" vertical="top"/>
    </xf>
    <xf numFmtId="0" fontId="16" fillId="37" borderId="0" xfId="0" applyNumberFormat="1" applyFont="1" applyFill="1" applyAlignment="1">
      <alignment horizontal="center" vertical="top"/>
    </xf>
    <xf numFmtId="43" fontId="1" fillId="0" borderId="0" xfId="1" applyFont="1" applyFill="1" applyAlignment="1">
      <alignment vertical="top" wrapText="1"/>
    </xf>
    <xf numFmtId="2" fontId="1" fillId="0" borderId="0" xfId="1" applyNumberFormat="1" applyFont="1" applyFill="1" applyAlignment="1">
      <alignment vertical="top" wrapText="1"/>
    </xf>
    <xf numFmtId="43" fontId="1" fillId="38" borderId="0" xfId="1" applyFont="1" applyFill="1" applyAlignment="1">
      <alignment vertical="top" wrapText="1"/>
    </xf>
    <xf numFmtId="0" fontId="0" fillId="36" borderId="20" xfId="0" applyFill="1" applyBorder="1" applyAlignment="1">
      <alignment vertical="top"/>
    </xf>
    <xf numFmtId="0" fontId="16" fillId="0" borderId="0" xfId="0" applyFont="1" applyFill="1" applyAlignment="1">
      <alignment vertical="top"/>
    </xf>
    <xf numFmtId="0" fontId="0" fillId="0" borderId="0" xfId="0" applyAlignment="1">
      <alignment vertical="top"/>
    </xf>
    <xf numFmtId="43" fontId="16" fillId="0" borderId="0" xfId="1" applyFont="1" applyFill="1" applyAlignment="1">
      <alignment vertical="top" wrapText="1"/>
    </xf>
    <xf numFmtId="43" fontId="24" fillId="0" borderId="0" xfId="1" applyFont="1" applyBorder="1" applyAlignment="1">
      <alignment vertical="top"/>
    </xf>
    <xf numFmtId="43" fontId="0" fillId="0" borderId="0" xfId="1" applyFont="1" applyFill="1" applyAlignment="1">
      <alignment vertical="top"/>
    </xf>
    <xf numFmtId="4" fontId="0" fillId="0" borderId="0" xfId="0" applyNumberFormat="1" applyFill="1" applyAlignment="1">
      <alignment vertical="top"/>
    </xf>
    <xf numFmtId="4" fontId="16" fillId="0" borderId="0" xfId="0" applyNumberFormat="1" applyFont="1" applyFill="1" applyAlignment="1">
      <alignment vertical="top"/>
    </xf>
    <xf numFmtId="4" fontId="16" fillId="33" borderId="0" xfId="0" applyNumberFormat="1" applyFont="1" applyFill="1" applyAlignment="1">
      <alignment vertical="top"/>
    </xf>
    <xf numFmtId="4" fontId="0" fillId="0" borderId="0" xfId="0" applyNumberFormat="1" applyFont="1" applyFill="1" applyAlignment="1">
      <alignment vertical="top"/>
    </xf>
    <xf numFmtId="0" fontId="16" fillId="0" borderId="0" xfId="0" applyFont="1" applyBorder="1" applyAlignment="1">
      <alignment vertical="top"/>
    </xf>
    <xf numFmtId="2" fontId="0" fillId="0" borderId="0" xfId="1" applyNumberFormat="1" applyFont="1" applyBorder="1" applyAlignment="1">
      <alignment vertical="top"/>
    </xf>
    <xf numFmtId="4" fontId="16" fillId="37" borderId="0" xfId="0" applyNumberFormat="1" applyFont="1" applyFill="1" applyAlignment="1">
      <alignment vertical="top"/>
    </xf>
    <xf numFmtId="4" fontId="16" fillId="38" borderId="0" xfId="0" applyNumberFormat="1" applyFont="1" applyFill="1" applyAlignment="1">
      <alignment vertical="top"/>
    </xf>
    <xf numFmtId="4" fontId="0" fillId="38" borderId="0" xfId="0" applyNumberFormat="1" applyFont="1" applyFill="1" applyAlignment="1">
      <alignment vertical="top"/>
    </xf>
    <xf numFmtId="0" fontId="0" fillId="0" borderId="0" xfId="0" applyFont="1" applyBorder="1" applyAlignment="1">
      <alignment vertical="top"/>
    </xf>
    <xf numFmtId="0" fontId="16" fillId="0" borderId="0" xfId="0" applyFont="1" applyFill="1" applyBorder="1" applyAlignment="1">
      <alignment vertical="top"/>
    </xf>
    <xf numFmtId="4" fontId="16" fillId="38" borderId="0" xfId="0" applyNumberFormat="1" applyFont="1" applyFill="1" applyAlignment="1">
      <alignment vertical="top" wrapText="1"/>
    </xf>
    <xf numFmtId="4" fontId="0" fillId="38" borderId="0" xfId="0" applyNumberFormat="1" applyFont="1" applyFill="1" applyAlignment="1">
      <alignment vertical="top" wrapText="1"/>
    </xf>
    <xf numFmtId="4" fontId="16" fillId="37" borderId="0" xfId="0" applyNumberFormat="1" applyFont="1" applyFill="1" applyAlignment="1">
      <alignment vertical="top" wrapText="1"/>
    </xf>
    <xf numFmtId="43" fontId="16" fillId="0" borderId="0" xfId="1" applyFont="1" applyFill="1" applyBorder="1" applyAlignment="1">
      <alignment vertical="top"/>
    </xf>
    <xf numFmtId="43" fontId="0" fillId="0" borderId="0" xfId="1" applyFont="1" applyAlignment="1">
      <alignment vertical="top" wrapText="1"/>
    </xf>
    <xf numFmtId="43" fontId="16" fillId="37" borderId="0" xfId="1" applyFont="1" applyFill="1" applyAlignment="1">
      <alignment vertical="top" wrapText="1"/>
    </xf>
    <xf numFmtId="4" fontId="16" fillId="33" borderId="0" xfId="0" applyNumberFormat="1" applyFont="1" applyFill="1" applyAlignment="1">
      <alignment vertical="top" wrapText="1"/>
    </xf>
    <xf numFmtId="0" fontId="16" fillId="0" borderId="0" xfId="0" applyFont="1" applyBorder="1" applyAlignment="1">
      <alignment vertical="top" wrapText="1"/>
    </xf>
    <xf numFmtId="4" fontId="16" fillId="11" borderId="0" xfId="21" applyNumberFormat="1" applyFont="1" applyAlignment="1">
      <alignment vertical="top" wrapText="1"/>
    </xf>
    <xf numFmtId="4" fontId="16" fillId="0" borderId="0" xfId="0" applyNumberFormat="1" applyFont="1" applyFill="1" applyAlignment="1">
      <alignment vertical="top" wrapText="1"/>
    </xf>
    <xf numFmtId="4" fontId="0" fillId="0" borderId="0" xfId="0" applyNumberFormat="1" applyFont="1" applyFill="1" applyAlignment="1">
      <alignment vertical="top" wrapText="1"/>
    </xf>
    <xf numFmtId="43" fontId="16" fillId="33" borderId="0" xfId="1" applyFont="1" applyFill="1" applyAlignment="1">
      <alignment vertical="top" wrapText="1"/>
    </xf>
    <xf numFmtId="43" fontId="25" fillId="35" borderId="0" xfId="1" applyFont="1" applyFill="1" applyAlignment="1">
      <alignment vertical="top" wrapText="1"/>
    </xf>
    <xf numFmtId="0" fontId="0" fillId="36" borderId="20" xfId="0" applyFill="1" applyBorder="1" applyAlignment="1">
      <alignment vertical="top" wrapText="1"/>
    </xf>
    <xf numFmtId="0" fontId="16" fillId="0" borderId="0" xfId="0" applyFont="1" applyFill="1" applyAlignment="1">
      <alignment vertical="top" wrapText="1"/>
    </xf>
    <xf numFmtId="0" fontId="0" fillId="0" borderId="0" xfId="0" applyAlignment="1">
      <alignment vertical="top" wrapText="1"/>
    </xf>
    <xf numFmtId="43" fontId="24" fillId="0" borderId="0" xfId="1" applyFont="1" applyBorder="1" applyAlignment="1">
      <alignment vertical="top" wrapText="1"/>
    </xf>
    <xf numFmtId="43" fontId="0" fillId="0" borderId="0" xfId="1" applyFont="1" applyFill="1" applyAlignment="1">
      <alignment vertical="top" wrapText="1"/>
    </xf>
    <xf numFmtId="4" fontId="0" fillId="0" borderId="0" xfId="0" applyNumberFormat="1" applyFill="1" applyAlignment="1">
      <alignment vertical="top" wrapText="1"/>
    </xf>
    <xf numFmtId="4" fontId="0" fillId="0" borderId="0" xfId="0" applyNumberFormat="1" applyFont="1" applyBorder="1" applyAlignment="1">
      <alignment vertical="top" wrapText="1"/>
    </xf>
    <xf numFmtId="2" fontId="0" fillId="0" borderId="0" xfId="0" applyNumberFormat="1" applyFont="1" applyBorder="1" applyAlignment="1">
      <alignment vertical="top" wrapText="1"/>
    </xf>
    <xf numFmtId="0" fontId="0" fillId="0" borderId="0" xfId="0" applyFont="1" applyBorder="1" applyAlignment="1">
      <alignment vertical="top" wrapText="1"/>
    </xf>
    <xf numFmtId="0" fontId="16" fillId="0" borderId="0" xfId="0" applyFont="1" applyFill="1" applyBorder="1" applyAlignment="1">
      <alignment vertical="top" wrapText="1"/>
    </xf>
    <xf numFmtId="43" fontId="16" fillId="0" borderId="0" xfId="1" applyFont="1" applyFill="1" applyBorder="1" applyAlignment="1">
      <alignment vertical="top" wrapText="1"/>
    </xf>
    <xf numFmtId="43" fontId="0" fillId="0" borderId="0" xfId="1" applyFont="1" applyBorder="1" applyAlignment="1">
      <alignment vertical="top" wrapText="1"/>
    </xf>
    <xf numFmtId="4" fontId="0" fillId="0" borderId="0" xfId="0" applyNumberFormat="1" applyFont="1" applyBorder="1" applyAlignment="1">
      <alignment vertical="top"/>
    </xf>
    <xf numFmtId="2" fontId="0" fillId="0" borderId="0" xfId="0" applyNumberFormat="1" applyFont="1" applyBorder="1" applyAlignment="1">
      <alignment vertical="top"/>
    </xf>
    <xf numFmtId="4" fontId="16" fillId="11" borderId="0" xfId="21" applyNumberFormat="1" applyFont="1" applyAlignment="1">
      <alignment vertical="top"/>
    </xf>
    <xf numFmtId="2" fontId="1" fillId="0" borderId="0" xfId="1" applyNumberFormat="1" applyFont="1" applyBorder="1" applyAlignment="1">
      <alignment vertical="top"/>
    </xf>
    <xf numFmtId="164" fontId="0" fillId="0" borderId="0" xfId="0" applyNumberFormat="1" applyFont="1" applyBorder="1" applyAlignment="1">
      <alignment vertical="top"/>
    </xf>
    <xf numFmtId="0" fontId="0" fillId="36" borderId="21" xfId="0" applyFill="1" applyBorder="1" applyAlignment="1">
      <alignment vertical="top" wrapText="1"/>
    </xf>
    <xf numFmtId="2" fontId="16" fillId="0" borderId="0" xfId="1" applyNumberFormat="1" applyFont="1" applyFill="1" applyAlignment="1">
      <alignment vertical="top" wrapText="1"/>
    </xf>
    <xf numFmtId="2" fontId="0" fillId="0" borderId="0" xfId="1" applyNumberFormat="1" applyFont="1" applyBorder="1" applyAlignment="1">
      <alignment vertical="top" wrapText="1"/>
    </xf>
    <xf numFmtId="2" fontId="16" fillId="37" borderId="0" xfId="1" applyNumberFormat="1" applyFont="1" applyFill="1" applyAlignment="1">
      <alignment vertical="top" wrapText="1"/>
    </xf>
    <xf numFmtId="2" fontId="1" fillId="38" borderId="0" xfId="1" applyNumberFormat="1" applyFont="1" applyFill="1" applyAlignment="1">
      <alignment vertical="top" wrapText="1"/>
    </xf>
    <xf numFmtId="2" fontId="16" fillId="33" borderId="0" xfId="1" applyNumberFormat="1" applyFont="1" applyFill="1" applyAlignment="1">
      <alignment vertical="top" wrapText="1"/>
    </xf>
    <xf numFmtId="4" fontId="0" fillId="38" borderId="0" xfId="0" applyNumberFormat="1" applyFont="1" applyFill="1" applyBorder="1" applyAlignment="1">
      <alignment vertical="top"/>
    </xf>
    <xf numFmtId="0" fontId="25" fillId="38" borderId="0" xfId="0" applyFont="1" applyFill="1" applyAlignment="1"/>
    <xf numFmtId="0" fontId="16" fillId="0" borderId="0" xfId="0" applyFont="1" applyBorder="1" applyAlignment="1">
      <alignment horizontal="left" vertical="center"/>
    </xf>
    <xf numFmtId="0" fontId="0" fillId="0" borderId="0" xfId="0" applyFont="1" applyAlignment="1"/>
    <xf numFmtId="0" fontId="0" fillId="0" borderId="0" xfId="0" applyFont="1" applyAlignment="1">
      <alignment horizontal="center"/>
    </xf>
    <xf numFmtId="4" fontId="0" fillId="0" borderId="0" xfId="0" applyNumberFormat="1" applyFont="1" applyAlignment="1"/>
    <xf numFmtId="4" fontId="0" fillId="0" borderId="0" xfId="0" applyNumberFormat="1" applyFont="1" applyAlignment="1">
      <alignment vertical="top"/>
    </xf>
    <xf numFmtId="4" fontId="0" fillId="0" borderId="0" xfId="0" applyNumberFormat="1" applyFont="1" applyAlignment="1">
      <alignment vertical="top" wrapText="1"/>
    </xf>
    <xf numFmtId="0" fontId="16" fillId="39" borderId="0" xfId="0" applyFont="1" applyFill="1" applyAlignment="1"/>
    <xf numFmtId="0" fontId="16" fillId="0" borderId="0" xfId="0" applyFont="1" applyBorder="1" applyAlignment="1">
      <alignment horizontal="left" vertical="center"/>
    </xf>
    <xf numFmtId="0" fontId="16" fillId="0" borderId="0" xfId="1" applyNumberFormat="1" applyFont="1" applyFill="1" applyAlignment="1">
      <alignment horizontal="center"/>
    </xf>
    <xf numFmtId="43" fontId="16" fillId="0" borderId="0" xfId="1" applyFont="1" applyFill="1" applyAlignment="1">
      <alignment horizontal="center" wrapText="1"/>
    </xf>
    <xf numFmtId="43" fontId="16" fillId="0" borderId="0" xfId="1" applyFont="1" applyFill="1" applyAlignment="1">
      <alignment wrapText="1"/>
    </xf>
    <xf numFmtId="0" fontId="0" fillId="33" borderId="0" xfId="0" applyFill="1" applyAlignment="1">
      <alignment horizontal="left"/>
    </xf>
    <xf numFmtId="0" fontId="0" fillId="33" borderId="0" xfId="0" applyNumberFormat="1" applyFill="1" applyAlignment="1">
      <alignment horizontal="center"/>
    </xf>
    <xf numFmtId="0" fontId="0" fillId="33" borderId="0" xfId="0" applyNumberFormat="1" applyFill="1" applyAlignment="1"/>
    <xf numFmtId="0" fontId="16" fillId="33" borderId="0" xfId="0" applyNumberFormat="1" applyFont="1" applyFill="1" applyAlignment="1">
      <alignment horizontal="center"/>
    </xf>
    <xf numFmtId="0" fontId="16" fillId="38" borderId="0" xfId="0" applyFont="1" applyFill="1" applyAlignment="1">
      <alignment horizontal="center" vertical="center"/>
    </xf>
    <xf numFmtId="0" fontId="16" fillId="0" borderId="0" xfId="0" applyFont="1" applyBorder="1" applyAlignment="1">
      <alignment horizontal="left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0" fontId="21" fillId="36" borderId="23" xfId="0" applyFont="1" applyFill="1" applyBorder="1" applyAlignment="1">
      <alignment horizontal="center"/>
    </xf>
    <xf numFmtId="0" fontId="21" fillId="36" borderId="24" xfId="0" applyFont="1" applyFill="1" applyBorder="1" applyAlignment="1">
      <alignment horizontal="center"/>
    </xf>
    <xf numFmtId="0" fontId="21" fillId="36" borderId="25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vertical="top"/>
    </xf>
    <xf numFmtId="4" fontId="18" fillId="34" borderId="16" xfId="1" applyNumberFormat="1" applyFont="1" applyFill="1" applyBorder="1" applyAlignment="1">
      <alignment vertical="top"/>
    </xf>
    <xf numFmtId="4" fontId="18" fillId="34" borderId="13" xfId="1" applyNumberFormat="1" applyFont="1" applyFill="1" applyBorder="1" applyAlignment="1">
      <alignment vertical="top" wrapText="1"/>
    </xf>
    <xf numFmtId="4" fontId="18" fillId="34" borderId="17" xfId="1" applyNumberFormat="1" applyFont="1" applyFill="1" applyBorder="1" applyAlignment="1">
      <alignment vertical="top" wrapText="1"/>
    </xf>
    <xf numFmtId="4" fontId="18" fillId="34" borderId="13" xfId="1" applyNumberFormat="1" applyFont="1" applyFill="1" applyBorder="1" applyAlignment="1">
      <alignment vertical="top"/>
    </xf>
    <xf numFmtId="4" fontId="18" fillId="34" borderId="17" xfId="1" applyNumberFormat="1" applyFont="1" applyFill="1" applyBorder="1" applyAlignment="1">
      <alignment vertical="top"/>
    </xf>
    <xf numFmtId="4" fontId="18" fillId="34" borderId="14" xfId="1" applyNumberFormat="1" applyFont="1" applyFill="1" applyBorder="1" applyAlignment="1">
      <alignment vertical="top" wrapText="1"/>
    </xf>
    <xf numFmtId="4" fontId="18" fillId="34" borderId="18" xfId="1" applyNumberFormat="1" applyFont="1" applyFill="1" applyBorder="1" applyAlignment="1">
      <alignment vertical="top" wrapText="1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Border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Border="1" applyAlignment="1">
      <alignment horizontal="center"/>
    </xf>
    <xf numFmtId="0" fontId="21" fillId="36" borderId="22" xfId="0" applyFont="1" applyFill="1" applyBorder="1" applyAlignment="1">
      <alignment horizont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332525</xdr:colOff>
      <xdr:row>0</xdr:row>
      <xdr:rowOff>163285</xdr:rowOff>
    </xdr:from>
    <xdr:to>
      <xdr:col>0</xdr:col>
      <xdr:colOff>1645437</xdr:colOff>
      <xdr:row>5</xdr:row>
      <xdr:rowOff>86080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2525" y="163285"/>
          <a:ext cx="1312912" cy="1277131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11</xdr:col>
      <xdr:colOff>147297</xdr:colOff>
      <xdr:row>0</xdr:row>
      <xdr:rowOff>82916</xdr:rowOff>
    </xdr:from>
    <xdr:to>
      <xdr:col>12</xdr:col>
      <xdr:colOff>1173485</xdr:colOff>
      <xdr:row>4</xdr:row>
      <xdr:rowOff>162320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33274" y="82916"/>
          <a:ext cx="2350758" cy="118073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653654</xdr:colOff>
      <xdr:row>257</xdr:row>
      <xdr:rowOff>110151</xdr:rowOff>
    </xdr:from>
    <xdr:to>
      <xdr:col>8</xdr:col>
      <xdr:colOff>40533</xdr:colOff>
      <xdr:row>272</xdr:row>
      <xdr:rowOff>148485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07795" y="31319409"/>
          <a:ext cx="8435629" cy="30595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S400"/>
  <sheetViews>
    <sheetView showGridLines="0" tabSelected="1" showWhiteSpace="0" zoomScale="64" zoomScaleNormal="64" zoomScaleSheetLayoutView="57" zoomScalePageLayoutView="70" workbookViewId="0">
      <selection activeCell="A2" sqref="A2:M2"/>
    </sheetView>
  </sheetViews>
  <sheetFormatPr baseColWidth="10" defaultRowHeight="15" x14ac:dyDescent="0.25"/>
  <cols>
    <col min="1" max="1" width="68.28515625" style="37" customWidth="1"/>
    <col min="2" max="2" width="39.85546875" style="14" customWidth="1"/>
    <col min="3" max="3" width="11.42578125" style="14" customWidth="1"/>
    <col min="4" max="4" width="9.42578125" style="14" customWidth="1"/>
    <col min="5" max="5" width="19.140625" style="42" customWidth="1"/>
    <col min="6" max="6" width="18" style="42" customWidth="1"/>
    <col min="7" max="7" width="20.7109375" style="129" customWidth="1"/>
    <col min="8" max="8" width="16.85546875" style="130" customWidth="1"/>
    <col min="9" max="9" width="17.42578125" style="129" customWidth="1"/>
    <col min="10" max="10" width="17.28515625" style="129" customWidth="1"/>
    <col min="11" max="11" width="16.42578125" style="129" customWidth="1"/>
    <col min="12" max="12" width="19.85546875" style="129" bestFit="1" customWidth="1"/>
    <col min="13" max="13" width="19.85546875" style="130" customWidth="1"/>
    <col min="14" max="14" width="17.7109375" style="37" customWidth="1"/>
    <col min="15" max="41" width="11.42578125" style="37"/>
    <col min="42" max="51" width="11.42578125" style="37" customWidth="1"/>
    <col min="52" max="52" width="11.42578125" style="37" hidden="1" customWidth="1"/>
    <col min="53" max="16384" width="11.42578125" style="37"/>
  </cols>
  <sheetData>
    <row r="1" spans="1:237" x14ac:dyDescent="0.25">
      <c r="A1" s="32"/>
      <c r="B1" s="33"/>
      <c r="C1" s="33"/>
      <c r="D1" s="33"/>
      <c r="E1" s="33"/>
      <c r="F1" s="33"/>
      <c r="G1" s="137"/>
      <c r="H1" s="167"/>
      <c r="I1" s="137"/>
      <c r="J1" s="137"/>
      <c r="K1" s="137"/>
      <c r="L1" s="137"/>
      <c r="M1" s="184"/>
    </row>
    <row r="2" spans="1:237" ht="26.25" x14ac:dyDescent="0.4">
      <c r="A2" s="226" t="s">
        <v>10</v>
      </c>
      <c r="B2" s="227"/>
      <c r="C2" s="227"/>
      <c r="D2" s="227"/>
      <c r="E2" s="227"/>
      <c r="F2" s="227"/>
      <c r="G2" s="227"/>
      <c r="H2" s="227"/>
      <c r="I2" s="227"/>
      <c r="J2" s="227"/>
      <c r="K2" s="227"/>
      <c r="L2" s="227"/>
      <c r="M2" s="22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8"/>
      <c r="AG2" s="38"/>
      <c r="AH2" s="38"/>
      <c r="AI2" s="38"/>
      <c r="AJ2" s="38"/>
      <c r="AK2" s="38"/>
      <c r="AL2" s="38"/>
      <c r="AM2" s="38"/>
      <c r="AN2" s="38"/>
      <c r="AO2" s="38"/>
      <c r="AP2" s="38"/>
      <c r="AQ2" s="38"/>
      <c r="AR2" s="38"/>
      <c r="AS2" s="38"/>
      <c r="AT2" s="38"/>
      <c r="AU2" s="38"/>
      <c r="AV2" s="38"/>
      <c r="AW2" s="38"/>
      <c r="AX2" s="38"/>
      <c r="AY2" s="38"/>
      <c r="AZ2" s="38"/>
      <c r="BA2" s="38"/>
      <c r="BB2" s="38"/>
      <c r="BC2" s="38"/>
      <c r="BD2" s="38"/>
      <c r="BE2" s="38"/>
      <c r="BF2" s="38"/>
      <c r="BG2" s="38"/>
      <c r="BH2" s="38"/>
      <c r="BI2" s="38"/>
      <c r="BJ2" s="38"/>
      <c r="BK2" s="38"/>
      <c r="BL2" s="38"/>
      <c r="BM2" s="38"/>
      <c r="BN2" s="38"/>
      <c r="BO2" s="38"/>
      <c r="BP2" s="38"/>
      <c r="BQ2" s="38"/>
      <c r="BR2" s="38"/>
      <c r="BS2" s="38"/>
      <c r="BT2" s="38"/>
      <c r="BU2" s="38"/>
      <c r="BV2" s="38"/>
      <c r="BW2" s="38"/>
      <c r="BX2" s="38"/>
      <c r="BY2" s="38"/>
      <c r="BZ2" s="38"/>
      <c r="CA2" s="38"/>
      <c r="CB2" s="38"/>
      <c r="CC2" s="38"/>
      <c r="CD2" s="38"/>
      <c r="CE2" s="38"/>
      <c r="CF2" s="38"/>
      <c r="CG2" s="38"/>
      <c r="CH2" s="38"/>
      <c r="CI2" s="38"/>
      <c r="CJ2" s="38"/>
      <c r="CK2" s="38"/>
      <c r="CL2" s="38"/>
      <c r="CM2" s="38"/>
      <c r="CN2" s="38"/>
      <c r="CO2" s="38"/>
      <c r="CP2" s="38"/>
      <c r="CQ2" s="38"/>
      <c r="CR2" s="38"/>
      <c r="CS2" s="38"/>
      <c r="CT2" s="38"/>
      <c r="CU2" s="38"/>
      <c r="CV2" s="38"/>
      <c r="CW2" s="38"/>
      <c r="CX2" s="38"/>
      <c r="CY2" s="38"/>
      <c r="CZ2" s="38"/>
      <c r="DA2" s="38"/>
      <c r="DB2" s="38"/>
      <c r="DC2" s="38"/>
      <c r="DD2" s="38"/>
      <c r="DE2" s="38"/>
      <c r="DF2" s="38"/>
      <c r="DG2" s="38"/>
      <c r="DH2" s="38"/>
      <c r="DI2" s="38"/>
      <c r="DJ2" s="38"/>
      <c r="DK2" s="38"/>
      <c r="DL2" s="38"/>
      <c r="DM2" s="38"/>
      <c r="DN2" s="38"/>
      <c r="DO2" s="38"/>
      <c r="DP2" s="38"/>
      <c r="DQ2" s="38"/>
      <c r="DR2" s="38"/>
      <c r="DS2" s="38"/>
      <c r="DT2" s="38"/>
      <c r="DU2" s="38"/>
      <c r="DV2" s="38"/>
      <c r="DW2" s="38"/>
      <c r="DX2" s="38"/>
      <c r="DY2" s="38"/>
      <c r="DZ2" s="38"/>
      <c r="EA2" s="38"/>
      <c r="EB2" s="38"/>
      <c r="EC2" s="38"/>
      <c r="ED2" s="38"/>
      <c r="EE2" s="38"/>
      <c r="EF2" s="38"/>
      <c r="EG2" s="38"/>
      <c r="EH2" s="38"/>
      <c r="EI2" s="38"/>
      <c r="EJ2" s="38"/>
      <c r="EK2" s="38"/>
      <c r="EL2" s="38"/>
      <c r="EM2" s="38"/>
      <c r="EN2" s="38"/>
      <c r="EO2" s="38"/>
      <c r="EP2" s="38"/>
      <c r="EQ2" s="38"/>
      <c r="ER2" s="38"/>
      <c r="ES2" s="38"/>
      <c r="ET2" s="38"/>
      <c r="EU2" s="38"/>
      <c r="EV2" s="38"/>
      <c r="EW2" s="38"/>
      <c r="EX2" s="38"/>
      <c r="EY2" s="38"/>
      <c r="EZ2" s="38"/>
      <c r="FA2" s="38"/>
      <c r="FB2" s="38"/>
      <c r="FC2" s="38"/>
      <c r="FD2" s="38"/>
      <c r="FE2" s="38"/>
      <c r="FF2" s="38"/>
      <c r="FG2" s="38"/>
      <c r="FH2" s="38"/>
      <c r="FI2" s="38"/>
      <c r="FJ2" s="38"/>
      <c r="FK2" s="38"/>
      <c r="FL2" s="38"/>
      <c r="FM2" s="38"/>
      <c r="FN2" s="38"/>
      <c r="FO2" s="38"/>
      <c r="FP2" s="38"/>
      <c r="FQ2" s="38"/>
      <c r="FR2" s="38"/>
      <c r="FS2" s="38"/>
      <c r="FT2" s="38"/>
      <c r="FU2" s="38"/>
      <c r="FV2" s="38"/>
      <c r="FW2" s="38"/>
      <c r="FX2" s="38"/>
      <c r="FY2" s="38"/>
      <c r="FZ2" s="38"/>
      <c r="GA2" s="38"/>
      <c r="GB2" s="38"/>
      <c r="GC2" s="38"/>
      <c r="GD2" s="38"/>
      <c r="GE2" s="38"/>
      <c r="GF2" s="38"/>
      <c r="GG2" s="38"/>
      <c r="GH2" s="38"/>
      <c r="GI2" s="38"/>
      <c r="GJ2" s="38"/>
      <c r="GK2" s="38"/>
      <c r="GL2" s="38"/>
      <c r="GM2" s="38"/>
      <c r="GN2" s="38"/>
      <c r="GO2" s="38"/>
      <c r="GP2" s="38"/>
      <c r="GQ2" s="38"/>
      <c r="GR2" s="38"/>
      <c r="GS2" s="38"/>
      <c r="GT2" s="38"/>
      <c r="GU2" s="38"/>
      <c r="GV2" s="38"/>
      <c r="GW2" s="38"/>
      <c r="GX2" s="38"/>
      <c r="GY2" s="38"/>
      <c r="GZ2" s="38"/>
      <c r="HA2" s="38"/>
      <c r="HB2" s="38"/>
      <c r="HC2" s="38"/>
      <c r="HD2" s="38"/>
      <c r="HE2" s="38"/>
      <c r="HF2" s="38"/>
      <c r="HG2" s="38"/>
      <c r="HH2" s="38"/>
      <c r="HI2" s="38"/>
      <c r="HJ2" s="38"/>
      <c r="HK2" s="38"/>
      <c r="HL2" s="38"/>
      <c r="HM2" s="38"/>
      <c r="HN2" s="38"/>
      <c r="HO2" s="38"/>
      <c r="HP2" s="38"/>
      <c r="HQ2" s="38"/>
      <c r="HR2" s="38"/>
      <c r="HS2" s="38"/>
      <c r="HT2" s="38"/>
      <c r="HU2" s="38"/>
      <c r="HV2" s="38"/>
      <c r="HW2" s="38"/>
      <c r="HX2" s="38"/>
      <c r="HY2" s="38"/>
      <c r="HZ2" s="38"/>
      <c r="IA2" s="38"/>
      <c r="IB2" s="38"/>
      <c r="IC2" s="38"/>
    </row>
    <row r="3" spans="1:237" ht="26.25" x14ac:dyDescent="0.4">
      <c r="A3" s="226" t="s">
        <v>8</v>
      </c>
      <c r="B3" s="227"/>
      <c r="C3" s="227"/>
      <c r="D3" s="227"/>
      <c r="E3" s="227"/>
      <c r="F3" s="227"/>
      <c r="G3" s="227"/>
      <c r="H3" s="227"/>
      <c r="I3" s="227"/>
      <c r="J3" s="227"/>
      <c r="K3" s="227"/>
      <c r="L3" s="227"/>
      <c r="M3" s="228"/>
      <c r="P3" s="38"/>
      <c r="Q3" s="38"/>
      <c r="R3" s="38"/>
      <c r="S3" s="38"/>
      <c r="T3" s="38"/>
      <c r="U3" s="38"/>
      <c r="V3" s="38"/>
      <c r="W3" s="38"/>
      <c r="X3" s="38"/>
      <c r="Y3" s="38"/>
      <c r="Z3" s="38"/>
      <c r="AA3" s="38"/>
      <c r="AB3" s="38"/>
      <c r="AC3" s="38"/>
      <c r="AD3" s="38"/>
      <c r="AE3" s="38"/>
      <c r="AF3" s="38"/>
      <c r="AG3" s="38"/>
      <c r="AH3" s="38"/>
      <c r="AI3" s="38"/>
      <c r="AJ3" s="38"/>
      <c r="AK3" s="38"/>
      <c r="AL3" s="38"/>
      <c r="AM3" s="38"/>
      <c r="AN3" s="38"/>
      <c r="AO3" s="38"/>
      <c r="AP3" s="38"/>
      <c r="AQ3" s="38"/>
      <c r="AR3" s="38"/>
      <c r="AS3" s="38"/>
      <c r="AT3" s="38"/>
      <c r="AU3" s="38"/>
      <c r="AV3" s="38"/>
      <c r="AW3" s="38"/>
      <c r="AX3" s="38"/>
      <c r="AY3" s="38"/>
      <c r="AZ3" s="38"/>
      <c r="BA3" s="38"/>
      <c r="BB3" s="38"/>
      <c r="BC3" s="38"/>
      <c r="BD3" s="38"/>
      <c r="BE3" s="38"/>
      <c r="BF3" s="38"/>
      <c r="BG3" s="38"/>
      <c r="BH3" s="38"/>
      <c r="BI3" s="38"/>
      <c r="BJ3" s="38"/>
      <c r="BK3" s="38"/>
      <c r="BL3" s="38"/>
      <c r="BM3" s="38"/>
      <c r="BN3" s="38"/>
      <c r="BO3" s="38"/>
      <c r="BP3" s="38"/>
      <c r="BQ3" s="38"/>
      <c r="BR3" s="38"/>
      <c r="BS3" s="38"/>
      <c r="BT3" s="38"/>
      <c r="BU3" s="38"/>
      <c r="BV3" s="38"/>
      <c r="BW3" s="38"/>
      <c r="BX3" s="38"/>
      <c r="BY3" s="38"/>
      <c r="BZ3" s="38"/>
      <c r="CA3" s="38"/>
      <c r="CB3" s="38"/>
      <c r="CC3" s="38"/>
      <c r="CD3" s="38"/>
      <c r="CE3" s="38"/>
      <c r="CF3" s="38"/>
      <c r="CG3" s="38"/>
      <c r="CH3" s="38"/>
      <c r="CI3" s="38"/>
      <c r="CJ3" s="38"/>
      <c r="CK3" s="38"/>
      <c r="CL3" s="38"/>
      <c r="CM3" s="38"/>
      <c r="CN3" s="38"/>
      <c r="CO3" s="38"/>
      <c r="CP3" s="38"/>
      <c r="CQ3" s="38"/>
      <c r="CR3" s="38"/>
      <c r="CS3" s="38"/>
      <c r="CT3" s="38"/>
      <c r="CU3" s="38"/>
      <c r="CV3" s="38"/>
      <c r="CW3" s="38"/>
      <c r="CX3" s="38"/>
      <c r="CY3" s="38"/>
      <c r="CZ3" s="38"/>
      <c r="DA3" s="38"/>
      <c r="DB3" s="38"/>
      <c r="DC3" s="38"/>
      <c r="DD3" s="38"/>
      <c r="DE3" s="38"/>
      <c r="DF3" s="38"/>
      <c r="DG3" s="38"/>
      <c r="DH3" s="38"/>
      <c r="DI3" s="38"/>
      <c r="DJ3" s="38"/>
      <c r="DK3" s="38"/>
      <c r="DL3" s="38"/>
      <c r="DM3" s="38"/>
      <c r="DN3" s="38"/>
      <c r="DO3" s="38"/>
      <c r="DP3" s="38"/>
      <c r="DQ3" s="38"/>
      <c r="DR3" s="38"/>
      <c r="DS3" s="38"/>
      <c r="DT3" s="38"/>
      <c r="DU3" s="38"/>
      <c r="DV3" s="38"/>
      <c r="DW3" s="38"/>
      <c r="DX3" s="38"/>
      <c r="DY3" s="38"/>
      <c r="DZ3" s="38"/>
      <c r="EA3" s="38"/>
      <c r="EB3" s="38"/>
      <c r="EC3" s="38"/>
      <c r="ED3" s="38"/>
      <c r="EE3" s="38"/>
      <c r="EF3" s="38"/>
      <c r="EG3" s="38"/>
      <c r="EH3" s="38"/>
      <c r="EI3" s="38"/>
      <c r="EJ3" s="38"/>
      <c r="EK3" s="38"/>
      <c r="EL3" s="38"/>
      <c r="EM3" s="38"/>
      <c r="EN3" s="38"/>
      <c r="EO3" s="38"/>
      <c r="EP3" s="38"/>
      <c r="EQ3" s="38"/>
      <c r="ER3" s="38"/>
      <c r="ES3" s="38"/>
      <c r="ET3" s="38"/>
      <c r="EU3" s="38"/>
      <c r="EV3" s="38"/>
      <c r="EW3" s="38"/>
      <c r="EX3" s="38"/>
      <c r="EY3" s="38"/>
      <c r="EZ3" s="38"/>
      <c r="FA3" s="38"/>
      <c r="FB3" s="38"/>
      <c r="FC3" s="38"/>
      <c r="FD3" s="38"/>
      <c r="FE3" s="38"/>
      <c r="FF3" s="38"/>
      <c r="FG3" s="38"/>
      <c r="FH3" s="38"/>
      <c r="FI3" s="38"/>
      <c r="FJ3" s="38"/>
      <c r="FK3" s="38"/>
      <c r="FL3" s="38"/>
      <c r="FM3" s="38"/>
      <c r="FN3" s="38"/>
      <c r="FO3" s="38"/>
      <c r="FP3" s="38"/>
      <c r="FQ3" s="38"/>
      <c r="FR3" s="38"/>
      <c r="FS3" s="38"/>
      <c r="FT3" s="38"/>
      <c r="FU3" s="38"/>
      <c r="FV3" s="38"/>
      <c r="FW3" s="38"/>
      <c r="FX3" s="38"/>
      <c r="FY3" s="38"/>
      <c r="FZ3" s="38"/>
      <c r="GA3" s="38"/>
      <c r="GB3" s="38"/>
      <c r="GC3" s="38"/>
      <c r="GD3" s="38"/>
      <c r="GE3" s="38"/>
      <c r="GF3" s="38"/>
      <c r="GG3" s="38"/>
      <c r="GH3" s="38"/>
      <c r="GI3" s="38"/>
      <c r="GJ3" s="38"/>
      <c r="GK3" s="38"/>
      <c r="GL3" s="38"/>
      <c r="GM3" s="38"/>
      <c r="GN3" s="38"/>
      <c r="GO3" s="38"/>
      <c r="GP3" s="38"/>
      <c r="GQ3" s="38"/>
      <c r="GR3" s="38"/>
      <c r="GS3" s="38"/>
      <c r="GT3" s="38"/>
      <c r="GU3" s="38"/>
      <c r="GV3" s="38"/>
      <c r="GW3" s="38"/>
      <c r="GX3" s="38"/>
      <c r="GY3" s="38"/>
      <c r="GZ3" s="38"/>
      <c r="HA3" s="38"/>
      <c r="HB3" s="38"/>
      <c r="HC3" s="38"/>
      <c r="HD3" s="38"/>
      <c r="HE3" s="38"/>
      <c r="HF3" s="38"/>
      <c r="HG3" s="38"/>
      <c r="HH3" s="38"/>
      <c r="HI3" s="38"/>
      <c r="HJ3" s="38"/>
      <c r="HK3" s="38"/>
      <c r="HL3" s="38"/>
      <c r="HM3" s="38"/>
      <c r="HN3" s="38"/>
      <c r="HO3" s="38"/>
      <c r="HP3" s="38"/>
      <c r="HQ3" s="38"/>
      <c r="HR3" s="38"/>
      <c r="HS3" s="38"/>
      <c r="HT3" s="38"/>
      <c r="HU3" s="38"/>
      <c r="HV3" s="38"/>
      <c r="HW3" s="38"/>
      <c r="HX3" s="38"/>
      <c r="HY3" s="38"/>
      <c r="HZ3" s="38"/>
      <c r="IA3" s="38"/>
      <c r="IB3" s="38"/>
      <c r="IC3" s="38"/>
    </row>
    <row r="4" spans="1:237" ht="20.25" x14ac:dyDescent="0.3">
      <c r="A4" s="229" t="s">
        <v>9</v>
      </c>
      <c r="B4" s="230"/>
      <c r="C4" s="230"/>
      <c r="D4" s="230"/>
      <c r="E4" s="230"/>
      <c r="F4" s="230"/>
      <c r="G4" s="230"/>
      <c r="H4" s="230"/>
      <c r="I4" s="230"/>
      <c r="J4" s="230"/>
      <c r="K4" s="230"/>
      <c r="L4" s="230"/>
      <c r="M4" s="231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  <c r="AC4" s="38"/>
      <c r="AD4" s="38"/>
      <c r="AE4" s="38"/>
      <c r="AF4" s="38"/>
      <c r="AG4" s="38"/>
      <c r="AH4" s="38"/>
      <c r="AI4" s="38"/>
      <c r="AJ4" s="38"/>
      <c r="AK4" s="38"/>
      <c r="AL4" s="38"/>
      <c r="AM4" s="38"/>
      <c r="AN4" s="38"/>
      <c r="AO4" s="38"/>
      <c r="AP4" s="38"/>
      <c r="AQ4" s="38"/>
      <c r="AR4" s="38"/>
      <c r="AS4" s="38"/>
      <c r="AT4" s="38"/>
      <c r="AU4" s="38"/>
      <c r="AV4" s="38"/>
      <c r="AW4" s="38"/>
      <c r="AX4" s="38"/>
      <c r="AY4" s="38"/>
      <c r="AZ4" s="38"/>
      <c r="BA4" s="38"/>
      <c r="BB4" s="38"/>
      <c r="BC4" s="38"/>
      <c r="BD4" s="38"/>
      <c r="BE4" s="38"/>
      <c r="BF4" s="38"/>
      <c r="BG4" s="38"/>
      <c r="BH4" s="38"/>
      <c r="BI4" s="38"/>
      <c r="BJ4" s="38"/>
      <c r="BK4" s="38"/>
      <c r="BL4" s="38"/>
      <c r="BM4" s="38"/>
      <c r="BN4" s="38"/>
      <c r="BO4" s="38"/>
      <c r="BP4" s="38"/>
      <c r="BQ4" s="38"/>
      <c r="BR4" s="38"/>
      <c r="BS4" s="38"/>
      <c r="BT4" s="38"/>
      <c r="BU4" s="38"/>
      <c r="BV4" s="38"/>
      <c r="BW4" s="38"/>
      <c r="BX4" s="38"/>
      <c r="BY4" s="38"/>
      <c r="BZ4" s="38"/>
      <c r="CA4" s="38"/>
      <c r="CB4" s="38"/>
      <c r="CC4" s="38"/>
      <c r="CD4" s="38"/>
      <c r="CE4" s="38"/>
      <c r="CF4" s="38"/>
      <c r="CG4" s="38"/>
      <c r="CH4" s="38"/>
      <c r="CI4" s="38"/>
      <c r="CJ4" s="38"/>
      <c r="CK4" s="38"/>
      <c r="CL4" s="38"/>
      <c r="CM4" s="38"/>
      <c r="CN4" s="38"/>
      <c r="CO4" s="38"/>
      <c r="CP4" s="38"/>
      <c r="CQ4" s="38"/>
      <c r="CR4" s="38"/>
      <c r="CS4" s="38"/>
      <c r="CT4" s="38"/>
      <c r="CU4" s="38"/>
      <c r="CV4" s="38"/>
      <c r="CW4" s="38"/>
      <c r="CX4" s="38"/>
      <c r="CY4" s="38"/>
      <c r="CZ4" s="38"/>
      <c r="DA4" s="38"/>
      <c r="DB4" s="38"/>
      <c r="DC4" s="38"/>
      <c r="DD4" s="38"/>
      <c r="DE4" s="38"/>
      <c r="DF4" s="38"/>
      <c r="DG4" s="38"/>
      <c r="DH4" s="38"/>
      <c r="DI4" s="38"/>
      <c r="DJ4" s="38"/>
      <c r="DK4" s="38"/>
      <c r="DL4" s="38"/>
      <c r="DM4" s="38"/>
      <c r="DN4" s="38"/>
      <c r="DO4" s="38"/>
      <c r="DP4" s="38"/>
      <c r="DQ4" s="38"/>
      <c r="DR4" s="38"/>
      <c r="DS4" s="38"/>
      <c r="DT4" s="38"/>
      <c r="DU4" s="38"/>
      <c r="DV4" s="38"/>
      <c r="DW4" s="38"/>
      <c r="DX4" s="38"/>
      <c r="DY4" s="38"/>
      <c r="DZ4" s="38"/>
      <c r="EA4" s="38"/>
      <c r="EB4" s="38"/>
      <c r="EC4" s="38"/>
      <c r="ED4" s="38"/>
      <c r="EE4" s="38"/>
      <c r="EF4" s="38"/>
      <c r="EG4" s="38"/>
      <c r="EH4" s="38"/>
      <c r="EI4" s="38"/>
      <c r="EJ4" s="38"/>
      <c r="EK4" s="38"/>
      <c r="EL4" s="38"/>
      <c r="EM4" s="38"/>
      <c r="EN4" s="38"/>
      <c r="EO4" s="38"/>
      <c r="EP4" s="38"/>
      <c r="EQ4" s="38"/>
      <c r="ER4" s="38"/>
      <c r="ES4" s="38"/>
      <c r="ET4" s="38"/>
      <c r="EU4" s="38"/>
      <c r="EV4" s="38"/>
      <c r="EW4" s="38"/>
      <c r="EX4" s="38"/>
      <c r="EY4" s="38"/>
      <c r="EZ4" s="38"/>
      <c r="FA4" s="38"/>
      <c r="FB4" s="38"/>
      <c r="FC4" s="38"/>
      <c r="FD4" s="38"/>
      <c r="FE4" s="38"/>
      <c r="FF4" s="38"/>
      <c r="FG4" s="38"/>
      <c r="FH4" s="38"/>
      <c r="FI4" s="38"/>
      <c r="FJ4" s="38"/>
      <c r="FK4" s="38"/>
      <c r="FL4" s="38"/>
      <c r="FM4" s="38"/>
      <c r="FN4" s="38"/>
      <c r="FO4" s="38"/>
      <c r="FP4" s="38"/>
      <c r="FQ4" s="38"/>
      <c r="FR4" s="38"/>
      <c r="FS4" s="38"/>
      <c r="FT4" s="38"/>
      <c r="FU4" s="38"/>
      <c r="FV4" s="38"/>
      <c r="FW4" s="38"/>
      <c r="FX4" s="38"/>
      <c r="FY4" s="38"/>
      <c r="FZ4" s="38"/>
      <c r="GA4" s="38"/>
      <c r="GB4" s="38"/>
      <c r="GC4" s="38"/>
      <c r="GD4" s="38"/>
      <c r="GE4" s="38"/>
      <c r="GF4" s="38"/>
      <c r="GG4" s="38"/>
      <c r="GH4" s="38"/>
      <c r="GI4" s="38"/>
      <c r="GJ4" s="38"/>
      <c r="GK4" s="38"/>
      <c r="GL4" s="38"/>
      <c r="GM4" s="38"/>
      <c r="GN4" s="38"/>
      <c r="GO4" s="38"/>
      <c r="GP4" s="38"/>
      <c r="GQ4" s="38"/>
      <c r="GR4" s="38"/>
      <c r="GS4" s="38"/>
      <c r="GT4" s="38"/>
      <c r="GU4" s="38"/>
      <c r="GV4" s="38"/>
      <c r="GW4" s="38"/>
      <c r="GX4" s="38"/>
      <c r="GY4" s="38"/>
      <c r="GZ4" s="38"/>
      <c r="HA4" s="38"/>
      <c r="HB4" s="38"/>
      <c r="HC4" s="38"/>
      <c r="HD4" s="38"/>
      <c r="HE4" s="38"/>
      <c r="HF4" s="38"/>
      <c r="HG4" s="38"/>
      <c r="HH4" s="38"/>
      <c r="HI4" s="38"/>
      <c r="HJ4" s="38"/>
      <c r="HK4" s="38"/>
      <c r="HL4" s="38"/>
      <c r="HM4" s="38"/>
      <c r="HN4" s="38"/>
      <c r="HO4" s="38"/>
      <c r="HP4" s="38"/>
      <c r="HQ4" s="38"/>
      <c r="HR4" s="38"/>
      <c r="HS4" s="38"/>
      <c r="HT4" s="38"/>
      <c r="HU4" s="38"/>
      <c r="HV4" s="38"/>
      <c r="HW4" s="38"/>
      <c r="HX4" s="38"/>
      <c r="HY4" s="38"/>
      <c r="HZ4" s="38"/>
      <c r="IA4" s="38"/>
      <c r="IB4" s="38"/>
      <c r="IC4" s="38"/>
    </row>
    <row r="5" spans="1:237" ht="20.25" x14ac:dyDescent="0.3">
      <c r="A5" s="229" t="s">
        <v>128</v>
      </c>
      <c r="B5" s="230"/>
      <c r="C5" s="230"/>
      <c r="D5" s="230"/>
      <c r="E5" s="230"/>
      <c r="F5" s="230"/>
      <c r="G5" s="230"/>
      <c r="H5" s="230"/>
      <c r="I5" s="230"/>
      <c r="J5" s="230"/>
      <c r="K5" s="230"/>
      <c r="L5" s="230"/>
      <c r="M5" s="231"/>
      <c r="P5" s="38"/>
      <c r="Q5" s="38"/>
      <c r="R5" s="38"/>
      <c r="S5" s="38"/>
      <c r="T5" s="38"/>
      <c r="U5" s="38"/>
      <c r="V5" s="38"/>
      <c r="W5" s="38"/>
      <c r="X5" s="38"/>
      <c r="Y5" s="38"/>
      <c r="Z5" s="38"/>
      <c r="AA5" s="38"/>
      <c r="AB5" s="38"/>
      <c r="AC5" s="38"/>
      <c r="AD5" s="38"/>
      <c r="AE5" s="38"/>
      <c r="AF5" s="38"/>
      <c r="AG5" s="38"/>
      <c r="AH5" s="38"/>
      <c r="AI5" s="38"/>
      <c r="AJ5" s="38"/>
      <c r="AK5" s="38"/>
      <c r="AL5" s="38"/>
      <c r="AM5" s="38"/>
      <c r="AN5" s="38"/>
      <c r="AO5" s="38"/>
      <c r="AP5" s="38"/>
      <c r="AQ5" s="38"/>
      <c r="AR5" s="38"/>
      <c r="AS5" s="38"/>
      <c r="AT5" s="38"/>
      <c r="AU5" s="38"/>
      <c r="AV5" s="38"/>
      <c r="AW5" s="38"/>
      <c r="AX5" s="38"/>
      <c r="AY5" s="38"/>
      <c r="AZ5" s="38"/>
      <c r="BA5" s="38"/>
      <c r="BB5" s="38"/>
      <c r="BC5" s="38"/>
      <c r="BD5" s="38"/>
      <c r="BE5" s="38"/>
      <c r="BF5" s="38"/>
      <c r="BG5" s="38"/>
      <c r="BH5" s="38"/>
      <c r="BI5" s="38"/>
      <c r="BJ5" s="38"/>
      <c r="BK5" s="38"/>
      <c r="BL5" s="38"/>
      <c r="BM5" s="38"/>
      <c r="BN5" s="38"/>
      <c r="BO5" s="38"/>
      <c r="BP5" s="38"/>
      <c r="BQ5" s="38"/>
      <c r="BR5" s="38"/>
      <c r="BS5" s="38"/>
      <c r="BT5" s="38"/>
      <c r="BU5" s="38"/>
      <c r="BV5" s="38"/>
      <c r="BW5" s="38"/>
      <c r="BX5" s="38"/>
      <c r="BY5" s="38"/>
      <c r="BZ5" s="38"/>
      <c r="CA5" s="38"/>
      <c r="CB5" s="38"/>
      <c r="CC5" s="38"/>
      <c r="CD5" s="38"/>
      <c r="CE5" s="38"/>
      <c r="CF5" s="38"/>
      <c r="CG5" s="38"/>
      <c r="CH5" s="38"/>
      <c r="CI5" s="38"/>
      <c r="CJ5" s="38"/>
      <c r="CK5" s="38"/>
      <c r="CL5" s="38"/>
      <c r="CM5" s="38"/>
      <c r="CN5" s="38"/>
      <c r="CO5" s="38"/>
      <c r="CP5" s="38"/>
      <c r="CQ5" s="38"/>
      <c r="CR5" s="38"/>
      <c r="CS5" s="38"/>
      <c r="CT5" s="38"/>
      <c r="CU5" s="38"/>
      <c r="CV5" s="38"/>
      <c r="CW5" s="38"/>
      <c r="CX5" s="38"/>
      <c r="CY5" s="38"/>
      <c r="CZ5" s="38"/>
      <c r="DA5" s="38"/>
      <c r="DB5" s="38"/>
      <c r="DC5" s="38"/>
      <c r="DD5" s="38"/>
      <c r="DE5" s="38"/>
      <c r="DF5" s="38"/>
      <c r="DG5" s="38"/>
      <c r="DH5" s="38"/>
      <c r="DI5" s="38"/>
      <c r="DJ5" s="38"/>
      <c r="DK5" s="38"/>
      <c r="DL5" s="38"/>
      <c r="DM5" s="38"/>
      <c r="DN5" s="38"/>
      <c r="DO5" s="38"/>
      <c r="DP5" s="38"/>
      <c r="DQ5" s="38"/>
      <c r="DR5" s="38"/>
      <c r="DS5" s="38"/>
      <c r="DT5" s="38"/>
      <c r="DU5" s="38"/>
      <c r="DV5" s="38"/>
      <c r="DW5" s="38"/>
      <c r="DX5" s="38"/>
      <c r="DY5" s="38"/>
      <c r="DZ5" s="38"/>
      <c r="EA5" s="38"/>
      <c r="EB5" s="38"/>
      <c r="EC5" s="38"/>
      <c r="ED5" s="38"/>
      <c r="EE5" s="38"/>
      <c r="EF5" s="38"/>
      <c r="EG5" s="38"/>
      <c r="EH5" s="38"/>
      <c r="EI5" s="38"/>
      <c r="EJ5" s="38"/>
      <c r="EK5" s="38"/>
      <c r="EL5" s="38"/>
      <c r="EM5" s="38"/>
      <c r="EN5" s="38"/>
      <c r="EO5" s="38"/>
      <c r="EP5" s="38"/>
      <c r="EQ5" s="38"/>
      <c r="ER5" s="38"/>
      <c r="ES5" s="38"/>
      <c r="ET5" s="38"/>
      <c r="EU5" s="38"/>
      <c r="EV5" s="38"/>
      <c r="EW5" s="38"/>
      <c r="EX5" s="38"/>
      <c r="EY5" s="38"/>
      <c r="EZ5" s="38"/>
      <c r="FA5" s="38"/>
      <c r="FB5" s="38"/>
      <c r="FC5" s="38"/>
      <c r="FD5" s="38"/>
      <c r="FE5" s="38"/>
      <c r="FF5" s="38"/>
      <c r="FG5" s="38"/>
      <c r="FH5" s="38"/>
      <c r="FI5" s="38"/>
      <c r="FJ5" s="38"/>
      <c r="FK5" s="38"/>
      <c r="FL5" s="38"/>
      <c r="FM5" s="38"/>
      <c r="FN5" s="38"/>
      <c r="FO5" s="38"/>
      <c r="FP5" s="38"/>
      <c r="FQ5" s="38"/>
      <c r="FR5" s="38"/>
      <c r="FS5" s="38"/>
      <c r="FT5" s="38"/>
      <c r="FU5" s="38"/>
      <c r="FV5" s="38"/>
      <c r="FW5" s="38"/>
      <c r="FX5" s="38"/>
      <c r="FY5" s="38"/>
      <c r="FZ5" s="38"/>
      <c r="GA5" s="38"/>
      <c r="GB5" s="38"/>
      <c r="GC5" s="38"/>
      <c r="GD5" s="38"/>
      <c r="GE5" s="38"/>
      <c r="GF5" s="38"/>
      <c r="GG5" s="38"/>
      <c r="GH5" s="38"/>
      <c r="GI5" s="38"/>
      <c r="GJ5" s="38"/>
      <c r="GK5" s="38"/>
      <c r="GL5" s="38"/>
      <c r="GM5" s="38"/>
      <c r="GN5" s="38"/>
      <c r="GO5" s="38"/>
      <c r="GP5" s="38"/>
      <c r="GQ5" s="38"/>
      <c r="GR5" s="38"/>
      <c r="GS5" s="38"/>
      <c r="GT5" s="38"/>
      <c r="GU5" s="38"/>
      <c r="GV5" s="38"/>
      <c r="GW5" s="38"/>
      <c r="GX5" s="38"/>
      <c r="GY5" s="38"/>
      <c r="GZ5" s="38"/>
      <c r="HA5" s="38"/>
      <c r="HB5" s="38"/>
      <c r="HC5" s="38"/>
      <c r="HD5" s="38"/>
      <c r="HE5" s="38"/>
      <c r="HF5" s="38"/>
      <c r="HG5" s="38"/>
      <c r="HH5" s="38"/>
      <c r="HI5" s="38"/>
      <c r="HJ5" s="38"/>
      <c r="HK5" s="38"/>
      <c r="HL5" s="38"/>
      <c r="HM5" s="38"/>
      <c r="HN5" s="38"/>
      <c r="HO5" s="38"/>
      <c r="HP5" s="38"/>
      <c r="HQ5" s="38"/>
      <c r="HR5" s="38"/>
      <c r="HS5" s="38"/>
      <c r="HT5" s="38"/>
      <c r="HU5" s="38"/>
      <c r="HV5" s="38"/>
      <c r="HW5" s="38"/>
      <c r="HX5" s="38"/>
      <c r="HY5" s="38"/>
      <c r="HZ5" s="38"/>
      <c r="IA5" s="38"/>
      <c r="IB5" s="38"/>
      <c r="IC5" s="38"/>
    </row>
    <row r="6" spans="1:237" ht="21" thickBot="1" x14ac:dyDescent="0.35">
      <c r="A6" s="211" t="s">
        <v>215</v>
      </c>
      <c r="B6" s="212"/>
      <c r="C6" s="212"/>
      <c r="D6" s="212"/>
      <c r="E6" s="212"/>
      <c r="F6" s="212"/>
      <c r="G6" s="212"/>
      <c r="H6" s="212"/>
      <c r="I6" s="212"/>
      <c r="J6" s="212"/>
      <c r="K6" s="212"/>
      <c r="L6" s="212"/>
      <c r="M6" s="213"/>
      <c r="P6" s="38"/>
      <c r="Q6" s="38"/>
      <c r="R6" s="38"/>
      <c r="S6" s="38"/>
      <c r="T6" s="38"/>
      <c r="U6" s="38"/>
      <c r="V6" s="38"/>
      <c r="W6" s="38"/>
      <c r="X6" s="38"/>
      <c r="Y6" s="38"/>
      <c r="Z6" s="38"/>
      <c r="AA6" s="38"/>
      <c r="AB6" s="38"/>
      <c r="AC6" s="38"/>
      <c r="AD6" s="38"/>
      <c r="AE6" s="38"/>
      <c r="AF6" s="38"/>
      <c r="AG6" s="38"/>
      <c r="AH6" s="38"/>
      <c r="AI6" s="38"/>
      <c r="AJ6" s="38"/>
      <c r="AK6" s="38"/>
      <c r="AL6" s="38"/>
      <c r="AM6" s="38"/>
      <c r="AN6" s="38"/>
      <c r="AO6" s="38"/>
      <c r="AP6" s="38"/>
      <c r="AQ6" s="38"/>
      <c r="AR6" s="38"/>
      <c r="AS6" s="38"/>
      <c r="AT6" s="38"/>
      <c r="AU6" s="38"/>
      <c r="AV6" s="38"/>
      <c r="AW6" s="38"/>
      <c r="AX6" s="38"/>
      <c r="AY6" s="38"/>
      <c r="AZ6" s="38"/>
      <c r="BA6" s="38"/>
      <c r="BB6" s="38"/>
      <c r="BC6" s="38"/>
      <c r="BD6" s="38"/>
      <c r="BE6" s="38"/>
      <c r="BF6" s="38"/>
      <c r="BG6" s="38"/>
      <c r="BH6" s="38"/>
      <c r="BI6" s="38"/>
      <c r="BJ6" s="38"/>
      <c r="BK6" s="38"/>
      <c r="BL6" s="38"/>
      <c r="BM6" s="38"/>
      <c r="BN6" s="38"/>
      <c r="BO6" s="38"/>
      <c r="BP6" s="38"/>
      <c r="BQ6" s="38"/>
      <c r="BR6" s="38"/>
      <c r="BS6" s="38"/>
      <c r="BT6" s="38"/>
      <c r="BU6" s="38"/>
      <c r="BV6" s="38"/>
      <c r="BW6" s="38"/>
      <c r="BX6" s="38"/>
      <c r="BY6" s="38"/>
      <c r="BZ6" s="38"/>
      <c r="CA6" s="38"/>
      <c r="CB6" s="38"/>
      <c r="CC6" s="38"/>
      <c r="CD6" s="38"/>
      <c r="CE6" s="38"/>
      <c r="CF6" s="38"/>
      <c r="CG6" s="38"/>
      <c r="CH6" s="38"/>
      <c r="CI6" s="38"/>
      <c r="CJ6" s="38"/>
      <c r="CK6" s="38"/>
      <c r="CL6" s="38"/>
      <c r="CM6" s="38"/>
      <c r="CN6" s="38"/>
      <c r="CO6" s="38"/>
      <c r="CP6" s="38"/>
      <c r="CQ6" s="38"/>
      <c r="CR6" s="38"/>
      <c r="CS6" s="38"/>
      <c r="CT6" s="38"/>
      <c r="CU6" s="38"/>
      <c r="CV6" s="38"/>
      <c r="CW6" s="38"/>
      <c r="CX6" s="38"/>
      <c r="CY6" s="38"/>
      <c r="CZ6" s="38"/>
      <c r="DA6" s="38"/>
      <c r="DB6" s="38"/>
      <c r="DC6" s="38"/>
      <c r="DD6" s="38"/>
      <c r="DE6" s="38"/>
      <c r="DF6" s="38"/>
      <c r="DG6" s="38"/>
      <c r="DH6" s="38"/>
      <c r="DI6" s="38"/>
      <c r="DJ6" s="38"/>
      <c r="DK6" s="38"/>
      <c r="DL6" s="38"/>
      <c r="DM6" s="38"/>
      <c r="DN6" s="38"/>
      <c r="DO6" s="38"/>
      <c r="DP6" s="38"/>
      <c r="DQ6" s="38"/>
      <c r="DR6" s="38"/>
      <c r="DS6" s="38"/>
      <c r="DT6" s="38"/>
      <c r="DU6" s="38"/>
      <c r="DV6" s="38"/>
      <c r="DW6" s="38"/>
      <c r="DX6" s="38"/>
      <c r="DY6" s="38"/>
      <c r="DZ6" s="38"/>
      <c r="EA6" s="38"/>
      <c r="EB6" s="38"/>
      <c r="EC6" s="38"/>
      <c r="ED6" s="38"/>
      <c r="EE6" s="38"/>
      <c r="EF6" s="38"/>
      <c r="EG6" s="38"/>
      <c r="EH6" s="38"/>
      <c r="EI6" s="38"/>
      <c r="EJ6" s="38"/>
      <c r="EK6" s="38"/>
      <c r="EL6" s="38"/>
      <c r="EM6" s="38"/>
      <c r="EN6" s="38"/>
      <c r="EO6" s="38"/>
      <c r="EP6" s="38"/>
      <c r="EQ6" s="38"/>
      <c r="ER6" s="38"/>
      <c r="ES6" s="38"/>
      <c r="ET6" s="38"/>
      <c r="EU6" s="38"/>
      <c r="EV6" s="38"/>
      <c r="EW6" s="38"/>
      <c r="EX6" s="38"/>
      <c r="EY6" s="38"/>
      <c r="EZ6" s="38"/>
      <c r="FA6" s="38"/>
      <c r="FB6" s="38"/>
      <c r="FC6" s="38"/>
      <c r="FD6" s="38"/>
      <c r="FE6" s="38"/>
      <c r="FF6" s="38"/>
      <c r="FG6" s="38"/>
      <c r="FH6" s="38"/>
      <c r="FI6" s="38"/>
      <c r="FJ6" s="38"/>
      <c r="FK6" s="38"/>
      <c r="FL6" s="38"/>
      <c r="FM6" s="38"/>
      <c r="FN6" s="38"/>
      <c r="FO6" s="38"/>
      <c r="FP6" s="38"/>
      <c r="FQ6" s="38"/>
      <c r="FR6" s="38"/>
      <c r="FS6" s="38"/>
      <c r="FT6" s="38"/>
      <c r="FU6" s="38"/>
      <c r="FV6" s="38"/>
      <c r="FW6" s="38"/>
      <c r="FX6" s="38"/>
      <c r="FY6" s="38"/>
      <c r="FZ6" s="38"/>
      <c r="GA6" s="38"/>
      <c r="GB6" s="38"/>
      <c r="GC6" s="38"/>
      <c r="GD6" s="38"/>
      <c r="GE6" s="38"/>
      <c r="GF6" s="38"/>
      <c r="GG6" s="38"/>
      <c r="GH6" s="38"/>
      <c r="GI6" s="38"/>
      <c r="GJ6" s="38"/>
      <c r="GK6" s="38"/>
      <c r="GL6" s="38"/>
      <c r="GM6" s="38"/>
      <c r="GN6" s="38"/>
      <c r="GO6" s="38"/>
      <c r="GP6" s="38"/>
      <c r="GQ6" s="38"/>
      <c r="GR6" s="38"/>
      <c r="GS6" s="38"/>
      <c r="GT6" s="38"/>
      <c r="GU6" s="38"/>
      <c r="GV6" s="38"/>
      <c r="GW6" s="38"/>
      <c r="GX6" s="38"/>
      <c r="GY6" s="38"/>
      <c r="GZ6" s="38"/>
      <c r="HA6" s="38"/>
      <c r="HB6" s="38"/>
      <c r="HC6" s="38"/>
      <c r="HD6" s="38"/>
      <c r="HE6" s="38"/>
      <c r="HF6" s="38"/>
      <c r="HG6" s="38"/>
      <c r="HH6" s="38"/>
      <c r="HI6" s="38"/>
      <c r="HJ6" s="38"/>
      <c r="HK6" s="38"/>
      <c r="HL6" s="38"/>
      <c r="HM6" s="38"/>
      <c r="HN6" s="38"/>
      <c r="HO6" s="38"/>
      <c r="HP6" s="38"/>
      <c r="HQ6" s="38"/>
      <c r="HR6" s="38"/>
      <c r="HS6" s="38"/>
      <c r="HT6" s="38"/>
      <c r="HU6" s="38"/>
      <c r="HV6" s="38"/>
      <c r="HW6" s="38"/>
      <c r="HX6" s="38"/>
      <c r="HY6" s="38"/>
      <c r="HZ6" s="38"/>
      <c r="IA6" s="38"/>
      <c r="IB6" s="38"/>
      <c r="IC6" s="38"/>
    </row>
    <row r="7" spans="1:237" x14ac:dyDescent="0.25">
      <c r="A7" s="214" t="s">
        <v>13</v>
      </c>
      <c r="B7" s="209" t="s">
        <v>0</v>
      </c>
      <c r="C7" s="209" t="s">
        <v>100</v>
      </c>
      <c r="D7" s="224" t="s">
        <v>232</v>
      </c>
      <c r="E7" s="224" t="s">
        <v>11</v>
      </c>
      <c r="F7" s="224" t="s">
        <v>12</v>
      </c>
      <c r="G7" s="216" t="s">
        <v>7</v>
      </c>
      <c r="H7" s="218" t="s">
        <v>1</v>
      </c>
      <c r="I7" s="216" t="s">
        <v>2</v>
      </c>
      <c r="J7" s="220" t="s">
        <v>3</v>
      </c>
      <c r="K7" s="216" t="s">
        <v>4</v>
      </c>
      <c r="L7" s="216" t="s">
        <v>5</v>
      </c>
      <c r="M7" s="222" t="s">
        <v>6</v>
      </c>
      <c r="P7" s="38"/>
      <c r="Q7" s="39"/>
      <c r="R7" s="38"/>
      <c r="S7" s="38"/>
      <c r="T7" s="38"/>
      <c r="U7" s="38"/>
      <c r="V7" s="38"/>
      <c r="W7" s="38"/>
      <c r="X7" s="38"/>
      <c r="Y7" s="38"/>
      <c r="Z7" s="38"/>
      <c r="AA7" s="38"/>
      <c r="AB7" s="38"/>
      <c r="AC7" s="38"/>
      <c r="AD7" s="38"/>
      <c r="AE7" s="38"/>
      <c r="AF7" s="38"/>
      <c r="AG7" s="38"/>
      <c r="AH7" s="38"/>
      <c r="AI7" s="38"/>
      <c r="AJ7" s="38"/>
      <c r="AK7" s="38"/>
      <c r="AL7" s="38"/>
      <c r="AM7" s="38"/>
      <c r="AN7" s="38"/>
      <c r="AO7" s="38"/>
      <c r="AP7" s="38"/>
      <c r="AQ7" s="38"/>
      <c r="AR7" s="38"/>
      <c r="AS7" s="38"/>
      <c r="AT7" s="38"/>
      <c r="AU7" s="38"/>
      <c r="AV7" s="38"/>
      <c r="AW7" s="38"/>
      <c r="AX7" s="38"/>
      <c r="AY7" s="38"/>
      <c r="AZ7" s="38"/>
      <c r="BA7" s="38"/>
      <c r="BB7" s="38"/>
      <c r="BC7" s="38"/>
      <c r="BD7" s="38"/>
      <c r="BE7" s="38"/>
      <c r="BF7" s="38"/>
      <c r="BG7" s="38"/>
      <c r="BH7" s="38"/>
      <c r="BI7" s="38"/>
      <c r="BJ7" s="38"/>
      <c r="BK7" s="38"/>
      <c r="BL7" s="38"/>
      <c r="BM7" s="38"/>
      <c r="BN7" s="38"/>
      <c r="BO7" s="38"/>
      <c r="BP7" s="38"/>
      <c r="BQ7" s="38"/>
      <c r="BR7" s="38"/>
      <c r="BS7" s="38"/>
      <c r="BT7" s="38"/>
      <c r="BU7" s="38"/>
      <c r="BV7" s="38"/>
      <c r="BW7" s="38"/>
      <c r="BX7" s="38"/>
      <c r="BY7" s="38"/>
      <c r="BZ7" s="38"/>
      <c r="CA7" s="38"/>
      <c r="CB7" s="38"/>
      <c r="CC7" s="38"/>
      <c r="CD7" s="38"/>
      <c r="CE7" s="38"/>
      <c r="CF7" s="38"/>
      <c r="CG7" s="38"/>
      <c r="CH7" s="38"/>
      <c r="CI7" s="38"/>
      <c r="CJ7" s="38"/>
      <c r="CK7" s="38"/>
      <c r="CL7" s="38"/>
      <c r="CM7" s="38"/>
      <c r="CN7" s="38"/>
      <c r="CO7" s="38"/>
      <c r="CP7" s="38"/>
      <c r="CQ7" s="38"/>
      <c r="CR7" s="38"/>
      <c r="CS7" s="38"/>
      <c r="CT7" s="38"/>
      <c r="CU7" s="38"/>
      <c r="CV7" s="38"/>
      <c r="CW7" s="38"/>
      <c r="CX7" s="38"/>
      <c r="CY7" s="38"/>
      <c r="CZ7" s="38"/>
      <c r="DA7" s="38"/>
      <c r="DB7" s="38"/>
      <c r="DC7" s="38"/>
      <c r="DD7" s="38"/>
      <c r="DE7" s="38"/>
      <c r="DF7" s="38"/>
      <c r="DG7" s="38"/>
      <c r="DH7" s="38"/>
      <c r="DI7" s="38"/>
      <c r="DJ7" s="38"/>
      <c r="DK7" s="38"/>
      <c r="DL7" s="38"/>
      <c r="DM7" s="38"/>
      <c r="DN7" s="38"/>
      <c r="DO7" s="38"/>
      <c r="DP7" s="38"/>
      <c r="DQ7" s="38"/>
      <c r="DR7" s="38"/>
      <c r="DS7" s="38"/>
      <c r="DT7" s="38"/>
      <c r="DU7" s="38"/>
      <c r="DV7" s="38"/>
      <c r="DW7" s="38"/>
      <c r="DX7" s="38"/>
      <c r="DY7" s="38"/>
      <c r="DZ7" s="38"/>
      <c r="EA7" s="38"/>
      <c r="EB7" s="38"/>
      <c r="EC7" s="38"/>
      <c r="ED7" s="38"/>
      <c r="EE7" s="38"/>
      <c r="EF7" s="38"/>
      <c r="EG7" s="38"/>
      <c r="EH7" s="38"/>
      <c r="EI7" s="38"/>
      <c r="EJ7" s="38"/>
      <c r="EK7" s="38"/>
      <c r="EL7" s="38"/>
      <c r="EM7" s="38"/>
      <c r="EN7" s="38"/>
      <c r="EO7" s="38"/>
      <c r="EP7" s="38"/>
      <c r="EQ7" s="38"/>
      <c r="ER7" s="38"/>
      <c r="ES7" s="38"/>
      <c r="ET7" s="38"/>
      <c r="EU7" s="38"/>
      <c r="EV7" s="38"/>
      <c r="EW7" s="38"/>
      <c r="EX7" s="38"/>
      <c r="EY7" s="38"/>
      <c r="EZ7" s="38"/>
      <c r="FA7" s="38"/>
      <c r="FB7" s="38"/>
      <c r="FC7" s="38"/>
      <c r="FD7" s="38"/>
      <c r="FE7" s="38"/>
      <c r="FF7" s="38"/>
      <c r="FG7" s="38"/>
      <c r="FH7" s="38"/>
      <c r="FI7" s="38"/>
      <c r="FJ7" s="38"/>
      <c r="FK7" s="38"/>
      <c r="FL7" s="38"/>
      <c r="FM7" s="38"/>
      <c r="FN7" s="38"/>
      <c r="FO7" s="38"/>
      <c r="FP7" s="38"/>
      <c r="FQ7" s="38"/>
      <c r="FR7" s="38"/>
      <c r="FS7" s="38"/>
      <c r="FT7" s="38"/>
      <c r="FU7" s="38"/>
      <c r="FV7" s="38"/>
      <c r="FW7" s="38"/>
      <c r="FX7" s="38"/>
      <c r="FY7" s="38"/>
      <c r="FZ7" s="38"/>
      <c r="GA7" s="38"/>
      <c r="GB7" s="38"/>
      <c r="GC7" s="38"/>
      <c r="GD7" s="38"/>
      <c r="GE7" s="38"/>
      <c r="GF7" s="38"/>
      <c r="GG7" s="38"/>
      <c r="GH7" s="38"/>
      <c r="GI7" s="38"/>
      <c r="GJ7" s="38"/>
      <c r="GK7" s="38"/>
      <c r="GL7" s="38"/>
      <c r="GM7" s="38"/>
      <c r="GN7" s="38"/>
      <c r="GO7" s="38"/>
      <c r="GP7" s="38"/>
      <c r="GQ7" s="38"/>
      <c r="GR7" s="38"/>
      <c r="GS7" s="38"/>
      <c r="GT7" s="38"/>
      <c r="GU7" s="38"/>
      <c r="GV7" s="38"/>
      <c r="GW7" s="38"/>
      <c r="GX7" s="38"/>
      <c r="GY7" s="38"/>
      <c r="GZ7" s="38"/>
      <c r="HA7" s="38"/>
      <c r="HB7" s="38"/>
      <c r="HC7" s="38"/>
      <c r="HD7" s="38"/>
      <c r="HE7" s="38"/>
      <c r="HF7" s="38"/>
      <c r="HG7" s="38"/>
      <c r="HH7" s="38"/>
      <c r="HI7" s="38"/>
      <c r="HJ7" s="38"/>
      <c r="HK7" s="38"/>
      <c r="HL7" s="38"/>
      <c r="HM7" s="38"/>
      <c r="HN7" s="38"/>
      <c r="HO7" s="38"/>
      <c r="HP7" s="38"/>
      <c r="HQ7" s="38"/>
      <c r="HR7" s="38"/>
      <c r="HS7" s="38"/>
      <c r="HT7" s="38"/>
      <c r="HU7" s="38"/>
      <c r="HV7" s="38"/>
      <c r="HW7" s="38"/>
      <c r="HX7" s="38"/>
      <c r="HY7" s="38"/>
      <c r="HZ7" s="38"/>
      <c r="IA7" s="38"/>
      <c r="IB7" s="38"/>
      <c r="IC7" s="38"/>
    </row>
    <row r="8" spans="1:237" ht="15.75" thickBot="1" x14ac:dyDescent="0.3">
      <c r="A8" s="215"/>
      <c r="B8" s="210"/>
      <c r="C8" s="210"/>
      <c r="D8" s="225"/>
      <c r="E8" s="225"/>
      <c r="F8" s="225"/>
      <c r="G8" s="217"/>
      <c r="H8" s="219"/>
      <c r="I8" s="217"/>
      <c r="J8" s="221"/>
      <c r="K8" s="217"/>
      <c r="L8" s="217"/>
      <c r="M8" s="223"/>
    </row>
    <row r="9" spans="1:237" x14ac:dyDescent="0.25">
      <c r="A9" s="208" t="s">
        <v>228</v>
      </c>
      <c r="B9" s="208"/>
      <c r="C9" s="208"/>
      <c r="D9" s="208"/>
      <c r="E9" s="208"/>
      <c r="F9" s="208"/>
      <c r="G9" s="208"/>
      <c r="H9" s="208"/>
      <c r="I9" s="208"/>
      <c r="J9" s="208"/>
      <c r="K9" s="208"/>
      <c r="L9" s="208"/>
      <c r="M9" s="20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38"/>
      <c r="AE9" s="38"/>
      <c r="AF9" s="38"/>
      <c r="AG9" s="38"/>
      <c r="AH9" s="38"/>
      <c r="AI9" s="38"/>
      <c r="AJ9" s="38"/>
      <c r="AK9" s="38"/>
      <c r="AL9" s="38"/>
      <c r="AM9" s="38"/>
      <c r="AN9" s="38"/>
      <c r="AO9" s="38"/>
      <c r="AP9" s="38"/>
      <c r="AQ9" s="38"/>
      <c r="AR9" s="38"/>
      <c r="AS9" s="38"/>
      <c r="AT9" s="38"/>
      <c r="AU9" s="38"/>
      <c r="AV9" s="38"/>
      <c r="AW9" s="38"/>
      <c r="AX9" s="38"/>
      <c r="AY9" s="38"/>
      <c r="AZ9" s="38"/>
      <c r="BA9" s="38"/>
      <c r="BB9" s="38"/>
      <c r="BC9" s="38"/>
      <c r="BD9" s="38"/>
      <c r="BE9" s="38"/>
      <c r="BF9" s="38"/>
      <c r="BG9" s="38"/>
      <c r="BH9" s="38"/>
      <c r="BI9" s="38"/>
      <c r="BJ9" s="38"/>
      <c r="BK9" s="38"/>
      <c r="BL9" s="38"/>
      <c r="BM9" s="38"/>
      <c r="BN9" s="38"/>
      <c r="BO9" s="38"/>
      <c r="BP9" s="38"/>
      <c r="BQ9" s="38"/>
      <c r="BR9" s="38"/>
      <c r="BS9" s="38"/>
      <c r="BT9" s="38"/>
      <c r="BU9" s="38"/>
      <c r="BV9" s="38"/>
      <c r="BW9" s="38"/>
      <c r="BX9" s="38"/>
      <c r="BY9" s="38"/>
      <c r="BZ9" s="38"/>
      <c r="CA9" s="38"/>
      <c r="CB9" s="38"/>
      <c r="CC9" s="38"/>
      <c r="CD9" s="38"/>
      <c r="CE9" s="38"/>
      <c r="CF9" s="38"/>
      <c r="CG9" s="38"/>
      <c r="CH9" s="38"/>
      <c r="CI9" s="38"/>
      <c r="CJ9" s="38"/>
      <c r="CK9" s="38"/>
      <c r="CL9" s="38"/>
      <c r="CM9" s="38"/>
      <c r="CN9" s="38"/>
      <c r="CO9" s="38"/>
      <c r="CP9" s="38"/>
      <c r="CQ9" s="38"/>
      <c r="CR9" s="38"/>
      <c r="CS9" s="38"/>
      <c r="CT9" s="38"/>
      <c r="CU9" s="38"/>
      <c r="CV9" s="38"/>
      <c r="CW9" s="38"/>
      <c r="CX9" s="38"/>
      <c r="CY9" s="38"/>
      <c r="CZ9" s="38"/>
      <c r="DA9" s="38"/>
      <c r="DB9" s="38"/>
      <c r="DC9" s="38"/>
      <c r="DD9" s="38"/>
      <c r="DE9" s="38"/>
      <c r="DF9" s="38"/>
      <c r="DG9" s="38"/>
      <c r="DH9" s="38"/>
      <c r="DI9" s="38"/>
      <c r="DJ9" s="38"/>
      <c r="DK9" s="38"/>
      <c r="DL9" s="38"/>
      <c r="DM9" s="38"/>
      <c r="DN9" s="38"/>
      <c r="DO9" s="38"/>
      <c r="DP9" s="38"/>
      <c r="DQ9" s="38"/>
      <c r="DR9" s="38"/>
      <c r="DS9" s="38"/>
      <c r="DT9" s="38"/>
      <c r="DU9" s="38"/>
      <c r="DV9" s="38"/>
      <c r="DW9" s="38"/>
      <c r="DX9" s="38"/>
      <c r="DY9" s="38"/>
      <c r="DZ9" s="38"/>
      <c r="EA9" s="38"/>
      <c r="EB9" s="38"/>
      <c r="EC9" s="38"/>
      <c r="ED9" s="38"/>
      <c r="EE9" s="38"/>
      <c r="EF9" s="38"/>
      <c r="EG9" s="38"/>
      <c r="EH9" s="38"/>
      <c r="EI9" s="38"/>
      <c r="EJ9" s="38"/>
      <c r="EK9" s="38"/>
      <c r="EL9" s="38"/>
      <c r="EM9" s="38"/>
      <c r="EN9" s="38"/>
      <c r="EO9" s="38"/>
      <c r="EP9" s="38"/>
      <c r="EQ9" s="38"/>
      <c r="ER9" s="38"/>
      <c r="ES9" s="38"/>
      <c r="ET9" s="38"/>
      <c r="EU9" s="38"/>
      <c r="EV9" s="38"/>
      <c r="EW9" s="38"/>
      <c r="EX9" s="38"/>
      <c r="EY9" s="38"/>
      <c r="EZ9" s="38"/>
      <c r="FA9" s="38"/>
      <c r="FB9" s="38"/>
      <c r="FC9" s="38"/>
      <c r="FD9" s="38"/>
      <c r="FE9" s="38"/>
      <c r="FF9" s="38"/>
      <c r="FG9" s="38"/>
      <c r="FH9" s="38"/>
      <c r="FI9" s="38"/>
      <c r="FJ9" s="38"/>
      <c r="FK9" s="38"/>
      <c r="FL9" s="38"/>
      <c r="FM9" s="38"/>
      <c r="FN9" s="38"/>
      <c r="FO9" s="38"/>
      <c r="FP9" s="38"/>
      <c r="FQ9" s="38"/>
      <c r="FR9" s="38"/>
      <c r="FS9" s="38"/>
      <c r="FT9" s="38"/>
      <c r="FU9" s="38"/>
      <c r="FV9" s="38"/>
      <c r="FW9" s="38"/>
      <c r="FX9" s="38"/>
      <c r="FY9" s="38"/>
      <c r="FZ9" s="38"/>
      <c r="GA9" s="38"/>
      <c r="GB9" s="38"/>
      <c r="GC9" s="38"/>
      <c r="GD9" s="38"/>
      <c r="GE9" s="38"/>
      <c r="GF9" s="38"/>
      <c r="GG9" s="38"/>
      <c r="GH9" s="38"/>
      <c r="GI9" s="38"/>
      <c r="GJ9" s="38"/>
      <c r="GK9" s="38"/>
      <c r="GL9" s="38"/>
      <c r="GM9" s="38"/>
      <c r="GN9" s="38"/>
      <c r="GO9" s="38"/>
      <c r="GP9" s="38"/>
      <c r="GQ9" s="38"/>
      <c r="GR9" s="38"/>
      <c r="GS9" s="38"/>
      <c r="GT9" s="38"/>
      <c r="GU9" s="38"/>
      <c r="GV9" s="38"/>
      <c r="GW9" s="38"/>
      <c r="GX9" s="38"/>
      <c r="GY9" s="38"/>
      <c r="GZ9" s="38"/>
      <c r="HA9" s="38"/>
      <c r="HB9" s="38"/>
      <c r="HC9" s="38"/>
      <c r="HD9" s="38"/>
      <c r="HE9" s="38"/>
      <c r="HF9" s="38"/>
      <c r="HG9" s="38"/>
      <c r="HH9" s="38"/>
      <c r="HI9" s="38"/>
      <c r="HJ9" s="38"/>
      <c r="HK9" s="38"/>
      <c r="HL9" s="38"/>
      <c r="HM9" s="38"/>
      <c r="HN9" s="38"/>
      <c r="HO9" s="38"/>
      <c r="HP9" s="38"/>
      <c r="HQ9" s="38"/>
      <c r="HR9" s="38"/>
      <c r="HS9" s="38"/>
      <c r="HT9" s="38"/>
      <c r="HU9" s="38"/>
      <c r="HV9" s="38"/>
      <c r="HW9" s="38"/>
      <c r="HX9" s="38"/>
      <c r="HY9" s="38"/>
      <c r="HZ9" s="38"/>
      <c r="IA9" s="38"/>
      <c r="IB9" s="38"/>
      <c r="IC9" s="38"/>
    </row>
    <row r="10" spans="1:237" x14ac:dyDescent="0.25">
      <c r="A10" s="37" t="s">
        <v>33</v>
      </c>
      <c r="B10" s="3" t="s">
        <v>34</v>
      </c>
      <c r="C10" s="6" t="s">
        <v>72</v>
      </c>
      <c r="D10" s="6" t="s">
        <v>233</v>
      </c>
      <c r="E10" s="10">
        <v>44470</v>
      </c>
      <c r="F10" s="10" t="s">
        <v>110</v>
      </c>
      <c r="G10" s="129">
        <v>89500</v>
      </c>
      <c r="H10" s="173">
        <f>G10*0.0287</f>
        <v>2568.65</v>
      </c>
      <c r="I10" s="179">
        <v>8960.4500000000007</v>
      </c>
      <c r="J10" s="179">
        <v>2720.8</v>
      </c>
      <c r="K10" s="179">
        <v>2725.24</v>
      </c>
      <c r="L10" s="183">
        <v>16975.14</v>
      </c>
      <c r="M10" s="173">
        <v>72524.86</v>
      </c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38"/>
      <c r="AE10" s="38"/>
      <c r="AF10" s="38"/>
      <c r="AG10" s="38"/>
      <c r="AH10" s="38"/>
      <c r="AI10" s="38"/>
      <c r="AJ10" s="38"/>
      <c r="AK10" s="38"/>
      <c r="AL10" s="38"/>
      <c r="AM10" s="38"/>
      <c r="AN10" s="38"/>
      <c r="AO10" s="38"/>
      <c r="AP10" s="38"/>
      <c r="AQ10" s="38"/>
      <c r="AR10" s="38"/>
      <c r="AS10" s="38"/>
      <c r="AT10" s="38"/>
      <c r="AU10" s="38"/>
      <c r="AV10" s="38"/>
      <c r="AW10" s="38"/>
      <c r="AX10" s="38"/>
      <c r="AY10" s="38"/>
      <c r="AZ10" s="38"/>
      <c r="BA10" s="38"/>
      <c r="BB10" s="38"/>
      <c r="BC10" s="38"/>
      <c r="BD10" s="38"/>
      <c r="BE10" s="38"/>
      <c r="BF10" s="38"/>
      <c r="BG10" s="38"/>
      <c r="BH10" s="38"/>
      <c r="BI10" s="38"/>
      <c r="BJ10" s="38"/>
      <c r="BK10" s="38"/>
      <c r="BL10" s="38"/>
      <c r="BM10" s="38"/>
      <c r="BN10" s="38"/>
      <c r="BO10" s="38"/>
      <c r="BP10" s="38"/>
      <c r="BQ10" s="38"/>
      <c r="BR10" s="38"/>
      <c r="BS10" s="38"/>
      <c r="BT10" s="38"/>
      <c r="BU10" s="38"/>
      <c r="BV10" s="38"/>
      <c r="BW10" s="38"/>
      <c r="BX10" s="38"/>
      <c r="BY10" s="38"/>
      <c r="BZ10" s="38"/>
      <c r="CA10" s="38"/>
      <c r="CB10" s="38"/>
      <c r="CC10" s="38"/>
      <c r="CD10" s="38"/>
      <c r="CE10" s="38"/>
      <c r="CF10" s="38"/>
      <c r="CG10" s="38"/>
      <c r="CH10" s="38"/>
      <c r="CI10" s="38"/>
      <c r="CJ10" s="38"/>
      <c r="CK10" s="38"/>
      <c r="CL10" s="38"/>
      <c r="CM10" s="38"/>
      <c r="CN10" s="38"/>
      <c r="CO10" s="38"/>
      <c r="CP10" s="38"/>
      <c r="CQ10" s="38"/>
      <c r="CR10" s="38"/>
      <c r="CS10" s="38"/>
      <c r="CT10" s="38"/>
      <c r="CU10" s="38"/>
      <c r="CV10" s="38"/>
      <c r="CW10" s="38"/>
      <c r="CX10" s="38"/>
      <c r="CY10" s="38"/>
      <c r="CZ10" s="38"/>
      <c r="DA10" s="38"/>
      <c r="DB10" s="38"/>
      <c r="DC10" s="38"/>
      <c r="DD10" s="38"/>
      <c r="DE10" s="38"/>
      <c r="DF10" s="38"/>
      <c r="DG10" s="38"/>
      <c r="DH10" s="38"/>
      <c r="DI10" s="38"/>
      <c r="DJ10" s="38"/>
      <c r="DK10" s="38"/>
      <c r="DL10" s="38"/>
      <c r="DM10" s="38"/>
      <c r="DN10" s="38"/>
      <c r="DO10" s="38"/>
      <c r="DP10" s="38"/>
      <c r="DQ10" s="38"/>
      <c r="DR10" s="38"/>
      <c r="DS10" s="38"/>
      <c r="DT10" s="38"/>
      <c r="DU10" s="38"/>
      <c r="DV10" s="38"/>
      <c r="DW10" s="38"/>
      <c r="DX10" s="38"/>
      <c r="DY10" s="38"/>
      <c r="DZ10" s="38"/>
      <c r="EA10" s="38"/>
      <c r="EB10" s="38"/>
      <c r="EC10" s="38"/>
      <c r="ED10" s="38"/>
      <c r="EE10" s="38"/>
      <c r="EF10" s="38"/>
      <c r="EG10" s="38"/>
      <c r="EH10" s="38"/>
      <c r="EI10" s="38"/>
      <c r="EJ10" s="38"/>
      <c r="EK10" s="38"/>
      <c r="EL10" s="38"/>
      <c r="EM10" s="38"/>
      <c r="EN10" s="38"/>
      <c r="EO10" s="38"/>
      <c r="EP10" s="38"/>
      <c r="EQ10" s="38"/>
      <c r="ER10" s="38"/>
      <c r="ES10" s="38"/>
      <c r="ET10" s="38"/>
      <c r="EU10" s="38"/>
      <c r="EV10" s="38"/>
      <c r="EW10" s="38"/>
      <c r="EX10" s="38"/>
      <c r="EY10" s="38"/>
      <c r="EZ10" s="38"/>
      <c r="FA10" s="38"/>
      <c r="FB10" s="38"/>
      <c r="FC10" s="38"/>
      <c r="FD10" s="38"/>
      <c r="FE10" s="38"/>
      <c r="FF10" s="38"/>
      <c r="FG10" s="38"/>
      <c r="FH10" s="38"/>
      <c r="FI10" s="38"/>
      <c r="FJ10" s="38"/>
      <c r="FK10" s="38"/>
      <c r="FL10" s="38"/>
      <c r="FM10" s="38"/>
      <c r="FN10" s="38"/>
      <c r="FO10" s="38"/>
      <c r="FP10" s="38"/>
      <c r="FQ10" s="38"/>
      <c r="FR10" s="38"/>
      <c r="FS10" s="38"/>
      <c r="FT10" s="38"/>
      <c r="FU10" s="38"/>
      <c r="FV10" s="38"/>
      <c r="FW10" s="38"/>
      <c r="FX10" s="38"/>
      <c r="FY10" s="38"/>
      <c r="FZ10" s="38"/>
      <c r="GA10" s="38"/>
      <c r="GB10" s="38"/>
      <c r="GC10" s="38"/>
      <c r="GD10" s="38"/>
      <c r="GE10" s="38"/>
      <c r="GF10" s="38"/>
      <c r="GG10" s="38"/>
      <c r="GH10" s="38"/>
      <c r="GI10" s="38"/>
      <c r="GJ10" s="38"/>
      <c r="GK10" s="38"/>
      <c r="GL10" s="38"/>
      <c r="GM10" s="38"/>
      <c r="GN10" s="38"/>
      <c r="GO10" s="38"/>
      <c r="GP10" s="38"/>
      <c r="GQ10" s="38"/>
      <c r="GR10" s="38"/>
      <c r="GS10" s="38"/>
      <c r="GT10" s="38"/>
      <c r="GU10" s="38"/>
      <c r="GV10" s="38"/>
      <c r="GW10" s="38"/>
      <c r="GX10" s="38"/>
      <c r="GY10" s="38"/>
      <c r="GZ10" s="38"/>
      <c r="HA10" s="38"/>
      <c r="HB10" s="38"/>
      <c r="HC10" s="38"/>
      <c r="HD10" s="38"/>
      <c r="HE10" s="38"/>
      <c r="HF10" s="38"/>
      <c r="HG10" s="38"/>
      <c r="HH10" s="38"/>
      <c r="HI10" s="38"/>
      <c r="HJ10" s="38"/>
      <c r="HK10" s="38"/>
      <c r="HL10" s="38"/>
      <c r="HM10" s="38"/>
      <c r="HN10" s="38"/>
      <c r="HO10" s="38"/>
      <c r="HP10" s="38"/>
      <c r="HQ10" s="38"/>
      <c r="HR10" s="38"/>
      <c r="HS10" s="38"/>
      <c r="HT10" s="38"/>
      <c r="HU10" s="38"/>
      <c r="HV10" s="38"/>
      <c r="HW10" s="38"/>
      <c r="HX10" s="38"/>
      <c r="HY10" s="38"/>
      <c r="HZ10" s="38"/>
      <c r="IA10" s="38"/>
      <c r="IB10" s="38"/>
      <c r="IC10" s="38"/>
    </row>
    <row r="11" spans="1:237" x14ac:dyDescent="0.25">
      <c r="A11" s="40" t="s">
        <v>14</v>
      </c>
      <c r="B11" s="12">
        <v>1</v>
      </c>
      <c r="C11" s="7"/>
      <c r="D11" s="7"/>
      <c r="E11" s="40"/>
      <c r="F11" s="40"/>
      <c r="G11" s="145">
        <f>SUM(G10:G10)</f>
        <v>89500</v>
      </c>
      <c r="H11" s="160">
        <f t="shared" ref="H11:L11" si="0">SUM(H10:H10)</f>
        <v>2568.65</v>
      </c>
      <c r="I11" s="145">
        <f t="shared" si="0"/>
        <v>8960.4500000000007</v>
      </c>
      <c r="J11" s="145">
        <f t="shared" si="0"/>
        <v>2720.8</v>
      </c>
      <c r="K11" s="145">
        <f t="shared" si="0"/>
        <v>2725.24</v>
      </c>
      <c r="L11" s="145">
        <f t="shared" si="0"/>
        <v>16975.14</v>
      </c>
      <c r="M11" s="160">
        <f>G11-L11</f>
        <v>72524.86</v>
      </c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38"/>
      <c r="AE11" s="38"/>
      <c r="AF11" s="38"/>
      <c r="AG11" s="38"/>
      <c r="AH11" s="38"/>
      <c r="AI11" s="38"/>
      <c r="AJ11" s="38"/>
      <c r="AK11" s="38"/>
      <c r="AL11" s="38"/>
      <c r="AM11" s="38"/>
      <c r="AN11" s="38"/>
      <c r="AO11" s="38"/>
      <c r="AP11" s="38"/>
      <c r="AQ11" s="38"/>
      <c r="AR11" s="38"/>
      <c r="AS11" s="38"/>
      <c r="AT11" s="38"/>
      <c r="AU11" s="38"/>
      <c r="AV11" s="38"/>
      <c r="AW11" s="38"/>
      <c r="AX11" s="38"/>
      <c r="AY11" s="38"/>
      <c r="AZ11" s="38"/>
      <c r="BA11" s="38"/>
      <c r="BB11" s="38"/>
      <c r="BC11" s="38"/>
      <c r="BD11" s="38"/>
      <c r="BE11" s="38"/>
      <c r="BF11" s="38"/>
      <c r="BG11" s="38"/>
      <c r="BH11" s="38"/>
      <c r="BI11" s="38"/>
      <c r="BJ11" s="38"/>
      <c r="BK11" s="38"/>
      <c r="BL11" s="38"/>
      <c r="BM11" s="38"/>
      <c r="BN11" s="38"/>
      <c r="BO11" s="38"/>
      <c r="BP11" s="38"/>
      <c r="BQ11" s="38"/>
      <c r="BR11" s="38"/>
      <c r="BS11" s="38"/>
      <c r="BT11" s="38"/>
      <c r="BU11" s="38"/>
      <c r="BV11" s="38"/>
      <c r="BW11" s="38"/>
      <c r="BX11" s="38"/>
      <c r="BY11" s="38"/>
      <c r="BZ11" s="38"/>
      <c r="CA11" s="38"/>
      <c r="CB11" s="38"/>
      <c r="CC11" s="38"/>
      <c r="CD11" s="38"/>
      <c r="CE11" s="38"/>
      <c r="CF11" s="38"/>
      <c r="CG11" s="38"/>
      <c r="CH11" s="38"/>
      <c r="CI11" s="38"/>
      <c r="CJ11" s="38"/>
      <c r="CK11" s="38"/>
      <c r="CL11" s="38"/>
      <c r="CM11" s="38"/>
      <c r="CN11" s="38"/>
      <c r="CO11" s="38"/>
      <c r="CP11" s="38"/>
      <c r="CQ11" s="38"/>
      <c r="CR11" s="38"/>
      <c r="CS11" s="38"/>
      <c r="CT11" s="38"/>
      <c r="CU11" s="38"/>
      <c r="CV11" s="38"/>
      <c r="CW11" s="38"/>
      <c r="CX11" s="38"/>
      <c r="CY11" s="38"/>
      <c r="CZ11" s="38"/>
      <c r="DA11" s="38"/>
      <c r="DB11" s="38"/>
      <c r="DC11" s="38"/>
      <c r="DD11" s="38"/>
      <c r="DE11" s="38"/>
      <c r="DF11" s="38"/>
      <c r="DG11" s="38"/>
      <c r="DH11" s="38"/>
      <c r="DI11" s="38"/>
      <c r="DJ11" s="38"/>
      <c r="DK11" s="38"/>
      <c r="DL11" s="38"/>
      <c r="DM11" s="38"/>
      <c r="DN11" s="38"/>
      <c r="DO11" s="38"/>
      <c r="DP11" s="38"/>
      <c r="DQ11" s="38"/>
      <c r="DR11" s="38"/>
      <c r="DS11" s="38"/>
      <c r="DT11" s="38"/>
      <c r="DU11" s="38"/>
      <c r="DV11" s="38"/>
      <c r="DW11" s="38"/>
      <c r="DX11" s="38"/>
      <c r="DY11" s="38"/>
      <c r="DZ11" s="38"/>
      <c r="EA11" s="38"/>
      <c r="EB11" s="38"/>
      <c r="EC11" s="38"/>
      <c r="ED11" s="38"/>
      <c r="EE11" s="38"/>
      <c r="EF11" s="38"/>
      <c r="EG11" s="38"/>
      <c r="EH11" s="38"/>
      <c r="EI11" s="38"/>
      <c r="EJ11" s="38"/>
      <c r="EK11" s="38"/>
      <c r="EL11" s="38"/>
      <c r="EM11" s="38"/>
      <c r="EN11" s="38"/>
      <c r="EO11" s="38"/>
      <c r="EP11" s="38"/>
      <c r="EQ11" s="38"/>
      <c r="ER11" s="38"/>
      <c r="ES11" s="38"/>
      <c r="ET11" s="38"/>
      <c r="EU11" s="38"/>
      <c r="EV11" s="38"/>
      <c r="EW11" s="38"/>
      <c r="EX11" s="38"/>
      <c r="EY11" s="38"/>
      <c r="EZ11" s="38"/>
      <c r="FA11" s="38"/>
      <c r="FB11" s="38"/>
      <c r="FC11" s="38"/>
      <c r="FD11" s="38"/>
      <c r="FE11" s="38"/>
      <c r="FF11" s="38"/>
      <c r="FG11" s="38"/>
      <c r="FH11" s="38"/>
      <c r="FI11" s="38"/>
      <c r="FJ11" s="38"/>
      <c r="FK11" s="38"/>
      <c r="FL11" s="38"/>
      <c r="FM11" s="38"/>
      <c r="FN11" s="38"/>
      <c r="FO11" s="38"/>
      <c r="FP11" s="38"/>
      <c r="FQ11" s="38"/>
      <c r="FR11" s="38"/>
      <c r="FS11" s="38"/>
      <c r="FT11" s="38"/>
      <c r="FU11" s="38"/>
      <c r="FV11" s="38"/>
      <c r="FW11" s="38"/>
      <c r="FX11" s="38"/>
      <c r="FY11" s="38"/>
      <c r="FZ11" s="38"/>
      <c r="GA11" s="38"/>
      <c r="GB11" s="38"/>
      <c r="GC11" s="38"/>
      <c r="GD11" s="38"/>
      <c r="GE11" s="38"/>
      <c r="GF11" s="38"/>
      <c r="GG11" s="38"/>
      <c r="GH11" s="38"/>
      <c r="GI11" s="38"/>
      <c r="GJ11" s="38"/>
      <c r="GK11" s="38"/>
      <c r="GL11" s="38"/>
      <c r="GM11" s="38"/>
      <c r="GN11" s="38"/>
      <c r="GO11" s="38"/>
      <c r="GP11" s="38"/>
      <c r="GQ11" s="38"/>
      <c r="GR11" s="38"/>
      <c r="GS11" s="38"/>
      <c r="GT11" s="38"/>
      <c r="GU11" s="38"/>
      <c r="GV11" s="38"/>
      <c r="GW11" s="38"/>
      <c r="GX11" s="38"/>
      <c r="GY11" s="38"/>
      <c r="GZ11" s="38"/>
      <c r="HA11" s="38"/>
      <c r="HB11" s="38"/>
      <c r="HC11" s="38"/>
      <c r="HD11" s="38"/>
      <c r="HE11" s="38"/>
      <c r="HF11" s="38"/>
      <c r="HG11" s="38"/>
      <c r="HH11" s="38"/>
      <c r="HI11" s="38"/>
      <c r="HJ11" s="38"/>
      <c r="HK11" s="38"/>
      <c r="HL11" s="38"/>
      <c r="HM11" s="38"/>
      <c r="HN11" s="38"/>
      <c r="HO11" s="38"/>
      <c r="HP11" s="38"/>
      <c r="HQ11" s="38"/>
      <c r="HR11" s="38"/>
      <c r="HS11" s="38"/>
      <c r="HT11" s="38"/>
      <c r="HU11" s="38"/>
      <c r="HV11" s="38"/>
      <c r="HW11" s="38"/>
      <c r="HX11" s="38"/>
      <c r="HY11" s="38"/>
      <c r="HZ11" s="38"/>
      <c r="IA11" s="38"/>
      <c r="IB11" s="38"/>
      <c r="IC11" s="38"/>
    </row>
    <row r="12" spans="1:237" s="46" customFormat="1" x14ac:dyDescent="0.25">
      <c r="A12" s="38" t="s">
        <v>122</v>
      </c>
      <c r="B12" s="13"/>
      <c r="C12" s="11"/>
      <c r="D12" s="11"/>
      <c r="E12" s="38"/>
      <c r="F12" s="38"/>
      <c r="G12" s="144"/>
      <c r="H12" s="163"/>
      <c r="I12" s="144"/>
      <c r="J12" s="144"/>
      <c r="K12" s="144"/>
      <c r="L12" s="144"/>
      <c r="M12" s="163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38"/>
      <c r="AE12" s="38"/>
      <c r="AF12" s="38"/>
      <c r="AG12" s="38"/>
      <c r="AH12" s="38"/>
      <c r="AI12" s="38"/>
      <c r="AJ12" s="38"/>
      <c r="AK12" s="38"/>
      <c r="AL12" s="38"/>
      <c r="AM12" s="38"/>
      <c r="AN12" s="38"/>
      <c r="AO12" s="38"/>
      <c r="AP12" s="38"/>
      <c r="AQ12" s="38"/>
      <c r="AR12" s="38"/>
      <c r="AS12" s="38"/>
      <c r="AT12" s="38"/>
      <c r="AU12" s="38"/>
      <c r="AV12" s="38"/>
      <c r="AW12" s="38"/>
      <c r="AX12" s="38"/>
      <c r="AY12" s="38"/>
      <c r="AZ12" s="38"/>
      <c r="BA12" s="38"/>
      <c r="BB12" s="38"/>
      <c r="BC12" s="38"/>
      <c r="BD12" s="38"/>
      <c r="BE12" s="38"/>
      <c r="BF12" s="38"/>
      <c r="BG12" s="38"/>
      <c r="BH12" s="38"/>
      <c r="BI12" s="38"/>
      <c r="BJ12" s="38"/>
      <c r="BK12" s="38"/>
      <c r="BL12" s="38"/>
      <c r="BM12" s="38"/>
      <c r="BN12" s="38"/>
      <c r="BO12" s="38"/>
      <c r="BP12" s="38"/>
      <c r="BQ12" s="38"/>
      <c r="BR12" s="38"/>
      <c r="BS12" s="38"/>
      <c r="BT12" s="38"/>
      <c r="BU12" s="38"/>
      <c r="BV12" s="38"/>
      <c r="BW12" s="38"/>
      <c r="BX12" s="38"/>
      <c r="BY12" s="38"/>
      <c r="BZ12" s="38"/>
      <c r="CA12" s="38"/>
      <c r="CB12" s="38"/>
      <c r="CC12" s="38"/>
      <c r="CD12" s="38"/>
      <c r="CE12" s="38"/>
      <c r="CF12" s="38"/>
      <c r="CG12" s="38"/>
      <c r="CH12" s="38"/>
      <c r="CI12" s="38"/>
      <c r="CJ12" s="38"/>
      <c r="CK12" s="38"/>
      <c r="CL12" s="38"/>
      <c r="CM12" s="38"/>
      <c r="CN12" s="38"/>
      <c r="CO12" s="38"/>
      <c r="CP12" s="38"/>
      <c r="CQ12" s="38"/>
      <c r="CR12" s="38"/>
      <c r="CS12" s="38"/>
      <c r="CT12" s="38"/>
      <c r="CU12" s="38"/>
      <c r="CV12" s="38"/>
      <c r="CW12" s="38"/>
      <c r="CX12" s="38"/>
      <c r="CY12" s="38"/>
      <c r="CZ12" s="38"/>
      <c r="DA12" s="38"/>
      <c r="DB12" s="38"/>
      <c r="DC12" s="38"/>
      <c r="DD12" s="38"/>
      <c r="DE12" s="38"/>
      <c r="DF12" s="38"/>
      <c r="DG12" s="38"/>
      <c r="DH12" s="38"/>
      <c r="DI12" s="38"/>
      <c r="DJ12" s="38"/>
      <c r="DK12" s="38"/>
      <c r="DL12" s="38"/>
      <c r="DM12" s="38"/>
      <c r="DN12" s="38"/>
      <c r="DO12" s="38"/>
      <c r="DP12" s="38"/>
      <c r="DQ12" s="38"/>
      <c r="DR12" s="38"/>
      <c r="DS12" s="38"/>
      <c r="DT12" s="38"/>
      <c r="DU12" s="38"/>
      <c r="DV12" s="38"/>
      <c r="DW12" s="38"/>
      <c r="DX12" s="38"/>
      <c r="DY12" s="38"/>
      <c r="DZ12" s="38"/>
      <c r="EA12" s="38"/>
      <c r="EB12" s="38"/>
      <c r="EC12" s="38"/>
      <c r="ED12" s="38"/>
      <c r="EE12" s="38"/>
      <c r="EF12" s="38"/>
      <c r="EG12" s="38"/>
      <c r="EH12" s="38"/>
      <c r="EI12" s="38"/>
      <c r="EJ12" s="38"/>
      <c r="EK12" s="38"/>
      <c r="EL12" s="38"/>
      <c r="EM12" s="38"/>
      <c r="EN12" s="38"/>
      <c r="EO12" s="38"/>
      <c r="EP12" s="38"/>
      <c r="EQ12" s="38"/>
      <c r="ER12" s="38"/>
      <c r="ES12" s="38"/>
      <c r="ET12" s="38"/>
      <c r="EU12" s="38"/>
      <c r="EV12" s="38"/>
      <c r="EW12" s="38"/>
      <c r="EX12" s="38"/>
      <c r="EY12" s="38"/>
      <c r="EZ12" s="38"/>
      <c r="FA12" s="38"/>
      <c r="FB12" s="38"/>
      <c r="FC12" s="38"/>
      <c r="FD12" s="38"/>
      <c r="FE12" s="38"/>
      <c r="FF12" s="38"/>
      <c r="FG12" s="38"/>
      <c r="FH12" s="38"/>
      <c r="FI12" s="38"/>
      <c r="FJ12" s="38"/>
      <c r="FK12" s="38"/>
      <c r="FL12" s="38"/>
      <c r="FM12" s="38"/>
      <c r="FN12" s="38"/>
      <c r="FO12" s="38"/>
      <c r="FP12" s="38"/>
      <c r="FQ12" s="38"/>
      <c r="FR12" s="38"/>
      <c r="FS12" s="38"/>
      <c r="FT12" s="38"/>
      <c r="FU12" s="38"/>
      <c r="FV12" s="38"/>
      <c r="FW12" s="38"/>
      <c r="FX12" s="38"/>
      <c r="FY12" s="38"/>
      <c r="FZ12" s="38"/>
      <c r="GA12" s="38"/>
      <c r="GB12" s="38"/>
      <c r="GC12" s="38"/>
      <c r="GD12" s="38"/>
      <c r="GE12" s="38"/>
      <c r="GF12" s="38"/>
      <c r="GG12" s="38"/>
      <c r="GH12" s="38"/>
      <c r="GI12" s="38"/>
      <c r="GJ12" s="38"/>
      <c r="GK12" s="38"/>
      <c r="GL12" s="38"/>
      <c r="GM12" s="38"/>
      <c r="GN12" s="38"/>
      <c r="GO12" s="38"/>
      <c r="GP12" s="38"/>
      <c r="GQ12" s="38"/>
      <c r="GR12" s="38"/>
      <c r="GS12" s="38"/>
      <c r="GT12" s="38"/>
      <c r="GU12" s="38"/>
      <c r="GV12" s="38"/>
      <c r="GW12" s="38"/>
      <c r="GX12" s="38"/>
      <c r="GY12" s="38"/>
      <c r="GZ12" s="38"/>
      <c r="HA12" s="38"/>
      <c r="HB12" s="38"/>
      <c r="HC12" s="38"/>
      <c r="HD12" s="38"/>
      <c r="HE12" s="38"/>
      <c r="HF12" s="38"/>
      <c r="HG12" s="38"/>
      <c r="HH12" s="38"/>
      <c r="HI12" s="38"/>
      <c r="HJ12" s="38"/>
      <c r="HK12" s="38"/>
      <c r="HL12" s="38"/>
      <c r="HM12" s="38"/>
      <c r="HN12" s="38"/>
      <c r="HO12" s="38"/>
      <c r="HP12" s="38"/>
      <c r="HQ12" s="38"/>
      <c r="HR12" s="38"/>
      <c r="HS12" s="38"/>
      <c r="HT12" s="38"/>
      <c r="HU12" s="38"/>
      <c r="HV12" s="38"/>
      <c r="HW12" s="38"/>
      <c r="HX12" s="38"/>
      <c r="HY12" s="38"/>
      <c r="HZ12" s="38"/>
      <c r="IA12" s="38"/>
      <c r="IB12" s="38"/>
      <c r="IC12" s="38"/>
    </row>
    <row r="13" spans="1:237" s="43" customFormat="1" x14ac:dyDescent="0.25">
      <c r="A13" s="43" t="s">
        <v>123</v>
      </c>
      <c r="B13" s="22" t="s">
        <v>55</v>
      </c>
      <c r="C13" s="23" t="s">
        <v>72</v>
      </c>
      <c r="D13" s="23" t="s">
        <v>233</v>
      </c>
      <c r="E13" s="24">
        <v>44409</v>
      </c>
      <c r="F13" s="110" t="s">
        <v>110</v>
      </c>
      <c r="G13" s="146">
        <v>133000</v>
      </c>
      <c r="H13" s="164">
        <v>3817.1</v>
      </c>
      <c r="I13" s="146">
        <v>19867.79</v>
      </c>
      <c r="J13" s="146">
        <v>4043.2</v>
      </c>
      <c r="K13" s="146">
        <v>13415</v>
      </c>
      <c r="L13" s="146">
        <v>41143.089999999997</v>
      </c>
      <c r="M13" s="164">
        <v>91856.91</v>
      </c>
      <c r="N13" s="45"/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Z13" s="45"/>
      <c r="AA13" s="45"/>
      <c r="AB13" s="45"/>
      <c r="AC13" s="45"/>
      <c r="AD13" s="45"/>
      <c r="AE13" s="45"/>
      <c r="AF13" s="45"/>
      <c r="AG13" s="45"/>
      <c r="AH13" s="45"/>
      <c r="AI13" s="45"/>
      <c r="AJ13" s="45"/>
      <c r="AK13" s="45"/>
      <c r="AL13" s="45"/>
      <c r="AM13" s="45"/>
      <c r="AN13" s="45"/>
      <c r="AO13" s="45"/>
      <c r="AP13" s="45"/>
      <c r="AQ13" s="45"/>
      <c r="BZ13" s="45"/>
      <c r="CA13" s="45"/>
      <c r="CB13" s="45"/>
      <c r="CC13" s="45"/>
      <c r="CD13" s="45"/>
      <c r="CE13" s="45"/>
      <c r="CF13" s="45"/>
      <c r="CG13" s="45"/>
      <c r="CH13" s="45"/>
      <c r="CI13" s="45"/>
      <c r="CJ13" s="45"/>
      <c r="CK13" s="45"/>
      <c r="CL13" s="45"/>
      <c r="CM13" s="45"/>
      <c r="CN13" s="45"/>
      <c r="CO13" s="45"/>
      <c r="CP13" s="45"/>
      <c r="CQ13" s="45"/>
      <c r="CR13" s="45"/>
      <c r="CS13" s="45"/>
      <c r="CT13" s="45"/>
      <c r="CU13" s="45"/>
      <c r="CV13" s="45"/>
      <c r="CW13" s="45"/>
      <c r="CX13" s="45"/>
      <c r="CY13" s="45"/>
      <c r="CZ13" s="45"/>
      <c r="DA13" s="45"/>
      <c r="DB13" s="45"/>
      <c r="DC13" s="45"/>
      <c r="DD13" s="45"/>
      <c r="DE13" s="45"/>
      <c r="DF13" s="45"/>
      <c r="DG13" s="45"/>
      <c r="DH13" s="45"/>
      <c r="DI13" s="45"/>
      <c r="DJ13" s="45"/>
      <c r="DK13" s="45"/>
      <c r="DL13" s="45"/>
      <c r="DM13" s="45"/>
      <c r="DN13" s="45"/>
      <c r="DO13" s="45"/>
      <c r="DP13" s="45"/>
      <c r="DQ13" s="45"/>
      <c r="DR13" s="45"/>
      <c r="DS13" s="45"/>
      <c r="DT13" s="45"/>
      <c r="DU13" s="45"/>
      <c r="DV13" s="45"/>
      <c r="DW13" s="45"/>
      <c r="DX13" s="45"/>
      <c r="DY13" s="45"/>
      <c r="DZ13" s="45"/>
      <c r="EA13" s="45"/>
      <c r="EB13" s="45"/>
      <c r="EC13" s="45"/>
      <c r="ED13" s="45"/>
      <c r="EE13" s="45"/>
      <c r="EF13" s="45"/>
      <c r="EG13" s="45"/>
      <c r="EH13" s="45"/>
      <c r="EI13" s="45"/>
      <c r="EJ13" s="45"/>
      <c r="EK13" s="45"/>
      <c r="EL13" s="45"/>
      <c r="EM13" s="45"/>
      <c r="EN13" s="45"/>
      <c r="EO13" s="45"/>
      <c r="EP13" s="45"/>
      <c r="EQ13" s="45"/>
      <c r="ER13" s="45"/>
      <c r="ES13" s="45"/>
      <c r="ET13" s="45"/>
      <c r="EU13" s="45"/>
      <c r="EV13" s="45"/>
      <c r="EW13" s="45"/>
      <c r="EX13" s="45"/>
      <c r="EY13" s="45"/>
      <c r="EZ13" s="45"/>
      <c r="FA13" s="45"/>
      <c r="FB13" s="45"/>
      <c r="FC13" s="45"/>
      <c r="FD13" s="45"/>
      <c r="FE13" s="45"/>
      <c r="FF13" s="45"/>
      <c r="FG13" s="45"/>
      <c r="FH13" s="45"/>
      <c r="FI13" s="45"/>
      <c r="FJ13" s="45"/>
      <c r="FK13" s="45"/>
      <c r="FL13" s="45"/>
      <c r="FM13" s="45"/>
      <c r="FN13" s="45"/>
      <c r="FO13" s="45"/>
      <c r="FP13" s="45"/>
      <c r="FQ13" s="45"/>
      <c r="FR13" s="45"/>
      <c r="FS13" s="45"/>
      <c r="FT13" s="45"/>
      <c r="FU13" s="45"/>
      <c r="FV13" s="45"/>
      <c r="FW13" s="45"/>
      <c r="FX13" s="45"/>
      <c r="FY13" s="45"/>
      <c r="FZ13" s="45"/>
      <c r="GA13" s="45"/>
    </row>
    <row r="14" spans="1:237" s="40" customFormat="1" x14ac:dyDescent="0.25">
      <c r="A14" s="40" t="s">
        <v>14</v>
      </c>
      <c r="B14" s="12">
        <v>1</v>
      </c>
      <c r="C14" s="7"/>
      <c r="D14" s="7"/>
      <c r="E14" s="109"/>
      <c r="G14" s="145">
        <f>G13</f>
        <v>133000</v>
      </c>
      <c r="H14" s="160">
        <f t="shared" ref="H14:M14" si="1">H13</f>
        <v>3817.1</v>
      </c>
      <c r="I14" s="145">
        <f t="shared" si="1"/>
        <v>19867.79</v>
      </c>
      <c r="J14" s="145">
        <f t="shared" si="1"/>
        <v>4043.2</v>
      </c>
      <c r="K14" s="145">
        <f t="shared" si="1"/>
        <v>13415</v>
      </c>
      <c r="L14" s="145">
        <f t="shared" si="1"/>
        <v>41143.089999999997</v>
      </c>
      <c r="M14" s="160">
        <f t="shared" si="1"/>
        <v>91856.91</v>
      </c>
      <c r="N14" s="39"/>
      <c r="O14" s="39"/>
      <c r="P14" s="39"/>
      <c r="Q14" s="39"/>
      <c r="R14" s="39"/>
      <c r="S14" s="39"/>
      <c r="T14" s="39"/>
      <c r="U14" s="39"/>
      <c r="V14" s="39"/>
      <c r="W14" s="39"/>
      <c r="X14" s="39"/>
      <c r="Y14" s="39"/>
      <c r="Z14" s="39"/>
      <c r="AA14" s="39"/>
      <c r="AB14" s="39"/>
      <c r="AC14" s="39"/>
      <c r="AD14" s="39"/>
      <c r="AE14" s="39"/>
      <c r="AF14" s="39"/>
      <c r="AG14" s="39"/>
      <c r="AH14" s="39"/>
      <c r="AI14" s="39"/>
      <c r="AJ14" s="39"/>
      <c r="AK14" s="39"/>
      <c r="AL14" s="39"/>
      <c r="AM14" s="39"/>
      <c r="AN14" s="39"/>
      <c r="AO14" s="39"/>
      <c r="AP14" s="39"/>
      <c r="AQ14" s="39"/>
      <c r="AR14" s="39"/>
      <c r="AS14" s="39"/>
      <c r="AT14" s="39"/>
      <c r="AU14" s="39"/>
      <c r="AV14" s="39"/>
      <c r="AW14" s="39"/>
      <c r="AX14" s="39"/>
      <c r="AY14" s="39"/>
      <c r="AZ14" s="39"/>
      <c r="BA14" s="39"/>
      <c r="BB14" s="39"/>
      <c r="BC14" s="39"/>
      <c r="BD14" s="39"/>
      <c r="BE14" s="39"/>
      <c r="BF14" s="39"/>
      <c r="BG14" s="39"/>
      <c r="BH14" s="39"/>
      <c r="BI14" s="39"/>
      <c r="BJ14" s="39"/>
      <c r="BK14" s="39"/>
      <c r="BL14" s="39"/>
      <c r="BM14" s="39"/>
      <c r="BN14" s="39"/>
      <c r="BO14" s="39"/>
      <c r="BP14" s="39"/>
      <c r="BQ14" s="39"/>
      <c r="BR14" s="39"/>
      <c r="BS14" s="39"/>
      <c r="BT14" s="39"/>
      <c r="BU14" s="39"/>
      <c r="BV14" s="39"/>
      <c r="BW14" s="39"/>
      <c r="BX14" s="39"/>
      <c r="BY14" s="39"/>
      <c r="BZ14" s="39"/>
      <c r="CA14" s="39"/>
      <c r="CB14" s="39"/>
      <c r="CC14" s="39"/>
      <c r="CD14" s="39"/>
      <c r="CE14" s="39"/>
      <c r="CF14" s="39"/>
      <c r="CG14" s="39"/>
      <c r="CH14" s="39"/>
      <c r="CI14" s="39"/>
      <c r="CJ14" s="39"/>
      <c r="CK14" s="39"/>
      <c r="CL14" s="39"/>
      <c r="CM14" s="39"/>
      <c r="CN14" s="39"/>
      <c r="CO14" s="39"/>
      <c r="CP14" s="39"/>
      <c r="CQ14" s="39"/>
      <c r="CR14" s="39"/>
      <c r="CS14" s="39"/>
      <c r="CT14" s="39"/>
      <c r="CU14" s="39"/>
      <c r="CV14" s="39"/>
      <c r="CW14" s="39"/>
      <c r="CX14" s="39"/>
      <c r="CY14" s="39"/>
      <c r="CZ14" s="39"/>
      <c r="DA14" s="39"/>
      <c r="DB14" s="39"/>
      <c r="DC14" s="39"/>
      <c r="DD14" s="39"/>
      <c r="DE14" s="39"/>
      <c r="DF14" s="39"/>
      <c r="DG14" s="39"/>
      <c r="DH14" s="39"/>
      <c r="DI14" s="39"/>
      <c r="DJ14" s="39"/>
      <c r="DK14" s="39"/>
      <c r="DL14" s="39"/>
      <c r="DM14" s="39"/>
      <c r="DN14" s="39"/>
      <c r="DO14" s="39"/>
      <c r="DP14" s="39"/>
      <c r="DQ14" s="39"/>
      <c r="DR14" s="39"/>
      <c r="DS14" s="39"/>
      <c r="DT14" s="39"/>
      <c r="DU14" s="39"/>
      <c r="DV14" s="39"/>
      <c r="DW14" s="39"/>
      <c r="DX14" s="39"/>
      <c r="DY14" s="39"/>
      <c r="DZ14" s="39"/>
      <c r="EA14" s="39"/>
      <c r="EB14" s="39"/>
      <c r="EC14" s="39"/>
      <c r="ED14" s="39"/>
      <c r="EE14" s="39"/>
      <c r="EF14" s="39"/>
      <c r="EG14" s="39"/>
      <c r="EH14" s="39"/>
      <c r="EI14" s="39"/>
      <c r="EJ14" s="39"/>
      <c r="EK14" s="39"/>
      <c r="EL14" s="39"/>
      <c r="EM14" s="39"/>
      <c r="EN14" s="39"/>
      <c r="EO14" s="39"/>
      <c r="EP14" s="39"/>
      <c r="EQ14" s="39"/>
      <c r="ER14" s="39"/>
      <c r="ES14" s="39"/>
      <c r="ET14" s="39"/>
      <c r="EU14" s="39"/>
      <c r="EV14" s="39"/>
      <c r="EW14" s="39"/>
      <c r="EX14" s="39"/>
      <c r="EY14" s="39"/>
      <c r="EZ14" s="39"/>
      <c r="FA14" s="39"/>
      <c r="FB14" s="39"/>
      <c r="FC14" s="39"/>
      <c r="FD14" s="39"/>
      <c r="FE14" s="39"/>
      <c r="FF14" s="39"/>
      <c r="FG14" s="39"/>
      <c r="FH14" s="39"/>
      <c r="FI14" s="39"/>
      <c r="FJ14" s="39"/>
      <c r="FK14" s="39"/>
      <c r="FL14" s="39"/>
      <c r="FM14" s="39"/>
      <c r="FN14" s="39"/>
      <c r="FO14" s="39"/>
      <c r="FP14" s="39"/>
      <c r="FQ14" s="39"/>
      <c r="FR14" s="39"/>
      <c r="FS14" s="39"/>
      <c r="FT14" s="39"/>
      <c r="FU14" s="39"/>
      <c r="FV14" s="39"/>
      <c r="FW14" s="39"/>
      <c r="FX14" s="39"/>
      <c r="FY14" s="39"/>
      <c r="FZ14" s="39"/>
      <c r="GA14" s="39"/>
    </row>
    <row r="15" spans="1:237" x14ac:dyDescent="0.25">
      <c r="AQ15" s="44"/>
      <c r="AR15" s="44"/>
      <c r="AS15" s="44"/>
      <c r="AT15" s="44"/>
      <c r="AU15" s="44"/>
      <c r="AV15" s="44"/>
      <c r="AW15" s="44"/>
      <c r="AX15" s="44"/>
      <c r="AY15" s="44"/>
      <c r="AZ15" s="44"/>
      <c r="BA15" s="44"/>
      <c r="BB15" s="44"/>
      <c r="BC15" s="44"/>
      <c r="BD15" s="44"/>
      <c r="BE15" s="44"/>
      <c r="BF15" s="44"/>
      <c r="BG15" s="44"/>
      <c r="BH15" s="44"/>
      <c r="BI15" s="44"/>
      <c r="BJ15" s="44"/>
      <c r="BK15" s="44"/>
      <c r="BL15" s="44"/>
      <c r="BM15" s="44"/>
      <c r="BN15" s="44"/>
      <c r="BO15" s="44"/>
      <c r="BP15" s="44"/>
      <c r="BQ15" s="44"/>
      <c r="BR15" s="44"/>
      <c r="BS15" s="44"/>
      <c r="BT15" s="44"/>
      <c r="BU15" s="44"/>
      <c r="BV15" s="44"/>
      <c r="BW15" s="44"/>
      <c r="BX15" s="44"/>
      <c r="BY15" s="44"/>
      <c r="BZ15" s="44"/>
    </row>
    <row r="16" spans="1:237" ht="11.25" customHeight="1" x14ac:dyDescent="0.25">
      <c r="A16" s="36" t="s">
        <v>45</v>
      </c>
      <c r="B16" s="36"/>
      <c r="C16" s="36"/>
      <c r="D16" s="199"/>
      <c r="E16" s="58"/>
      <c r="F16" s="36"/>
      <c r="G16" s="147"/>
      <c r="H16" s="161"/>
      <c r="I16" s="147"/>
      <c r="J16" s="147"/>
      <c r="K16" s="147"/>
      <c r="L16" s="147"/>
      <c r="M16" s="161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  <c r="AA16" s="38"/>
      <c r="AB16" s="38"/>
      <c r="AC16" s="38"/>
      <c r="AD16" s="38"/>
      <c r="AE16" s="38"/>
      <c r="AF16" s="38"/>
      <c r="AG16" s="38"/>
      <c r="AH16" s="38"/>
      <c r="AI16" s="38"/>
      <c r="AJ16" s="38"/>
      <c r="AK16" s="38"/>
      <c r="AL16" s="38"/>
      <c r="AM16" s="38"/>
      <c r="AN16" s="38"/>
      <c r="AO16" s="38"/>
      <c r="AP16" s="38"/>
      <c r="AQ16" s="38"/>
      <c r="AR16" s="38"/>
      <c r="AS16" s="38"/>
      <c r="AT16" s="38"/>
      <c r="AU16" s="38"/>
      <c r="AV16" s="38"/>
      <c r="AW16" s="38"/>
      <c r="AX16" s="38"/>
      <c r="AY16" s="38"/>
      <c r="AZ16" s="38"/>
      <c r="BA16" s="38"/>
      <c r="BB16" s="38"/>
      <c r="BC16" s="38"/>
      <c r="BD16" s="38"/>
      <c r="BE16" s="38"/>
      <c r="BF16" s="38"/>
      <c r="BG16" s="38"/>
      <c r="BH16" s="38"/>
      <c r="BI16" s="38"/>
      <c r="BJ16" s="38"/>
      <c r="BK16" s="38"/>
      <c r="BL16" s="38"/>
      <c r="BM16" s="38"/>
      <c r="BN16" s="38"/>
      <c r="BO16" s="38"/>
      <c r="BP16" s="38"/>
      <c r="BQ16" s="38"/>
      <c r="BR16" s="38"/>
      <c r="BS16" s="38"/>
      <c r="BT16" s="38"/>
      <c r="BU16" s="38"/>
      <c r="BV16" s="38"/>
      <c r="BW16" s="38"/>
      <c r="BX16" s="38"/>
      <c r="BY16" s="38"/>
      <c r="BZ16" s="38"/>
      <c r="CA16" s="38"/>
      <c r="CB16" s="38"/>
      <c r="CC16" s="38"/>
      <c r="CD16" s="38"/>
      <c r="CE16" s="38"/>
      <c r="CF16" s="38"/>
      <c r="CG16" s="38"/>
      <c r="CH16" s="38"/>
      <c r="CI16" s="38"/>
      <c r="CJ16" s="38"/>
      <c r="CK16" s="38"/>
      <c r="CL16" s="38"/>
      <c r="CM16" s="38"/>
      <c r="CN16" s="38"/>
      <c r="CO16" s="38"/>
      <c r="CP16" s="38"/>
      <c r="CQ16" s="38"/>
      <c r="CR16" s="38"/>
      <c r="CS16" s="38"/>
      <c r="CT16" s="38"/>
      <c r="CU16" s="38"/>
      <c r="CV16" s="38"/>
      <c r="CW16" s="38"/>
      <c r="CX16" s="38"/>
      <c r="CY16" s="38"/>
      <c r="CZ16" s="38"/>
      <c r="DA16" s="38"/>
      <c r="DB16" s="38"/>
      <c r="DC16" s="38"/>
      <c r="DD16" s="38"/>
      <c r="DE16" s="38"/>
      <c r="DF16" s="38"/>
      <c r="DG16" s="38"/>
      <c r="DH16" s="38"/>
      <c r="DI16" s="38"/>
      <c r="DJ16" s="38"/>
      <c r="DK16" s="38"/>
      <c r="DL16" s="38"/>
      <c r="DM16" s="38"/>
      <c r="DN16" s="38"/>
      <c r="DO16" s="38"/>
      <c r="DP16" s="38"/>
      <c r="DQ16" s="38"/>
      <c r="DR16" s="38"/>
      <c r="DS16" s="38"/>
      <c r="DT16" s="38"/>
      <c r="DU16" s="38"/>
      <c r="DV16" s="38"/>
      <c r="DW16" s="38"/>
      <c r="DX16" s="38"/>
      <c r="DY16" s="38"/>
      <c r="DZ16" s="38"/>
      <c r="EA16" s="38"/>
      <c r="EB16" s="38"/>
      <c r="EC16" s="38"/>
      <c r="ED16" s="38"/>
      <c r="EE16" s="38"/>
      <c r="EF16" s="38"/>
      <c r="EG16" s="38"/>
      <c r="EH16" s="38"/>
      <c r="EI16" s="38"/>
      <c r="EJ16" s="38"/>
      <c r="EK16" s="38"/>
      <c r="EL16" s="38"/>
      <c r="EM16" s="38"/>
      <c r="EN16" s="38"/>
      <c r="EO16" s="38"/>
      <c r="EP16" s="38"/>
      <c r="EQ16" s="38"/>
      <c r="ER16" s="38"/>
      <c r="ES16" s="38"/>
      <c r="ET16" s="38"/>
      <c r="EU16" s="38"/>
      <c r="EV16" s="38"/>
      <c r="EW16" s="38"/>
      <c r="EX16" s="38"/>
      <c r="EY16" s="38"/>
      <c r="EZ16" s="38"/>
      <c r="FA16" s="38"/>
      <c r="FB16" s="38"/>
      <c r="FC16" s="38"/>
      <c r="FD16" s="38"/>
      <c r="FE16" s="38"/>
      <c r="FF16" s="38"/>
      <c r="FG16" s="38"/>
      <c r="FH16" s="38"/>
      <c r="FI16" s="38"/>
      <c r="FJ16" s="38"/>
      <c r="FK16" s="38"/>
      <c r="FL16" s="38"/>
      <c r="FM16" s="38"/>
      <c r="FN16" s="38"/>
      <c r="FO16" s="38"/>
      <c r="FP16" s="38"/>
      <c r="FQ16" s="38"/>
      <c r="FR16" s="38"/>
      <c r="FS16" s="38"/>
      <c r="FT16" s="38"/>
      <c r="FU16" s="38"/>
      <c r="FV16" s="38"/>
      <c r="FW16" s="38"/>
      <c r="FX16" s="38"/>
      <c r="FY16" s="38"/>
      <c r="FZ16" s="38"/>
      <c r="GA16" s="38"/>
      <c r="GB16" s="38"/>
      <c r="GC16" s="38"/>
      <c r="GD16" s="38"/>
      <c r="GE16" s="38"/>
      <c r="GF16" s="38"/>
      <c r="GG16" s="38"/>
      <c r="GH16" s="38"/>
      <c r="GI16" s="38"/>
      <c r="GJ16" s="38"/>
      <c r="GK16" s="38"/>
      <c r="GL16" s="38"/>
      <c r="GM16" s="38"/>
      <c r="GN16" s="38"/>
      <c r="GO16" s="38"/>
      <c r="GP16" s="38"/>
      <c r="GQ16" s="38"/>
      <c r="GR16" s="38"/>
      <c r="GS16" s="38"/>
      <c r="GT16" s="38"/>
      <c r="GU16" s="38"/>
      <c r="GV16" s="38"/>
      <c r="GW16" s="38"/>
      <c r="GX16" s="38"/>
      <c r="GY16" s="38"/>
      <c r="GZ16" s="38"/>
      <c r="HA16" s="38"/>
      <c r="HB16" s="38"/>
      <c r="HC16" s="38"/>
      <c r="HD16" s="38"/>
      <c r="HE16" s="38"/>
      <c r="HF16" s="38"/>
      <c r="HG16" s="38"/>
      <c r="HH16" s="38"/>
      <c r="HI16" s="38"/>
      <c r="HJ16" s="38"/>
      <c r="HK16" s="38"/>
      <c r="HL16" s="38"/>
      <c r="HM16" s="38"/>
      <c r="HN16" s="38"/>
      <c r="HO16" s="38"/>
      <c r="HP16" s="38"/>
      <c r="HQ16" s="38"/>
      <c r="HR16" s="38"/>
      <c r="HS16" s="38"/>
      <c r="HT16" s="38"/>
      <c r="HU16" s="38"/>
      <c r="HV16" s="38"/>
      <c r="HW16" s="38"/>
      <c r="HX16" s="38"/>
      <c r="HY16" s="38"/>
      <c r="HZ16" s="38"/>
      <c r="IA16" s="38"/>
      <c r="IB16" s="38"/>
      <c r="IC16" s="38"/>
    </row>
    <row r="17" spans="1:237" s="31" customFormat="1" ht="11.25" customHeight="1" x14ac:dyDescent="0.25">
      <c r="A17" s="4" t="s">
        <v>76</v>
      </c>
      <c r="B17" s="5" t="s">
        <v>89</v>
      </c>
      <c r="C17" s="5" t="s">
        <v>72</v>
      </c>
      <c r="D17" s="5" t="s">
        <v>233</v>
      </c>
      <c r="E17" s="103" t="s">
        <v>98</v>
      </c>
      <c r="F17" s="10" t="s">
        <v>110</v>
      </c>
      <c r="G17" s="148">
        <v>40000</v>
      </c>
      <c r="H17" s="174">
        <v>1148</v>
      </c>
      <c r="I17" s="180">
        <v>0</v>
      </c>
      <c r="J17" s="180">
        <v>1216</v>
      </c>
      <c r="K17" s="180">
        <v>4025</v>
      </c>
      <c r="L17" s="180">
        <v>10766.88</v>
      </c>
      <c r="M17" s="186">
        <v>33611</v>
      </c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8"/>
      <c r="AU17" s="38"/>
      <c r="AV17" s="38"/>
      <c r="AW17" s="38"/>
      <c r="AX17" s="38"/>
      <c r="AY17" s="38"/>
      <c r="AZ17" s="38"/>
      <c r="BA17" s="38"/>
      <c r="BB17" s="38"/>
      <c r="BC17" s="38"/>
      <c r="BD17" s="38"/>
      <c r="BE17" s="38"/>
      <c r="BF17" s="38"/>
      <c r="BG17" s="38"/>
      <c r="BH17" s="38"/>
      <c r="BI17" s="38"/>
      <c r="BJ17" s="38"/>
      <c r="BK17" s="38"/>
      <c r="BL17" s="38"/>
      <c r="BM17" s="38"/>
      <c r="BN17" s="38"/>
      <c r="BO17" s="38"/>
      <c r="BP17" s="38"/>
      <c r="BQ17" s="38"/>
      <c r="BR17" s="38"/>
      <c r="BS17" s="38"/>
      <c r="BT17" s="38"/>
      <c r="BU17" s="38"/>
      <c r="BV17" s="38"/>
      <c r="BW17" s="38"/>
      <c r="BX17" s="38"/>
      <c r="BY17" s="38"/>
      <c r="BZ17" s="38"/>
      <c r="CA17" s="38"/>
      <c r="CB17" s="38"/>
      <c r="CC17" s="38"/>
      <c r="CD17" s="38"/>
      <c r="CE17" s="38"/>
      <c r="CF17" s="38"/>
      <c r="CG17" s="38"/>
      <c r="CH17" s="38"/>
      <c r="CI17" s="38"/>
      <c r="CJ17" s="38"/>
      <c r="CK17" s="38"/>
      <c r="CL17" s="38"/>
      <c r="CM17" s="38"/>
      <c r="CN17" s="38"/>
      <c r="CO17" s="38"/>
      <c r="CP17" s="38"/>
      <c r="CQ17" s="38"/>
      <c r="CR17" s="38"/>
      <c r="CS17" s="38"/>
      <c r="CT17" s="38"/>
      <c r="CU17" s="38"/>
      <c r="CV17" s="38"/>
      <c r="CW17" s="38"/>
      <c r="CX17" s="38"/>
      <c r="CY17" s="38"/>
      <c r="CZ17" s="38"/>
      <c r="DA17" s="38"/>
      <c r="DB17" s="38"/>
      <c r="DC17" s="38"/>
      <c r="DD17" s="38"/>
      <c r="DE17" s="38"/>
      <c r="DF17" s="38"/>
      <c r="DG17" s="38"/>
      <c r="DH17" s="38"/>
      <c r="DI17" s="38"/>
      <c r="DJ17" s="38"/>
      <c r="DK17" s="38"/>
      <c r="DL17" s="38"/>
      <c r="DM17" s="38"/>
      <c r="DN17" s="38"/>
      <c r="DO17" s="38"/>
      <c r="DP17" s="38"/>
      <c r="DQ17" s="38"/>
      <c r="DR17" s="38"/>
      <c r="DS17" s="38"/>
      <c r="DT17" s="38"/>
      <c r="DU17" s="38"/>
      <c r="DV17" s="38"/>
      <c r="DW17" s="38"/>
      <c r="DX17" s="38"/>
      <c r="DY17" s="38"/>
      <c r="DZ17" s="38"/>
      <c r="EA17" s="38"/>
      <c r="EB17" s="38"/>
      <c r="EC17" s="38"/>
      <c r="ED17" s="38"/>
      <c r="EE17" s="38"/>
      <c r="EF17" s="38"/>
      <c r="EG17" s="38"/>
      <c r="EH17" s="38"/>
      <c r="EI17" s="38"/>
      <c r="EJ17" s="38"/>
      <c r="EK17" s="38"/>
      <c r="EL17" s="38"/>
      <c r="EM17" s="38"/>
      <c r="EN17" s="38"/>
      <c r="EO17" s="38"/>
      <c r="EP17" s="38"/>
      <c r="EQ17" s="38"/>
      <c r="ER17" s="38"/>
      <c r="ES17" s="38"/>
      <c r="ET17" s="38"/>
      <c r="EU17" s="38"/>
      <c r="EV17" s="38"/>
      <c r="EW17" s="38"/>
      <c r="EX17" s="38"/>
      <c r="EY17" s="38"/>
      <c r="EZ17" s="38"/>
      <c r="FA17" s="38"/>
      <c r="FB17" s="38"/>
      <c r="FC17" s="38"/>
      <c r="FD17" s="38"/>
      <c r="FE17" s="38"/>
      <c r="FF17" s="38"/>
      <c r="FG17" s="38"/>
      <c r="FH17" s="38"/>
      <c r="FI17" s="38"/>
      <c r="FJ17" s="38"/>
      <c r="FK17" s="38"/>
      <c r="FL17" s="38"/>
      <c r="FM17" s="38"/>
      <c r="FN17" s="38"/>
      <c r="FO17" s="38"/>
      <c r="FP17" s="38"/>
      <c r="FQ17" s="38"/>
      <c r="FR17" s="38"/>
      <c r="FS17" s="38"/>
      <c r="FT17" s="38"/>
      <c r="FU17" s="38"/>
      <c r="FV17" s="38"/>
      <c r="FW17" s="38"/>
      <c r="FX17" s="38"/>
      <c r="FY17" s="38"/>
      <c r="FZ17" s="38"/>
      <c r="GA17" s="38"/>
      <c r="GB17" s="38"/>
      <c r="GC17" s="38"/>
      <c r="GD17" s="38"/>
      <c r="GE17" s="38"/>
      <c r="GF17" s="38"/>
      <c r="GG17" s="38"/>
      <c r="GH17" s="38"/>
      <c r="GI17" s="38"/>
      <c r="GJ17" s="38"/>
      <c r="GK17" s="38"/>
      <c r="GL17" s="38"/>
      <c r="GM17" s="38"/>
      <c r="GN17" s="38"/>
      <c r="GO17" s="38"/>
      <c r="GP17" s="38"/>
      <c r="GQ17" s="38"/>
      <c r="GR17" s="38"/>
      <c r="GS17" s="38"/>
      <c r="GT17" s="38"/>
      <c r="GU17" s="38"/>
      <c r="GV17" s="38"/>
      <c r="GW17" s="38"/>
      <c r="GX17" s="38"/>
      <c r="GY17" s="38"/>
      <c r="GZ17" s="38"/>
      <c r="HA17" s="38"/>
      <c r="HB17" s="38"/>
      <c r="HC17" s="38"/>
      <c r="HD17" s="38"/>
      <c r="HE17" s="38"/>
      <c r="HF17" s="38"/>
      <c r="HG17" s="38"/>
      <c r="HH17" s="38"/>
      <c r="HI17" s="38"/>
      <c r="HJ17" s="38"/>
      <c r="HK17" s="38"/>
      <c r="HL17" s="38"/>
      <c r="HM17" s="38"/>
      <c r="HN17" s="38"/>
      <c r="HO17" s="38"/>
      <c r="HP17" s="38"/>
      <c r="HQ17" s="38"/>
      <c r="HR17" s="38"/>
      <c r="HS17" s="38"/>
      <c r="HT17" s="38"/>
      <c r="HU17" s="38"/>
      <c r="HV17" s="38"/>
      <c r="HW17" s="38"/>
      <c r="HX17" s="38"/>
      <c r="HY17" s="38"/>
      <c r="HZ17" s="38"/>
      <c r="IA17" s="38"/>
      <c r="IB17" s="38"/>
      <c r="IC17" s="38"/>
    </row>
    <row r="18" spans="1:237" s="31" customFormat="1" ht="11.25" customHeight="1" x14ac:dyDescent="0.25">
      <c r="A18" s="4" t="s">
        <v>129</v>
      </c>
      <c r="B18" s="5" t="s">
        <v>131</v>
      </c>
      <c r="C18" s="5" t="s">
        <v>72</v>
      </c>
      <c r="D18" s="5" t="s">
        <v>233</v>
      </c>
      <c r="E18" s="103" t="s">
        <v>130</v>
      </c>
      <c r="F18" s="10" t="s">
        <v>110</v>
      </c>
      <c r="G18" s="148">
        <v>87500</v>
      </c>
      <c r="H18" s="174">
        <v>2511.25</v>
      </c>
      <c r="I18" s="180">
        <v>8827.5300000000007</v>
      </c>
      <c r="J18" s="180">
        <v>2660</v>
      </c>
      <c r="K18" s="180">
        <v>10790.12</v>
      </c>
      <c r="L18" s="180">
        <v>24788.9</v>
      </c>
      <c r="M18" s="186">
        <v>62711.1</v>
      </c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38"/>
      <c r="AE18" s="38"/>
      <c r="AF18" s="38"/>
      <c r="AG18" s="38"/>
      <c r="AH18" s="38"/>
      <c r="AI18" s="38"/>
      <c r="AJ18" s="38"/>
      <c r="AK18" s="38"/>
      <c r="AL18" s="38"/>
      <c r="AM18" s="38"/>
      <c r="AN18" s="38"/>
      <c r="AO18" s="38"/>
      <c r="AP18" s="38"/>
      <c r="AQ18" s="38"/>
      <c r="AR18" s="38"/>
      <c r="AS18" s="38"/>
      <c r="AT18" s="38"/>
      <c r="AU18" s="38"/>
      <c r="AV18" s="38"/>
      <c r="AW18" s="38"/>
      <c r="AX18" s="38"/>
      <c r="AY18" s="38"/>
      <c r="AZ18" s="38"/>
      <c r="BA18" s="38"/>
      <c r="BB18" s="38"/>
      <c r="BC18" s="38"/>
      <c r="BD18" s="38"/>
      <c r="BE18" s="38"/>
      <c r="BF18" s="38"/>
      <c r="BG18" s="38"/>
      <c r="BH18" s="38"/>
      <c r="BI18" s="38"/>
      <c r="BJ18" s="38"/>
      <c r="BK18" s="38"/>
      <c r="BL18" s="38"/>
      <c r="BM18" s="38"/>
      <c r="BN18" s="38"/>
      <c r="BO18" s="38"/>
      <c r="BP18" s="38"/>
      <c r="BQ18" s="38"/>
      <c r="BR18" s="38"/>
      <c r="BS18" s="38"/>
      <c r="BT18" s="38"/>
      <c r="BU18" s="38"/>
      <c r="BV18" s="38"/>
      <c r="BW18" s="38"/>
      <c r="BX18" s="38"/>
      <c r="BY18" s="38"/>
      <c r="BZ18" s="38"/>
      <c r="CA18" s="38"/>
      <c r="CB18" s="38"/>
      <c r="CC18" s="38"/>
      <c r="CD18" s="38"/>
      <c r="CE18" s="38"/>
      <c r="CF18" s="38"/>
      <c r="CG18" s="38"/>
      <c r="CH18" s="38"/>
      <c r="CI18" s="38"/>
      <c r="CJ18" s="38"/>
      <c r="CK18" s="38"/>
      <c r="CL18" s="38"/>
      <c r="CM18" s="38"/>
      <c r="CN18" s="38"/>
      <c r="CO18" s="38"/>
      <c r="CP18" s="38"/>
      <c r="CQ18" s="38"/>
      <c r="CR18" s="38"/>
      <c r="CS18" s="38"/>
      <c r="CT18" s="38"/>
      <c r="CU18" s="38"/>
      <c r="CV18" s="38"/>
      <c r="CW18" s="38"/>
      <c r="CX18" s="38"/>
      <c r="CY18" s="38"/>
      <c r="CZ18" s="38"/>
      <c r="DA18" s="38"/>
      <c r="DB18" s="38"/>
      <c r="DC18" s="38"/>
      <c r="DD18" s="38"/>
      <c r="DE18" s="38"/>
      <c r="DF18" s="38"/>
      <c r="DG18" s="38"/>
      <c r="DH18" s="38"/>
      <c r="DI18" s="38"/>
      <c r="DJ18" s="38"/>
      <c r="DK18" s="38"/>
      <c r="DL18" s="38"/>
      <c r="DM18" s="38"/>
      <c r="DN18" s="38"/>
      <c r="DO18" s="38"/>
      <c r="DP18" s="38"/>
      <c r="DQ18" s="38"/>
      <c r="DR18" s="38"/>
      <c r="DS18" s="38"/>
      <c r="DT18" s="38"/>
      <c r="DU18" s="38"/>
      <c r="DV18" s="38"/>
      <c r="DW18" s="38"/>
      <c r="DX18" s="38"/>
      <c r="DY18" s="38"/>
      <c r="DZ18" s="38"/>
      <c r="EA18" s="38"/>
      <c r="EB18" s="38"/>
      <c r="EC18" s="38"/>
      <c r="ED18" s="38"/>
      <c r="EE18" s="38"/>
      <c r="EF18" s="38"/>
      <c r="EG18" s="38"/>
      <c r="EH18" s="38"/>
      <c r="EI18" s="38"/>
      <c r="EJ18" s="38"/>
      <c r="EK18" s="38"/>
      <c r="EL18" s="38"/>
      <c r="EM18" s="38"/>
      <c r="EN18" s="38"/>
      <c r="EO18" s="38"/>
      <c r="EP18" s="38"/>
      <c r="EQ18" s="38"/>
      <c r="ER18" s="38"/>
      <c r="ES18" s="38"/>
      <c r="ET18" s="38"/>
      <c r="EU18" s="38"/>
      <c r="EV18" s="38"/>
      <c r="EW18" s="38"/>
      <c r="EX18" s="38"/>
      <c r="EY18" s="38"/>
      <c r="EZ18" s="38"/>
      <c r="FA18" s="38"/>
      <c r="FB18" s="38"/>
      <c r="FC18" s="38"/>
      <c r="FD18" s="38"/>
      <c r="FE18" s="38"/>
      <c r="FF18" s="38"/>
      <c r="FG18" s="38"/>
      <c r="FH18" s="38"/>
      <c r="FI18" s="38"/>
      <c r="FJ18" s="38"/>
      <c r="FK18" s="38"/>
      <c r="FL18" s="38"/>
      <c r="FM18" s="38"/>
      <c r="FN18" s="38"/>
      <c r="FO18" s="38"/>
      <c r="FP18" s="38"/>
      <c r="FQ18" s="38"/>
      <c r="FR18" s="38"/>
      <c r="FS18" s="38"/>
      <c r="FT18" s="38"/>
      <c r="FU18" s="38"/>
      <c r="FV18" s="38"/>
      <c r="FW18" s="38"/>
      <c r="FX18" s="38"/>
      <c r="FY18" s="38"/>
      <c r="FZ18" s="38"/>
      <c r="GA18" s="38"/>
      <c r="GB18" s="38"/>
      <c r="GC18" s="38"/>
      <c r="GD18" s="38"/>
      <c r="GE18" s="38"/>
      <c r="GF18" s="38"/>
      <c r="GG18" s="38"/>
      <c r="GH18" s="38"/>
      <c r="GI18" s="38"/>
      <c r="GJ18" s="38"/>
      <c r="GK18" s="38"/>
      <c r="GL18" s="38"/>
      <c r="GM18" s="38"/>
      <c r="GN18" s="38"/>
      <c r="GO18" s="38"/>
      <c r="GP18" s="38"/>
      <c r="GQ18" s="38"/>
      <c r="GR18" s="38"/>
      <c r="GS18" s="38"/>
      <c r="GT18" s="38"/>
      <c r="GU18" s="38"/>
      <c r="GV18" s="38"/>
      <c r="GW18" s="38"/>
      <c r="GX18" s="38"/>
      <c r="GY18" s="38"/>
      <c r="GZ18" s="38"/>
      <c r="HA18" s="38"/>
      <c r="HB18" s="38"/>
      <c r="HC18" s="38"/>
      <c r="HD18" s="38"/>
      <c r="HE18" s="38"/>
      <c r="HF18" s="38"/>
      <c r="HG18" s="38"/>
      <c r="HH18" s="38"/>
      <c r="HI18" s="38"/>
      <c r="HJ18" s="38"/>
      <c r="HK18" s="38"/>
      <c r="HL18" s="38"/>
      <c r="HM18" s="38"/>
      <c r="HN18" s="38"/>
      <c r="HO18" s="38"/>
      <c r="HP18" s="38"/>
      <c r="HQ18" s="38"/>
      <c r="HR18" s="38"/>
      <c r="HS18" s="38"/>
      <c r="HT18" s="38"/>
      <c r="HU18" s="38"/>
      <c r="HV18" s="38"/>
      <c r="HW18" s="38"/>
      <c r="HX18" s="38"/>
      <c r="HY18" s="38"/>
      <c r="HZ18" s="38"/>
      <c r="IA18" s="38"/>
      <c r="IB18" s="38"/>
      <c r="IC18" s="38"/>
    </row>
    <row r="19" spans="1:237" x14ac:dyDescent="0.25">
      <c r="A19" s="4" t="s">
        <v>69</v>
      </c>
      <c r="B19" s="5" t="s">
        <v>70</v>
      </c>
      <c r="C19" s="6" t="s">
        <v>71</v>
      </c>
      <c r="D19" s="6" t="s">
        <v>233</v>
      </c>
      <c r="E19" s="4" t="s">
        <v>99</v>
      </c>
      <c r="F19" s="10" t="s">
        <v>110</v>
      </c>
      <c r="G19" s="129">
        <v>75000</v>
      </c>
      <c r="H19" s="173">
        <v>2152.5</v>
      </c>
      <c r="I19" s="179">
        <v>6309.38</v>
      </c>
      <c r="J19" s="179">
        <v>2280</v>
      </c>
      <c r="K19" s="179">
        <v>25</v>
      </c>
      <c r="L19" s="179">
        <v>6389</v>
      </c>
      <c r="M19" s="173">
        <v>64233.120000000003</v>
      </c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38"/>
      <c r="AE19" s="38"/>
      <c r="AF19" s="38"/>
      <c r="AG19" s="38"/>
      <c r="AH19" s="38"/>
      <c r="AI19" s="38"/>
      <c r="AJ19" s="38"/>
      <c r="AK19" s="38"/>
      <c r="AL19" s="38"/>
      <c r="AM19" s="38"/>
      <c r="AN19" s="38"/>
      <c r="AO19" s="38"/>
      <c r="AP19" s="38"/>
      <c r="AQ19" s="38"/>
      <c r="AR19" s="38"/>
      <c r="AS19" s="38"/>
      <c r="AT19" s="38"/>
      <c r="AU19" s="38"/>
      <c r="AV19" s="38"/>
      <c r="AW19" s="38"/>
      <c r="AX19" s="38"/>
      <c r="AY19" s="38"/>
      <c r="AZ19" s="38"/>
      <c r="BA19" s="38"/>
      <c r="BB19" s="38"/>
      <c r="BC19" s="38"/>
      <c r="BD19" s="38"/>
      <c r="BE19" s="38"/>
      <c r="BF19" s="38"/>
      <c r="BG19" s="38"/>
      <c r="BH19" s="38"/>
      <c r="BI19" s="38"/>
      <c r="BJ19" s="38"/>
      <c r="BK19" s="38"/>
      <c r="BL19" s="38"/>
      <c r="BM19" s="38"/>
      <c r="BN19" s="38"/>
      <c r="BO19" s="38"/>
      <c r="BP19" s="38"/>
      <c r="BQ19" s="38"/>
      <c r="BR19" s="38"/>
      <c r="BS19" s="38"/>
      <c r="BT19" s="38"/>
      <c r="BU19" s="38"/>
      <c r="BV19" s="38"/>
      <c r="BW19" s="38"/>
      <c r="BX19" s="38"/>
      <c r="BY19" s="38"/>
      <c r="BZ19" s="38"/>
      <c r="CA19" s="38"/>
      <c r="CB19" s="38"/>
      <c r="CC19" s="38"/>
      <c r="CD19" s="38"/>
      <c r="CE19" s="38"/>
      <c r="CF19" s="38"/>
      <c r="CG19" s="38"/>
      <c r="CH19" s="38"/>
      <c r="CI19" s="38"/>
      <c r="CJ19" s="38"/>
      <c r="CK19" s="38"/>
      <c r="CL19" s="38"/>
      <c r="CM19" s="38"/>
      <c r="CN19" s="38"/>
      <c r="CO19" s="38"/>
      <c r="CP19" s="38"/>
      <c r="CQ19" s="38"/>
      <c r="CR19" s="38"/>
      <c r="CS19" s="38"/>
      <c r="CT19" s="38"/>
      <c r="CU19" s="38"/>
      <c r="CV19" s="38"/>
      <c r="CW19" s="38"/>
      <c r="CX19" s="38"/>
      <c r="CY19" s="38"/>
      <c r="CZ19" s="38"/>
      <c r="DA19" s="38"/>
      <c r="DB19" s="38"/>
      <c r="DC19" s="38"/>
      <c r="DD19" s="38"/>
      <c r="DE19" s="38"/>
      <c r="DF19" s="38"/>
      <c r="DG19" s="38"/>
      <c r="DH19" s="38"/>
      <c r="DI19" s="38"/>
      <c r="DJ19" s="38"/>
      <c r="DK19" s="38"/>
      <c r="DL19" s="38"/>
      <c r="DM19" s="38"/>
      <c r="DN19" s="38"/>
      <c r="DO19" s="38"/>
      <c r="DP19" s="38"/>
      <c r="DQ19" s="38"/>
      <c r="DR19" s="38"/>
      <c r="DS19" s="38"/>
      <c r="DT19" s="38"/>
      <c r="DU19" s="38"/>
      <c r="DV19" s="38"/>
      <c r="DW19" s="38"/>
      <c r="DX19" s="38"/>
      <c r="DY19" s="38"/>
      <c r="DZ19" s="38"/>
      <c r="EA19" s="38"/>
      <c r="EB19" s="38"/>
      <c r="EC19" s="38"/>
      <c r="ED19" s="38"/>
      <c r="EE19" s="38"/>
      <c r="EF19" s="38"/>
      <c r="EG19" s="38"/>
      <c r="EH19" s="38"/>
      <c r="EI19" s="38"/>
      <c r="EJ19" s="38"/>
      <c r="EK19" s="38"/>
      <c r="EL19" s="38"/>
      <c r="EM19" s="38"/>
      <c r="EN19" s="38"/>
      <c r="EO19" s="38"/>
      <c r="EP19" s="38"/>
      <c r="EQ19" s="38"/>
      <c r="ER19" s="38"/>
      <c r="ES19" s="38"/>
      <c r="ET19" s="38"/>
      <c r="EU19" s="38"/>
      <c r="EV19" s="38"/>
      <c r="EW19" s="38"/>
      <c r="EX19" s="38"/>
      <c r="EY19" s="38"/>
      <c r="EZ19" s="38"/>
      <c r="FA19" s="38"/>
      <c r="FB19" s="38"/>
      <c r="FC19" s="38"/>
      <c r="FD19" s="38"/>
      <c r="FE19" s="38"/>
      <c r="FF19" s="38"/>
      <c r="FG19" s="38"/>
      <c r="FH19" s="38"/>
      <c r="FI19" s="38"/>
      <c r="FJ19" s="38"/>
      <c r="FK19" s="38"/>
      <c r="FL19" s="38"/>
      <c r="FM19" s="38"/>
      <c r="FN19" s="38"/>
      <c r="FO19" s="38"/>
      <c r="FP19" s="38"/>
      <c r="FQ19" s="38"/>
      <c r="FR19" s="38"/>
      <c r="FS19" s="38"/>
      <c r="FT19" s="38"/>
      <c r="FU19" s="38"/>
      <c r="FV19" s="38"/>
      <c r="FW19" s="38"/>
      <c r="FX19" s="38"/>
      <c r="FY19" s="38"/>
      <c r="FZ19" s="38"/>
      <c r="GA19" s="38"/>
      <c r="GB19" s="38"/>
      <c r="GC19" s="38"/>
      <c r="GD19" s="38"/>
      <c r="GE19" s="38"/>
      <c r="GF19" s="38"/>
      <c r="GG19" s="38"/>
      <c r="GH19" s="38"/>
      <c r="GI19" s="38"/>
      <c r="GJ19" s="38"/>
      <c r="GK19" s="38"/>
      <c r="GL19" s="38"/>
      <c r="GM19" s="38"/>
      <c r="GN19" s="38"/>
      <c r="GO19" s="38"/>
      <c r="GP19" s="38"/>
      <c r="GQ19" s="38"/>
      <c r="GR19" s="38"/>
      <c r="GS19" s="38"/>
      <c r="GT19" s="38"/>
      <c r="GU19" s="38"/>
      <c r="GV19" s="38"/>
      <c r="GW19" s="38"/>
      <c r="GX19" s="38"/>
      <c r="GY19" s="38"/>
      <c r="GZ19" s="38"/>
      <c r="HA19" s="38"/>
      <c r="HB19" s="38"/>
      <c r="HC19" s="38"/>
      <c r="HD19" s="38"/>
      <c r="HE19" s="38"/>
      <c r="HF19" s="38"/>
      <c r="HG19" s="38"/>
      <c r="HH19" s="38"/>
      <c r="HI19" s="38"/>
      <c r="HJ19" s="38"/>
      <c r="HK19" s="38"/>
      <c r="HL19" s="38"/>
      <c r="HM19" s="38"/>
      <c r="HN19" s="38"/>
      <c r="HO19" s="38"/>
      <c r="HP19" s="38"/>
      <c r="HQ19" s="38"/>
      <c r="HR19" s="38"/>
      <c r="HS19" s="38"/>
      <c r="HT19" s="38"/>
      <c r="HU19" s="38"/>
      <c r="HV19" s="38"/>
      <c r="HW19" s="38"/>
      <c r="HX19" s="38"/>
      <c r="HY19" s="38"/>
      <c r="HZ19" s="38"/>
      <c r="IA19" s="38"/>
      <c r="IB19" s="38"/>
      <c r="IC19" s="38"/>
    </row>
    <row r="20" spans="1:237" x14ac:dyDescent="0.25">
      <c r="A20" s="40" t="s">
        <v>14</v>
      </c>
      <c r="B20" s="12">
        <v>3</v>
      </c>
      <c r="C20" s="7"/>
      <c r="D20" s="7"/>
      <c r="E20" s="40"/>
      <c r="F20" s="40"/>
      <c r="G20" s="145">
        <f>G18+G17+G19</f>
        <v>202500</v>
      </c>
      <c r="H20" s="160">
        <f>SUM(H17:H19)</f>
        <v>5811.75</v>
      </c>
      <c r="I20" s="145">
        <f>SUM(I17:I19)</f>
        <v>15136.91</v>
      </c>
      <c r="J20" s="145">
        <f>SUM(J17:J19)</f>
        <v>6156</v>
      </c>
      <c r="K20" s="145">
        <f>SUM(K17:K19)</f>
        <v>14840.12</v>
      </c>
      <c r="L20" s="145">
        <f>SUM(L17:L19)</f>
        <v>41944.78</v>
      </c>
      <c r="M20" s="160">
        <f>M18+M17+M19</f>
        <v>160555.22</v>
      </c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38"/>
      <c r="AE20" s="38"/>
      <c r="AF20" s="38"/>
      <c r="AG20" s="38"/>
      <c r="AH20" s="38"/>
      <c r="AI20" s="38"/>
      <c r="AJ20" s="38"/>
      <c r="AK20" s="38"/>
      <c r="AL20" s="38"/>
      <c r="AM20" s="38"/>
      <c r="AN20" s="38"/>
      <c r="AO20" s="38"/>
      <c r="AP20" s="38"/>
      <c r="AQ20" s="38"/>
      <c r="AR20" s="38"/>
      <c r="AS20" s="38"/>
      <c r="AT20" s="38"/>
      <c r="AU20" s="38"/>
      <c r="AV20" s="38"/>
      <c r="AW20" s="38"/>
      <c r="AX20" s="38"/>
      <c r="AY20" s="38"/>
      <c r="AZ20" s="38"/>
      <c r="BA20" s="38"/>
      <c r="BB20" s="38"/>
      <c r="BC20" s="38"/>
      <c r="BD20" s="38"/>
      <c r="BE20" s="38"/>
      <c r="BF20" s="38"/>
      <c r="BG20" s="38"/>
      <c r="BH20" s="38"/>
      <c r="BI20" s="38"/>
      <c r="BJ20" s="38"/>
      <c r="BK20" s="38"/>
      <c r="BL20" s="38"/>
      <c r="BM20" s="38"/>
      <c r="BN20" s="38"/>
      <c r="BO20" s="38"/>
      <c r="BP20" s="38"/>
      <c r="BQ20" s="38"/>
      <c r="BR20" s="38"/>
      <c r="BS20" s="38"/>
      <c r="BT20" s="38"/>
      <c r="BU20" s="38"/>
      <c r="BV20" s="38"/>
      <c r="BW20" s="38"/>
      <c r="BX20" s="38"/>
      <c r="BY20" s="38"/>
      <c r="BZ20" s="38"/>
      <c r="CA20" s="38"/>
      <c r="CB20" s="38"/>
      <c r="CC20" s="38"/>
      <c r="CD20" s="38"/>
      <c r="CE20" s="38"/>
      <c r="CF20" s="38"/>
      <c r="CG20" s="38"/>
      <c r="CH20" s="38"/>
      <c r="CI20" s="38"/>
      <c r="CJ20" s="38"/>
      <c r="CK20" s="38"/>
      <c r="CL20" s="38"/>
      <c r="CM20" s="38"/>
      <c r="CN20" s="38"/>
      <c r="CO20" s="38"/>
      <c r="CP20" s="38"/>
      <c r="CQ20" s="38"/>
      <c r="CR20" s="38"/>
      <c r="CS20" s="38"/>
      <c r="CT20" s="38"/>
      <c r="CU20" s="38"/>
      <c r="CV20" s="38"/>
      <c r="CW20" s="38"/>
      <c r="CX20" s="38"/>
      <c r="CY20" s="38"/>
      <c r="CZ20" s="38"/>
      <c r="DA20" s="38"/>
      <c r="DB20" s="38"/>
      <c r="DC20" s="38"/>
      <c r="DD20" s="38"/>
      <c r="DE20" s="38"/>
      <c r="DF20" s="38"/>
      <c r="DG20" s="38"/>
      <c r="DH20" s="38"/>
      <c r="DI20" s="38"/>
      <c r="DJ20" s="38"/>
      <c r="DK20" s="38"/>
      <c r="DL20" s="38"/>
      <c r="DM20" s="38"/>
      <c r="DN20" s="38"/>
      <c r="DO20" s="38"/>
      <c r="DP20" s="38"/>
      <c r="DQ20" s="38"/>
      <c r="DR20" s="38"/>
      <c r="DS20" s="38"/>
      <c r="DT20" s="38"/>
      <c r="DU20" s="38"/>
      <c r="DV20" s="38"/>
      <c r="DW20" s="38"/>
      <c r="DX20" s="38"/>
      <c r="DY20" s="38"/>
      <c r="DZ20" s="38"/>
      <c r="EA20" s="38"/>
      <c r="EB20" s="38"/>
      <c r="EC20" s="38"/>
      <c r="ED20" s="38"/>
      <c r="EE20" s="38"/>
      <c r="EF20" s="38"/>
      <c r="EG20" s="38"/>
      <c r="EH20" s="38"/>
      <c r="EI20" s="38"/>
      <c r="EJ20" s="38"/>
      <c r="EK20" s="38"/>
      <c r="EL20" s="38"/>
      <c r="EM20" s="38"/>
      <c r="EN20" s="38"/>
      <c r="EO20" s="38"/>
      <c r="EP20" s="38"/>
      <c r="EQ20" s="38"/>
      <c r="ER20" s="38"/>
      <c r="ES20" s="38"/>
      <c r="ET20" s="38"/>
      <c r="EU20" s="38"/>
      <c r="EV20" s="38"/>
      <c r="EW20" s="38"/>
      <c r="EX20" s="38"/>
      <c r="EY20" s="38"/>
      <c r="EZ20" s="38"/>
      <c r="FA20" s="38"/>
      <c r="FB20" s="38"/>
      <c r="FC20" s="38"/>
      <c r="FD20" s="38"/>
      <c r="FE20" s="38"/>
      <c r="FF20" s="38"/>
      <c r="FG20" s="38"/>
      <c r="FH20" s="38"/>
      <c r="FI20" s="38"/>
      <c r="FJ20" s="38"/>
      <c r="FK20" s="38"/>
      <c r="FL20" s="38"/>
      <c r="FM20" s="38"/>
      <c r="FN20" s="38"/>
      <c r="FO20" s="38"/>
      <c r="FP20" s="38"/>
      <c r="FQ20" s="38"/>
      <c r="FR20" s="38"/>
      <c r="FS20" s="38"/>
      <c r="FT20" s="38"/>
      <c r="FU20" s="38"/>
      <c r="FV20" s="38"/>
      <c r="FW20" s="38"/>
      <c r="FX20" s="38"/>
      <c r="FY20" s="38"/>
      <c r="FZ20" s="38"/>
      <c r="GA20" s="38"/>
      <c r="GB20" s="38"/>
      <c r="GC20" s="38"/>
      <c r="GD20" s="38"/>
      <c r="GE20" s="38"/>
      <c r="GF20" s="38"/>
      <c r="GG20" s="38"/>
      <c r="GH20" s="38"/>
      <c r="GI20" s="38"/>
      <c r="GJ20" s="38"/>
      <c r="GK20" s="38"/>
      <c r="GL20" s="38"/>
      <c r="GM20" s="38"/>
      <c r="GN20" s="38"/>
      <c r="GO20" s="38"/>
      <c r="GP20" s="38"/>
      <c r="GQ20" s="38"/>
      <c r="GR20" s="38"/>
      <c r="GS20" s="38"/>
      <c r="GT20" s="38"/>
      <c r="GU20" s="38"/>
      <c r="GV20" s="38"/>
      <c r="GW20" s="38"/>
      <c r="GX20" s="38"/>
      <c r="GY20" s="38"/>
      <c r="GZ20" s="38"/>
      <c r="HA20" s="38"/>
      <c r="HB20" s="38"/>
      <c r="HC20" s="38"/>
      <c r="HD20" s="38"/>
      <c r="HE20" s="38"/>
      <c r="HF20" s="38"/>
      <c r="HG20" s="38"/>
      <c r="HH20" s="38"/>
      <c r="HI20" s="38"/>
      <c r="HJ20" s="38"/>
      <c r="HK20" s="38"/>
      <c r="HL20" s="38"/>
      <c r="HM20" s="38"/>
      <c r="HN20" s="38"/>
      <c r="HO20" s="38"/>
      <c r="HP20" s="38"/>
      <c r="HQ20" s="38"/>
      <c r="HR20" s="38"/>
      <c r="HS20" s="38"/>
      <c r="HT20" s="38"/>
      <c r="HU20" s="38"/>
      <c r="HV20" s="38"/>
      <c r="HW20" s="38"/>
      <c r="HX20" s="38"/>
      <c r="HY20" s="38"/>
      <c r="HZ20" s="38"/>
      <c r="IA20" s="38"/>
      <c r="IB20" s="38"/>
      <c r="IC20" s="38"/>
    </row>
    <row r="21" spans="1:237" s="46" customFormat="1" x14ac:dyDescent="0.25">
      <c r="A21" s="38" t="s">
        <v>229</v>
      </c>
      <c r="B21" s="13"/>
      <c r="C21" s="11"/>
      <c r="D21" s="11"/>
      <c r="E21" s="38"/>
      <c r="F21" s="38"/>
      <c r="G21" s="146"/>
      <c r="H21" s="164"/>
      <c r="I21" s="146"/>
      <c r="J21" s="146"/>
      <c r="K21" s="146"/>
      <c r="L21" s="146"/>
      <c r="M21" s="164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37"/>
      <c r="AI21" s="37"/>
      <c r="AJ21" s="37"/>
      <c r="AK21" s="37"/>
      <c r="AL21" s="37"/>
      <c r="AM21" s="37"/>
      <c r="AN21" s="37"/>
      <c r="AO21" s="37"/>
      <c r="AP21" s="37"/>
      <c r="AQ21" s="37"/>
      <c r="AR21" s="37"/>
      <c r="AS21" s="37"/>
      <c r="AT21" s="37"/>
      <c r="AU21" s="37"/>
      <c r="AV21" s="37"/>
      <c r="AW21" s="37"/>
      <c r="AX21" s="37"/>
      <c r="AY21" s="37"/>
      <c r="AZ21" s="37"/>
      <c r="BA21" s="37"/>
      <c r="BB21" s="37"/>
      <c r="BC21" s="37"/>
      <c r="BD21" s="37"/>
      <c r="BE21" s="37"/>
      <c r="BF21" s="37"/>
      <c r="BG21" s="37"/>
      <c r="BH21" s="37"/>
      <c r="BI21" s="37"/>
      <c r="BJ21" s="37"/>
      <c r="BK21" s="37"/>
      <c r="BL21" s="37"/>
      <c r="BM21" s="37"/>
      <c r="BN21" s="37"/>
      <c r="BO21" s="37"/>
      <c r="BP21" s="37"/>
      <c r="BQ21" s="37"/>
      <c r="BR21" s="37"/>
      <c r="BS21" s="37"/>
      <c r="BT21" s="37"/>
      <c r="BU21" s="37"/>
      <c r="BV21" s="37"/>
      <c r="BW21" s="37"/>
      <c r="BX21" s="37"/>
      <c r="BY21" s="37"/>
      <c r="BZ21" s="37"/>
      <c r="CA21" s="37"/>
      <c r="CB21" s="37"/>
      <c r="CC21" s="37"/>
      <c r="CD21" s="37"/>
      <c r="CE21" s="37"/>
      <c r="CF21" s="37"/>
      <c r="CG21" s="37"/>
      <c r="CH21" s="37"/>
      <c r="CI21" s="37"/>
      <c r="CJ21" s="37"/>
      <c r="CK21" s="37"/>
      <c r="CL21" s="37"/>
      <c r="CM21" s="37"/>
      <c r="CN21" s="37"/>
      <c r="CO21" s="37"/>
      <c r="CP21" s="37"/>
      <c r="CQ21" s="37"/>
      <c r="CR21" s="37"/>
      <c r="CS21" s="37"/>
      <c r="CT21" s="37"/>
      <c r="CU21" s="37"/>
      <c r="CV21" s="37"/>
      <c r="CW21" s="37"/>
      <c r="CX21" s="37"/>
      <c r="CY21" s="37"/>
      <c r="CZ21" s="37"/>
      <c r="DA21" s="37"/>
      <c r="DB21" s="37"/>
      <c r="DC21" s="37"/>
      <c r="DD21" s="37"/>
      <c r="DE21" s="37"/>
      <c r="DF21" s="37"/>
      <c r="DG21" s="37"/>
      <c r="DH21" s="37"/>
      <c r="DI21" s="37"/>
      <c r="DJ21" s="37"/>
      <c r="DK21" s="37"/>
      <c r="DL21" s="37"/>
      <c r="DM21" s="37"/>
      <c r="DN21" s="37"/>
      <c r="DO21" s="37"/>
      <c r="DP21" s="37"/>
      <c r="DQ21" s="37"/>
      <c r="DR21" s="37"/>
      <c r="DS21" s="37"/>
      <c r="DT21" s="37"/>
      <c r="DU21" s="37"/>
      <c r="DV21" s="37"/>
      <c r="DW21" s="37"/>
      <c r="DX21" s="37"/>
      <c r="DY21" s="37"/>
      <c r="DZ21" s="37"/>
      <c r="EA21" s="37"/>
      <c r="EB21" s="37"/>
      <c r="EC21" s="37"/>
      <c r="ED21" s="37"/>
      <c r="EE21" s="37"/>
      <c r="EF21" s="37"/>
      <c r="EG21" s="37"/>
      <c r="EH21" s="37"/>
      <c r="EI21" s="37"/>
      <c r="EJ21" s="37"/>
      <c r="EK21" s="37"/>
      <c r="EL21" s="37"/>
      <c r="EM21" s="37"/>
      <c r="EN21" s="37"/>
      <c r="EO21" s="37"/>
      <c r="EP21" s="37"/>
      <c r="EQ21" s="37"/>
      <c r="ER21" s="37"/>
      <c r="ES21" s="37"/>
      <c r="ET21" s="37"/>
      <c r="EU21" s="37"/>
      <c r="EV21" s="37"/>
      <c r="EW21" s="37"/>
      <c r="EX21" s="37"/>
      <c r="EY21" s="37"/>
      <c r="EZ21" s="37"/>
      <c r="FA21" s="37"/>
      <c r="FB21" s="37"/>
      <c r="FC21" s="37"/>
      <c r="FD21" s="37"/>
      <c r="FE21" s="37"/>
      <c r="FF21" s="37"/>
      <c r="FG21" s="37"/>
      <c r="FH21" s="37"/>
      <c r="FI21" s="37"/>
      <c r="FJ21" s="37"/>
      <c r="FK21" s="37"/>
      <c r="FL21" s="37"/>
      <c r="FM21" s="37"/>
      <c r="FN21" s="37"/>
      <c r="FO21" s="37"/>
      <c r="FP21" s="37"/>
      <c r="FQ21" s="37"/>
      <c r="FR21" s="37"/>
      <c r="FS21" s="37"/>
      <c r="FT21" s="37"/>
      <c r="FU21" s="37"/>
      <c r="FV21" s="37"/>
      <c r="FW21" s="37"/>
      <c r="FX21" s="37"/>
      <c r="FY21" s="37"/>
      <c r="FZ21" s="37"/>
      <c r="GA21" s="37"/>
      <c r="GB21" s="37"/>
      <c r="GC21" s="37"/>
      <c r="GD21" s="37"/>
      <c r="GE21" s="37"/>
      <c r="GF21" s="37"/>
      <c r="GG21" s="37"/>
      <c r="GH21" s="37"/>
      <c r="GI21" s="37"/>
      <c r="GJ21" s="37"/>
      <c r="GK21" s="37"/>
      <c r="GL21" s="37"/>
      <c r="GM21" s="37"/>
      <c r="GN21" s="37"/>
      <c r="GO21" s="37"/>
      <c r="GP21" s="37"/>
      <c r="GQ21" s="37"/>
      <c r="GR21" s="37"/>
      <c r="GS21" s="37"/>
      <c r="GT21" s="37"/>
      <c r="GU21" s="37"/>
      <c r="GV21" s="37"/>
      <c r="GW21" s="37"/>
      <c r="GX21" s="37"/>
      <c r="GY21" s="37"/>
      <c r="GZ21" s="37"/>
      <c r="HA21" s="37"/>
      <c r="HB21" s="37"/>
      <c r="HC21" s="37"/>
      <c r="HD21" s="37"/>
      <c r="HE21" s="37"/>
      <c r="HF21" s="37"/>
      <c r="HG21" s="37"/>
      <c r="HH21" s="37"/>
      <c r="HI21" s="37"/>
      <c r="HJ21" s="37"/>
      <c r="HK21" s="37"/>
      <c r="HL21" s="37"/>
      <c r="HM21" s="37"/>
      <c r="HN21" s="37"/>
      <c r="HO21" s="37"/>
      <c r="HP21" s="37"/>
      <c r="HQ21" s="37"/>
      <c r="HR21" s="37"/>
      <c r="HS21" s="37"/>
      <c r="HT21" s="37"/>
      <c r="HU21" s="37"/>
      <c r="HV21" s="37"/>
      <c r="HW21" s="37"/>
      <c r="HX21" s="37"/>
      <c r="HY21" s="37"/>
      <c r="HZ21" s="37"/>
      <c r="IA21" s="37"/>
      <c r="IB21" s="37"/>
      <c r="IC21" s="37"/>
    </row>
    <row r="22" spans="1:237" s="46" customFormat="1" x14ac:dyDescent="0.25">
      <c r="A22" s="43" t="s">
        <v>77</v>
      </c>
      <c r="B22" s="22" t="s">
        <v>16</v>
      </c>
      <c r="C22" s="23" t="s">
        <v>72</v>
      </c>
      <c r="D22" s="23" t="s">
        <v>233</v>
      </c>
      <c r="E22" s="24">
        <v>44348</v>
      </c>
      <c r="F22" s="10" t="s">
        <v>110</v>
      </c>
      <c r="G22" s="146">
        <v>60000</v>
      </c>
      <c r="H22" s="164">
        <v>1722</v>
      </c>
      <c r="I22" s="146">
        <v>0</v>
      </c>
      <c r="J22" s="146">
        <v>1824</v>
      </c>
      <c r="K22" s="146">
        <v>25</v>
      </c>
      <c r="L22" s="146">
        <v>3571</v>
      </c>
      <c r="M22" s="164">
        <v>56429</v>
      </c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7"/>
      <c r="AL22" s="37"/>
      <c r="AM22" s="37"/>
      <c r="AN22" s="37"/>
      <c r="AO22" s="37"/>
      <c r="AP22" s="37"/>
      <c r="AQ22" s="37"/>
      <c r="AR22" s="37"/>
      <c r="AS22" s="37"/>
      <c r="AT22" s="37"/>
      <c r="AU22" s="37"/>
      <c r="AV22" s="37"/>
      <c r="AW22" s="37"/>
      <c r="AX22" s="37"/>
      <c r="AY22" s="37"/>
      <c r="AZ22" s="37"/>
      <c r="BA22" s="37"/>
      <c r="BB22" s="37"/>
      <c r="BC22" s="37"/>
      <c r="BD22" s="37"/>
      <c r="BE22" s="37"/>
      <c r="BF22" s="37"/>
      <c r="BG22" s="37"/>
      <c r="BH22" s="37"/>
      <c r="BI22" s="37"/>
      <c r="BJ22" s="37"/>
      <c r="BK22" s="37"/>
      <c r="BL22" s="37"/>
      <c r="BM22" s="37"/>
      <c r="BN22" s="37"/>
      <c r="BO22" s="37"/>
      <c r="BP22" s="37"/>
      <c r="BQ22" s="37"/>
      <c r="BR22" s="37"/>
      <c r="BS22" s="37"/>
      <c r="BT22" s="37"/>
      <c r="BU22" s="37"/>
      <c r="BV22" s="37"/>
      <c r="BW22" s="37"/>
      <c r="BX22" s="37"/>
      <c r="BY22" s="37"/>
      <c r="BZ22" s="37"/>
      <c r="CA22" s="37"/>
      <c r="CB22" s="37"/>
      <c r="CC22" s="37"/>
      <c r="CD22" s="37"/>
      <c r="CE22" s="37"/>
      <c r="CF22" s="37"/>
      <c r="CG22" s="37"/>
      <c r="CH22" s="37"/>
      <c r="CI22" s="37"/>
      <c r="CJ22" s="37"/>
      <c r="CK22" s="37"/>
      <c r="CL22" s="37"/>
      <c r="CM22" s="37"/>
      <c r="CN22" s="37"/>
      <c r="CO22" s="37"/>
      <c r="CP22" s="37"/>
      <c r="CQ22" s="37"/>
      <c r="CR22" s="37"/>
      <c r="CS22" s="37"/>
      <c r="CT22" s="37"/>
      <c r="CU22" s="37"/>
      <c r="CV22" s="37"/>
      <c r="CW22" s="37"/>
      <c r="CX22" s="37"/>
      <c r="CY22" s="37"/>
      <c r="CZ22" s="37"/>
      <c r="DA22" s="37"/>
      <c r="DB22" s="37"/>
      <c r="DC22" s="37"/>
      <c r="DD22" s="37"/>
      <c r="DE22" s="37"/>
      <c r="DF22" s="37"/>
      <c r="DG22" s="37"/>
      <c r="DH22" s="37"/>
      <c r="DI22" s="37"/>
      <c r="DJ22" s="37"/>
      <c r="DK22" s="37"/>
      <c r="DL22" s="37"/>
      <c r="DM22" s="37"/>
      <c r="DN22" s="37"/>
      <c r="DO22" s="37"/>
      <c r="DP22" s="37"/>
      <c r="DQ22" s="37"/>
      <c r="DR22" s="37"/>
      <c r="DS22" s="37"/>
      <c r="DT22" s="37"/>
      <c r="DU22" s="37"/>
      <c r="DV22" s="37"/>
      <c r="DW22" s="37"/>
      <c r="DX22" s="37"/>
      <c r="DY22" s="37"/>
      <c r="DZ22" s="37"/>
      <c r="EA22" s="37"/>
      <c r="EB22" s="37"/>
      <c r="EC22" s="37"/>
      <c r="ED22" s="37"/>
      <c r="EE22" s="37"/>
      <c r="EF22" s="37"/>
      <c r="EG22" s="37"/>
      <c r="EH22" s="37"/>
      <c r="EI22" s="37"/>
      <c r="EJ22" s="37"/>
      <c r="EK22" s="37"/>
      <c r="EL22" s="37"/>
      <c r="EM22" s="37"/>
      <c r="EN22" s="37"/>
      <c r="EO22" s="37"/>
      <c r="EP22" s="37"/>
      <c r="EQ22" s="37"/>
      <c r="ER22" s="37"/>
      <c r="ES22" s="37"/>
      <c r="ET22" s="37"/>
      <c r="EU22" s="37"/>
      <c r="EV22" s="37"/>
      <c r="EW22" s="37"/>
      <c r="EX22" s="37"/>
      <c r="EY22" s="37"/>
      <c r="EZ22" s="37"/>
      <c r="FA22" s="37"/>
      <c r="FB22" s="37"/>
      <c r="FC22" s="37"/>
      <c r="FD22" s="37"/>
      <c r="FE22" s="37"/>
      <c r="FF22" s="37"/>
      <c r="FG22" s="37"/>
      <c r="FH22" s="37"/>
      <c r="FI22" s="37"/>
      <c r="FJ22" s="37"/>
      <c r="FK22" s="37"/>
      <c r="FL22" s="37"/>
      <c r="FM22" s="37"/>
      <c r="FN22" s="37"/>
      <c r="FO22" s="37"/>
      <c r="FP22" s="37"/>
      <c r="FQ22" s="37"/>
      <c r="FR22" s="37"/>
      <c r="FS22" s="37"/>
      <c r="FT22" s="37"/>
      <c r="FU22" s="37"/>
      <c r="FV22" s="37"/>
      <c r="FW22" s="37"/>
      <c r="FX22" s="37"/>
      <c r="FY22" s="37"/>
      <c r="FZ22" s="37"/>
      <c r="GA22" s="37"/>
      <c r="GB22" s="37"/>
      <c r="GC22" s="37"/>
      <c r="GD22" s="37"/>
      <c r="GE22" s="37"/>
      <c r="GF22" s="37"/>
      <c r="GG22" s="37"/>
      <c r="GH22" s="37"/>
      <c r="GI22" s="37"/>
      <c r="GJ22" s="37"/>
      <c r="GK22" s="37"/>
      <c r="GL22" s="37"/>
      <c r="GM22" s="37"/>
      <c r="GN22" s="37"/>
      <c r="GO22" s="37"/>
      <c r="GP22" s="37"/>
      <c r="GQ22" s="37"/>
      <c r="GR22" s="37"/>
      <c r="GS22" s="37"/>
      <c r="GT22" s="37"/>
      <c r="GU22" s="37"/>
      <c r="GV22" s="37"/>
      <c r="GW22" s="37"/>
      <c r="GX22" s="37"/>
      <c r="GY22" s="37"/>
      <c r="GZ22" s="37"/>
      <c r="HA22" s="37"/>
      <c r="HB22" s="37"/>
      <c r="HC22" s="37"/>
      <c r="HD22" s="37"/>
      <c r="HE22" s="37"/>
      <c r="HF22" s="37"/>
      <c r="HG22" s="37"/>
      <c r="HH22" s="37"/>
      <c r="HI22" s="37"/>
      <c r="HJ22" s="37"/>
      <c r="HK22" s="37"/>
      <c r="HL22" s="37"/>
      <c r="HM22" s="37"/>
      <c r="HN22" s="37"/>
      <c r="HO22" s="37"/>
      <c r="HP22" s="37"/>
      <c r="HQ22" s="37"/>
      <c r="HR22" s="37"/>
      <c r="HS22" s="37"/>
      <c r="HT22" s="37"/>
      <c r="HU22" s="37"/>
      <c r="HV22" s="37"/>
      <c r="HW22" s="37"/>
      <c r="HX22" s="37"/>
      <c r="HY22" s="37"/>
      <c r="HZ22" s="37"/>
      <c r="IA22" s="37"/>
      <c r="IB22" s="37"/>
      <c r="IC22" s="37"/>
    </row>
    <row r="23" spans="1:237" s="46" customFormat="1" x14ac:dyDescent="0.25">
      <c r="A23" s="43" t="s">
        <v>115</v>
      </c>
      <c r="B23" s="22" t="s">
        <v>116</v>
      </c>
      <c r="C23" s="23" t="s">
        <v>71</v>
      </c>
      <c r="D23" s="23" t="s">
        <v>233</v>
      </c>
      <c r="E23" s="24">
        <v>44542</v>
      </c>
      <c r="F23" s="10" t="s">
        <v>110</v>
      </c>
      <c r="G23" s="146">
        <v>60000</v>
      </c>
      <c r="H23" s="164">
        <v>1722</v>
      </c>
      <c r="I23" s="146">
        <v>3486.68</v>
      </c>
      <c r="J23" s="146">
        <v>1824</v>
      </c>
      <c r="K23" s="146">
        <v>320</v>
      </c>
      <c r="L23" s="146">
        <v>7352.68</v>
      </c>
      <c r="M23" s="164">
        <v>52647.32</v>
      </c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7"/>
      <c r="AO23" s="37"/>
      <c r="AP23" s="37"/>
      <c r="AQ23" s="37"/>
      <c r="AR23" s="37"/>
      <c r="AS23" s="37"/>
      <c r="AT23" s="37"/>
      <c r="AU23" s="37"/>
      <c r="AV23" s="37"/>
      <c r="AW23" s="37"/>
      <c r="AX23" s="37"/>
      <c r="AY23" s="37"/>
      <c r="AZ23" s="37"/>
      <c r="BA23" s="37"/>
      <c r="BB23" s="37"/>
      <c r="BC23" s="37"/>
      <c r="BD23" s="37"/>
      <c r="BE23" s="37"/>
      <c r="BF23" s="37"/>
      <c r="BG23" s="37"/>
      <c r="BH23" s="37"/>
      <c r="BI23" s="37"/>
      <c r="BJ23" s="37"/>
      <c r="BK23" s="37"/>
      <c r="BL23" s="37"/>
      <c r="BM23" s="37"/>
      <c r="BN23" s="37"/>
      <c r="BO23" s="37"/>
      <c r="BP23" s="37"/>
      <c r="BQ23" s="37"/>
      <c r="BR23" s="37"/>
      <c r="BS23" s="37"/>
      <c r="BT23" s="37"/>
      <c r="BU23" s="37"/>
      <c r="BV23" s="37"/>
      <c r="BW23" s="37"/>
      <c r="BX23" s="37"/>
      <c r="BY23" s="37"/>
      <c r="BZ23" s="37"/>
      <c r="CA23" s="37"/>
      <c r="CB23" s="37"/>
      <c r="CC23" s="37"/>
      <c r="CD23" s="37"/>
      <c r="CE23" s="37"/>
      <c r="CF23" s="37"/>
      <c r="CG23" s="37"/>
      <c r="CH23" s="37"/>
      <c r="CI23" s="37"/>
      <c r="CJ23" s="37"/>
      <c r="CK23" s="37"/>
      <c r="CL23" s="37"/>
      <c r="CM23" s="37"/>
      <c r="CN23" s="37"/>
      <c r="CO23" s="37"/>
      <c r="CP23" s="37"/>
      <c r="CQ23" s="37"/>
      <c r="CR23" s="37"/>
      <c r="CS23" s="37"/>
      <c r="CT23" s="37"/>
      <c r="CU23" s="37"/>
      <c r="CV23" s="37"/>
      <c r="CW23" s="37"/>
      <c r="CX23" s="37"/>
      <c r="CY23" s="37"/>
      <c r="CZ23" s="37"/>
      <c r="DA23" s="37"/>
      <c r="DB23" s="37"/>
      <c r="DC23" s="37"/>
      <c r="DD23" s="37"/>
      <c r="DE23" s="37"/>
      <c r="DF23" s="37"/>
      <c r="DG23" s="37"/>
      <c r="DH23" s="37"/>
      <c r="DI23" s="37"/>
      <c r="DJ23" s="37"/>
      <c r="DK23" s="37"/>
      <c r="DL23" s="37"/>
      <c r="DM23" s="37"/>
      <c r="DN23" s="37"/>
      <c r="DO23" s="37"/>
      <c r="DP23" s="37"/>
      <c r="DQ23" s="37"/>
      <c r="DR23" s="37"/>
      <c r="DS23" s="37"/>
      <c r="DT23" s="37"/>
      <c r="DU23" s="37"/>
      <c r="DV23" s="37"/>
      <c r="DW23" s="37"/>
      <c r="DX23" s="37"/>
      <c r="DY23" s="37"/>
      <c r="DZ23" s="37"/>
      <c r="EA23" s="37"/>
      <c r="EB23" s="37"/>
      <c r="EC23" s="37"/>
      <c r="ED23" s="37"/>
      <c r="EE23" s="37"/>
      <c r="EF23" s="37"/>
      <c r="EG23" s="37"/>
      <c r="EH23" s="37"/>
      <c r="EI23" s="37"/>
      <c r="EJ23" s="37"/>
      <c r="EK23" s="37"/>
      <c r="EL23" s="37"/>
      <c r="EM23" s="37"/>
      <c r="EN23" s="37"/>
      <c r="EO23" s="37"/>
      <c r="EP23" s="37"/>
      <c r="EQ23" s="37"/>
      <c r="ER23" s="37"/>
      <c r="ES23" s="37"/>
      <c r="ET23" s="37"/>
      <c r="EU23" s="37"/>
      <c r="EV23" s="37"/>
      <c r="EW23" s="37"/>
      <c r="EX23" s="37"/>
      <c r="EY23" s="37"/>
      <c r="EZ23" s="37"/>
      <c r="FA23" s="37"/>
      <c r="FB23" s="37"/>
      <c r="FC23" s="37"/>
      <c r="FD23" s="37"/>
      <c r="FE23" s="37"/>
      <c r="FF23" s="37"/>
      <c r="FG23" s="37"/>
      <c r="FH23" s="37"/>
      <c r="FI23" s="37"/>
      <c r="FJ23" s="37"/>
      <c r="FK23" s="37"/>
      <c r="FL23" s="37"/>
      <c r="FM23" s="37"/>
      <c r="FN23" s="37"/>
      <c r="FO23" s="37"/>
      <c r="FP23" s="37"/>
      <c r="FQ23" s="37"/>
      <c r="FR23" s="37"/>
      <c r="FS23" s="37"/>
      <c r="FT23" s="37"/>
      <c r="FU23" s="37"/>
      <c r="FV23" s="37"/>
      <c r="FW23" s="37"/>
      <c r="FX23" s="37"/>
      <c r="FY23" s="37"/>
      <c r="FZ23" s="37"/>
      <c r="GA23" s="37"/>
      <c r="GB23" s="37"/>
      <c r="GC23" s="37"/>
      <c r="GD23" s="37"/>
      <c r="GE23" s="37"/>
      <c r="GF23" s="37"/>
      <c r="GG23" s="37"/>
      <c r="GH23" s="37"/>
      <c r="GI23" s="37"/>
      <c r="GJ23" s="37"/>
      <c r="GK23" s="37"/>
      <c r="GL23" s="37"/>
      <c r="GM23" s="37"/>
      <c r="GN23" s="37"/>
      <c r="GO23" s="37"/>
      <c r="GP23" s="37"/>
      <c r="GQ23" s="37"/>
      <c r="GR23" s="37"/>
      <c r="GS23" s="37"/>
      <c r="GT23" s="37"/>
      <c r="GU23" s="37"/>
      <c r="GV23" s="37"/>
      <c r="GW23" s="37"/>
      <c r="GX23" s="37"/>
      <c r="GY23" s="37"/>
      <c r="GZ23" s="37"/>
      <c r="HA23" s="37"/>
      <c r="HB23" s="37"/>
      <c r="HC23" s="37"/>
      <c r="HD23" s="37"/>
      <c r="HE23" s="37"/>
      <c r="HF23" s="37"/>
      <c r="HG23" s="37"/>
      <c r="HH23" s="37"/>
      <c r="HI23" s="37"/>
      <c r="HJ23" s="37"/>
      <c r="HK23" s="37"/>
      <c r="HL23" s="37"/>
      <c r="HM23" s="37"/>
      <c r="HN23" s="37"/>
      <c r="HO23" s="37"/>
      <c r="HP23" s="37"/>
      <c r="HQ23" s="37"/>
      <c r="HR23" s="37"/>
      <c r="HS23" s="37"/>
      <c r="HT23" s="37"/>
      <c r="HU23" s="37"/>
      <c r="HV23" s="37"/>
      <c r="HW23" s="37"/>
      <c r="HX23" s="37"/>
      <c r="HY23" s="37"/>
      <c r="HZ23" s="37"/>
      <c r="IA23" s="37"/>
      <c r="IB23" s="37"/>
      <c r="IC23" s="37"/>
    </row>
    <row r="24" spans="1:237" s="38" customFormat="1" x14ac:dyDescent="0.25">
      <c r="A24" s="40" t="s">
        <v>14</v>
      </c>
      <c r="B24" s="12">
        <v>2</v>
      </c>
      <c r="C24" s="7"/>
      <c r="D24" s="7"/>
      <c r="E24" s="40"/>
      <c r="F24" s="40"/>
      <c r="G24" s="145">
        <f>G22+G23</f>
        <v>120000</v>
      </c>
      <c r="H24" s="160">
        <f>H22+H23</f>
        <v>3444</v>
      </c>
      <c r="I24" s="145">
        <f>I22+I23</f>
        <v>3486.68</v>
      </c>
      <c r="J24" s="145">
        <f>J22+J23</f>
        <v>3648</v>
      </c>
      <c r="K24" s="145">
        <f>K22+K23</f>
        <v>345</v>
      </c>
      <c r="L24" s="145">
        <f>L23+L22</f>
        <v>10923.68</v>
      </c>
      <c r="M24" s="160">
        <f>M22+M23</f>
        <v>109076.32</v>
      </c>
      <c r="AU24" s="44"/>
      <c r="AV24" s="44"/>
      <c r="AW24" s="44"/>
      <c r="AX24" s="44"/>
      <c r="AY24" s="44"/>
      <c r="AZ24" s="44"/>
      <c r="BA24" s="44"/>
      <c r="BB24" s="44"/>
      <c r="BC24" s="44"/>
      <c r="BD24" s="44"/>
      <c r="BE24" s="44"/>
      <c r="BF24" s="44"/>
      <c r="BG24" s="44"/>
      <c r="BH24" s="44"/>
      <c r="BI24" s="44"/>
      <c r="BJ24" s="44"/>
      <c r="BK24" s="44"/>
      <c r="BL24" s="44"/>
      <c r="BM24" s="44"/>
      <c r="BN24" s="44"/>
      <c r="BO24" s="44"/>
      <c r="BP24" s="44"/>
      <c r="BQ24" s="44"/>
      <c r="BR24" s="44"/>
      <c r="BS24" s="44"/>
      <c r="BT24" s="44"/>
      <c r="BU24" s="44"/>
      <c r="BV24" s="44"/>
      <c r="BW24" s="44"/>
      <c r="BX24" s="44"/>
      <c r="BY24" s="44"/>
      <c r="BZ24" s="44"/>
      <c r="CA24" s="44"/>
      <c r="CB24" s="44"/>
      <c r="CC24" s="44"/>
      <c r="CD24" s="44"/>
      <c r="CE24" s="44"/>
      <c r="CF24" s="44"/>
      <c r="CG24" s="44"/>
      <c r="CH24" s="44"/>
      <c r="CI24" s="44"/>
      <c r="CJ24" s="44"/>
      <c r="CK24" s="44"/>
      <c r="CL24" s="44"/>
      <c r="CM24" s="44"/>
      <c r="CN24" s="44"/>
      <c r="CO24" s="44"/>
      <c r="CP24" s="44"/>
      <c r="CQ24" s="44"/>
      <c r="CR24" s="44"/>
      <c r="CS24" s="44"/>
      <c r="CT24" s="44"/>
      <c r="CU24" s="44"/>
      <c r="CV24" s="44"/>
      <c r="CW24" s="44"/>
      <c r="CX24" s="44"/>
      <c r="CY24" s="44"/>
      <c r="CZ24" s="44"/>
      <c r="DA24" s="44"/>
      <c r="DB24" s="44"/>
      <c r="DC24" s="44"/>
      <c r="DD24" s="44"/>
      <c r="DE24" s="44"/>
      <c r="DF24" s="44"/>
      <c r="DG24" s="44"/>
      <c r="DH24" s="44"/>
      <c r="DI24" s="44"/>
      <c r="DJ24" s="44"/>
      <c r="DK24" s="44"/>
      <c r="DL24" s="44"/>
      <c r="DM24" s="44"/>
      <c r="DN24" s="44"/>
      <c r="DO24" s="44"/>
      <c r="DP24" s="44"/>
      <c r="DQ24" s="44"/>
      <c r="DR24" s="44"/>
      <c r="DS24" s="44"/>
      <c r="DT24" s="44"/>
      <c r="DU24" s="44"/>
      <c r="DV24" s="44"/>
      <c r="DW24" s="44"/>
      <c r="DX24" s="44"/>
      <c r="DY24" s="44"/>
      <c r="DZ24" s="44"/>
      <c r="EA24" s="44"/>
      <c r="EB24" s="44"/>
      <c r="EC24" s="44"/>
      <c r="ED24" s="44"/>
      <c r="EE24" s="44"/>
      <c r="EF24" s="44"/>
      <c r="EG24" s="44"/>
      <c r="EH24" s="44"/>
      <c r="EI24" s="44"/>
      <c r="EJ24" s="44"/>
      <c r="EK24" s="44"/>
      <c r="EL24" s="44"/>
      <c r="EM24" s="44"/>
      <c r="EN24" s="44"/>
      <c r="EO24" s="44"/>
      <c r="EP24" s="44"/>
      <c r="EQ24" s="44"/>
      <c r="ER24" s="44"/>
      <c r="ES24" s="44"/>
      <c r="ET24" s="44"/>
      <c r="EU24" s="44"/>
      <c r="EV24" s="44"/>
      <c r="EW24" s="44"/>
      <c r="EX24" s="44"/>
      <c r="EY24" s="44"/>
      <c r="EZ24" s="44"/>
      <c r="FA24" s="44"/>
      <c r="FB24" s="44"/>
      <c r="FC24" s="44"/>
      <c r="FD24" s="44"/>
      <c r="FE24" s="44"/>
      <c r="FF24" s="44"/>
      <c r="FG24" s="44"/>
      <c r="FH24" s="44"/>
      <c r="FI24" s="44"/>
      <c r="FJ24" s="44"/>
      <c r="FK24" s="44"/>
      <c r="FL24" s="44"/>
      <c r="FM24" s="44"/>
      <c r="FN24" s="44"/>
      <c r="FO24" s="44"/>
      <c r="FP24" s="44"/>
      <c r="FQ24" s="44"/>
      <c r="FR24" s="44"/>
      <c r="FS24" s="44"/>
      <c r="FT24" s="44"/>
      <c r="FU24" s="44"/>
      <c r="FV24" s="44"/>
      <c r="FW24" s="44"/>
      <c r="FX24" s="44"/>
      <c r="FY24" s="44"/>
      <c r="FZ24" s="44"/>
      <c r="GA24" s="44"/>
      <c r="GB24" s="44"/>
      <c r="GC24" s="44"/>
      <c r="GD24" s="44"/>
      <c r="GE24" s="44"/>
      <c r="GF24" s="44"/>
      <c r="GG24" s="44"/>
      <c r="GH24" s="44"/>
      <c r="GI24" s="44"/>
      <c r="GJ24" s="44"/>
      <c r="GK24" s="44"/>
      <c r="GL24" s="44"/>
      <c r="GM24" s="44"/>
      <c r="GN24" s="44"/>
      <c r="GO24" s="44"/>
      <c r="GP24" s="44"/>
      <c r="GQ24" s="44"/>
      <c r="GR24" s="44"/>
      <c r="GS24" s="44"/>
      <c r="GT24" s="44"/>
      <c r="GU24" s="44"/>
      <c r="GV24" s="44"/>
      <c r="GW24" s="44"/>
      <c r="GX24" s="44"/>
      <c r="GY24" s="44"/>
      <c r="GZ24" s="44"/>
      <c r="HA24" s="44"/>
      <c r="HB24" s="44"/>
      <c r="HC24" s="44"/>
      <c r="HD24" s="44"/>
      <c r="HE24" s="44"/>
      <c r="HF24" s="44"/>
      <c r="HG24" s="44"/>
      <c r="HH24" s="44"/>
      <c r="HI24" s="44"/>
      <c r="HJ24" s="44"/>
      <c r="HK24" s="44"/>
      <c r="HL24" s="44"/>
      <c r="HM24" s="44"/>
      <c r="HN24" s="44"/>
      <c r="HO24" s="44"/>
      <c r="HP24" s="44"/>
      <c r="HQ24" s="44"/>
      <c r="HR24" s="44"/>
      <c r="HS24" s="44"/>
      <c r="HT24" s="44"/>
      <c r="HU24" s="44"/>
      <c r="HV24" s="44"/>
      <c r="HW24" s="44"/>
      <c r="HX24" s="44"/>
      <c r="HY24" s="44"/>
      <c r="HZ24" s="44"/>
      <c r="IA24" s="44"/>
      <c r="IB24" s="44"/>
      <c r="IC24" s="44"/>
    </row>
    <row r="26" spans="1:237" s="39" customFormat="1" x14ac:dyDescent="0.25">
      <c r="A26" s="39" t="s">
        <v>22</v>
      </c>
      <c r="B26" s="16"/>
      <c r="C26" s="17"/>
      <c r="D26" s="17"/>
      <c r="G26" s="150"/>
      <c r="H26" s="154"/>
      <c r="I26" s="150"/>
      <c r="J26" s="150"/>
      <c r="K26" s="150"/>
      <c r="L26" s="150"/>
      <c r="M26" s="154"/>
      <c r="AU26" s="44"/>
      <c r="AV26" s="44"/>
      <c r="AW26" s="44"/>
      <c r="AX26" s="44"/>
      <c r="AY26" s="44"/>
      <c r="AZ26" s="44"/>
      <c r="BA26" s="44"/>
      <c r="BB26" s="44"/>
      <c r="BC26" s="44"/>
      <c r="BD26" s="44"/>
      <c r="BE26" s="44"/>
      <c r="BF26" s="44"/>
      <c r="BG26" s="44"/>
      <c r="BH26" s="44"/>
      <c r="BI26" s="44"/>
      <c r="BJ26" s="44"/>
      <c r="BK26" s="44"/>
      <c r="BL26" s="44"/>
      <c r="BM26" s="44"/>
      <c r="BN26" s="44"/>
      <c r="BO26" s="44"/>
      <c r="BP26" s="44"/>
      <c r="BQ26" s="44"/>
      <c r="BR26" s="44"/>
      <c r="BS26" s="44"/>
      <c r="BT26" s="44"/>
      <c r="BU26" s="44"/>
      <c r="BV26" s="44"/>
      <c r="BW26" s="44"/>
      <c r="BX26" s="44"/>
      <c r="BY26" s="44"/>
      <c r="BZ26" s="44"/>
      <c r="CA26" s="44"/>
      <c r="CB26" s="44"/>
      <c r="CC26" s="44"/>
      <c r="CD26" s="44"/>
      <c r="CE26" s="44"/>
      <c r="CF26" s="44"/>
      <c r="CG26" s="44"/>
      <c r="CH26" s="44"/>
      <c r="CI26" s="44"/>
      <c r="CJ26" s="44"/>
      <c r="CK26" s="44"/>
      <c r="CL26" s="44"/>
      <c r="CM26" s="44"/>
      <c r="CN26" s="44"/>
      <c r="CO26" s="44"/>
      <c r="CP26" s="44"/>
      <c r="CQ26" s="44"/>
      <c r="CR26" s="44"/>
      <c r="CS26" s="44"/>
      <c r="CT26" s="44"/>
      <c r="CU26" s="44"/>
      <c r="CV26" s="44"/>
      <c r="CW26" s="44"/>
      <c r="CX26" s="44"/>
      <c r="CY26" s="44"/>
      <c r="CZ26" s="44"/>
      <c r="DA26" s="44"/>
      <c r="DB26" s="44"/>
      <c r="DC26" s="44"/>
      <c r="DD26" s="44"/>
      <c r="DE26" s="44"/>
      <c r="DF26" s="44"/>
      <c r="DG26" s="44"/>
      <c r="DH26" s="44"/>
      <c r="DI26" s="44"/>
      <c r="DJ26" s="44"/>
      <c r="DK26" s="44"/>
      <c r="DL26" s="44"/>
      <c r="DM26" s="44"/>
      <c r="DN26" s="44"/>
      <c r="DO26" s="44"/>
      <c r="DP26" s="44"/>
      <c r="DQ26" s="44"/>
      <c r="DR26" s="44"/>
      <c r="DS26" s="44"/>
      <c r="DT26" s="44"/>
      <c r="DU26" s="44"/>
      <c r="DV26" s="44"/>
      <c r="DW26" s="44"/>
      <c r="DX26" s="44"/>
      <c r="DY26" s="44"/>
      <c r="DZ26" s="44"/>
      <c r="EA26" s="44"/>
      <c r="EB26" s="44"/>
      <c r="EC26" s="44"/>
      <c r="ED26" s="44"/>
      <c r="EE26" s="44"/>
      <c r="EF26" s="44"/>
      <c r="EG26" s="44"/>
      <c r="EH26" s="44"/>
      <c r="EI26" s="44"/>
      <c r="EJ26" s="44"/>
      <c r="EK26" s="44"/>
      <c r="EL26" s="44"/>
      <c r="EM26" s="44"/>
      <c r="EN26" s="44"/>
      <c r="EO26" s="44"/>
      <c r="EP26" s="44"/>
      <c r="EQ26" s="44"/>
      <c r="ER26" s="44"/>
      <c r="ES26" s="44"/>
      <c r="ET26" s="44"/>
      <c r="EU26" s="44"/>
      <c r="EV26" s="44"/>
      <c r="EW26" s="44"/>
      <c r="EX26" s="44"/>
      <c r="EY26" s="44"/>
      <c r="EZ26" s="44"/>
      <c r="FA26" s="44"/>
      <c r="FB26" s="44"/>
      <c r="FC26" s="44"/>
      <c r="FD26" s="44"/>
      <c r="FE26" s="44"/>
      <c r="FF26" s="44"/>
      <c r="FG26" s="44"/>
      <c r="FH26" s="44"/>
      <c r="FI26" s="44"/>
      <c r="FJ26" s="44"/>
      <c r="FK26" s="44"/>
      <c r="FL26" s="44"/>
      <c r="FM26" s="44"/>
      <c r="FN26" s="44"/>
      <c r="FO26" s="44"/>
      <c r="FP26" s="44"/>
      <c r="FQ26" s="44"/>
      <c r="FR26" s="44"/>
      <c r="FS26" s="44"/>
      <c r="FT26" s="44"/>
      <c r="FU26" s="44"/>
      <c r="FV26" s="44"/>
      <c r="FW26" s="44"/>
      <c r="FX26" s="44"/>
      <c r="FY26" s="44"/>
      <c r="FZ26" s="44"/>
      <c r="GA26" s="44"/>
      <c r="GB26" s="44"/>
      <c r="GC26" s="44"/>
      <c r="GD26" s="44"/>
      <c r="GE26" s="44"/>
      <c r="GF26" s="44"/>
      <c r="GG26" s="44"/>
      <c r="GH26" s="44"/>
      <c r="GI26" s="44"/>
      <c r="GJ26" s="44"/>
      <c r="GK26" s="44"/>
      <c r="GL26" s="44"/>
      <c r="GM26" s="44"/>
      <c r="GN26" s="44"/>
      <c r="GO26" s="44"/>
      <c r="GP26" s="44"/>
      <c r="GQ26" s="44"/>
      <c r="GR26" s="44"/>
      <c r="GS26" s="44"/>
      <c r="GT26" s="44"/>
      <c r="GU26" s="44"/>
      <c r="GV26" s="44"/>
      <c r="GW26" s="44"/>
      <c r="GX26" s="44"/>
      <c r="GY26" s="44"/>
      <c r="GZ26" s="44"/>
      <c r="HA26" s="44"/>
      <c r="HB26" s="44"/>
      <c r="HC26" s="44"/>
      <c r="HD26" s="44"/>
      <c r="HE26" s="44"/>
      <c r="HF26" s="44"/>
      <c r="HG26" s="44"/>
      <c r="HH26" s="44"/>
      <c r="HI26" s="44"/>
      <c r="HJ26" s="44"/>
      <c r="HK26" s="44"/>
      <c r="HL26" s="44"/>
      <c r="HM26" s="44"/>
      <c r="HN26" s="44"/>
      <c r="HO26" s="44"/>
      <c r="HP26" s="44"/>
      <c r="HQ26" s="44"/>
      <c r="HR26" s="44"/>
      <c r="HS26" s="44"/>
      <c r="HT26" s="44"/>
      <c r="HU26" s="44"/>
      <c r="HV26" s="44"/>
      <c r="HW26" s="44"/>
      <c r="HX26" s="44"/>
      <c r="HY26" s="44"/>
      <c r="HZ26" s="44"/>
      <c r="IA26" s="44"/>
      <c r="IB26" s="44"/>
      <c r="IC26" s="44"/>
    </row>
    <row r="27" spans="1:237" s="45" customFormat="1" x14ac:dyDescent="0.25">
      <c r="A27" s="45" t="s">
        <v>54</v>
      </c>
      <c r="B27" s="18" t="s">
        <v>55</v>
      </c>
      <c r="C27" s="19" t="s">
        <v>72</v>
      </c>
      <c r="D27" s="19" t="s">
        <v>233</v>
      </c>
      <c r="E27" s="24">
        <v>44244</v>
      </c>
      <c r="F27" s="24" t="s">
        <v>110</v>
      </c>
      <c r="G27" s="151">
        <v>133000</v>
      </c>
      <c r="H27" s="155">
        <v>3817.1</v>
      </c>
      <c r="I27" s="151">
        <v>19192.73</v>
      </c>
      <c r="J27" s="151">
        <v>4043.2</v>
      </c>
      <c r="K27" s="151">
        <v>14307.44</v>
      </c>
      <c r="L27" s="151">
        <f>+H27+I27+J27+K27</f>
        <v>41360.47</v>
      </c>
      <c r="M27" s="155">
        <f>+G27-L27</f>
        <v>91639.53</v>
      </c>
    </row>
    <row r="28" spans="1:237" x14ac:dyDescent="0.25">
      <c r="A28" s="40" t="s">
        <v>14</v>
      </c>
      <c r="B28" s="12">
        <v>1</v>
      </c>
      <c r="C28" s="7"/>
      <c r="D28" s="7"/>
      <c r="E28" s="40"/>
      <c r="F28" s="40" t="s">
        <v>202</v>
      </c>
      <c r="G28" s="145">
        <f>G27</f>
        <v>133000</v>
      </c>
      <c r="H28" s="160">
        <f t="shared" ref="H28:M28" si="2">H27</f>
        <v>3817.1</v>
      </c>
      <c r="I28" s="145">
        <f t="shared" si="2"/>
        <v>19192.73</v>
      </c>
      <c r="J28" s="145">
        <f t="shared" si="2"/>
        <v>4043.2</v>
      </c>
      <c r="K28" s="145">
        <f t="shared" si="2"/>
        <v>14307.44</v>
      </c>
      <c r="L28" s="145">
        <f t="shared" si="2"/>
        <v>41360.47</v>
      </c>
      <c r="M28" s="160">
        <f t="shared" si="2"/>
        <v>91639.53</v>
      </c>
      <c r="AU28" s="38"/>
      <c r="AV28" s="38"/>
      <c r="AW28" s="38"/>
      <c r="AX28" s="38"/>
      <c r="AY28" s="38"/>
      <c r="AZ28" s="38"/>
      <c r="BA28" s="38"/>
      <c r="BB28" s="38"/>
      <c r="BC28" s="38"/>
      <c r="BD28" s="38"/>
      <c r="BE28" s="38"/>
      <c r="BF28" s="38"/>
      <c r="BG28" s="38"/>
      <c r="BH28" s="38"/>
      <c r="BI28" s="38"/>
      <c r="BJ28" s="38"/>
      <c r="BK28" s="38"/>
      <c r="BL28" s="38"/>
      <c r="BM28" s="38"/>
      <c r="BN28" s="38"/>
      <c r="BO28" s="38"/>
      <c r="BP28" s="38"/>
      <c r="BQ28" s="38"/>
      <c r="BR28" s="38"/>
      <c r="BS28" s="38"/>
      <c r="BT28" s="38"/>
      <c r="BU28" s="38"/>
      <c r="BV28" s="38"/>
      <c r="BW28" s="38"/>
      <c r="BX28" s="38"/>
      <c r="BY28" s="38"/>
      <c r="BZ28" s="38"/>
      <c r="CA28" s="38"/>
      <c r="CB28" s="38"/>
      <c r="CC28" s="38"/>
      <c r="CD28" s="38"/>
      <c r="CE28" s="38"/>
      <c r="CF28" s="38"/>
      <c r="CG28" s="38"/>
      <c r="CH28" s="38"/>
      <c r="CI28" s="38"/>
      <c r="CJ28" s="38"/>
      <c r="CK28" s="38"/>
      <c r="CL28" s="38"/>
      <c r="CM28" s="38"/>
      <c r="CN28" s="38"/>
      <c r="CO28" s="38"/>
      <c r="CP28" s="38"/>
      <c r="CQ28" s="38"/>
      <c r="CR28" s="38"/>
      <c r="CS28" s="38"/>
      <c r="CT28" s="38"/>
      <c r="CU28" s="38"/>
      <c r="CV28" s="38"/>
      <c r="CW28" s="38"/>
      <c r="CX28" s="38"/>
      <c r="CY28" s="38"/>
      <c r="CZ28" s="38"/>
      <c r="DA28" s="38"/>
      <c r="DB28" s="38"/>
      <c r="DC28" s="38"/>
      <c r="DD28" s="38"/>
      <c r="DE28" s="38"/>
      <c r="DF28" s="38"/>
      <c r="DG28" s="38"/>
      <c r="DH28" s="38"/>
      <c r="DI28" s="38"/>
      <c r="DJ28" s="38"/>
      <c r="DK28" s="38"/>
      <c r="DL28" s="38"/>
      <c r="DM28" s="38"/>
      <c r="DN28" s="38"/>
      <c r="DO28" s="38"/>
      <c r="DP28" s="38"/>
      <c r="DQ28" s="38"/>
      <c r="DR28" s="38"/>
      <c r="DS28" s="38"/>
      <c r="DT28" s="38"/>
      <c r="DU28" s="38"/>
      <c r="DV28" s="38"/>
      <c r="DW28" s="38"/>
      <c r="DX28" s="38"/>
      <c r="DY28" s="38"/>
      <c r="DZ28" s="38"/>
      <c r="EA28" s="38"/>
      <c r="EB28" s="38"/>
      <c r="EC28" s="38"/>
      <c r="ED28" s="38"/>
      <c r="EE28" s="38"/>
      <c r="EF28" s="38"/>
      <c r="EG28" s="38"/>
      <c r="EH28" s="38"/>
      <c r="EI28" s="38"/>
      <c r="EJ28" s="38"/>
      <c r="EK28" s="38"/>
      <c r="EL28" s="38"/>
      <c r="EM28" s="38"/>
      <c r="EN28" s="38"/>
      <c r="EO28" s="38"/>
      <c r="EP28" s="38"/>
      <c r="EQ28" s="38"/>
      <c r="ER28" s="38"/>
      <c r="ES28" s="38"/>
      <c r="ET28" s="38"/>
      <c r="EU28" s="38"/>
      <c r="EV28" s="38"/>
      <c r="EW28" s="38"/>
      <c r="EX28" s="38"/>
      <c r="EY28" s="38"/>
      <c r="EZ28" s="38"/>
      <c r="FA28" s="38"/>
      <c r="FB28" s="38"/>
      <c r="FC28" s="38"/>
      <c r="FD28" s="38"/>
      <c r="FE28" s="38"/>
      <c r="FF28" s="38"/>
      <c r="FG28" s="38"/>
      <c r="FH28" s="38"/>
      <c r="FI28" s="38"/>
      <c r="FJ28" s="38"/>
      <c r="FK28" s="38"/>
      <c r="FL28" s="38"/>
      <c r="FM28" s="38"/>
      <c r="FN28" s="38"/>
      <c r="FO28" s="38"/>
      <c r="FP28" s="38"/>
      <c r="FQ28" s="38"/>
      <c r="FR28" s="38"/>
      <c r="FS28" s="38"/>
      <c r="FT28" s="38"/>
      <c r="FU28" s="38"/>
      <c r="FV28" s="38"/>
      <c r="FW28" s="38"/>
      <c r="FX28" s="38"/>
      <c r="FY28" s="38"/>
      <c r="FZ28" s="38"/>
      <c r="GA28" s="38"/>
      <c r="GB28" s="38"/>
      <c r="GC28" s="38"/>
      <c r="GD28" s="38"/>
      <c r="GE28" s="38"/>
      <c r="GF28" s="38"/>
      <c r="GG28" s="38"/>
      <c r="GH28" s="38"/>
      <c r="GI28" s="38"/>
      <c r="GJ28" s="38"/>
      <c r="GK28" s="38"/>
      <c r="GL28" s="38"/>
      <c r="GM28" s="38"/>
      <c r="GN28" s="38"/>
      <c r="GO28" s="38"/>
      <c r="GP28" s="38"/>
      <c r="GQ28" s="38"/>
      <c r="GR28" s="38"/>
      <c r="GS28" s="38"/>
      <c r="GT28" s="38"/>
      <c r="GU28" s="38"/>
      <c r="GV28" s="38"/>
      <c r="GW28" s="38"/>
      <c r="GX28" s="38"/>
      <c r="GY28" s="38"/>
      <c r="GZ28" s="38"/>
      <c r="HA28" s="38"/>
      <c r="HB28" s="38"/>
      <c r="HC28" s="38"/>
      <c r="HD28" s="38"/>
      <c r="HE28" s="38"/>
      <c r="HF28" s="38"/>
      <c r="HG28" s="38"/>
      <c r="HH28" s="38"/>
      <c r="HI28" s="38"/>
      <c r="HJ28" s="38"/>
      <c r="HK28" s="38"/>
      <c r="HL28" s="38"/>
      <c r="HM28" s="38"/>
      <c r="HN28" s="38"/>
      <c r="HO28" s="38"/>
      <c r="HP28" s="38"/>
      <c r="HQ28" s="38"/>
      <c r="HR28" s="38"/>
      <c r="HS28" s="38"/>
      <c r="HT28" s="38"/>
      <c r="HU28" s="38"/>
      <c r="HV28" s="38"/>
      <c r="HW28" s="38"/>
      <c r="HX28" s="38"/>
      <c r="HY28" s="38"/>
      <c r="HZ28" s="38"/>
      <c r="IA28" s="38"/>
      <c r="IB28" s="38"/>
      <c r="IC28" s="38"/>
    </row>
    <row r="30" spans="1:237" s="44" customFormat="1" x14ac:dyDescent="0.25">
      <c r="A30" s="39" t="s">
        <v>163</v>
      </c>
      <c r="B30" s="16"/>
      <c r="C30" s="17"/>
      <c r="D30" s="17"/>
      <c r="E30" s="39"/>
      <c r="F30" s="39"/>
      <c r="G30" s="150"/>
      <c r="H30" s="154"/>
      <c r="I30" s="150"/>
      <c r="J30" s="150"/>
      <c r="K30" s="150"/>
      <c r="L30" s="150"/>
      <c r="M30" s="154"/>
      <c r="AU30" s="39"/>
      <c r="AV30" s="39"/>
      <c r="AW30" s="39"/>
      <c r="AX30" s="39"/>
      <c r="AY30" s="39"/>
      <c r="AZ30" s="39"/>
      <c r="BA30" s="39"/>
      <c r="BB30" s="39"/>
      <c r="BC30" s="39"/>
      <c r="BD30" s="39"/>
      <c r="BE30" s="39"/>
      <c r="BF30" s="39"/>
      <c r="BG30" s="39"/>
      <c r="BH30" s="39"/>
      <c r="BI30" s="39"/>
      <c r="BJ30" s="39"/>
      <c r="BK30" s="39"/>
      <c r="BL30" s="39"/>
      <c r="BM30" s="39"/>
      <c r="BN30" s="39"/>
      <c r="BO30" s="39"/>
      <c r="BP30" s="39"/>
      <c r="BQ30" s="39"/>
      <c r="BR30" s="39"/>
      <c r="BS30" s="39"/>
      <c r="BT30" s="39"/>
      <c r="BU30" s="39"/>
      <c r="BV30" s="39"/>
      <c r="BW30" s="39"/>
      <c r="BX30" s="39"/>
      <c r="BY30" s="39"/>
      <c r="BZ30" s="39"/>
      <c r="CA30" s="39"/>
      <c r="CB30" s="39"/>
      <c r="CC30" s="39"/>
      <c r="CD30" s="39"/>
      <c r="CE30" s="39"/>
      <c r="CF30" s="39"/>
      <c r="CG30" s="39"/>
      <c r="CH30" s="39"/>
      <c r="CI30" s="39"/>
      <c r="CJ30" s="39"/>
      <c r="CK30" s="39"/>
      <c r="CL30" s="39"/>
      <c r="CM30" s="39"/>
      <c r="CN30" s="39"/>
      <c r="CO30" s="39"/>
      <c r="CP30" s="39"/>
      <c r="CQ30" s="39"/>
      <c r="CR30" s="39"/>
      <c r="CS30" s="39"/>
      <c r="CT30" s="39"/>
      <c r="CU30" s="39"/>
      <c r="CV30" s="39"/>
      <c r="CW30" s="39"/>
      <c r="CX30" s="39"/>
      <c r="CY30" s="39"/>
      <c r="CZ30" s="39"/>
      <c r="DA30" s="39"/>
      <c r="DB30" s="39"/>
      <c r="DC30" s="39"/>
      <c r="DD30" s="39"/>
      <c r="DE30" s="39"/>
      <c r="DF30" s="39"/>
      <c r="DG30" s="39"/>
      <c r="DH30" s="39"/>
      <c r="DI30" s="39"/>
      <c r="DJ30" s="39"/>
      <c r="DK30" s="39"/>
      <c r="DL30" s="39"/>
      <c r="DM30" s="39"/>
      <c r="DN30" s="39"/>
      <c r="DO30" s="39"/>
      <c r="DP30" s="39"/>
      <c r="DQ30" s="39"/>
      <c r="DR30" s="39"/>
      <c r="DS30" s="39"/>
      <c r="DT30" s="39"/>
      <c r="DU30" s="39"/>
      <c r="DV30" s="39"/>
      <c r="DW30" s="39"/>
      <c r="DX30" s="39"/>
      <c r="DY30" s="39"/>
      <c r="DZ30" s="39"/>
      <c r="EA30" s="39"/>
      <c r="EB30" s="39"/>
      <c r="EC30" s="39"/>
      <c r="ED30" s="39"/>
      <c r="EE30" s="39"/>
      <c r="EF30" s="39"/>
      <c r="EG30" s="39"/>
      <c r="EH30" s="39"/>
      <c r="EI30" s="39"/>
      <c r="EJ30" s="39"/>
      <c r="EK30" s="39"/>
      <c r="EL30" s="39"/>
      <c r="EM30" s="39"/>
      <c r="EN30" s="39"/>
      <c r="EO30" s="39"/>
      <c r="EP30" s="39"/>
      <c r="EQ30" s="39"/>
      <c r="ER30" s="39"/>
      <c r="ES30" s="39"/>
      <c r="ET30" s="39"/>
      <c r="EU30" s="39"/>
      <c r="EV30" s="39"/>
      <c r="EW30" s="39"/>
      <c r="EX30" s="39"/>
      <c r="EY30" s="39"/>
      <c r="EZ30" s="39"/>
      <c r="FA30" s="39"/>
      <c r="FB30" s="39"/>
      <c r="FC30" s="39"/>
      <c r="FD30" s="39"/>
      <c r="FE30" s="39"/>
      <c r="FF30" s="39"/>
      <c r="FG30" s="39"/>
      <c r="FH30" s="39"/>
      <c r="FI30" s="39"/>
      <c r="FJ30" s="39"/>
      <c r="FK30" s="39"/>
      <c r="FL30" s="39"/>
      <c r="FM30" s="39"/>
      <c r="FN30" s="39"/>
      <c r="FO30" s="39"/>
      <c r="FP30" s="39"/>
      <c r="FQ30" s="39"/>
      <c r="FR30" s="39"/>
      <c r="FS30" s="39"/>
      <c r="FT30" s="39"/>
      <c r="FU30" s="39"/>
      <c r="FV30" s="39"/>
      <c r="FW30" s="39"/>
      <c r="FX30" s="39"/>
      <c r="FY30" s="39"/>
      <c r="FZ30" s="39"/>
      <c r="GA30" s="39"/>
      <c r="GB30" s="39"/>
      <c r="GC30" s="39"/>
      <c r="GD30" s="39"/>
      <c r="GE30" s="39"/>
      <c r="GF30" s="39"/>
      <c r="GG30" s="39"/>
      <c r="GH30" s="39"/>
      <c r="GI30" s="39"/>
      <c r="GJ30" s="39"/>
      <c r="GK30" s="39"/>
      <c r="GL30" s="39"/>
      <c r="GM30" s="39"/>
      <c r="GN30" s="39"/>
      <c r="GO30" s="39"/>
      <c r="GP30" s="39"/>
      <c r="GQ30" s="39"/>
      <c r="GR30" s="39"/>
      <c r="GS30" s="39"/>
      <c r="GT30" s="39"/>
      <c r="GU30" s="39"/>
      <c r="GV30" s="39"/>
      <c r="GW30" s="39"/>
      <c r="GX30" s="39"/>
      <c r="GY30" s="39"/>
      <c r="GZ30" s="39"/>
      <c r="HA30" s="39"/>
      <c r="HB30" s="39"/>
      <c r="HC30" s="39"/>
      <c r="HD30" s="39"/>
      <c r="HE30" s="39"/>
      <c r="HF30" s="39"/>
      <c r="HG30" s="39"/>
      <c r="HH30" s="39"/>
      <c r="HI30" s="39"/>
      <c r="HJ30" s="39"/>
      <c r="HK30" s="39"/>
      <c r="HL30" s="39"/>
      <c r="HM30" s="39"/>
      <c r="HN30" s="39"/>
      <c r="HO30" s="39"/>
      <c r="HP30" s="39"/>
      <c r="HQ30" s="39"/>
      <c r="HR30" s="39"/>
      <c r="HS30" s="39"/>
      <c r="HT30" s="39"/>
      <c r="HU30" s="39"/>
      <c r="HV30" s="39"/>
      <c r="HW30" s="39"/>
      <c r="HX30" s="39"/>
      <c r="HY30" s="39"/>
      <c r="HZ30" s="39"/>
      <c r="IA30" s="39"/>
      <c r="IB30" s="39"/>
      <c r="IC30" s="39"/>
    </row>
    <row r="31" spans="1:237" s="46" customFormat="1" x14ac:dyDescent="0.25">
      <c r="A31" s="43" t="s">
        <v>78</v>
      </c>
      <c r="B31" s="22" t="s">
        <v>79</v>
      </c>
      <c r="C31" s="23" t="s">
        <v>71</v>
      </c>
      <c r="D31" s="23" t="s">
        <v>233</v>
      </c>
      <c r="E31" s="24">
        <v>44287</v>
      </c>
      <c r="F31" s="10" t="s">
        <v>110</v>
      </c>
      <c r="G31" s="146">
        <v>44000</v>
      </c>
      <c r="H31" s="164">
        <v>1262.8</v>
      </c>
      <c r="I31" s="146">
        <v>0</v>
      </c>
      <c r="J31" s="146">
        <v>1337.6</v>
      </c>
      <c r="K31" s="146">
        <v>25</v>
      </c>
      <c r="L31" s="146">
        <v>2625.4</v>
      </c>
      <c r="M31" s="164">
        <v>41374.6</v>
      </c>
      <c r="P31" s="37"/>
      <c r="Q31" s="37"/>
      <c r="R31" s="37"/>
      <c r="S31" s="37"/>
      <c r="T31" s="37"/>
      <c r="U31" s="37"/>
      <c r="V31" s="37"/>
      <c r="W31" s="37"/>
      <c r="X31" s="44"/>
      <c r="Y31" s="44"/>
      <c r="Z31" s="44"/>
      <c r="AA31" s="44"/>
      <c r="AB31" s="44"/>
      <c r="AC31" s="44"/>
      <c r="AD31" s="44"/>
      <c r="AE31" s="44"/>
      <c r="AF31" s="44"/>
      <c r="AG31" s="44"/>
      <c r="AH31" s="44"/>
      <c r="AI31" s="44"/>
      <c r="AJ31" s="44"/>
      <c r="AK31" s="44"/>
      <c r="AL31" s="44"/>
      <c r="AM31" s="44"/>
      <c r="AN31" s="44"/>
      <c r="AO31" s="44"/>
      <c r="AP31" s="44"/>
      <c r="AQ31" s="44"/>
      <c r="AR31" s="44"/>
      <c r="AS31" s="44"/>
      <c r="AT31" s="44"/>
      <c r="AU31" s="44"/>
      <c r="AV31" s="44"/>
      <c r="AW31" s="44"/>
      <c r="AX31" s="44"/>
      <c r="AY31" s="44"/>
      <c r="AZ31" s="44"/>
      <c r="BA31" s="44"/>
      <c r="BB31" s="44"/>
      <c r="BC31" s="44"/>
      <c r="BD31" s="44"/>
      <c r="BE31" s="44"/>
      <c r="BF31" s="44"/>
      <c r="BG31" s="37"/>
      <c r="BH31" s="37"/>
      <c r="BI31" s="37"/>
      <c r="BJ31" s="37"/>
      <c r="BK31" s="37"/>
      <c r="BL31" s="37"/>
      <c r="BM31" s="37"/>
      <c r="BN31" s="37"/>
      <c r="BO31" s="37"/>
      <c r="BP31" s="37"/>
      <c r="BQ31" s="37"/>
      <c r="BR31" s="37"/>
      <c r="BS31" s="37"/>
      <c r="BT31" s="37"/>
      <c r="BU31" s="37"/>
      <c r="BV31" s="37"/>
      <c r="BW31" s="37"/>
      <c r="BX31" s="37"/>
      <c r="BY31" s="37"/>
      <c r="BZ31" s="37"/>
      <c r="CA31" s="37"/>
      <c r="CB31" s="37"/>
      <c r="CC31" s="37"/>
      <c r="CD31" s="37"/>
      <c r="CE31" s="37"/>
      <c r="CF31" s="37"/>
      <c r="CG31" s="37"/>
      <c r="CH31" s="37"/>
      <c r="CI31" s="37"/>
      <c r="CJ31" s="37"/>
      <c r="CK31" s="37"/>
      <c r="CL31" s="37"/>
      <c r="CM31" s="37"/>
      <c r="CN31" s="37"/>
      <c r="CO31" s="37"/>
      <c r="CP31" s="37"/>
      <c r="CQ31" s="37"/>
      <c r="CR31" s="37"/>
      <c r="CS31" s="37"/>
      <c r="CT31" s="37"/>
      <c r="CU31" s="37"/>
      <c r="CV31" s="37"/>
      <c r="CW31" s="37"/>
      <c r="CX31" s="37"/>
      <c r="CY31" s="37"/>
      <c r="CZ31" s="37"/>
      <c r="DA31" s="37"/>
      <c r="DB31" s="37"/>
      <c r="DC31" s="37"/>
      <c r="DD31" s="37"/>
      <c r="DE31" s="37"/>
      <c r="DF31" s="37"/>
      <c r="DG31" s="37"/>
      <c r="DH31" s="37"/>
      <c r="DI31" s="37"/>
      <c r="DJ31" s="37"/>
      <c r="DK31" s="37"/>
      <c r="DL31" s="37"/>
      <c r="DM31" s="37"/>
      <c r="DN31" s="37"/>
      <c r="DO31" s="37"/>
      <c r="DP31" s="37"/>
      <c r="DQ31" s="37"/>
      <c r="DR31" s="37"/>
      <c r="DS31" s="37"/>
      <c r="DT31" s="37"/>
      <c r="DU31" s="37"/>
      <c r="DV31" s="37"/>
      <c r="DW31" s="37"/>
      <c r="DX31" s="37"/>
      <c r="DY31" s="37"/>
      <c r="DZ31" s="37"/>
      <c r="EA31" s="37"/>
      <c r="EB31" s="37"/>
      <c r="EC31" s="37"/>
      <c r="ED31" s="37"/>
      <c r="EE31" s="37"/>
      <c r="EF31" s="37"/>
      <c r="EG31" s="37"/>
      <c r="EH31" s="37"/>
      <c r="EI31" s="37"/>
      <c r="EJ31" s="37"/>
      <c r="EK31" s="37"/>
      <c r="EL31" s="37"/>
      <c r="EM31" s="37"/>
      <c r="EN31" s="37"/>
      <c r="EO31" s="37"/>
      <c r="EP31" s="37"/>
      <c r="EQ31" s="37"/>
      <c r="ER31" s="37"/>
      <c r="ES31" s="37"/>
      <c r="ET31" s="37"/>
      <c r="EU31" s="37"/>
      <c r="EV31" s="37"/>
      <c r="EW31" s="37"/>
      <c r="EX31" s="37"/>
      <c r="EY31" s="37"/>
      <c r="EZ31" s="37"/>
      <c r="FA31" s="37"/>
      <c r="FB31" s="37"/>
      <c r="FC31" s="37"/>
      <c r="FD31" s="37"/>
      <c r="FE31" s="37"/>
      <c r="FF31" s="37"/>
      <c r="FG31" s="37"/>
      <c r="FH31" s="37"/>
      <c r="FI31" s="37"/>
      <c r="FJ31" s="37"/>
      <c r="FK31" s="37"/>
      <c r="FL31" s="37"/>
      <c r="FM31" s="37"/>
      <c r="FN31" s="37"/>
      <c r="FO31" s="37"/>
      <c r="FP31" s="37"/>
      <c r="FQ31" s="37"/>
      <c r="FR31" s="37"/>
      <c r="FS31" s="37"/>
      <c r="FT31" s="37"/>
      <c r="FU31" s="37"/>
      <c r="FV31" s="37"/>
      <c r="FW31" s="37"/>
      <c r="FX31" s="37"/>
      <c r="FY31" s="37"/>
      <c r="FZ31" s="37"/>
      <c r="GA31" s="37"/>
      <c r="GB31" s="37"/>
      <c r="GC31" s="37"/>
      <c r="GD31" s="37"/>
      <c r="GE31" s="37"/>
      <c r="GF31" s="37"/>
      <c r="GG31" s="37"/>
      <c r="GH31" s="37"/>
      <c r="GI31" s="37"/>
      <c r="GJ31" s="37"/>
      <c r="GK31" s="37"/>
      <c r="GL31" s="37"/>
      <c r="GM31" s="37"/>
      <c r="GN31" s="37"/>
      <c r="GO31" s="37"/>
      <c r="GP31" s="37"/>
      <c r="GQ31" s="37"/>
      <c r="GR31" s="37"/>
      <c r="GS31" s="37"/>
      <c r="GT31" s="37"/>
      <c r="GU31" s="37"/>
      <c r="GV31" s="37"/>
      <c r="GW31" s="37"/>
      <c r="GX31" s="37"/>
      <c r="GY31" s="37"/>
      <c r="GZ31" s="37"/>
      <c r="HA31" s="37"/>
      <c r="HB31" s="37"/>
      <c r="HC31" s="37"/>
      <c r="HD31" s="37"/>
      <c r="HE31" s="37"/>
      <c r="HF31" s="37"/>
      <c r="HG31" s="37"/>
      <c r="HH31" s="37"/>
      <c r="HI31" s="37"/>
      <c r="HJ31" s="37"/>
      <c r="HK31" s="37"/>
      <c r="HL31" s="37"/>
      <c r="HM31" s="37"/>
      <c r="HN31" s="37"/>
      <c r="HO31" s="37"/>
      <c r="HP31" s="37"/>
      <c r="HQ31" s="37"/>
      <c r="HR31" s="37"/>
      <c r="HS31" s="37"/>
      <c r="HT31" s="37"/>
      <c r="HU31" s="37"/>
      <c r="HV31" s="37"/>
      <c r="HW31" s="37"/>
      <c r="HX31" s="37"/>
      <c r="HY31" s="37"/>
      <c r="HZ31" s="37"/>
      <c r="IA31" s="37"/>
      <c r="IB31" s="37"/>
      <c r="IC31" s="37"/>
    </row>
    <row r="32" spans="1:237" s="38" customFormat="1" x14ac:dyDescent="0.25">
      <c r="A32" s="40" t="s">
        <v>14</v>
      </c>
      <c r="B32" s="12">
        <v>1</v>
      </c>
      <c r="C32" s="7"/>
      <c r="D32" s="7"/>
      <c r="E32" s="40"/>
      <c r="F32" s="40"/>
      <c r="G32" s="145">
        <f>G31</f>
        <v>44000</v>
      </c>
      <c r="H32" s="160">
        <f t="shared" ref="H32:M32" si="3">H31</f>
        <v>1262.8</v>
      </c>
      <c r="I32" s="145">
        <f t="shared" si="3"/>
        <v>0</v>
      </c>
      <c r="J32" s="145">
        <f t="shared" si="3"/>
        <v>1337.6</v>
      </c>
      <c r="K32" s="145">
        <f t="shared" si="3"/>
        <v>25</v>
      </c>
      <c r="L32" s="145">
        <f t="shared" si="3"/>
        <v>2625.4</v>
      </c>
      <c r="M32" s="160">
        <f t="shared" si="3"/>
        <v>41374.6</v>
      </c>
      <c r="X32" s="39"/>
      <c r="Y32" s="39"/>
      <c r="Z32" s="39"/>
      <c r="AA32" s="39"/>
      <c r="AB32" s="39"/>
      <c r="AC32" s="39"/>
      <c r="AD32" s="39"/>
      <c r="AE32" s="39"/>
      <c r="AF32" s="39"/>
      <c r="AG32" s="39"/>
      <c r="AH32" s="39"/>
      <c r="AI32" s="39"/>
      <c r="AJ32" s="39"/>
      <c r="AK32" s="39"/>
      <c r="AL32" s="39"/>
      <c r="AM32" s="39"/>
      <c r="AN32" s="39"/>
      <c r="AO32" s="39"/>
      <c r="AP32" s="39"/>
      <c r="AQ32" s="39"/>
      <c r="AR32" s="39"/>
      <c r="AS32" s="39"/>
      <c r="AT32" s="39"/>
      <c r="AU32" s="39"/>
      <c r="AV32" s="39"/>
      <c r="AW32" s="39"/>
      <c r="AX32" s="39"/>
      <c r="AY32" s="39"/>
      <c r="AZ32" s="39"/>
      <c r="BA32" s="39"/>
      <c r="BB32" s="39"/>
      <c r="BC32" s="39"/>
      <c r="BD32" s="39"/>
      <c r="BE32" s="39"/>
      <c r="BF32" s="39"/>
    </row>
    <row r="33" spans="1:237" s="38" customFormat="1" x14ac:dyDescent="0.25">
      <c r="B33" s="13"/>
      <c r="C33" s="11"/>
      <c r="D33" s="11"/>
      <c r="G33" s="144"/>
      <c r="H33" s="163"/>
      <c r="I33" s="144"/>
      <c r="J33" s="144"/>
      <c r="K33" s="144"/>
      <c r="L33" s="144"/>
      <c r="M33" s="163"/>
      <c r="P33" s="47"/>
      <c r="Q33" s="47"/>
      <c r="R33" s="47"/>
      <c r="S33" s="47"/>
      <c r="T33" s="47"/>
      <c r="U33" s="47"/>
      <c r="V33" s="47"/>
      <c r="W33" s="47"/>
      <c r="X33" s="47"/>
      <c r="Y33" s="47"/>
      <c r="Z33" s="47"/>
      <c r="AA33" s="47"/>
      <c r="AB33" s="47"/>
      <c r="AC33" s="47"/>
      <c r="AD33" s="47"/>
      <c r="AE33" s="47"/>
      <c r="AF33" s="47"/>
      <c r="AG33" s="47"/>
      <c r="AH33" s="47"/>
      <c r="AI33" s="47"/>
      <c r="AJ33" s="47"/>
      <c r="AK33" s="47"/>
      <c r="AL33" s="47"/>
      <c r="AM33" s="47"/>
      <c r="AN33" s="47"/>
      <c r="AO33" s="47"/>
      <c r="AP33" s="47"/>
      <c r="AQ33" s="47"/>
      <c r="AR33" s="47"/>
      <c r="AS33" s="47"/>
      <c r="AT33" s="47"/>
    </row>
    <row r="34" spans="1:237" s="38" customFormat="1" x14ac:dyDescent="0.25">
      <c r="A34" s="36" t="s">
        <v>53</v>
      </c>
      <c r="B34" s="36"/>
      <c r="C34" s="36"/>
      <c r="D34" s="199"/>
      <c r="E34" s="36"/>
      <c r="F34" s="36"/>
      <c r="G34" s="147"/>
      <c r="H34" s="161"/>
      <c r="I34" s="147"/>
      <c r="J34" s="147"/>
      <c r="K34" s="147"/>
      <c r="L34" s="147"/>
      <c r="M34" s="161"/>
      <c r="P34" s="47"/>
      <c r="Q34" s="47"/>
      <c r="R34" s="47"/>
      <c r="S34" s="47"/>
      <c r="T34" s="47"/>
      <c r="U34" s="47"/>
      <c r="V34" s="47"/>
      <c r="W34" s="47"/>
      <c r="X34" s="47"/>
      <c r="Y34" s="47"/>
      <c r="Z34" s="47"/>
      <c r="AA34" s="47"/>
      <c r="AB34" s="47"/>
      <c r="AC34" s="47"/>
      <c r="AD34" s="47"/>
      <c r="AE34" s="47"/>
      <c r="AF34" s="47"/>
      <c r="AG34" s="47"/>
      <c r="AH34" s="47"/>
      <c r="AI34" s="47"/>
      <c r="AJ34" s="47"/>
      <c r="AK34" s="47"/>
      <c r="AL34" s="47"/>
      <c r="AM34" s="47"/>
      <c r="AN34" s="47"/>
      <c r="AO34" s="47"/>
      <c r="AP34" s="47"/>
      <c r="AQ34" s="47"/>
      <c r="AR34" s="47"/>
      <c r="AS34" s="47"/>
      <c r="AT34" s="47"/>
    </row>
    <row r="35" spans="1:237" x14ac:dyDescent="0.25">
      <c r="A35" s="37" t="s">
        <v>35</v>
      </c>
      <c r="B35" s="3" t="s">
        <v>36</v>
      </c>
      <c r="C35" s="6" t="s">
        <v>72</v>
      </c>
      <c r="D35" s="6" t="s">
        <v>233</v>
      </c>
      <c r="E35" s="9">
        <v>44276</v>
      </c>
      <c r="F35" s="10" t="s">
        <v>110</v>
      </c>
      <c r="G35" s="129">
        <v>40000</v>
      </c>
      <c r="H35" s="173">
        <f>G35*0.0287</f>
        <v>1148</v>
      </c>
      <c r="I35" s="179">
        <v>0</v>
      </c>
      <c r="J35" s="179">
        <v>1216</v>
      </c>
      <c r="K35" s="179">
        <v>511</v>
      </c>
      <c r="L35" s="179">
        <v>2875</v>
      </c>
      <c r="M35" s="173">
        <v>37125</v>
      </c>
      <c r="P35" s="47"/>
      <c r="Q35" s="47"/>
      <c r="R35" s="47"/>
      <c r="S35" s="47"/>
      <c r="T35" s="47"/>
      <c r="U35" s="47"/>
      <c r="V35" s="47"/>
      <c r="W35" s="47"/>
      <c r="X35" s="47"/>
      <c r="Y35" s="47"/>
      <c r="Z35" s="47"/>
      <c r="AA35" s="47"/>
      <c r="AB35" s="47"/>
      <c r="AC35" s="47"/>
      <c r="AD35" s="47"/>
      <c r="AE35" s="47"/>
      <c r="AF35" s="47"/>
      <c r="AG35" s="47"/>
      <c r="AH35" s="47"/>
      <c r="AI35" s="47"/>
      <c r="AJ35" s="47"/>
      <c r="AK35" s="47"/>
      <c r="AL35" s="47"/>
      <c r="AM35" s="47"/>
      <c r="AN35" s="47"/>
      <c r="AO35" s="47"/>
      <c r="AP35" s="47"/>
      <c r="AQ35" s="47"/>
      <c r="AR35" s="47"/>
      <c r="AS35" s="47"/>
      <c r="AT35" s="47"/>
      <c r="AU35" s="38"/>
      <c r="AV35" s="38"/>
      <c r="AW35" s="38"/>
      <c r="AX35" s="38"/>
      <c r="AY35" s="38"/>
      <c r="AZ35" s="38"/>
      <c r="BA35" s="38"/>
      <c r="BB35" s="38"/>
      <c r="BC35" s="38"/>
      <c r="BD35" s="38"/>
      <c r="BE35" s="38"/>
      <c r="BF35" s="38"/>
      <c r="BG35" s="38"/>
      <c r="BH35" s="38"/>
      <c r="BI35" s="38"/>
      <c r="BJ35" s="38"/>
      <c r="BK35" s="38"/>
      <c r="BL35" s="38"/>
      <c r="BM35" s="38"/>
      <c r="BN35" s="38"/>
      <c r="BO35" s="38"/>
      <c r="BP35" s="38"/>
      <c r="BQ35" s="38"/>
      <c r="BR35" s="38"/>
      <c r="BS35" s="38"/>
      <c r="BT35" s="38"/>
      <c r="BU35" s="38"/>
      <c r="BV35" s="38"/>
      <c r="BW35" s="38"/>
      <c r="BX35" s="38"/>
      <c r="BY35" s="38"/>
      <c r="BZ35" s="38"/>
      <c r="CA35" s="38"/>
      <c r="CB35" s="38"/>
      <c r="CC35" s="38"/>
      <c r="CD35" s="38"/>
      <c r="CE35" s="38"/>
      <c r="CF35" s="38"/>
      <c r="CG35" s="38"/>
      <c r="CH35" s="38"/>
      <c r="CI35" s="38"/>
      <c r="CJ35" s="38"/>
      <c r="CK35" s="38"/>
      <c r="CL35" s="38"/>
      <c r="CM35" s="38"/>
      <c r="CN35" s="38"/>
      <c r="CO35" s="38"/>
      <c r="CP35" s="38"/>
      <c r="CQ35" s="38"/>
      <c r="CR35" s="38"/>
      <c r="CS35" s="38"/>
      <c r="CT35" s="38"/>
      <c r="CU35" s="38"/>
      <c r="CV35" s="38"/>
      <c r="CW35" s="38"/>
      <c r="CX35" s="38"/>
      <c r="CY35" s="38"/>
      <c r="CZ35" s="38"/>
      <c r="DA35" s="38"/>
      <c r="DB35" s="38"/>
      <c r="DC35" s="38"/>
      <c r="DD35" s="38"/>
      <c r="DE35" s="38"/>
      <c r="DF35" s="38"/>
      <c r="DG35" s="38"/>
      <c r="DH35" s="38"/>
      <c r="DI35" s="38"/>
      <c r="DJ35" s="38"/>
      <c r="DK35" s="38"/>
      <c r="DL35" s="38"/>
      <c r="DM35" s="38"/>
      <c r="DN35" s="38"/>
      <c r="DO35" s="38"/>
      <c r="DP35" s="38"/>
      <c r="DQ35" s="38"/>
      <c r="DR35" s="38"/>
      <c r="DS35" s="38"/>
      <c r="DT35" s="38"/>
      <c r="DU35" s="38"/>
      <c r="DV35" s="38"/>
      <c r="DW35" s="38"/>
      <c r="DX35" s="38"/>
      <c r="DY35" s="38"/>
      <c r="DZ35" s="38"/>
      <c r="EA35" s="38"/>
      <c r="EB35" s="38"/>
      <c r="EC35" s="38"/>
      <c r="ED35" s="38"/>
      <c r="EE35" s="38"/>
      <c r="EF35" s="38"/>
      <c r="EG35" s="38"/>
      <c r="EH35" s="38"/>
      <c r="EI35" s="38"/>
      <c r="EJ35" s="38"/>
      <c r="EK35" s="38"/>
      <c r="EL35" s="38"/>
      <c r="EM35" s="38"/>
      <c r="EN35" s="38"/>
      <c r="EO35" s="38"/>
      <c r="EP35" s="38"/>
      <c r="EQ35" s="38"/>
      <c r="ER35" s="38"/>
      <c r="ES35" s="38"/>
      <c r="ET35" s="38"/>
      <c r="EU35" s="38"/>
      <c r="EV35" s="38"/>
      <c r="EW35" s="38"/>
      <c r="EX35" s="38"/>
      <c r="EY35" s="38"/>
      <c r="EZ35" s="38"/>
      <c r="FA35" s="38"/>
      <c r="FB35" s="38"/>
      <c r="FC35" s="38"/>
      <c r="FD35" s="38"/>
      <c r="FE35" s="38"/>
      <c r="FF35" s="38"/>
      <c r="FG35" s="38"/>
      <c r="FH35" s="38"/>
      <c r="FI35" s="38"/>
      <c r="FJ35" s="38"/>
      <c r="FK35" s="38"/>
      <c r="FL35" s="38"/>
      <c r="FM35" s="38"/>
      <c r="FN35" s="38"/>
      <c r="FO35" s="38"/>
      <c r="FP35" s="38"/>
      <c r="FQ35" s="38"/>
      <c r="FR35" s="38"/>
      <c r="FS35" s="38"/>
      <c r="FT35" s="38"/>
      <c r="FU35" s="38"/>
      <c r="FV35" s="38"/>
      <c r="FW35" s="38"/>
      <c r="FX35" s="38"/>
      <c r="FY35" s="38"/>
      <c r="FZ35" s="38"/>
      <c r="GA35" s="38"/>
      <c r="GB35" s="38"/>
      <c r="GC35" s="38"/>
      <c r="GD35" s="38"/>
      <c r="GE35" s="38"/>
      <c r="GF35" s="38"/>
      <c r="GG35" s="38"/>
      <c r="GH35" s="38"/>
      <c r="GI35" s="38"/>
      <c r="GJ35" s="38"/>
      <c r="GK35" s="38"/>
      <c r="GL35" s="38"/>
      <c r="GM35" s="38"/>
      <c r="GN35" s="38"/>
      <c r="GO35" s="38"/>
      <c r="GP35" s="38"/>
      <c r="GQ35" s="38"/>
      <c r="GR35" s="38"/>
      <c r="GS35" s="38"/>
      <c r="GT35" s="38"/>
      <c r="GU35" s="38"/>
      <c r="GV35" s="38"/>
      <c r="GW35" s="38"/>
      <c r="GX35" s="38"/>
      <c r="GY35" s="38"/>
      <c r="GZ35" s="38"/>
      <c r="HA35" s="38"/>
      <c r="HB35" s="38"/>
      <c r="HC35" s="38"/>
      <c r="HD35" s="38"/>
      <c r="HE35" s="38"/>
      <c r="HF35" s="38"/>
      <c r="HG35" s="38"/>
      <c r="HH35" s="38"/>
      <c r="HI35" s="38"/>
      <c r="HJ35" s="38"/>
      <c r="HK35" s="38"/>
      <c r="HL35" s="38"/>
      <c r="HM35" s="38"/>
      <c r="HN35" s="38"/>
      <c r="HO35" s="38"/>
      <c r="HP35" s="38"/>
      <c r="HQ35" s="38"/>
      <c r="HR35" s="38"/>
      <c r="HS35" s="38"/>
      <c r="HT35" s="38"/>
      <c r="HU35" s="38"/>
      <c r="HV35" s="38"/>
      <c r="HW35" s="38"/>
      <c r="HX35" s="38"/>
      <c r="HY35" s="38"/>
      <c r="HZ35" s="38"/>
      <c r="IA35" s="38"/>
      <c r="IB35" s="38"/>
      <c r="IC35" s="38"/>
    </row>
    <row r="36" spans="1:237" s="38" customFormat="1" x14ac:dyDescent="0.25">
      <c r="A36" s="4" t="s">
        <v>39</v>
      </c>
      <c r="B36" s="5" t="s">
        <v>16</v>
      </c>
      <c r="C36" s="6" t="s">
        <v>71</v>
      </c>
      <c r="D36" s="6" t="s">
        <v>233</v>
      </c>
      <c r="E36" s="9">
        <v>44276</v>
      </c>
      <c r="F36" s="10" t="s">
        <v>110</v>
      </c>
      <c r="G36" s="129">
        <v>40000</v>
      </c>
      <c r="H36" s="173">
        <f>G36*0.0287</f>
        <v>1148</v>
      </c>
      <c r="I36" s="179">
        <v>0</v>
      </c>
      <c r="J36" s="179">
        <v>1216</v>
      </c>
      <c r="K36" s="179">
        <v>597</v>
      </c>
      <c r="L36" s="179">
        <v>2961</v>
      </c>
      <c r="M36" s="173">
        <v>37039</v>
      </c>
      <c r="P36" s="48"/>
      <c r="Q36" s="48"/>
      <c r="R36" s="48"/>
      <c r="S36" s="48"/>
      <c r="T36" s="48"/>
      <c r="U36" s="48"/>
      <c r="V36" s="48"/>
      <c r="W36" s="48"/>
      <c r="X36" s="48"/>
      <c r="Y36" s="48"/>
      <c r="Z36" s="48"/>
      <c r="AA36" s="48"/>
      <c r="AB36" s="48"/>
      <c r="AC36" s="48"/>
      <c r="AD36" s="48"/>
      <c r="AE36" s="48"/>
      <c r="AF36" s="48"/>
      <c r="AG36" s="48"/>
      <c r="AH36" s="48"/>
      <c r="AI36" s="48"/>
      <c r="AJ36" s="48"/>
      <c r="AK36" s="48"/>
      <c r="AL36" s="48"/>
      <c r="AM36" s="48"/>
      <c r="AN36" s="48"/>
      <c r="AO36" s="48"/>
      <c r="AP36" s="48"/>
      <c r="AQ36" s="48"/>
      <c r="AR36" s="48"/>
      <c r="AS36" s="48"/>
      <c r="AT36" s="48"/>
      <c r="AU36" s="37"/>
      <c r="AV36" s="37"/>
      <c r="AW36" s="37"/>
      <c r="AX36" s="37"/>
      <c r="AY36" s="37"/>
      <c r="AZ36" s="37"/>
      <c r="BA36" s="37"/>
      <c r="BB36" s="37"/>
      <c r="BC36" s="37"/>
      <c r="BD36" s="37"/>
      <c r="BE36" s="37"/>
      <c r="BF36" s="37"/>
      <c r="BG36" s="37"/>
      <c r="BH36" s="37"/>
      <c r="BI36" s="37"/>
      <c r="BJ36" s="37"/>
      <c r="BK36" s="37"/>
      <c r="BL36" s="37"/>
      <c r="BM36" s="37"/>
      <c r="BN36" s="37"/>
      <c r="BO36" s="37"/>
      <c r="BP36" s="37"/>
      <c r="BQ36" s="37"/>
      <c r="BR36" s="37"/>
      <c r="BS36" s="37"/>
      <c r="BT36" s="37"/>
      <c r="BU36" s="37"/>
      <c r="BV36" s="37"/>
      <c r="BW36" s="37"/>
      <c r="BX36" s="37"/>
      <c r="BY36" s="37"/>
      <c r="BZ36" s="37"/>
      <c r="CA36" s="37"/>
      <c r="CB36" s="37"/>
      <c r="CC36" s="37"/>
      <c r="CD36" s="37"/>
      <c r="CE36" s="37"/>
      <c r="CF36" s="37"/>
      <c r="CG36" s="37"/>
      <c r="CH36" s="37"/>
      <c r="CI36" s="37"/>
      <c r="CJ36" s="37"/>
      <c r="CK36" s="37"/>
      <c r="CL36" s="37"/>
      <c r="CM36" s="37"/>
      <c r="CN36" s="37"/>
      <c r="CO36" s="37"/>
      <c r="CP36" s="37"/>
      <c r="CQ36" s="37"/>
      <c r="CR36" s="37"/>
      <c r="CS36" s="37"/>
      <c r="CT36" s="37"/>
      <c r="CU36" s="37"/>
      <c r="CV36" s="37"/>
      <c r="CW36" s="37"/>
      <c r="CX36" s="37"/>
      <c r="CY36" s="37"/>
      <c r="CZ36" s="37"/>
      <c r="DA36" s="37"/>
      <c r="DB36" s="37"/>
      <c r="DC36" s="37"/>
      <c r="DD36" s="37"/>
      <c r="DE36" s="37"/>
      <c r="DF36" s="37"/>
      <c r="DG36" s="37"/>
      <c r="DH36" s="37"/>
      <c r="DI36" s="37"/>
      <c r="DJ36" s="37"/>
      <c r="DK36" s="37"/>
      <c r="DL36" s="37"/>
      <c r="DM36" s="37"/>
      <c r="DN36" s="37"/>
      <c r="DO36" s="37"/>
      <c r="DP36" s="37"/>
      <c r="DQ36" s="37"/>
      <c r="DR36" s="37"/>
      <c r="DS36" s="37"/>
      <c r="DT36" s="37"/>
      <c r="DU36" s="37"/>
      <c r="DV36" s="37"/>
      <c r="DW36" s="37"/>
      <c r="DX36" s="37"/>
      <c r="DY36" s="37"/>
      <c r="DZ36" s="37"/>
      <c r="EA36" s="37"/>
      <c r="EB36" s="37"/>
      <c r="EC36" s="37"/>
      <c r="ED36" s="37"/>
      <c r="EE36" s="37"/>
      <c r="EF36" s="37"/>
      <c r="EG36" s="37"/>
      <c r="EH36" s="37"/>
      <c r="EI36" s="37"/>
      <c r="EJ36" s="37"/>
      <c r="EK36" s="37"/>
      <c r="EL36" s="37"/>
      <c r="EM36" s="37"/>
      <c r="EN36" s="37"/>
      <c r="EO36" s="37"/>
      <c r="EP36" s="37"/>
      <c r="EQ36" s="37"/>
      <c r="ER36" s="37"/>
      <c r="ES36" s="37"/>
      <c r="ET36" s="37"/>
      <c r="EU36" s="37"/>
      <c r="EV36" s="37"/>
      <c r="EW36" s="37"/>
      <c r="EX36" s="37"/>
      <c r="EY36" s="37"/>
      <c r="EZ36" s="37"/>
      <c r="FA36" s="37"/>
      <c r="FB36" s="37"/>
      <c r="FC36" s="37"/>
      <c r="FD36" s="37"/>
      <c r="FE36" s="37"/>
      <c r="FF36" s="37"/>
      <c r="FG36" s="37"/>
      <c r="FH36" s="37"/>
      <c r="FI36" s="37"/>
      <c r="FJ36" s="37"/>
      <c r="FK36" s="37"/>
      <c r="FL36" s="37"/>
      <c r="FM36" s="37"/>
      <c r="FN36" s="37"/>
      <c r="FO36" s="37"/>
      <c r="FP36" s="37"/>
      <c r="FQ36" s="37"/>
      <c r="FR36" s="37"/>
      <c r="FS36" s="37"/>
      <c r="FT36" s="37"/>
      <c r="FU36" s="37"/>
      <c r="FV36" s="37"/>
      <c r="FW36" s="37"/>
      <c r="FX36" s="37"/>
      <c r="FY36" s="37"/>
      <c r="FZ36" s="37"/>
      <c r="GA36" s="37"/>
      <c r="GB36" s="37"/>
      <c r="GC36" s="37"/>
      <c r="GD36" s="37"/>
      <c r="GE36" s="37"/>
      <c r="GF36" s="37"/>
      <c r="GG36" s="37"/>
      <c r="GH36" s="37"/>
      <c r="GI36" s="37"/>
      <c r="GJ36" s="37"/>
      <c r="GK36" s="37"/>
      <c r="GL36" s="37"/>
      <c r="GM36" s="37"/>
      <c r="GN36" s="37"/>
      <c r="GO36" s="37"/>
      <c r="GP36" s="37"/>
      <c r="GQ36" s="37"/>
      <c r="GR36" s="37"/>
      <c r="GS36" s="37"/>
      <c r="GT36" s="37"/>
      <c r="GU36" s="37"/>
      <c r="GV36" s="37"/>
      <c r="GW36" s="37"/>
      <c r="GX36" s="37"/>
      <c r="GY36" s="37"/>
      <c r="GZ36" s="37"/>
      <c r="HA36" s="37"/>
      <c r="HB36" s="37"/>
      <c r="HC36" s="37"/>
      <c r="HD36" s="37"/>
      <c r="HE36" s="37"/>
      <c r="HF36" s="37"/>
      <c r="HG36" s="37"/>
      <c r="HH36" s="37"/>
      <c r="HI36" s="37"/>
      <c r="HJ36" s="37"/>
      <c r="HK36" s="37"/>
      <c r="HL36" s="37"/>
      <c r="HM36" s="37"/>
      <c r="HN36" s="37"/>
      <c r="HO36" s="37"/>
      <c r="HP36" s="37"/>
      <c r="HQ36" s="37"/>
      <c r="HR36" s="37"/>
      <c r="HS36" s="37"/>
      <c r="HT36" s="37"/>
      <c r="HU36" s="37"/>
      <c r="HV36" s="37"/>
      <c r="HW36" s="37"/>
      <c r="HX36" s="37"/>
      <c r="HY36" s="37"/>
      <c r="HZ36" s="37"/>
      <c r="IA36" s="37"/>
      <c r="IB36" s="37"/>
      <c r="IC36" s="37"/>
    </row>
    <row r="37" spans="1:237" s="38" customFormat="1" x14ac:dyDescent="0.25">
      <c r="A37" s="40" t="s">
        <v>14</v>
      </c>
      <c r="B37" s="12">
        <v>2</v>
      </c>
      <c r="C37" s="7"/>
      <c r="D37" s="7"/>
      <c r="E37" s="40"/>
      <c r="F37" s="40"/>
      <c r="G37" s="145">
        <f>SUM(G35:G36)</f>
        <v>80000</v>
      </c>
      <c r="H37" s="160">
        <f t="shared" ref="H37:L37" si="4">SUM(H35:H36)</f>
        <v>2296</v>
      </c>
      <c r="I37" s="145">
        <f t="shared" si="4"/>
        <v>0</v>
      </c>
      <c r="J37" s="145">
        <f t="shared" si="4"/>
        <v>2432</v>
      </c>
      <c r="K37" s="145">
        <f>K35+K36</f>
        <v>1108</v>
      </c>
      <c r="L37" s="145">
        <f t="shared" si="4"/>
        <v>5836</v>
      </c>
      <c r="M37" s="160">
        <f>SUM(M35:M36)</f>
        <v>74164</v>
      </c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37"/>
      <c r="AV37" s="37"/>
      <c r="AW37" s="37"/>
      <c r="AX37" s="37"/>
      <c r="AY37" s="37"/>
      <c r="AZ37" s="37"/>
      <c r="BA37" s="37"/>
      <c r="BB37" s="37"/>
      <c r="BC37" s="37"/>
      <c r="BD37" s="37"/>
      <c r="BE37" s="37"/>
      <c r="BF37" s="37"/>
      <c r="BG37" s="37"/>
      <c r="BH37" s="37"/>
      <c r="BI37" s="37"/>
      <c r="BJ37" s="37"/>
      <c r="BK37" s="37"/>
      <c r="BL37" s="37"/>
      <c r="BM37" s="37"/>
      <c r="BN37" s="37"/>
      <c r="BO37" s="37"/>
      <c r="BP37" s="37"/>
      <c r="BQ37" s="37"/>
      <c r="BR37" s="37"/>
      <c r="BS37" s="37"/>
      <c r="BT37" s="37"/>
      <c r="BU37" s="37"/>
      <c r="BV37" s="37"/>
      <c r="BW37" s="37"/>
      <c r="BX37" s="37"/>
      <c r="BY37" s="37"/>
      <c r="BZ37" s="37"/>
      <c r="CA37" s="37"/>
      <c r="CB37" s="37"/>
      <c r="CC37" s="37"/>
      <c r="CD37" s="37"/>
      <c r="CE37" s="37"/>
      <c r="CF37" s="37"/>
      <c r="CG37" s="37"/>
      <c r="CH37" s="37"/>
      <c r="CI37" s="37"/>
      <c r="CJ37" s="37"/>
      <c r="CK37" s="37"/>
      <c r="CL37" s="37"/>
      <c r="CM37" s="37"/>
      <c r="CN37" s="37"/>
      <c r="CO37" s="37"/>
      <c r="CP37" s="37"/>
      <c r="CQ37" s="37"/>
      <c r="CR37" s="37"/>
      <c r="CS37" s="37"/>
      <c r="CT37" s="37"/>
      <c r="CU37" s="37"/>
      <c r="CV37" s="37"/>
      <c r="CW37" s="37"/>
      <c r="CX37" s="37"/>
      <c r="CY37" s="37"/>
      <c r="CZ37" s="37"/>
      <c r="DA37" s="37"/>
      <c r="DB37" s="37"/>
      <c r="DC37" s="37"/>
      <c r="DD37" s="37"/>
      <c r="DE37" s="37"/>
      <c r="DF37" s="37"/>
      <c r="DG37" s="37"/>
      <c r="DH37" s="37"/>
      <c r="DI37" s="37"/>
      <c r="DJ37" s="37"/>
      <c r="DK37" s="37"/>
      <c r="DL37" s="37"/>
      <c r="DM37" s="37"/>
      <c r="DN37" s="37"/>
      <c r="DO37" s="37"/>
      <c r="DP37" s="37"/>
      <c r="DQ37" s="37"/>
      <c r="DR37" s="37"/>
      <c r="DS37" s="37"/>
      <c r="DT37" s="37"/>
      <c r="DU37" s="37"/>
      <c r="DV37" s="37"/>
      <c r="DW37" s="37"/>
      <c r="DX37" s="37"/>
      <c r="DY37" s="37"/>
      <c r="DZ37" s="37"/>
      <c r="EA37" s="37"/>
      <c r="EB37" s="37"/>
      <c r="EC37" s="37"/>
      <c r="ED37" s="37"/>
      <c r="EE37" s="37"/>
      <c r="EF37" s="37"/>
      <c r="EG37" s="37"/>
      <c r="EH37" s="37"/>
      <c r="EI37" s="37"/>
      <c r="EJ37" s="37"/>
      <c r="EK37" s="37"/>
      <c r="EL37" s="37"/>
      <c r="EM37" s="37"/>
      <c r="EN37" s="37"/>
      <c r="EO37" s="37"/>
      <c r="EP37" s="37"/>
      <c r="EQ37" s="37"/>
      <c r="ER37" s="37"/>
      <c r="ES37" s="37"/>
      <c r="ET37" s="37"/>
      <c r="EU37" s="37"/>
      <c r="EV37" s="37"/>
      <c r="EW37" s="37"/>
      <c r="EX37" s="37"/>
      <c r="EY37" s="37"/>
      <c r="EZ37" s="37"/>
      <c r="FA37" s="37"/>
      <c r="FB37" s="37"/>
      <c r="FC37" s="37"/>
      <c r="FD37" s="37"/>
      <c r="FE37" s="37"/>
      <c r="FF37" s="37"/>
      <c r="FG37" s="37"/>
      <c r="FH37" s="37"/>
      <c r="FI37" s="37"/>
      <c r="FJ37" s="37"/>
      <c r="FK37" s="37"/>
      <c r="FL37" s="37"/>
      <c r="FM37" s="37"/>
      <c r="FN37" s="37"/>
      <c r="FO37" s="37"/>
      <c r="FP37" s="37"/>
      <c r="FQ37" s="37"/>
      <c r="FR37" s="37"/>
      <c r="FS37" s="37"/>
      <c r="FT37" s="37"/>
      <c r="FU37" s="37"/>
      <c r="FV37" s="37"/>
      <c r="FW37" s="37"/>
      <c r="FX37" s="37"/>
      <c r="FY37" s="37"/>
      <c r="FZ37" s="37"/>
      <c r="GA37" s="37"/>
      <c r="GB37" s="37"/>
      <c r="GC37" s="37"/>
      <c r="GD37" s="37"/>
      <c r="GE37" s="37"/>
      <c r="GF37" s="37"/>
      <c r="GG37" s="37"/>
      <c r="GH37" s="37"/>
      <c r="GI37" s="37"/>
      <c r="GJ37" s="37"/>
      <c r="GK37" s="37"/>
      <c r="GL37" s="37"/>
      <c r="GM37" s="37"/>
      <c r="GN37" s="37"/>
      <c r="GO37" s="37"/>
      <c r="GP37" s="37"/>
      <c r="GQ37" s="37"/>
      <c r="GR37" s="37"/>
      <c r="GS37" s="37"/>
      <c r="GT37" s="37"/>
      <c r="GU37" s="37"/>
      <c r="GV37" s="37"/>
      <c r="GW37" s="37"/>
      <c r="GX37" s="37"/>
      <c r="GY37" s="37"/>
      <c r="GZ37" s="37"/>
      <c r="HA37" s="37"/>
      <c r="HB37" s="37"/>
      <c r="HC37" s="37"/>
      <c r="HD37" s="37"/>
      <c r="HE37" s="37"/>
      <c r="HF37" s="37"/>
      <c r="HG37" s="37"/>
      <c r="HH37" s="37"/>
      <c r="HI37" s="37"/>
      <c r="HJ37" s="37"/>
      <c r="HK37" s="37"/>
      <c r="HL37" s="37"/>
      <c r="HM37" s="37"/>
      <c r="HN37" s="37"/>
      <c r="HO37" s="37"/>
      <c r="HP37" s="37"/>
      <c r="HQ37" s="37"/>
      <c r="HR37" s="37"/>
      <c r="HS37" s="37"/>
      <c r="HT37" s="37"/>
      <c r="HU37" s="37"/>
      <c r="HV37" s="37"/>
      <c r="HW37" s="37"/>
      <c r="HX37" s="37"/>
      <c r="HY37" s="37"/>
      <c r="HZ37" s="37"/>
      <c r="IA37" s="37"/>
      <c r="IB37" s="37"/>
      <c r="IC37" s="37"/>
    </row>
    <row r="38" spans="1:237" s="38" customFormat="1" x14ac:dyDescent="0.25">
      <c r="B38" s="13"/>
      <c r="G38" s="138"/>
      <c r="H38" s="168"/>
      <c r="I38" s="138"/>
      <c r="J38" s="138"/>
      <c r="K38" s="138"/>
      <c r="L38" s="138"/>
      <c r="M38" s="168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4"/>
      <c r="AH38" s="44"/>
      <c r="AI38" s="44"/>
      <c r="AJ38" s="44"/>
      <c r="AK38" s="44"/>
      <c r="AL38" s="44"/>
      <c r="AM38" s="44"/>
      <c r="AN38" s="44"/>
      <c r="AO38" s="44"/>
      <c r="AP38" s="44"/>
      <c r="AQ38" s="44"/>
      <c r="AR38" s="44"/>
      <c r="AS38" s="44"/>
      <c r="AT38" s="44"/>
    </row>
    <row r="39" spans="1:237" s="22" customFormat="1" x14ac:dyDescent="0.25">
      <c r="A39" s="36" t="s">
        <v>56</v>
      </c>
      <c r="B39" s="5"/>
      <c r="C39" s="5"/>
      <c r="D39" s="5"/>
      <c r="E39" s="5"/>
      <c r="F39" s="5"/>
      <c r="G39" s="152"/>
      <c r="H39" s="175"/>
      <c r="I39" s="152"/>
      <c r="J39" s="152"/>
      <c r="K39" s="152"/>
      <c r="L39" s="152"/>
      <c r="M39" s="175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  <c r="AG39" s="44"/>
      <c r="AH39" s="44"/>
      <c r="AI39" s="44"/>
      <c r="AJ39" s="44"/>
      <c r="AK39" s="44"/>
      <c r="AL39" s="44"/>
      <c r="AM39" s="44"/>
      <c r="AN39" s="44"/>
      <c r="AO39" s="44"/>
      <c r="AP39" s="44"/>
      <c r="AQ39" s="44"/>
      <c r="AR39" s="44"/>
      <c r="AS39" s="44"/>
      <c r="AT39" s="44"/>
      <c r="AU39" s="37"/>
      <c r="AV39" s="37"/>
      <c r="AW39" s="37"/>
      <c r="AX39" s="37"/>
      <c r="AY39" s="37"/>
      <c r="AZ39" s="37"/>
      <c r="BA39" s="37"/>
      <c r="BB39" s="37"/>
      <c r="BC39" s="37"/>
      <c r="BD39" s="37"/>
      <c r="BE39" s="37"/>
      <c r="BF39" s="37"/>
      <c r="BG39" s="37"/>
      <c r="BH39" s="37"/>
      <c r="BI39" s="37"/>
      <c r="BJ39" s="37"/>
      <c r="BK39" s="37"/>
      <c r="BL39" s="37"/>
      <c r="BM39" s="37"/>
      <c r="BN39" s="37"/>
      <c r="BO39" s="37"/>
      <c r="BP39" s="37"/>
      <c r="BQ39" s="37"/>
      <c r="BR39" s="37"/>
      <c r="BS39" s="37"/>
      <c r="BT39" s="37"/>
      <c r="BU39" s="37"/>
      <c r="BV39" s="37"/>
      <c r="BW39" s="37"/>
      <c r="BX39" s="37"/>
      <c r="BY39" s="37"/>
      <c r="BZ39" s="37"/>
      <c r="CA39" s="37"/>
      <c r="CB39" s="37"/>
      <c r="CC39" s="37"/>
      <c r="CD39" s="37"/>
      <c r="CE39" s="37"/>
      <c r="CF39" s="37"/>
      <c r="CG39" s="37"/>
      <c r="CH39" s="37"/>
      <c r="CI39" s="37"/>
      <c r="CJ39" s="37"/>
      <c r="CK39" s="37"/>
      <c r="CL39" s="37"/>
      <c r="CM39" s="37"/>
      <c r="CN39" s="37"/>
      <c r="CO39" s="37"/>
      <c r="CP39" s="37"/>
      <c r="CQ39" s="37"/>
      <c r="CR39" s="37"/>
      <c r="CS39" s="37"/>
      <c r="CT39" s="37"/>
      <c r="CU39" s="37"/>
      <c r="CV39" s="37"/>
      <c r="CW39" s="37"/>
      <c r="CX39" s="37"/>
      <c r="CY39" s="37"/>
      <c r="CZ39" s="37"/>
      <c r="DA39" s="37"/>
      <c r="DB39" s="37"/>
      <c r="DC39" s="37"/>
      <c r="DD39" s="37"/>
      <c r="DE39" s="37"/>
      <c r="DF39" s="37"/>
      <c r="DG39" s="37"/>
      <c r="DH39" s="37"/>
      <c r="DI39" s="37"/>
      <c r="DJ39" s="37"/>
      <c r="DK39" s="37"/>
      <c r="DL39" s="37"/>
      <c r="DM39" s="37"/>
      <c r="DN39" s="37"/>
      <c r="DO39" s="37"/>
      <c r="DP39" s="37"/>
      <c r="DQ39" s="37"/>
      <c r="DR39" s="37"/>
      <c r="DS39" s="37"/>
      <c r="DT39" s="37"/>
      <c r="DU39" s="37"/>
      <c r="DV39" s="37"/>
      <c r="DW39" s="37"/>
      <c r="DX39" s="37"/>
      <c r="DY39" s="37"/>
      <c r="DZ39" s="37"/>
      <c r="EA39" s="37"/>
      <c r="EB39" s="37"/>
      <c r="EC39" s="37"/>
      <c r="ED39" s="37"/>
      <c r="EE39" s="37"/>
      <c r="EF39" s="37"/>
      <c r="EG39" s="37"/>
      <c r="EH39" s="37"/>
      <c r="EI39" s="37"/>
      <c r="EJ39" s="37"/>
      <c r="EK39" s="37"/>
      <c r="EL39" s="37"/>
      <c r="EM39" s="37"/>
      <c r="EN39" s="37"/>
      <c r="EO39" s="37"/>
      <c r="EP39" s="37"/>
      <c r="EQ39" s="37"/>
      <c r="ER39" s="37"/>
      <c r="ES39" s="37"/>
      <c r="ET39" s="37"/>
      <c r="EU39" s="37"/>
      <c r="EV39" s="37"/>
      <c r="EW39" s="37"/>
      <c r="EX39" s="37"/>
      <c r="EY39" s="37"/>
      <c r="EZ39" s="37"/>
      <c r="FA39" s="37"/>
      <c r="FB39" s="37"/>
      <c r="FC39" s="37"/>
      <c r="FD39" s="37"/>
      <c r="FE39" s="37"/>
      <c r="FF39" s="37"/>
      <c r="FG39" s="37"/>
      <c r="FH39" s="37"/>
      <c r="FI39" s="37"/>
      <c r="FJ39" s="37"/>
      <c r="FK39" s="37"/>
      <c r="FL39" s="37"/>
      <c r="FM39" s="37"/>
      <c r="FN39" s="37"/>
      <c r="FO39" s="37"/>
      <c r="FP39" s="37"/>
      <c r="FQ39" s="37"/>
      <c r="FR39" s="37"/>
      <c r="FS39" s="37"/>
      <c r="FT39" s="37"/>
      <c r="FU39" s="37"/>
      <c r="FV39" s="37"/>
      <c r="FW39" s="37"/>
      <c r="FX39" s="37"/>
      <c r="FY39" s="37"/>
      <c r="FZ39" s="37"/>
      <c r="GA39" s="37"/>
      <c r="GB39" s="37"/>
      <c r="GC39" s="37"/>
      <c r="GD39" s="37"/>
      <c r="GE39" s="37"/>
      <c r="GF39" s="37"/>
      <c r="GG39" s="37"/>
      <c r="GH39" s="37"/>
      <c r="GI39" s="37"/>
      <c r="GJ39" s="37"/>
      <c r="GK39" s="37"/>
      <c r="GL39" s="37"/>
      <c r="GM39" s="37"/>
      <c r="GN39" s="37"/>
      <c r="GO39" s="37"/>
      <c r="GP39" s="37"/>
      <c r="GQ39" s="37"/>
      <c r="GR39" s="37"/>
      <c r="GS39" s="37"/>
      <c r="GT39" s="37"/>
      <c r="GU39" s="37"/>
      <c r="GV39" s="37"/>
      <c r="GW39" s="37"/>
      <c r="GX39" s="37"/>
      <c r="GY39" s="37"/>
      <c r="GZ39" s="37"/>
      <c r="HA39" s="37"/>
      <c r="HB39" s="37"/>
      <c r="HC39" s="37"/>
      <c r="HD39" s="37"/>
      <c r="HE39" s="37"/>
      <c r="HF39" s="37"/>
      <c r="HG39" s="37"/>
      <c r="HH39" s="37"/>
      <c r="HI39" s="37"/>
      <c r="HJ39" s="37"/>
      <c r="HK39" s="37"/>
      <c r="HL39" s="37"/>
      <c r="HM39" s="37"/>
      <c r="HN39" s="37"/>
      <c r="HO39" s="37"/>
      <c r="HP39" s="37"/>
      <c r="HQ39" s="37"/>
      <c r="HR39" s="37"/>
      <c r="HS39" s="37"/>
      <c r="HT39" s="37"/>
      <c r="HU39" s="37"/>
      <c r="HV39" s="37"/>
      <c r="HW39" s="37"/>
      <c r="HX39" s="37"/>
      <c r="HY39" s="37"/>
      <c r="HZ39" s="37"/>
      <c r="IA39" s="37"/>
      <c r="IB39" s="37"/>
      <c r="IC39" s="37"/>
    </row>
    <row r="40" spans="1:237" s="38" customFormat="1" x14ac:dyDescent="0.25">
      <c r="A40" s="4" t="s">
        <v>91</v>
      </c>
      <c r="B40" s="5" t="s">
        <v>92</v>
      </c>
      <c r="C40" s="5" t="s">
        <v>72</v>
      </c>
      <c r="D40" s="5" t="s">
        <v>233</v>
      </c>
      <c r="E40" s="10">
        <v>44348</v>
      </c>
      <c r="F40" s="10" t="s">
        <v>110</v>
      </c>
      <c r="G40" s="129">
        <v>40000</v>
      </c>
      <c r="H40" s="173">
        <f>G40*0.0287</f>
        <v>1148</v>
      </c>
      <c r="I40" s="179">
        <v>442.65</v>
      </c>
      <c r="J40" s="179">
        <f>G40*0.0304</f>
        <v>1216</v>
      </c>
      <c r="K40" s="179">
        <v>5615</v>
      </c>
      <c r="L40" s="179">
        <v>8421.65</v>
      </c>
      <c r="M40" s="173">
        <v>31578.35</v>
      </c>
      <c r="AU40" s="37"/>
      <c r="AV40" s="37"/>
      <c r="AW40" s="37"/>
      <c r="AX40" s="37"/>
      <c r="AY40" s="37"/>
      <c r="AZ40" s="37"/>
      <c r="BA40" s="37"/>
      <c r="BB40" s="37"/>
      <c r="BC40" s="37"/>
      <c r="BD40" s="37"/>
      <c r="BE40" s="37"/>
      <c r="BF40" s="37"/>
      <c r="BG40" s="37"/>
      <c r="BH40" s="37"/>
      <c r="BI40" s="37"/>
      <c r="BJ40" s="37"/>
      <c r="BK40" s="37"/>
      <c r="BL40" s="37"/>
      <c r="BM40" s="37"/>
      <c r="BN40" s="37"/>
      <c r="BO40" s="37"/>
      <c r="BP40" s="37"/>
      <c r="BQ40" s="37"/>
      <c r="BR40" s="37"/>
      <c r="BS40" s="37"/>
      <c r="BT40" s="37"/>
      <c r="BU40" s="37"/>
      <c r="BV40" s="37"/>
      <c r="BW40" s="37"/>
      <c r="BX40" s="37"/>
      <c r="BY40" s="37"/>
      <c r="BZ40" s="37"/>
      <c r="CA40" s="37"/>
      <c r="CB40" s="37"/>
      <c r="CC40" s="37"/>
      <c r="CD40" s="37"/>
      <c r="CE40" s="37"/>
      <c r="CF40" s="37"/>
      <c r="CG40" s="37"/>
      <c r="CH40" s="37"/>
      <c r="CI40" s="37"/>
      <c r="CJ40" s="37"/>
      <c r="CK40" s="37"/>
      <c r="CL40" s="37"/>
      <c r="CM40" s="37"/>
      <c r="CN40" s="37"/>
      <c r="CO40" s="37"/>
      <c r="CP40" s="37"/>
      <c r="CQ40" s="37"/>
      <c r="CR40" s="37"/>
      <c r="CS40" s="37"/>
      <c r="CT40" s="37"/>
      <c r="CU40" s="37"/>
      <c r="CV40" s="37"/>
      <c r="CW40" s="37"/>
      <c r="CX40" s="37"/>
      <c r="CY40" s="37"/>
      <c r="CZ40" s="37"/>
      <c r="DA40" s="37"/>
      <c r="DB40" s="37"/>
      <c r="DC40" s="37"/>
      <c r="DD40" s="37"/>
      <c r="DE40" s="37"/>
      <c r="DF40" s="37"/>
      <c r="DG40" s="37"/>
      <c r="DH40" s="37"/>
      <c r="DI40" s="37"/>
      <c r="DJ40" s="37"/>
      <c r="DK40" s="37"/>
      <c r="DL40" s="37"/>
      <c r="DM40" s="37"/>
      <c r="DN40" s="37"/>
      <c r="DO40" s="37"/>
      <c r="DP40" s="37"/>
      <c r="DQ40" s="37"/>
      <c r="DR40" s="37"/>
      <c r="DS40" s="37"/>
      <c r="DT40" s="37"/>
      <c r="DU40" s="37"/>
      <c r="DV40" s="37"/>
      <c r="DW40" s="37"/>
      <c r="DX40" s="37"/>
      <c r="DY40" s="37"/>
      <c r="DZ40" s="37"/>
      <c r="EA40" s="37"/>
      <c r="EB40" s="37"/>
      <c r="EC40" s="37"/>
      <c r="ED40" s="37"/>
      <c r="EE40" s="37"/>
      <c r="EF40" s="37"/>
      <c r="EG40" s="37"/>
      <c r="EH40" s="37"/>
      <c r="EI40" s="37"/>
      <c r="EJ40" s="37"/>
      <c r="EK40" s="37"/>
      <c r="EL40" s="37"/>
      <c r="EM40" s="37"/>
      <c r="EN40" s="37"/>
      <c r="EO40" s="37"/>
      <c r="EP40" s="37"/>
      <c r="EQ40" s="37"/>
      <c r="ER40" s="37"/>
      <c r="ES40" s="37"/>
      <c r="ET40" s="37"/>
      <c r="EU40" s="37"/>
      <c r="EV40" s="37"/>
      <c r="EW40" s="37"/>
      <c r="EX40" s="37"/>
      <c r="EY40" s="37"/>
      <c r="EZ40" s="37"/>
      <c r="FA40" s="37"/>
      <c r="FB40" s="37"/>
      <c r="FC40" s="37"/>
      <c r="FD40" s="37"/>
      <c r="FE40" s="37"/>
      <c r="FF40" s="37"/>
      <c r="FG40" s="37"/>
      <c r="FH40" s="37"/>
      <c r="FI40" s="37"/>
      <c r="FJ40" s="37"/>
      <c r="FK40" s="37"/>
      <c r="FL40" s="37"/>
      <c r="FM40" s="37"/>
      <c r="FN40" s="37"/>
      <c r="FO40" s="37"/>
      <c r="FP40" s="37"/>
      <c r="FQ40" s="37"/>
      <c r="FR40" s="37"/>
      <c r="FS40" s="37"/>
      <c r="FT40" s="37"/>
      <c r="FU40" s="37"/>
      <c r="FV40" s="37"/>
      <c r="FW40" s="37"/>
      <c r="FX40" s="37"/>
      <c r="FY40" s="37"/>
      <c r="FZ40" s="37"/>
      <c r="GA40" s="37"/>
      <c r="GB40" s="37"/>
      <c r="GC40" s="37"/>
      <c r="GD40" s="37"/>
      <c r="GE40" s="37"/>
      <c r="GF40" s="37"/>
      <c r="GG40" s="37"/>
      <c r="GH40" s="37"/>
      <c r="GI40" s="37"/>
      <c r="GJ40" s="37"/>
      <c r="GK40" s="37"/>
      <c r="GL40" s="37"/>
      <c r="GM40" s="37"/>
      <c r="GN40" s="37"/>
      <c r="GO40" s="37"/>
      <c r="GP40" s="37"/>
      <c r="GQ40" s="37"/>
      <c r="GR40" s="37"/>
      <c r="GS40" s="37"/>
      <c r="GT40" s="37"/>
      <c r="GU40" s="37"/>
      <c r="GV40" s="37"/>
      <c r="GW40" s="37"/>
      <c r="GX40" s="37"/>
      <c r="GY40" s="37"/>
      <c r="GZ40" s="37"/>
      <c r="HA40" s="37"/>
      <c r="HB40" s="37"/>
      <c r="HC40" s="37"/>
      <c r="HD40" s="37"/>
      <c r="HE40" s="37"/>
      <c r="HF40" s="37"/>
      <c r="HG40" s="37"/>
      <c r="HH40" s="37"/>
      <c r="HI40" s="37"/>
      <c r="HJ40" s="37"/>
      <c r="HK40" s="37"/>
      <c r="HL40" s="37"/>
      <c r="HM40" s="37"/>
      <c r="HN40" s="37"/>
      <c r="HO40" s="37"/>
      <c r="HP40" s="37"/>
      <c r="HQ40" s="37"/>
      <c r="HR40" s="37"/>
      <c r="HS40" s="37"/>
      <c r="HT40" s="37"/>
      <c r="HU40" s="37"/>
      <c r="HV40" s="37"/>
      <c r="HW40" s="37"/>
      <c r="HX40" s="37"/>
      <c r="HY40" s="37"/>
      <c r="HZ40" s="37"/>
      <c r="IA40" s="37"/>
      <c r="IB40" s="37"/>
      <c r="IC40" s="37"/>
    </row>
    <row r="41" spans="1:237" s="38" customFormat="1" x14ac:dyDescent="0.25">
      <c r="A41" s="4" t="s">
        <v>37</v>
      </c>
      <c r="B41" s="5" t="s">
        <v>38</v>
      </c>
      <c r="C41" s="6" t="s">
        <v>72</v>
      </c>
      <c r="D41" s="6" t="s">
        <v>233</v>
      </c>
      <c r="E41" s="9">
        <v>44276</v>
      </c>
      <c r="F41" s="10" t="s">
        <v>110</v>
      </c>
      <c r="G41" s="129">
        <v>40000</v>
      </c>
      <c r="H41" s="173">
        <f>G41*0.0287</f>
        <v>1148</v>
      </c>
      <c r="I41" s="179">
        <v>0</v>
      </c>
      <c r="J41" s="179">
        <f>G41*0.0304</f>
        <v>1216</v>
      </c>
      <c r="K41" s="179">
        <v>2548.12</v>
      </c>
      <c r="L41" s="179">
        <v>4912.12</v>
      </c>
      <c r="M41" s="173">
        <v>35087.879999999997</v>
      </c>
      <c r="AU41" s="37"/>
      <c r="AV41" s="37"/>
      <c r="AW41" s="37"/>
      <c r="AX41" s="37"/>
      <c r="AY41" s="37"/>
      <c r="AZ41" s="37"/>
      <c r="BA41" s="37"/>
      <c r="BB41" s="37"/>
      <c r="BC41" s="37"/>
      <c r="BD41" s="37"/>
      <c r="BE41" s="37"/>
      <c r="BF41" s="37"/>
      <c r="BG41" s="37"/>
      <c r="BH41" s="37"/>
      <c r="BI41" s="37"/>
      <c r="BJ41" s="37"/>
      <c r="BK41" s="37"/>
      <c r="BL41" s="37"/>
      <c r="BM41" s="37"/>
      <c r="BN41" s="37"/>
      <c r="BO41" s="37"/>
      <c r="BP41" s="37"/>
      <c r="BQ41" s="37"/>
      <c r="BR41" s="37"/>
      <c r="BS41" s="37"/>
      <c r="BT41" s="37"/>
      <c r="BU41" s="37"/>
      <c r="BV41" s="37"/>
      <c r="BW41" s="37"/>
      <c r="BX41" s="37"/>
      <c r="BY41" s="37"/>
      <c r="BZ41" s="37"/>
      <c r="CA41" s="37"/>
      <c r="CB41" s="37"/>
      <c r="CC41" s="37"/>
      <c r="CD41" s="37"/>
      <c r="CE41" s="37"/>
      <c r="CF41" s="37"/>
      <c r="CG41" s="37"/>
      <c r="CH41" s="37"/>
      <c r="CI41" s="37"/>
      <c r="CJ41" s="37"/>
      <c r="CK41" s="37"/>
      <c r="CL41" s="37"/>
      <c r="CM41" s="37"/>
      <c r="CN41" s="37"/>
      <c r="CO41" s="37"/>
      <c r="CP41" s="37"/>
      <c r="CQ41" s="37"/>
      <c r="CR41" s="37"/>
      <c r="CS41" s="37"/>
      <c r="CT41" s="37"/>
      <c r="CU41" s="37"/>
      <c r="CV41" s="37"/>
      <c r="CW41" s="37"/>
      <c r="CX41" s="37"/>
      <c r="CY41" s="37"/>
      <c r="CZ41" s="37"/>
      <c r="DA41" s="37"/>
      <c r="DB41" s="37"/>
      <c r="DC41" s="37"/>
      <c r="DD41" s="37"/>
      <c r="DE41" s="37"/>
      <c r="DF41" s="37"/>
      <c r="DG41" s="37"/>
      <c r="DH41" s="37"/>
      <c r="DI41" s="37"/>
      <c r="DJ41" s="37"/>
      <c r="DK41" s="37"/>
      <c r="DL41" s="37"/>
      <c r="DM41" s="37"/>
      <c r="DN41" s="37"/>
      <c r="DO41" s="37"/>
      <c r="DP41" s="37"/>
      <c r="DQ41" s="37"/>
      <c r="DR41" s="37"/>
      <c r="DS41" s="37"/>
      <c r="DT41" s="37"/>
      <c r="DU41" s="37"/>
      <c r="DV41" s="37"/>
      <c r="DW41" s="37"/>
      <c r="DX41" s="37"/>
      <c r="DY41" s="37"/>
      <c r="DZ41" s="37"/>
      <c r="EA41" s="37"/>
      <c r="EB41" s="37"/>
      <c r="EC41" s="37"/>
      <c r="ED41" s="37"/>
      <c r="EE41" s="37"/>
      <c r="EF41" s="37"/>
      <c r="EG41" s="37"/>
      <c r="EH41" s="37"/>
      <c r="EI41" s="37"/>
      <c r="EJ41" s="37"/>
      <c r="EK41" s="37"/>
      <c r="EL41" s="37"/>
      <c r="EM41" s="37"/>
      <c r="EN41" s="37"/>
      <c r="EO41" s="37"/>
      <c r="EP41" s="37"/>
      <c r="EQ41" s="37"/>
      <c r="ER41" s="37"/>
      <c r="ES41" s="37"/>
      <c r="ET41" s="37"/>
      <c r="EU41" s="37"/>
      <c r="EV41" s="37"/>
      <c r="EW41" s="37"/>
      <c r="EX41" s="37"/>
      <c r="EY41" s="37"/>
      <c r="EZ41" s="37"/>
      <c r="FA41" s="37"/>
      <c r="FB41" s="37"/>
      <c r="FC41" s="37"/>
      <c r="FD41" s="37"/>
      <c r="FE41" s="37"/>
      <c r="FF41" s="37"/>
      <c r="FG41" s="37"/>
      <c r="FH41" s="37"/>
      <c r="FI41" s="37"/>
      <c r="FJ41" s="37"/>
      <c r="FK41" s="37"/>
      <c r="FL41" s="37"/>
      <c r="FM41" s="37"/>
      <c r="FN41" s="37"/>
      <c r="FO41" s="37"/>
      <c r="FP41" s="37"/>
      <c r="FQ41" s="37"/>
      <c r="FR41" s="37"/>
      <c r="FS41" s="37"/>
      <c r="FT41" s="37"/>
      <c r="FU41" s="37"/>
      <c r="FV41" s="37"/>
      <c r="FW41" s="37"/>
      <c r="FX41" s="37"/>
      <c r="FY41" s="37"/>
      <c r="FZ41" s="37"/>
      <c r="GA41" s="37"/>
      <c r="GB41" s="37"/>
      <c r="GC41" s="37"/>
      <c r="GD41" s="37"/>
      <c r="GE41" s="37"/>
      <c r="GF41" s="37"/>
      <c r="GG41" s="37"/>
      <c r="GH41" s="37"/>
      <c r="GI41" s="37"/>
      <c r="GJ41" s="37"/>
      <c r="GK41" s="37"/>
      <c r="GL41" s="37"/>
      <c r="GM41" s="37"/>
      <c r="GN41" s="37"/>
      <c r="GO41" s="37"/>
      <c r="GP41" s="37"/>
      <c r="GQ41" s="37"/>
      <c r="GR41" s="37"/>
      <c r="GS41" s="37"/>
      <c r="GT41" s="37"/>
      <c r="GU41" s="37"/>
      <c r="GV41" s="37"/>
      <c r="GW41" s="37"/>
      <c r="GX41" s="37"/>
      <c r="GY41" s="37"/>
      <c r="GZ41" s="37"/>
      <c r="HA41" s="37"/>
      <c r="HB41" s="37"/>
      <c r="HC41" s="37"/>
      <c r="HD41" s="37"/>
      <c r="HE41" s="37"/>
      <c r="HF41" s="37"/>
      <c r="HG41" s="37"/>
      <c r="HH41" s="37"/>
      <c r="HI41" s="37"/>
      <c r="HJ41" s="37"/>
      <c r="HK41" s="37"/>
      <c r="HL41" s="37"/>
      <c r="HM41" s="37"/>
      <c r="HN41" s="37"/>
      <c r="HO41" s="37"/>
      <c r="HP41" s="37"/>
      <c r="HQ41" s="37"/>
      <c r="HR41" s="37"/>
      <c r="HS41" s="37"/>
      <c r="HT41" s="37"/>
      <c r="HU41" s="37"/>
      <c r="HV41" s="37"/>
      <c r="HW41" s="37"/>
      <c r="HX41" s="37"/>
      <c r="HY41" s="37"/>
      <c r="HZ41" s="37"/>
      <c r="IA41" s="37"/>
      <c r="IB41" s="37"/>
      <c r="IC41" s="37"/>
    </row>
    <row r="42" spans="1:237" s="38" customFormat="1" x14ac:dyDescent="0.25">
      <c r="A42" s="40" t="s">
        <v>14</v>
      </c>
      <c r="B42" s="12">
        <v>2</v>
      </c>
      <c r="C42" s="7"/>
      <c r="D42" s="7"/>
      <c r="E42" s="40"/>
      <c r="F42" s="40"/>
      <c r="G42" s="145">
        <f>SUM(G40:G41)</f>
        <v>80000</v>
      </c>
      <c r="H42" s="160">
        <f t="shared" ref="H42:L42" si="5">SUM(H40:H41)</f>
        <v>2296</v>
      </c>
      <c r="I42" s="145">
        <f t="shared" si="5"/>
        <v>442.65</v>
      </c>
      <c r="J42" s="145">
        <f t="shared" si="5"/>
        <v>2432</v>
      </c>
      <c r="K42" s="145">
        <f>K40+K41</f>
        <v>8163.12</v>
      </c>
      <c r="L42" s="145">
        <f t="shared" si="5"/>
        <v>13333.77</v>
      </c>
      <c r="M42" s="160">
        <f>SUM(M41:M41)+M40</f>
        <v>66666.23</v>
      </c>
      <c r="P42" s="37"/>
      <c r="Q42" s="37"/>
      <c r="R42" s="37"/>
      <c r="S42" s="37"/>
      <c r="T42" s="37"/>
      <c r="U42" s="37"/>
      <c r="V42" s="37"/>
      <c r="W42" s="37"/>
      <c r="X42" s="37"/>
      <c r="Y42" s="37"/>
      <c r="Z42" s="37"/>
      <c r="AA42" s="37"/>
      <c r="AB42" s="37"/>
      <c r="AC42" s="37"/>
      <c r="AD42" s="37"/>
      <c r="AE42" s="37"/>
      <c r="AF42" s="37"/>
      <c r="AG42" s="37"/>
      <c r="AH42" s="37"/>
      <c r="AI42" s="37"/>
      <c r="AJ42" s="37"/>
      <c r="AK42" s="37"/>
      <c r="AL42" s="37"/>
      <c r="AM42" s="37"/>
      <c r="AN42" s="37"/>
      <c r="AO42" s="37"/>
      <c r="AP42" s="37"/>
      <c r="AQ42" s="37"/>
      <c r="AR42" s="37"/>
      <c r="AS42" s="37"/>
      <c r="AT42" s="37"/>
      <c r="AU42" s="37"/>
      <c r="AV42" s="37"/>
      <c r="AW42" s="37"/>
      <c r="AX42" s="37"/>
      <c r="AY42" s="37"/>
      <c r="AZ42" s="37"/>
      <c r="BA42" s="37"/>
      <c r="BB42" s="37"/>
      <c r="BC42" s="37"/>
      <c r="BD42" s="37"/>
      <c r="BE42" s="37"/>
      <c r="BF42" s="37"/>
      <c r="BG42" s="37"/>
      <c r="BH42" s="37"/>
      <c r="BI42" s="37"/>
      <c r="BJ42" s="37"/>
      <c r="BK42" s="37"/>
      <c r="BL42" s="37"/>
      <c r="BM42" s="37"/>
      <c r="BN42" s="37"/>
      <c r="BO42" s="37"/>
      <c r="BP42" s="37"/>
      <c r="BQ42" s="37"/>
      <c r="BR42" s="37"/>
      <c r="BS42" s="37"/>
      <c r="BT42" s="37"/>
      <c r="BU42" s="37"/>
      <c r="BV42" s="37"/>
      <c r="BW42" s="37"/>
      <c r="BX42" s="37"/>
      <c r="BY42" s="37"/>
      <c r="BZ42" s="37"/>
      <c r="CA42" s="37"/>
      <c r="CB42" s="37"/>
      <c r="CC42" s="37"/>
      <c r="CD42" s="37"/>
      <c r="CE42" s="37"/>
      <c r="CF42" s="37"/>
      <c r="CG42" s="37"/>
      <c r="CH42" s="37"/>
      <c r="CI42" s="37"/>
      <c r="CJ42" s="37"/>
      <c r="CK42" s="37"/>
      <c r="CL42" s="37"/>
      <c r="CM42" s="37"/>
      <c r="CN42" s="37"/>
      <c r="CO42" s="37"/>
      <c r="CP42" s="37"/>
      <c r="CQ42" s="37"/>
      <c r="CR42" s="37"/>
      <c r="CS42" s="37"/>
      <c r="CT42" s="37"/>
      <c r="CU42" s="37"/>
      <c r="CV42" s="37"/>
      <c r="CW42" s="37"/>
      <c r="CX42" s="37"/>
      <c r="CY42" s="37"/>
      <c r="CZ42" s="37"/>
      <c r="DA42" s="37"/>
      <c r="DB42" s="37"/>
      <c r="DC42" s="37"/>
      <c r="DD42" s="37"/>
      <c r="DE42" s="37"/>
      <c r="DF42" s="37"/>
      <c r="DG42" s="37"/>
      <c r="DH42" s="37"/>
      <c r="DI42" s="37"/>
      <c r="DJ42" s="37"/>
      <c r="DK42" s="37"/>
      <c r="DL42" s="37"/>
      <c r="DM42" s="37"/>
      <c r="DN42" s="37"/>
      <c r="DO42" s="37"/>
      <c r="DP42" s="37"/>
      <c r="DQ42" s="37"/>
      <c r="DR42" s="37"/>
      <c r="DS42" s="37"/>
      <c r="DT42" s="37"/>
      <c r="DU42" s="37"/>
      <c r="DV42" s="37"/>
      <c r="DW42" s="37"/>
      <c r="DX42" s="37"/>
      <c r="DY42" s="37"/>
      <c r="DZ42" s="37"/>
      <c r="EA42" s="37"/>
      <c r="EB42" s="37"/>
      <c r="EC42" s="37"/>
      <c r="ED42" s="37"/>
      <c r="EE42" s="37"/>
      <c r="EF42" s="37"/>
      <c r="EG42" s="37"/>
      <c r="EH42" s="37"/>
      <c r="EI42" s="37"/>
      <c r="EJ42" s="37"/>
      <c r="EK42" s="37"/>
      <c r="EL42" s="37"/>
      <c r="EM42" s="37"/>
      <c r="EN42" s="37"/>
      <c r="EO42" s="37"/>
      <c r="EP42" s="37"/>
      <c r="EQ42" s="37"/>
      <c r="ER42" s="37"/>
      <c r="ES42" s="37"/>
      <c r="ET42" s="37"/>
      <c r="EU42" s="37"/>
      <c r="EV42" s="37"/>
      <c r="EW42" s="37"/>
      <c r="EX42" s="37"/>
      <c r="EY42" s="37"/>
      <c r="EZ42" s="37"/>
      <c r="FA42" s="37"/>
      <c r="FB42" s="37"/>
      <c r="FC42" s="37"/>
      <c r="FD42" s="37"/>
      <c r="FE42" s="37"/>
      <c r="FF42" s="37"/>
      <c r="FG42" s="37"/>
      <c r="FH42" s="37"/>
      <c r="FI42" s="37"/>
      <c r="FJ42" s="37"/>
      <c r="FK42" s="37"/>
      <c r="FL42" s="37"/>
      <c r="FM42" s="37"/>
      <c r="FN42" s="37"/>
      <c r="FO42" s="37"/>
      <c r="FP42" s="37"/>
      <c r="FQ42" s="37"/>
      <c r="FR42" s="37"/>
      <c r="FS42" s="37"/>
      <c r="FT42" s="37"/>
      <c r="FU42" s="37"/>
      <c r="FV42" s="37"/>
      <c r="FW42" s="37"/>
      <c r="FX42" s="37"/>
      <c r="FY42" s="37"/>
      <c r="FZ42" s="37"/>
      <c r="GA42" s="37"/>
      <c r="GB42" s="37"/>
      <c r="GC42" s="37"/>
      <c r="GD42" s="37"/>
      <c r="GE42" s="37"/>
      <c r="GF42" s="37"/>
      <c r="GG42" s="37"/>
      <c r="GH42" s="37"/>
      <c r="GI42" s="37"/>
      <c r="GJ42" s="37"/>
      <c r="GK42" s="37"/>
      <c r="GL42" s="37"/>
      <c r="GM42" s="37"/>
      <c r="GN42" s="37"/>
      <c r="GO42" s="37"/>
      <c r="GP42" s="37"/>
      <c r="GQ42" s="37"/>
      <c r="GR42" s="37"/>
      <c r="GS42" s="37"/>
      <c r="GT42" s="37"/>
      <c r="GU42" s="37"/>
      <c r="GV42" s="37"/>
      <c r="GW42" s="37"/>
      <c r="GX42" s="37"/>
      <c r="GY42" s="37"/>
      <c r="GZ42" s="37"/>
      <c r="HA42" s="37"/>
      <c r="HB42" s="37"/>
      <c r="HC42" s="37"/>
      <c r="HD42" s="37"/>
      <c r="HE42" s="37"/>
      <c r="HF42" s="37"/>
      <c r="HG42" s="37"/>
      <c r="HH42" s="37"/>
      <c r="HI42" s="37"/>
      <c r="HJ42" s="37"/>
      <c r="HK42" s="37"/>
      <c r="HL42" s="37"/>
      <c r="HM42" s="37"/>
      <c r="HN42" s="37"/>
      <c r="HO42" s="37"/>
      <c r="HP42" s="37"/>
      <c r="HQ42" s="37"/>
      <c r="HR42" s="37"/>
      <c r="HS42" s="37"/>
      <c r="HT42" s="37"/>
      <c r="HU42" s="37"/>
      <c r="HV42" s="37"/>
      <c r="HW42" s="37"/>
      <c r="HX42" s="37"/>
      <c r="HY42" s="37"/>
      <c r="HZ42" s="37"/>
      <c r="IA42" s="37"/>
      <c r="IB42" s="37"/>
      <c r="IC42" s="37"/>
    </row>
    <row r="43" spans="1:237" s="38" customFormat="1" x14ac:dyDescent="0.25">
      <c r="B43" s="13"/>
      <c r="G43" s="138"/>
      <c r="H43" s="168"/>
      <c r="I43" s="138"/>
      <c r="J43" s="138"/>
      <c r="K43" s="138"/>
      <c r="L43" s="138"/>
      <c r="M43" s="168"/>
      <c r="P43" s="37"/>
      <c r="Q43" s="37"/>
      <c r="R43" s="37"/>
      <c r="S43" s="37"/>
      <c r="T43" s="37"/>
      <c r="U43" s="37"/>
      <c r="V43" s="37"/>
      <c r="W43" s="37"/>
      <c r="X43" s="37"/>
      <c r="Y43" s="37"/>
      <c r="Z43" s="37"/>
      <c r="AA43" s="37"/>
      <c r="AB43" s="37"/>
      <c r="AC43" s="37"/>
      <c r="AD43" s="37"/>
      <c r="AE43" s="37"/>
      <c r="AF43" s="37"/>
      <c r="AG43" s="37"/>
      <c r="AH43" s="37"/>
      <c r="AI43" s="37"/>
      <c r="AJ43" s="37"/>
      <c r="AK43" s="37"/>
      <c r="AL43" s="37"/>
      <c r="AM43" s="37"/>
      <c r="AN43" s="37"/>
      <c r="AO43" s="37"/>
      <c r="AP43" s="37"/>
      <c r="AQ43" s="37"/>
      <c r="AR43" s="37"/>
      <c r="AS43" s="37"/>
      <c r="AT43" s="37"/>
      <c r="AU43" s="37"/>
      <c r="AV43" s="37"/>
      <c r="AW43" s="37"/>
      <c r="AX43" s="37"/>
      <c r="AY43" s="37"/>
      <c r="AZ43" s="37"/>
      <c r="BA43" s="37"/>
      <c r="BB43" s="37"/>
      <c r="BC43" s="37"/>
      <c r="BD43" s="37"/>
      <c r="BE43" s="37"/>
      <c r="BF43" s="37"/>
      <c r="BG43" s="37"/>
      <c r="BH43" s="37"/>
      <c r="BI43" s="37"/>
      <c r="BJ43" s="37"/>
      <c r="BK43" s="37"/>
      <c r="BL43" s="37"/>
      <c r="BM43" s="37"/>
      <c r="BN43" s="37"/>
      <c r="BO43" s="37"/>
      <c r="BP43" s="37"/>
      <c r="BQ43" s="37"/>
      <c r="BR43" s="37"/>
      <c r="BS43" s="37"/>
      <c r="BT43" s="37"/>
      <c r="BU43" s="37"/>
      <c r="BV43" s="37"/>
      <c r="BW43" s="37"/>
      <c r="BX43" s="37"/>
      <c r="BY43" s="37"/>
      <c r="BZ43" s="37"/>
      <c r="CA43" s="37"/>
      <c r="CB43" s="37"/>
      <c r="CC43" s="37"/>
      <c r="CD43" s="37"/>
      <c r="CE43" s="37"/>
      <c r="CF43" s="37"/>
      <c r="CG43" s="37"/>
      <c r="CH43" s="37"/>
      <c r="CI43" s="37"/>
      <c r="CJ43" s="37"/>
      <c r="CK43" s="37"/>
      <c r="CL43" s="37"/>
      <c r="CM43" s="37"/>
      <c r="CN43" s="37"/>
      <c r="CO43" s="37"/>
      <c r="CP43" s="37"/>
      <c r="CQ43" s="37"/>
      <c r="CR43" s="37"/>
      <c r="CS43" s="37"/>
      <c r="CT43" s="37"/>
      <c r="CU43" s="37"/>
      <c r="CV43" s="37"/>
      <c r="CW43" s="37"/>
      <c r="CX43" s="37"/>
      <c r="CY43" s="37"/>
      <c r="CZ43" s="37"/>
      <c r="DA43" s="37"/>
      <c r="DB43" s="37"/>
      <c r="DC43" s="37"/>
      <c r="DD43" s="37"/>
      <c r="DE43" s="37"/>
      <c r="DF43" s="37"/>
      <c r="DG43" s="37"/>
      <c r="DH43" s="37"/>
      <c r="DI43" s="37"/>
      <c r="DJ43" s="37"/>
      <c r="DK43" s="37"/>
      <c r="DL43" s="37"/>
      <c r="DM43" s="37"/>
      <c r="DN43" s="37"/>
      <c r="DO43" s="37"/>
      <c r="DP43" s="37"/>
      <c r="DQ43" s="37"/>
      <c r="DR43" s="37"/>
      <c r="DS43" s="37"/>
      <c r="DT43" s="37"/>
      <c r="DU43" s="37"/>
      <c r="DV43" s="37"/>
      <c r="DW43" s="37"/>
      <c r="DX43" s="37"/>
      <c r="DY43" s="37"/>
      <c r="DZ43" s="37"/>
      <c r="EA43" s="37"/>
      <c r="EB43" s="37"/>
      <c r="EC43" s="37"/>
      <c r="ED43" s="37"/>
      <c r="EE43" s="37"/>
      <c r="EF43" s="37"/>
      <c r="EG43" s="37"/>
      <c r="EH43" s="37"/>
      <c r="EI43" s="37"/>
      <c r="EJ43" s="37"/>
      <c r="EK43" s="37"/>
      <c r="EL43" s="37"/>
      <c r="EM43" s="37"/>
      <c r="EN43" s="37"/>
      <c r="EO43" s="37"/>
      <c r="EP43" s="37"/>
      <c r="EQ43" s="37"/>
      <c r="ER43" s="37"/>
      <c r="ES43" s="37"/>
      <c r="ET43" s="37"/>
      <c r="EU43" s="37"/>
      <c r="EV43" s="37"/>
      <c r="EW43" s="37"/>
      <c r="EX43" s="37"/>
      <c r="EY43" s="37"/>
      <c r="EZ43" s="37"/>
      <c r="FA43" s="37"/>
      <c r="FB43" s="37"/>
      <c r="FC43" s="37"/>
      <c r="FD43" s="37"/>
      <c r="FE43" s="37"/>
      <c r="FF43" s="37"/>
      <c r="FG43" s="37"/>
      <c r="FH43" s="37"/>
      <c r="FI43" s="37"/>
      <c r="FJ43" s="37"/>
      <c r="FK43" s="37"/>
      <c r="FL43" s="37"/>
      <c r="FM43" s="37"/>
      <c r="FN43" s="37"/>
      <c r="FO43" s="37"/>
      <c r="FP43" s="37"/>
      <c r="FQ43" s="37"/>
      <c r="FR43" s="37"/>
      <c r="FS43" s="37"/>
      <c r="FT43" s="37"/>
      <c r="FU43" s="37"/>
      <c r="FV43" s="37"/>
      <c r="FW43" s="37"/>
      <c r="FX43" s="37"/>
      <c r="FY43" s="37"/>
      <c r="FZ43" s="37"/>
      <c r="GA43" s="37"/>
      <c r="GB43" s="37"/>
      <c r="GC43" s="37"/>
      <c r="GD43" s="37"/>
      <c r="GE43" s="37"/>
      <c r="GF43" s="37"/>
      <c r="GG43" s="37"/>
      <c r="GH43" s="37"/>
      <c r="GI43" s="37"/>
      <c r="GJ43" s="37"/>
      <c r="GK43" s="37"/>
      <c r="GL43" s="37"/>
      <c r="GM43" s="37"/>
      <c r="GN43" s="37"/>
      <c r="GO43" s="37"/>
      <c r="GP43" s="37"/>
      <c r="GQ43" s="37"/>
      <c r="GR43" s="37"/>
      <c r="GS43" s="37"/>
      <c r="GT43" s="37"/>
      <c r="GU43" s="37"/>
      <c r="GV43" s="37"/>
      <c r="GW43" s="37"/>
      <c r="GX43" s="37"/>
      <c r="GY43" s="37"/>
      <c r="GZ43" s="37"/>
      <c r="HA43" s="37"/>
      <c r="HB43" s="37"/>
      <c r="HC43" s="37"/>
      <c r="HD43" s="37"/>
      <c r="HE43" s="37"/>
      <c r="HF43" s="37"/>
      <c r="HG43" s="37"/>
      <c r="HH43" s="37"/>
      <c r="HI43" s="37"/>
      <c r="HJ43" s="37"/>
      <c r="HK43" s="37"/>
      <c r="HL43" s="37"/>
      <c r="HM43" s="37"/>
      <c r="HN43" s="37"/>
      <c r="HO43" s="37"/>
      <c r="HP43" s="37"/>
      <c r="HQ43" s="37"/>
      <c r="HR43" s="37"/>
      <c r="HS43" s="37"/>
      <c r="HT43" s="37"/>
      <c r="HU43" s="37"/>
      <c r="HV43" s="37"/>
      <c r="HW43" s="37"/>
      <c r="HX43" s="37"/>
      <c r="HY43" s="37"/>
      <c r="HZ43" s="37"/>
      <c r="IA43" s="37"/>
      <c r="IB43" s="37"/>
      <c r="IC43" s="37"/>
    </row>
    <row r="44" spans="1:237" s="38" customFormat="1" x14ac:dyDescent="0.25">
      <c r="A44" s="36" t="s">
        <v>57</v>
      </c>
      <c r="B44" s="36"/>
      <c r="C44" s="36"/>
      <c r="D44" s="199"/>
      <c r="E44" s="36"/>
      <c r="F44" s="36"/>
      <c r="G44" s="147"/>
      <c r="H44" s="161"/>
      <c r="I44" s="147"/>
      <c r="J44" s="147"/>
      <c r="K44" s="147"/>
      <c r="L44" s="147"/>
      <c r="M44" s="161"/>
      <c r="P44" s="37"/>
      <c r="Q44" s="37"/>
      <c r="R44" s="37"/>
      <c r="S44" s="37"/>
      <c r="T44" s="37"/>
      <c r="U44" s="37"/>
      <c r="V44" s="37"/>
      <c r="W44" s="37"/>
      <c r="X44" s="37"/>
      <c r="Y44" s="37"/>
      <c r="Z44" s="37"/>
      <c r="AA44" s="37"/>
      <c r="AB44" s="37"/>
      <c r="AC44" s="37"/>
      <c r="AD44" s="37"/>
      <c r="AE44" s="37"/>
      <c r="AF44" s="37"/>
      <c r="AG44" s="37"/>
      <c r="AH44" s="37"/>
      <c r="AI44" s="37"/>
      <c r="AJ44" s="37"/>
      <c r="AK44" s="37"/>
      <c r="AL44" s="37"/>
      <c r="AM44" s="37"/>
      <c r="AN44" s="37"/>
      <c r="AO44" s="37"/>
      <c r="AP44" s="37"/>
      <c r="AQ44" s="37"/>
      <c r="AR44" s="37"/>
      <c r="AS44" s="37"/>
      <c r="AT44" s="37"/>
      <c r="AU44" s="37"/>
      <c r="AV44" s="37"/>
      <c r="AW44" s="37"/>
      <c r="AX44" s="37"/>
      <c r="AY44" s="37"/>
      <c r="AZ44" s="37"/>
      <c r="BA44" s="37"/>
      <c r="BB44" s="37"/>
      <c r="BC44" s="37"/>
      <c r="BD44" s="37"/>
      <c r="BE44" s="37"/>
      <c r="BF44" s="37"/>
      <c r="BG44" s="37"/>
      <c r="BH44" s="37"/>
      <c r="BI44" s="37"/>
      <c r="BJ44" s="37"/>
      <c r="BK44" s="37"/>
      <c r="BL44" s="37"/>
      <c r="BM44" s="37"/>
      <c r="BN44" s="37"/>
      <c r="BO44" s="37"/>
      <c r="BP44" s="37"/>
      <c r="BQ44" s="37"/>
      <c r="BR44" s="37"/>
      <c r="BS44" s="37"/>
      <c r="BT44" s="37"/>
      <c r="BU44" s="37"/>
      <c r="BV44" s="37"/>
      <c r="BW44" s="37"/>
      <c r="BX44" s="37"/>
      <c r="BY44" s="37"/>
      <c r="BZ44" s="37"/>
      <c r="CA44" s="37"/>
      <c r="CB44" s="37"/>
      <c r="CC44" s="37"/>
      <c r="CD44" s="37"/>
      <c r="CE44" s="37"/>
      <c r="CF44" s="37"/>
      <c r="CG44" s="37"/>
      <c r="CH44" s="37"/>
      <c r="CI44" s="37"/>
      <c r="CJ44" s="37"/>
      <c r="CK44" s="37"/>
      <c r="CL44" s="37"/>
      <c r="CM44" s="37"/>
      <c r="CN44" s="37"/>
      <c r="CO44" s="37"/>
      <c r="CP44" s="37"/>
      <c r="CQ44" s="37"/>
      <c r="CR44" s="37"/>
      <c r="CS44" s="37"/>
      <c r="CT44" s="37"/>
      <c r="CU44" s="37"/>
      <c r="CV44" s="37"/>
      <c r="CW44" s="37"/>
      <c r="CX44" s="37"/>
      <c r="CY44" s="37"/>
      <c r="CZ44" s="37"/>
      <c r="DA44" s="37"/>
      <c r="DB44" s="37"/>
      <c r="DC44" s="37"/>
      <c r="DD44" s="37"/>
      <c r="DE44" s="37"/>
      <c r="DF44" s="37"/>
      <c r="DG44" s="37"/>
      <c r="DH44" s="37"/>
      <c r="DI44" s="37"/>
      <c r="DJ44" s="37"/>
      <c r="DK44" s="37"/>
      <c r="DL44" s="37"/>
      <c r="DM44" s="37"/>
      <c r="DN44" s="37"/>
      <c r="DO44" s="37"/>
      <c r="DP44" s="37"/>
      <c r="DQ44" s="37"/>
      <c r="DR44" s="37"/>
      <c r="DS44" s="37"/>
      <c r="DT44" s="37"/>
      <c r="DU44" s="37"/>
      <c r="DV44" s="37"/>
      <c r="DW44" s="37"/>
      <c r="DX44" s="37"/>
      <c r="DY44" s="37"/>
      <c r="DZ44" s="37"/>
      <c r="EA44" s="37"/>
      <c r="EB44" s="37"/>
      <c r="EC44" s="37"/>
      <c r="ED44" s="37"/>
      <c r="EE44" s="37"/>
      <c r="EF44" s="37"/>
      <c r="EG44" s="37"/>
      <c r="EH44" s="37"/>
      <c r="EI44" s="37"/>
      <c r="EJ44" s="37"/>
      <c r="EK44" s="37"/>
      <c r="EL44" s="37"/>
      <c r="EM44" s="37"/>
      <c r="EN44" s="37"/>
      <c r="EO44" s="37"/>
      <c r="EP44" s="37"/>
      <c r="EQ44" s="37"/>
      <c r="ER44" s="37"/>
      <c r="ES44" s="37"/>
      <c r="ET44" s="37"/>
      <c r="EU44" s="37"/>
      <c r="EV44" s="37"/>
      <c r="EW44" s="37"/>
      <c r="EX44" s="37"/>
      <c r="EY44" s="37"/>
      <c r="EZ44" s="37"/>
      <c r="FA44" s="37"/>
      <c r="FB44" s="37"/>
      <c r="FC44" s="37"/>
      <c r="FD44" s="37"/>
      <c r="FE44" s="37"/>
      <c r="FF44" s="37"/>
      <c r="FG44" s="37"/>
      <c r="FH44" s="37"/>
      <c r="FI44" s="37"/>
      <c r="FJ44" s="37"/>
      <c r="FK44" s="37"/>
      <c r="FL44" s="37"/>
      <c r="FM44" s="37"/>
      <c r="FN44" s="37"/>
      <c r="FO44" s="37"/>
      <c r="FP44" s="37"/>
      <c r="FQ44" s="37"/>
      <c r="FR44" s="37"/>
      <c r="FS44" s="37"/>
      <c r="FT44" s="37"/>
      <c r="FU44" s="37"/>
      <c r="FV44" s="37"/>
      <c r="FW44" s="37"/>
      <c r="FX44" s="37"/>
      <c r="FY44" s="37"/>
      <c r="FZ44" s="37"/>
      <c r="GA44" s="37"/>
      <c r="GB44" s="37"/>
      <c r="GC44" s="37"/>
      <c r="GD44" s="37"/>
      <c r="GE44" s="37"/>
      <c r="GF44" s="37"/>
      <c r="GG44" s="37"/>
      <c r="GH44" s="37"/>
      <c r="GI44" s="37"/>
      <c r="GJ44" s="37"/>
      <c r="GK44" s="37"/>
      <c r="GL44" s="37"/>
      <c r="GM44" s="37"/>
      <c r="GN44" s="37"/>
      <c r="GO44" s="37"/>
      <c r="GP44" s="37"/>
      <c r="GQ44" s="37"/>
      <c r="GR44" s="37"/>
      <c r="GS44" s="37"/>
      <c r="GT44" s="37"/>
      <c r="GU44" s="37"/>
      <c r="GV44" s="37"/>
      <c r="GW44" s="37"/>
      <c r="GX44" s="37"/>
      <c r="GY44" s="37"/>
      <c r="GZ44" s="37"/>
      <c r="HA44" s="37"/>
      <c r="HB44" s="37"/>
      <c r="HC44" s="37"/>
      <c r="HD44" s="37"/>
      <c r="HE44" s="37"/>
      <c r="HF44" s="37"/>
      <c r="HG44" s="37"/>
      <c r="HH44" s="37"/>
      <c r="HI44" s="37"/>
      <c r="HJ44" s="37"/>
      <c r="HK44" s="37"/>
      <c r="HL44" s="37"/>
      <c r="HM44" s="37"/>
      <c r="HN44" s="37"/>
      <c r="HO44" s="37"/>
      <c r="HP44" s="37"/>
      <c r="HQ44" s="37"/>
      <c r="HR44" s="37"/>
      <c r="HS44" s="37"/>
      <c r="HT44" s="37"/>
      <c r="HU44" s="37"/>
      <c r="HV44" s="37"/>
      <c r="HW44" s="37"/>
      <c r="HX44" s="37"/>
      <c r="HY44" s="37"/>
      <c r="HZ44" s="37"/>
      <c r="IA44" s="37"/>
      <c r="IB44" s="37"/>
      <c r="IC44" s="37"/>
    </row>
    <row r="45" spans="1:237" s="38" customFormat="1" x14ac:dyDescent="0.25">
      <c r="A45" s="4" t="s">
        <v>18</v>
      </c>
      <c r="B45" s="5" t="s">
        <v>16</v>
      </c>
      <c r="C45" s="6" t="s">
        <v>72</v>
      </c>
      <c r="D45" s="6" t="s">
        <v>233</v>
      </c>
      <c r="E45" s="10">
        <v>44256</v>
      </c>
      <c r="F45" s="10" t="s">
        <v>110</v>
      </c>
      <c r="G45" s="129">
        <v>40000</v>
      </c>
      <c r="H45" s="173">
        <f>G45*0.0287</f>
        <v>1148</v>
      </c>
      <c r="I45" s="179">
        <v>442.65</v>
      </c>
      <c r="J45" s="179">
        <v>1216</v>
      </c>
      <c r="K45" s="179">
        <v>4073.33</v>
      </c>
      <c r="L45" s="179">
        <v>6879.98</v>
      </c>
      <c r="M45" s="173">
        <v>33120.019999999997</v>
      </c>
      <c r="AU45" s="37"/>
      <c r="AV45" s="37"/>
      <c r="AW45" s="37"/>
      <c r="AX45" s="37"/>
      <c r="AY45" s="37"/>
      <c r="AZ45" s="37"/>
      <c r="BA45" s="37"/>
      <c r="BB45" s="37"/>
      <c r="BC45" s="37"/>
      <c r="BD45" s="37"/>
      <c r="BE45" s="37"/>
      <c r="BF45" s="37"/>
      <c r="BG45" s="37"/>
      <c r="BH45" s="37"/>
      <c r="BI45" s="37"/>
      <c r="BJ45" s="37"/>
      <c r="BK45" s="37"/>
      <c r="BL45" s="37"/>
      <c r="BM45" s="37"/>
      <c r="BN45" s="37"/>
      <c r="BO45" s="37"/>
      <c r="BP45" s="37"/>
      <c r="BQ45" s="37"/>
      <c r="BR45" s="37"/>
      <c r="BS45" s="37"/>
      <c r="BT45" s="37"/>
      <c r="BU45" s="37"/>
      <c r="BV45" s="37"/>
      <c r="BW45" s="37"/>
      <c r="BX45" s="37"/>
      <c r="BY45" s="37"/>
      <c r="BZ45" s="37"/>
      <c r="CA45" s="37"/>
      <c r="CB45" s="37"/>
      <c r="CC45" s="37"/>
      <c r="CD45" s="37"/>
      <c r="CE45" s="37"/>
      <c r="CF45" s="37"/>
      <c r="CG45" s="37"/>
      <c r="CH45" s="37"/>
      <c r="CI45" s="37"/>
      <c r="CJ45" s="37"/>
      <c r="CK45" s="37"/>
      <c r="CL45" s="37"/>
      <c r="CM45" s="37"/>
      <c r="CN45" s="37"/>
      <c r="CO45" s="37"/>
      <c r="CP45" s="37"/>
      <c r="CQ45" s="37"/>
      <c r="CR45" s="37"/>
      <c r="CS45" s="37"/>
      <c r="CT45" s="37"/>
      <c r="CU45" s="37"/>
      <c r="CV45" s="37"/>
      <c r="CW45" s="37"/>
      <c r="CX45" s="37"/>
      <c r="CY45" s="37"/>
      <c r="CZ45" s="37"/>
      <c r="DA45" s="37"/>
      <c r="DB45" s="37"/>
      <c r="DC45" s="37"/>
      <c r="DD45" s="37"/>
      <c r="DE45" s="37"/>
      <c r="DF45" s="37"/>
      <c r="DG45" s="37"/>
      <c r="DH45" s="37"/>
      <c r="DI45" s="37"/>
      <c r="DJ45" s="37"/>
      <c r="DK45" s="37"/>
      <c r="DL45" s="37"/>
      <c r="DM45" s="37"/>
      <c r="DN45" s="37"/>
      <c r="DO45" s="37"/>
      <c r="DP45" s="37"/>
      <c r="DQ45" s="37"/>
      <c r="DR45" s="37"/>
      <c r="DS45" s="37"/>
      <c r="DT45" s="37"/>
      <c r="DU45" s="37"/>
      <c r="DV45" s="37"/>
      <c r="DW45" s="37"/>
      <c r="DX45" s="37"/>
      <c r="DY45" s="37"/>
      <c r="DZ45" s="37"/>
      <c r="EA45" s="37"/>
      <c r="EB45" s="37"/>
      <c r="EC45" s="37"/>
      <c r="ED45" s="37"/>
      <c r="EE45" s="37"/>
      <c r="EF45" s="37"/>
      <c r="EG45" s="37"/>
      <c r="EH45" s="37"/>
      <c r="EI45" s="37"/>
      <c r="EJ45" s="37"/>
      <c r="EK45" s="37"/>
      <c r="EL45" s="37"/>
      <c r="EM45" s="37"/>
      <c r="EN45" s="37"/>
      <c r="EO45" s="37"/>
      <c r="EP45" s="37"/>
      <c r="EQ45" s="37"/>
      <c r="ER45" s="37"/>
      <c r="ES45" s="37"/>
      <c r="ET45" s="37"/>
      <c r="EU45" s="37"/>
      <c r="EV45" s="37"/>
      <c r="EW45" s="37"/>
      <c r="EX45" s="37"/>
      <c r="EY45" s="37"/>
      <c r="EZ45" s="37"/>
      <c r="FA45" s="37"/>
      <c r="FB45" s="37"/>
      <c r="FC45" s="37"/>
      <c r="FD45" s="37"/>
      <c r="FE45" s="37"/>
      <c r="FF45" s="37"/>
      <c r="FG45" s="37"/>
      <c r="FH45" s="37"/>
      <c r="FI45" s="37"/>
      <c r="FJ45" s="37"/>
      <c r="FK45" s="37"/>
      <c r="FL45" s="37"/>
      <c r="FM45" s="37"/>
      <c r="FN45" s="37"/>
      <c r="FO45" s="37"/>
      <c r="FP45" s="37"/>
      <c r="FQ45" s="37"/>
      <c r="FR45" s="37"/>
      <c r="FS45" s="37"/>
      <c r="FT45" s="37"/>
      <c r="FU45" s="37"/>
      <c r="FV45" s="37"/>
      <c r="FW45" s="37"/>
      <c r="FX45" s="37"/>
      <c r="FY45" s="37"/>
      <c r="FZ45" s="37"/>
      <c r="GA45" s="37"/>
      <c r="GB45" s="37"/>
      <c r="GC45" s="37"/>
      <c r="GD45" s="37"/>
      <c r="GE45" s="37"/>
      <c r="GF45" s="37"/>
      <c r="GG45" s="37"/>
      <c r="GH45" s="37"/>
      <c r="GI45" s="37"/>
      <c r="GJ45" s="37"/>
      <c r="GK45" s="37"/>
      <c r="GL45" s="37"/>
      <c r="GM45" s="37"/>
      <c r="GN45" s="37"/>
      <c r="GO45" s="37"/>
      <c r="GP45" s="37"/>
      <c r="GQ45" s="37"/>
      <c r="GR45" s="37"/>
      <c r="GS45" s="37"/>
      <c r="GT45" s="37"/>
      <c r="GU45" s="37"/>
      <c r="GV45" s="37"/>
      <c r="GW45" s="37"/>
      <c r="GX45" s="37"/>
      <c r="GY45" s="37"/>
      <c r="GZ45" s="37"/>
      <c r="HA45" s="37"/>
      <c r="HB45" s="37"/>
      <c r="HC45" s="37"/>
      <c r="HD45" s="37"/>
      <c r="HE45" s="37"/>
      <c r="HF45" s="37"/>
      <c r="HG45" s="37"/>
      <c r="HH45" s="37"/>
      <c r="HI45" s="37"/>
      <c r="HJ45" s="37"/>
      <c r="HK45" s="37"/>
      <c r="HL45" s="37"/>
      <c r="HM45" s="37"/>
      <c r="HN45" s="37"/>
      <c r="HO45" s="37"/>
      <c r="HP45" s="37"/>
      <c r="HQ45" s="37"/>
      <c r="HR45" s="37"/>
      <c r="HS45" s="37"/>
      <c r="HT45" s="37"/>
      <c r="HU45" s="37"/>
      <c r="HV45" s="37"/>
      <c r="HW45" s="37"/>
      <c r="HX45" s="37"/>
      <c r="HY45" s="37"/>
      <c r="HZ45" s="37"/>
      <c r="IA45" s="37"/>
      <c r="IB45" s="37"/>
      <c r="IC45" s="37"/>
    </row>
    <row r="46" spans="1:237" s="38" customFormat="1" x14ac:dyDescent="0.25">
      <c r="A46" s="40" t="s">
        <v>14</v>
      </c>
      <c r="B46" s="12">
        <v>1</v>
      </c>
      <c r="C46" s="7"/>
      <c r="D46" s="7"/>
      <c r="E46" s="40"/>
      <c r="F46" s="40"/>
      <c r="G46" s="145">
        <f>SUM(G45:G45)</f>
        <v>40000</v>
      </c>
      <c r="H46" s="160">
        <f t="shared" ref="H46:L46" si="6">SUM(H45:H45)</f>
        <v>1148</v>
      </c>
      <c r="I46" s="145">
        <f t="shared" si="6"/>
        <v>442.65</v>
      </c>
      <c r="J46" s="145">
        <f t="shared" si="6"/>
        <v>1216</v>
      </c>
      <c r="K46" s="145">
        <f t="shared" si="6"/>
        <v>4073.33</v>
      </c>
      <c r="L46" s="145">
        <f t="shared" si="6"/>
        <v>6879.98</v>
      </c>
      <c r="M46" s="160">
        <f>SUM(M45:M45)</f>
        <v>33120.019999999997</v>
      </c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7"/>
      <c r="AC46" s="37"/>
      <c r="AD46" s="37"/>
      <c r="AE46" s="37"/>
      <c r="AF46" s="37"/>
      <c r="AG46" s="37"/>
      <c r="AH46" s="37"/>
      <c r="AI46" s="37"/>
      <c r="AJ46" s="37"/>
      <c r="AK46" s="37"/>
      <c r="AL46" s="37"/>
      <c r="AM46" s="37"/>
      <c r="AN46" s="37"/>
      <c r="AO46" s="37"/>
      <c r="AP46" s="37"/>
      <c r="AQ46" s="37"/>
      <c r="AR46" s="37"/>
      <c r="AS46" s="37"/>
      <c r="AT46" s="37"/>
      <c r="AU46" s="37"/>
      <c r="AV46" s="37"/>
      <c r="AW46" s="37"/>
      <c r="AX46" s="37"/>
      <c r="AY46" s="37"/>
      <c r="AZ46" s="37"/>
      <c r="BA46" s="37"/>
      <c r="BB46" s="37"/>
      <c r="BC46" s="37"/>
      <c r="BD46" s="37"/>
      <c r="BE46" s="37"/>
      <c r="BF46" s="37"/>
      <c r="BG46" s="37"/>
      <c r="BH46" s="37"/>
      <c r="BI46" s="37"/>
      <c r="BJ46" s="37"/>
      <c r="BK46" s="37"/>
      <c r="BL46" s="37"/>
      <c r="BM46" s="37"/>
      <c r="BN46" s="37"/>
      <c r="BO46" s="37"/>
      <c r="BP46" s="37"/>
      <c r="BQ46" s="37"/>
      <c r="BR46" s="37"/>
      <c r="BS46" s="37"/>
      <c r="BT46" s="37"/>
      <c r="BU46" s="37"/>
      <c r="BV46" s="37"/>
      <c r="BW46" s="37"/>
      <c r="BX46" s="37"/>
      <c r="BY46" s="37"/>
      <c r="BZ46" s="37"/>
      <c r="CA46" s="37"/>
      <c r="CB46" s="37"/>
      <c r="CC46" s="37"/>
      <c r="CD46" s="37"/>
      <c r="CE46" s="37"/>
      <c r="CF46" s="37"/>
      <c r="CG46" s="37"/>
      <c r="CH46" s="37"/>
      <c r="CI46" s="37"/>
      <c r="CJ46" s="37"/>
      <c r="CK46" s="37"/>
      <c r="CL46" s="37"/>
      <c r="CM46" s="37"/>
      <c r="CN46" s="37"/>
      <c r="CO46" s="37"/>
      <c r="CP46" s="37"/>
      <c r="CQ46" s="37"/>
      <c r="CR46" s="37"/>
      <c r="CS46" s="37"/>
      <c r="CT46" s="37"/>
      <c r="CU46" s="37"/>
      <c r="CV46" s="37"/>
      <c r="CW46" s="37"/>
      <c r="CX46" s="37"/>
      <c r="CY46" s="37"/>
      <c r="CZ46" s="37"/>
      <c r="DA46" s="37"/>
      <c r="DB46" s="37"/>
      <c r="DC46" s="37"/>
      <c r="DD46" s="37"/>
      <c r="DE46" s="37"/>
      <c r="DF46" s="37"/>
      <c r="DG46" s="37"/>
      <c r="DH46" s="37"/>
      <c r="DI46" s="37"/>
      <c r="DJ46" s="37"/>
      <c r="DK46" s="37"/>
      <c r="DL46" s="37"/>
      <c r="DM46" s="37"/>
      <c r="DN46" s="37"/>
      <c r="DO46" s="37"/>
      <c r="DP46" s="37"/>
      <c r="DQ46" s="37"/>
      <c r="DR46" s="37"/>
      <c r="DS46" s="37"/>
      <c r="DT46" s="37"/>
      <c r="DU46" s="37"/>
      <c r="DV46" s="37"/>
      <c r="DW46" s="37"/>
      <c r="DX46" s="37"/>
      <c r="DY46" s="37"/>
      <c r="DZ46" s="37"/>
      <c r="EA46" s="37"/>
      <c r="EB46" s="37"/>
      <c r="EC46" s="37"/>
      <c r="ED46" s="37"/>
      <c r="EE46" s="37"/>
      <c r="EF46" s="37"/>
      <c r="EG46" s="37"/>
      <c r="EH46" s="37"/>
      <c r="EI46" s="37"/>
      <c r="EJ46" s="37"/>
      <c r="EK46" s="37"/>
      <c r="EL46" s="37"/>
      <c r="EM46" s="37"/>
      <c r="EN46" s="37"/>
      <c r="EO46" s="37"/>
      <c r="EP46" s="37"/>
      <c r="EQ46" s="37"/>
      <c r="ER46" s="37"/>
      <c r="ES46" s="37"/>
      <c r="ET46" s="37"/>
      <c r="EU46" s="37"/>
      <c r="EV46" s="37"/>
      <c r="EW46" s="37"/>
      <c r="EX46" s="37"/>
      <c r="EY46" s="37"/>
      <c r="EZ46" s="37"/>
      <c r="FA46" s="37"/>
      <c r="FB46" s="37"/>
      <c r="FC46" s="37"/>
      <c r="FD46" s="37"/>
      <c r="FE46" s="37"/>
      <c r="FF46" s="37"/>
      <c r="FG46" s="37"/>
      <c r="FH46" s="37"/>
      <c r="FI46" s="37"/>
      <c r="FJ46" s="37"/>
      <c r="FK46" s="37"/>
      <c r="FL46" s="37"/>
      <c r="FM46" s="37"/>
      <c r="FN46" s="37"/>
      <c r="FO46" s="37"/>
      <c r="FP46" s="37"/>
      <c r="FQ46" s="37"/>
      <c r="FR46" s="37"/>
      <c r="FS46" s="37"/>
      <c r="FT46" s="37"/>
      <c r="FU46" s="37"/>
      <c r="FV46" s="37"/>
      <c r="FW46" s="37"/>
      <c r="FX46" s="37"/>
      <c r="FY46" s="37"/>
      <c r="FZ46" s="37"/>
      <c r="GA46" s="37"/>
      <c r="GB46" s="37"/>
      <c r="GC46" s="37"/>
      <c r="GD46" s="37"/>
      <c r="GE46" s="37"/>
      <c r="GF46" s="37"/>
      <c r="GG46" s="37"/>
      <c r="GH46" s="37"/>
      <c r="GI46" s="37"/>
      <c r="GJ46" s="37"/>
      <c r="GK46" s="37"/>
      <c r="GL46" s="37"/>
      <c r="GM46" s="37"/>
      <c r="GN46" s="37"/>
      <c r="GO46" s="37"/>
      <c r="GP46" s="37"/>
      <c r="GQ46" s="37"/>
      <c r="GR46" s="37"/>
      <c r="GS46" s="37"/>
      <c r="GT46" s="37"/>
      <c r="GU46" s="37"/>
      <c r="GV46" s="37"/>
      <c r="GW46" s="37"/>
      <c r="GX46" s="37"/>
      <c r="GY46" s="37"/>
      <c r="GZ46" s="37"/>
      <c r="HA46" s="37"/>
      <c r="HB46" s="37"/>
      <c r="HC46" s="37"/>
      <c r="HD46" s="37"/>
      <c r="HE46" s="37"/>
      <c r="HF46" s="37"/>
      <c r="HG46" s="37"/>
      <c r="HH46" s="37"/>
      <c r="HI46" s="37"/>
      <c r="HJ46" s="37"/>
      <c r="HK46" s="37"/>
      <c r="HL46" s="37"/>
      <c r="HM46" s="37"/>
      <c r="HN46" s="37"/>
      <c r="HO46" s="37"/>
      <c r="HP46" s="37"/>
      <c r="HQ46" s="37"/>
      <c r="HR46" s="37"/>
      <c r="HS46" s="37"/>
      <c r="HT46" s="37"/>
      <c r="HU46" s="37"/>
      <c r="HV46" s="37"/>
      <c r="HW46" s="37"/>
      <c r="HX46" s="37"/>
      <c r="HY46" s="37"/>
      <c r="HZ46" s="37"/>
      <c r="IA46" s="37"/>
      <c r="IB46" s="37"/>
      <c r="IC46" s="37"/>
    </row>
    <row r="48" spans="1:237" s="38" customFormat="1" x14ac:dyDescent="0.25">
      <c r="A48" s="38" t="s">
        <v>80</v>
      </c>
      <c r="B48" s="22"/>
      <c r="C48" s="11"/>
      <c r="D48" s="11"/>
      <c r="G48" s="144"/>
      <c r="H48" s="163"/>
      <c r="I48" s="144"/>
      <c r="J48" s="144"/>
      <c r="K48" s="144"/>
      <c r="L48" s="144"/>
      <c r="M48" s="163"/>
      <c r="P48" s="37"/>
      <c r="Q48" s="37"/>
      <c r="R48" s="37"/>
      <c r="S48" s="37"/>
      <c r="T48" s="37"/>
      <c r="U48" s="37"/>
      <c r="V48" s="37"/>
      <c r="W48" s="37"/>
      <c r="X48" s="44"/>
      <c r="Y48" s="44"/>
      <c r="Z48" s="44"/>
      <c r="AA48" s="44"/>
      <c r="AB48" s="44"/>
      <c r="AC48" s="44"/>
      <c r="AD48" s="44"/>
      <c r="AE48" s="44"/>
      <c r="AF48" s="44"/>
      <c r="AG48" s="44"/>
      <c r="AH48" s="44"/>
      <c r="AI48" s="44"/>
      <c r="AJ48" s="44"/>
      <c r="AK48" s="44"/>
      <c r="AL48" s="44"/>
      <c r="AM48" s="44"/>
      <c r="AN48" s="44"/>
      <c r="AO48" s="44"/>
      <c r="AP48" s="44"/>
      <c r="AQ48" s="44"/>
      <c r="AR48" s="44"/>
      <c r="AS48" s="44"/>
      <c r="AT48" s="44"/>
      <c r="AU48" s="39"/>
      <c r="AV48" s="39"/>
      <c r="AW48" s="39"/>
      <c r="AX48" s="39"/>
      <c r="AY48" s="39"/>
      <c r="AZ48" s="39"/>
      <c r="BA48" s="39"/>
      <c r="BB48" s="39"/>
      <c r="BC48" s="39"/>
      <c r="BD48" s="39"/>
      <c r="BE48" s="39"/>
      <c r="BF48" s="39"/>
    </row>
    <row r="49" spans="1:237" s="38" customFormat="1" x14ac:dyDescent="0.25">
      <c r="A49" s="43" t="s">
        <v>81</v>
      </c>
      <c r="B49" s="22" t="s">
        <v>17</v>
      </c>
      <c r="C49" s="23" t="s">
        <v>71</v>
      </c>
      <c r="D49" s="23" t="s">
        <v>233</v>
      </c>
      <c r="E49" s="24">
        <v>44362</v>
      </c>
      <c r="F49" s="10" t="s">
        <v>110</v>
      </c>
      <c r="G49" s="146">
        <v>33000</v>
      </c>
      <c r="H49" s="164">
        <v>947.1</v>
      </c>
      <c r="I49" s="146">
        <v>0</v>
      </c>
      <c r="J49" s="146">
        <v>1003.2</v>
      </c>
      <c r="K49" s="146">
        <v>25</v>
      </c>
      <c r="L49" s="146">
        <v>1975.3</v>
      </c>
      <c r="M49" s="164">
        <v>31024.7</v>
      </c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37"/>
      <c r="AC49" s="37"/>
      <c r="AD49" s="37"/>
      <c r="AE49" s="37"/>
      <c r="AF49" s="37"/>
      <c r="AG49" s="37"/>
      <c r="AH49" s="37"/>
      <c r="AI49" s="37"/>
      <c r="AJ49" s="37"/>
      <c r="AK49" s="37"/>
      <c r="AL49" s="37"/>
      <c r="AM49" s="37"/>
      <c r="AN49" s="37"/>
      <c r="AO49" s="37"/>
      <c r="AP49" s="37"/>
      <c r="AQ49" s="37"/>
      <c r="AR49" s="37"/>
      <c r="AS49" s="37"/>
      <c r="AT49" s="37"/>
    </row>
    <row r="50" spans="1:237" s="38" customFormat="1" x14ac:dyDescent="0.25">
      <c r="A50" s="40" t="s">
        <v>14</v>
      </c>
      <c r="B50" s="12">
        <v>1</v>
      </c>
      <c r="C50" s="7"/>
      <c r="D50" s="7"/>
      <c r="E50" s="25"/>
      <c r="F50" s="25"/>
      <c r="G50" s="145">
        <f>G49</f>
        <v>33000</v>
      </c>
      <c r="H50" s="160">
        <f>H49</f>
        <v>947.1</v>
      </c>
      <c r="I50" s="145">
        <f>I49</f>
        <v>0</v>
      </c>
      <c r="J50" s="145">
        <f>J49</f>
        <v>1003.2</v>
      </c>
      <c r="K50" s="145">
        <f>K49</f>
        <v>25</v>
      </c>
      <c r="L50" s="145">
        <v>1975.3</v>
      </c>
      <c r="M50" s="160">
        <f>M49</f>
        <v>31024.7</v>
      </c>
      <c r="P50" s="37"/>
      <c r="Q50" s="37"/>
      <c r="R50" s="37"/>
      <c r="S50" s="37"/>
      <c r="T50" s="37"/>
      <c r="U50" s="37"/>
      <c r="V50" s="37"/>
      <c r="W50" s="37"/>
      <c r="X50" s="37"/>
      <c r="Y50" s="37"/>
      <c r="Z50" s="37"/>
      <c r="AA50" s="37"/>
      <c r="AB50" s="37"/>
      <c r="AC50" s="37"/>
      <c r="AD50" s="37"/>
      <c r="AE50" s="37"/>
      <c r="AF50" s="37"/>
      <c r="AG50" s="37"/>
      <c r="AH50" s="37"/>
      <c r="AI50" s="37"/>
      <c r="AJ50" s="37"/>
      <c r="AK50" s="37"/>
      <c r="AL50" s="37"/>
      <c r="AM50" s="37"/>
      <c r="AN50" s="37"/>
      <c r="AO50" s="37"/>
      <c r="AP50" s="37"/>
      <c r="AQ50" s="37"/>
      <c r="AR50" s="37"/>
      <c r="AS50" s="37"/>
      <c r="AT50" s="37"/>
    </row>
    <row r="51" spans="1:237" x14ac:dyDescent="0.25">
      <c r="A51" s="61"/>
      <c r="B51" s="118"/>
      <c r="C51" s="118"/>
      <c r="D51" s="199"/>
      <c r="E51" s="118"/>
      <c r="F51" s="118"/>
      <c r="G51" s="147"/>
      <c r="H51" s="161"/>
      <c r="I51" s="147"/>
      <c r="J51" s="147"/>
      <c r="K51" s="147"/>
      <c r="L51" s="147"/>
      <c r="M51" s="161"/>
      <c r="AU51" s="46"/>
      <c r="AV51" s="46"/>
      <c r="AW51" s="46"/>
      <c r="AX51" s="46"/>
      <c r="AY51" s="46"/>
      <c r="AZ51" s="46"/>
      <c r="BA51" s="46"/>
      <c r="BB51" s="46"/>
      <c r="BC51" s="46"/>
      <c r="BD51" s="46"/>
      <c r="BE51" s="46"/>
      <c r="BF51" s="46"/>
      <c r="BG51" s="46"/>
      <c r="BH51" s="46"/>
      <c r="BI51" s="46"/>
      <c r="BJ51" s="46"/>
      <c r="BK51" s="46"/>
      <c r="BL51" s="46"/>
      <c r="BM51" s="46"/>
      <c r="BN51" s="46"/>
      <c r="BO51" s="46"/>
      <c r="BP51" s="46"/>
      <c r="BQ51" s="46"/>
      <c r="BR51" s="46"/>
      <c r="BS51" s="46"/>
      <c r="BT51" s="46"/>
      <c r="BU51" s="46"/>
      <c r="BV51" s="46"/>
      <c r="BW51" s="46"/>
      <c r="BX51" s="46"/>
      <c r="BY51" s="46"/>
      <c r="BZ51" s="46"/>
      <c r="CA51" s="46"/>
      <c r="CB51" s="46"/>
      <c r="CC51" s="46"/>
      <c r="CD51" s="46"/>
      <c r="CE51" s="46"/>
      <c r="CF51" s="46"/>
      <c r="CG51" s="46"/>
      <c r="CH51" s="46"/>
      <c r="CI51" s="46"/>
      <c r="CJ51" s="46"/>
      <c r="CK51" s="46"/>
      <c r="CL51" s="46"/>
      <c r="CM51" s="46"/>
      <c r="CN51" s="46"/>
      <c r="CO51" s="46"/>
      <c r="CP51" s="46"/>
      <c r="CQ51" s="46"/>
      <c r="CR51" s="46"/>
      <c r="CS51" s="46"/>
      <c r="CT51" s="46"/>
      <c r="CU51" s="46"/>
      <c r="CV51" s="46"/>
      <c r="CW51" s="46"/>
      <c r="CX51" s="46"/>
      <c r="CY51" s="46"/>
      <c r="CZ51" s="46"/>
      <c r="DA51" s="46"/>
      <c r="DB51" s="46"/>
      <c r="DC51" s="46"/>
      <c r="DD51" s="46"/>
      <c r="DE51" s="46"/>
      <c r="DF51" s="46"/>
      <c r="DG51" s="46"/>
      <c r="DH51" s="46"/>
      <c r="DI51" s="46"/>
      <c r="DJ51" s="46"/>
      <c r="DK51" s="46"/>
      <c r="DL51" s="46"/>
      <c r="DM51" s="46"/>
      <c r="DN51" s="46"/>
      <c r="DO51" s="46"/>
      <c r="DP51" s="46"/>
      <c r="DQ51" s="46"/>
      <c r="DR51" s="46"/>
      <c r="DS51" s="46"/>
      <c r="DT51" s="46"/>
      <c r="DU51" s="46"/>
      <c r="DV51" s="46"/>
      <c r="DW51" s="46"/>
    </row>
    <row r="52" spans="1:237" x14ac:dyDescent="0.25">
      <c r="A52" s="61" t="s">
        <v>58</v>
      </c>
      <c r="B52" s="36"/>
      <c r="C52" s="36"/>
      <c r="D52" s="199"/>
      <c r="E52" s="36"/>
      <c r="F52" s="36"/>
      <c r="G52" s="147"/>
      <c r="H52" s="161"/>
      <c r="I52" s="147"/>
      <c r="J52" s="147"/>
      <c r="K52" s="147"/>
      <c r="L52" s="147"/>
      <c r="M52" s="161"/>
      <c r="AU52" s="46"/>
      <c r="AV52" s="46"/>
      <c r="AW52" s="46"/>
      <c r="AX52" s="46"/>
      <c r="AY52" s="46"/>
      <c r="AZ52" s="46"/>
      <c r="BA52" s="46"/>
      <c r="BB52" s="46"/>
      <c r="BC52" s="46"/>
      <c r="BD52" s="46"/>
      <c r="BE52" s="46"/>
      <c r="BF52" s="46"/>
      <c r="BG52" s="46"/>
      <c r="BH52" s="46"/>
      <c r="BI52" s="46"/>
      <c r="BJ52" s="46"/>
      <c r="BK52" s="46"/>
      <c r="BL52" s="46"/>
      <c r="BM52" s="46"/>
      <c r="BN52" s="46"/>
      <c r="BO52" s="46"/>
      <c r="BP52" s="46"/>
      <c r="BQ52" s="46"/>
      <c r="BR52" s="46"/>
      <c r="BS52" s="46"/>
      <c r="BT52" s="46"/>
      <c r="BU52" s="46"/>
      <c r="BV52" s="46"/>
      <c r="BW52" s="46"/>
      <c r="BX52" s="46"/>
      <c r="BY52" s="46"/>
      <c r="BZ52" s="46"/>
      <c r="CA52" s="46"/>
      <c r="CB52" s="46"/>
      <c r="CC52" s="46"/>
      <c r="CD52" s="46"/>
      <c r="CE52" s="46"/>
      <c r="CF52" s="46"/>
      <c r="CG52" s="46"/>
      <c r="CH52" s="46"/>
      <c r="CI52" s="46"/>
      <c r="CJ52" s="46"/>
      <c r="CK52" s="46"/>
      <c r="CL52" s="46"/>
      <c r="CM52" s="46"/>
      <c r="CN52" s="46"/>
      <c r="CO52" s="46"/>
      <c r="CP52" s="46"/>
      <c r="CQ52" s="46"/>
      <c r="CR52" s="46"/>
      <c r="CS52" s="46"/>
      <c r="CT52" s="46"/>
      <c r="CU52" s="46"/>
      <c r="CV52" s="46"/>
      <c r="CW52" s="46"/>
      <c r="CX52" s="46"/>
      <c r="CY52" s="46"/>
      <c r="CZ52" s="46"/>
      <c r="DA52" s="46"/>
      <c r="DB52" s="46"/>
      <c r="DC52" s="46"/>
      <c r="DD52" s="46"/>
      <c r="DE52" s="46"/>
      <c r="DF52" s="46"/>
      <c r="DG52" s="46"/>
      <c r="DH52" s="46"/>
      <c r="DI52" s="46"/>
      <c r="DJ52" s="46"/>
      <c r="DK52" s="46"/>
      <c r="DL52" s="46"/>
      <c r="DM52" s="46"/>
      <c r="DN52" s="46"/>
      <c r="DO52" s="46"/>
      <c r="DP52" s="46"/>
      <c r="DQ52" s="46"/>
      <c r="DR52" s="46"/>
      <c r="DS52" s="46"/>
      <c r="DT52" s="46"/>
      <c r="DU52" s="46"/>
      <c r="DV52" s="46"/>
      <c r="DW52" s="46"/>
    </row>
    <row r="53" spans="1:237" ht="12.75" customHeight="1" x14ac:dyDescent="0.25">
      <c r="A53" s="4" t="s">
        <v>27</v>
      </c>
      <c r="B53" s="5" t="s">
        <v>55</v>
      </c>
      <c r="C53" s="6" t="s">
        <v>72</v>
      </c>
      <c r="D53" s="6" t="s">
        <v>233</v>
      </c>
      <c r="E53" s="10">
        <v>44279</v>
      </c>
      <c r="F53" s="10" t="s">
        <v>110</v>
      </c>
      <c r="G53" s="129">
        <v>133000</v>
      </c>
      <c r="H53" s="173">
        <f>G53*0.0287</f>
        <v>3817.1</v>
      </c>
      <c r="I53" s="179">
        <v>19867.79</v>
      </c>
      <c r="J53" s="179">
        <f>G53*0.0304</f>
        <v>4043.2</v>
      </c>
      <c r="K53" s="179">
        <v>1392.02</v>
      </c>
      <c r="L53" s="179">
        <v>29120.11</v>
      </c>
      <c r="M53" s="173">
        <f>G53-L53</f>
        <v>103879.89</v>
      </c>
      <c r="P53" s="44"/>
      <c r="Q53" s="44"/>
      <c r="R53" s="44"/>
      <c r="S53" s="44"/>
      <c r="T53" s="44"/>
      <c r="U53" s="44"/>
      <c r="V53" s="44"/>
      <c r="W53" s="44"/>
      <c r="X53" s="44"/>
      <c r="Y53" s="44"/>
      <c r="Z53" s="44"/>
      <c r="AA53" s="44"/>
      <c r="AB53" s="44"/>
      <c r="AC53" s="44"/>
      <c r="AD53" s="44"/>
      <c r="AE53" s="44"/>
      <c r="AF53" s="44"/>
      <c r="AG53" s="44"/>
      <c r="AH53" s="44"/>
      <c r="AI53" s="44"/>
      <c r="AJ53" s="44"/>
      <c r="AK53" s="44"/>
      <c r="AL53" s="44"/>
      <c r="AM53" s="44"/>
      <c r="AN53" s="44"/>
      <c r="AO53" s="44"/>
      <c r="AP53" s="44"/>
      <c r="AQ53" s="44"/>
      <c r="AR53" s="44"/>
      <c r="AS53" s="44"/>
      <c r="AT53" s="44"/>
    </row>
    <row r="54" spans="1:237" ht="12.75" customHeight="1" x14ac:dyDescent="0.25">
      <c r="A54" s="4" t="s">
        <v>73</v>
      </c>
      <c r="B54" s="5" t="s">
        <v>16</v>
      </c>
      <c r="C54" s="6" t="s">
        <v>72</v>
      </c>
      <c r="D54" s="6" t="s">
        <v>233</v>
      </c>
      <c r="E54" s="10">
        <v>44287</v>
      </c>
      <c r="F54" s="10" t="s">
        <v>110</v>
      </c>
      <c r="G54" s="129">
        <v>60000</v>
      </c>
      <c r="H54" s="173">
        <v>1722</v>
      </c>
      <c r="I54" s="179">
        <v>3486.68</v>
      </c>
      <c r="J54" s="179">
        <v>1824</v>
      </c>
      <c r="K54" s="179">
        <v>25</v>
      </c>
      <c r="L54" s="179">
        <v>7057.68</v>
      </c>
      <c r="M54" s="173">
        <v>52942.32</v>
      </c>
      <c r="P54" s="44"/>
      <c r="Q54" s="44"/>
      <c r="R54" s="44"/>
      <c r="S54" s="44"/>
      <c r="T54" s="44"/>
      <c r="U54" s="44"/>
      <c r="V54" s="44"/>
      <c r="W54" s="44"/>
      <c r="X54" s="44"/>
      <c r="Y54" s="44"/>
      <c r="Z54" s="44"/>
      <c r="AA54" s="44"/>
      <c r="AB54" s="44"/>
      <c r="AC54" s="44"/>
      <c r="AD54" s="44"/>
      <c r="AE54" s="44"/>
      <c r="AF54" s="44"/>
      <c r="AG54" s="44"/>
      <c r="AH54" s="44"/>
      <c r="AI54" s="44"/>
      <c r="AJ54" s="44"/>
      <c r="AK54" s="44"/>
      <c r="AL54" s="44"/>
      <c r="AM54" s="44"/>
      <c r="AN54" s="44"/>
      <c r="AO54" s="44"/>
      <c r="AP54" s="44"/>
      <c r="AQ54" s="44"/>
      <c r="AR54" s="44"/>
      <c r="AS54" s="44"/>
      <c r="AT54" s="44"/>
    </row>
    <row r="55" spans="1:237" ht="12.75" customHeight="1" x14ac:dyDescent="0.25">
      <c r="A55" s="4" t="s">
        <v>132</v>
      </c>
      <c r="B55" s="5" t="s">
        <v>133</v>
      </c>
      <c r="C55" s="6" t="s">
        <v>72</v>
      </c>
      <c r="D55" s="6" t="s">
        <v>233</v>
      </c>
      <c r="E55" s="10">
        <v>44593</v>
      </c>
      <c r="F55" s="10" t="s">
        <v>110</v>
      </c>
      <c r="G55" s="129">
        <v>26700</v>
      </c>
      <c r="H55" s="173">
        <v>766.29</v>
      </c>
      <c r="I55" s="179">
        <v>0</v>
      </c>
      <c r="J55" s="179">
        <v>811.68</v>
      </c>
      <c r="K55" s="179">
        <v>25</v>
      </c>
      <c r="L55" s="179">
        <v>1602.97</v>
      </c>
      <c r="M55" s="173">
        <v>25097.03</v>
      </c>
      <c r="P55" s="44"/>
      <c r="Q55" s="44"/>
      <c r="R55" s="44"/>
      <c r="S55" s="44"/>
      <c r="T55" s="44"/>
      <c r="U55" s="44"/>
      <c r="V55" s="44"/>
      <c r="W55" s="44"/>
      <c r="X55" s="44"/>
      <c r="Y55" s="44"/>
      <c r="Z55" s="44"/>
      <c r="AA55" s="44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  <c r="AZ55" s="44"/>
      <c r="BA55" s="44"/>
      <c r="BB55" s="44"/>
      <c r="BC55" s="44"/>
      <c r="BD55" s="44"/>
      <c r="BE55" s="44"/>
      <c r="BF55" s="44"/>
      <c r="BG55" s="44"/>
      <c r="BH55" s="44"/>
      <c r="BI55" s="44"/>
      <c r="BJ55" s="44"/>
      <c r="BK55" s="44"/>
      <c r="BL55" s="44"/>
      <c r="BM55" s="44"/>
      <c r="BN55" s="44"/>
      <c r="BO55" s="44"/>
      <c r="BP55" s="44"/>
      <c r="BQ55" s="44"/>
      <c r="BR55" s="44"/>
      <c r="BS55" s="44"/>
      <c r="BT55" s="44"/>
      <c r="BU55" s="44"/>
      <c r="BV55" s="44"/>
      <c r="BW55" s="44"/>
      <c r="BX55" s="44"/>
      <c r="BY55" s="44"/>
      <c r="BZ55" s="44"/>
      <c r="CA55" s="44"/>
      <c r="CB55" s="44"/>
      <c r="CC55" s="44"/>
      <c r="CD55" s="44"/>
      <c r="CE55" s="44"/>
      <c r="CF55" s="44"/>
      <c r="CG55" s="44"/>
      <c r="CH55" s="44"/>
      <c r="CI55" s="44"/>
      <c r="CJ55" s="44"/>
      <c r="CK55" s="44"/>
      <c r="CL55" s="44"/>
      <c r="CM55" s="44"/>
      <c r="CN55" s="44"/>
      <c r="CO55" s="44"/>
      <c r="CP55" s="44"/>
      <c r="CQ55" s="44"/>
      <c r="CR55" s="44"/>
      <c r="CS55" s="44"/>
      <c r="CT55" s="44"/>
      <c r="CU55" s="44"/>
      <c r="CV55" s="44"/>
      <c r="CW55" s="44"/>
      <c r="CX55" s="44"/>
      <c r="CY55" s="44"/>
      <c r="CZ55" s="44"/>
      <c r="DA55" s="44"/>
      <c r="DB55" s="44"/>
      <c r="DC55" s="44"/>
      <c r="DD55" s="44"/>
      <c r="DE55" s="44"/>
      <c r="DF55" s="44"/>
      <c r="DG55" s="44"/>
      <c r="DH55" s="44"/>
      <c r="DI55" s="44"/>
      <c r="DJ55" s="44"/>
      <c r="DK55" s="44"/>
      <c r="DL55" s="44"/>
      <c r="DM55" s="44"/>
      <c r="DN55" s="44"/>
      <c r="DO55" s="44"/>
      <c r="DP55" s="44"/>
      <c r="DQ55" s="44"/>
      <c r="DR55" s="44"/>
      <c r="DS55" s="44"/>
      <c r="DT55" s="44"/>
      <c r="DU55" s="44"/>
      <c r="DV55" s="44"/>
      <c r="DW55" s="44"/>
      <c r="DX55" s="44"/>
      <c r="DY55" s="44"/>
      <c r="DZ55" s="44"/>
      <c r="EA55" s="44"/>
      <c r="EB55" s="44"/>
      <c r="EC55" s="44"/>
      <c r="ED55" s="44"/>
      <c r="EE55" s="44"/>
      <c r="EF55" s="44"/>
      <c r="EG55" s="44"/>
      <c r="EH55" s="44"/>
      <c r="EI55" s="44"/>
      <c r="EJ55" s="44"/>
      <c r="EK55" s="44"/>
      <c r="EL55" s="44"/>
      <c r="EM55" s="44"/>
      <c r="EN55" s="44"/>
      <c r="EO55" s="44"/>
      <c r="EP55" s="44"/>
      <c r="EQ55" s="44"/>
      <c r="ER55" s="44"/>
      <c r="ES55" s="44"/>
      <c r="ET55" s="44"/>
      <c r="EU55" s="44"/>
      <c r="EV55" s="44"/>
      <c r="EW55" s="44"/>
      <c r="EX55" s="44"/>
      <c r="EY55" s="44"/>
      <c r="EZ55" s="44"/>
      <c r="FA55" s="44"/>
      <c r="FB55" s="44"/>
      <c r="FC55" s="44"/>
      <c r="FD55" s="44"/>
      <c r="FE55" s="44"/>
      <c r="FF55" s="44"/>
      <c r="FG55" s="44"/>
      <c r="FH55" s="44"/>
      <c r="FI55" s="44"/>
      <c r="FJ55" s="44"/>
      <c r="FK55" s="44"/>
      <c r="FL55" s="44"/>
      <c r="FM55" s="44"/>
      <c r="FN55" s="44"/>
      <c r="FO55" s="44"/>
      <c r="FP55" s="44"/>
      <c r="FQ55" s="44"/>
      <c r="FR55" s="44"/>
      <c r="FS55" s="44"/>
    </row>
    <row r="56" spans="1:237" ht="12.75" customHeight="1" x14ac:dyDescent="0.25">
      <c r="A56" s="4" t="s">
        <v>134</v>
      </c>
      <c r="B56" s="5" t="s">
        <v>135</v>
      </c>
      <c r="C56" s="6" t="s">
        <v>72</v>
      </c>
      <c r="D56" s="6" t="s">
        <v>233</v>
      </c>
      <c r="E56" s="10">
        <v>44593</v>
      </c>
      <c r="F56" s="10" t="s">
        <v>110</v>
      </c>
      <c r="G56" s="129">
        <v>85000</v>
      </c>
      <c r="H56" s="173">
        <v>2439.5</v>
      </c>
      <c r="I56" s="179">
        <v>8576.99</v>
      </c>
      <c r="J56" s="179">
        <v>2584</v>
      </c>
      <c r="K56" s="179">
        <v>25</v>
      </c>
      <c r="L56" s="179">
        <v>13625.49</v>
      </c>
      <c r="M56" s="173">
        <v>71374.509999999995</v>
      </c>
      <c r="P56" s="44"/>
      <c r="Q56" s="44"/>
      <c r="R56" s="44"/>
      <c r="S56" s="44"/>
      <c r="T56" s="44"/>
      <c r="U56" s="44"/>
      <c r="V56" s="44"/>
      <c r="W56" s="44"/>
      <c r="X56" s="44"/>
      <c r="Y56" s="44"/>
      <c r="Z56" s="44"/>
      <c r="AA56" s="44"/>
      <c r="AB56" s="44"/>
      <c r="AC56" s="44"/>
      <c r="AD56" s="44"/>
      <c r="AE56" s="44"/>
      <c r="AF56" s="44"/>
      <c r="AG56" s="44"/>
      <c r="AH56" s="44"/>
      <c r="AI56" s="44"/>
      <c r="AJ56" s="44"/>
      <c r="AK56" s="44"/>
      <c r="AL56" s="44"/>
      <c r="AM56" s="44"/>
      <c r="AN56" s="44"/>
      <c r="AO56" s="44"/>
      <c r="AP56" s="44"/>
      <c r="AQ56" s="44"/>
      <c r="AR56" s="44"/>
      <c r="AS56" s="44"/>
      <c r="AT56" s="44"/>
      <c r="AU56" s="44"/>
      <c r="AV56" s="44"/>
      <c r="AW56" s="44"/>
      <c r="AX56" s="44"/>
      <c r="AY56" s="44"/>
      <c r="AZ56" s="44"/>
      <c r="BA56" s="44"/>
      <c r="BB56" s="44"/>
      <c r="BC56" s="44"/>
      <c r="BD56" s="44"/>
      <c r="BE56" s="44"/>
      <c r="BF56" s="44"/>
      <c r="BG56" s="44"/>
      <c r="BH56" s="44"/>
      <c r="BI56" s="44"/>
      <c r="BJ56" s="44"/>
      <c r="BK56" s="44"/>
      <c r="BL56" s="44"/>
      <c r="BM56" s="44"/>
      <c r="BN56" s="44"/>
      <c r="BO56" s="44"/>
      <c r="BP56" s="44"/>
      <c r="BQ56" s="44"/>
      <c r="BR56" s="44"/>
      <c r="BS56" s="44"/>
      <c r="BT56" s="44"/>
      <c r="BU56" s="44"/>
      <c r="BV56" s="44"/>
      <c r="BW56" s="44"/>
      <c r="BX56" s="44"/>
      <c r="BY56" s="44"/>
      <c r="BZ56" s="44"/>
      <c r="CA56" s="44"/>
      <c r="CB56" s="44"/>
      <c r="CC56" s="44"/>
      <c r="CD56" s="44"/>
      <c r="CE56" s="44"/>
      <c r="CF56" s="44"/>
      <c r="CG56" s="44"/>
      <c r="CH56" s="44"/>
      <c r="CI56" s="44"/>
      <c r="CJ56" s="44"/>
      <c r="CK56" s="44"/>
      <c r="CL56" s="44"/>
      <c r="CM56" s="44"/>
      <c r="CN56" s="44"/>
      <c r="CO56" s="44"/>
      <c r="CP56" s="44"/>
      <c r="CQ56" s="44"/>
      <c r="CR56" s="44"/>
      <c r="CS56" s="44"/>
      <c r="CT56" s="44"/>
      <c r="CU56" s="44"/>
      <c r="CV56" s="44"/>
      <c r="CW56" s="44"/>
      <c r="CX56" s="44"/>
      <c r="CY56" s="44"/>
      <c r="CZ56" s="44"/>
      <c r="DA56" s="44"/>
      <c r="DB56" s="44"/>
      <c r="DC56" s="44"/>
      <c r="DD56" s="44"/>
      <c r="DE56" s="44"/>
      <c r="DF56" s="44"/>
      <c r="DG56" s="44"/>
      <c r="DH56" s="44"/>
      <c r="DI56" s="44"/>
      <c r="DJ56" s="44"/>
      <c r="DK56" s="44"/>
      <c r="DL56" s="44"/>
      <c r="DM56" s="44"/>
      <c r="DN56" s="44"/>
      <c r="DO56" s="44"/>
      <c r="DP56" s="44"/>
      <c r="DQ56" s="44"/>
      <c r="DR56" s="44"/>
      <c r="DS56" s="44"/>
      <c r="DT56" s="44"/>
      <c r="DU56" s="44"/>
      <c r="DV56" s="44"/>
      <c r="DW56" s="44"/>
      <c r="DX56" s="44"/>
      <c r="DY56" s="44"/>
      <c r="DZ56" s="44"/>
      <c r="EA56" s="44"/>
      <c r="EB56" s="44"/>
      <c r="EC56" s="44"/>
      <c r="ED56" s="44"/>
      <c r="EE56" s="44"/>
      <c r="EF56" s="44"/>
      <c r="EG56" s="44"/>
      <c r="EH56" s="44"/>
      <c r="EI56" s="44"/>
      <c r="EJ56" s="44"/>
      <c r="EK56" s="44"/>
      <c r="EL56" s="44"/>
      <c r="EM56" s="44"/>
      <c r="EN56" s="44"/>
      <c r="EO56" s="44"/>
      <c r="EP56" s="44"/>
      <c r="EQ56" s="44"/>
      <c r="ER56" s="44"/>
      <c r="ES56" s="44"/>
      <c r="ET56" s="44"/>
      <c r="EU56" s="44"/>
      <c r="EV56" s="44"/>
      <c r="EW56" s="44"/>
      <c r="EX56" s="44"/>
      <c r="EY56" s="44"/>
      <c r="EZ56" s="44"/>
      <c r="FA56" s="44"/>
      <c r="FB56" s="44"/>
      <c r="FC56" s="44"/>
      <c r="FD56" s="44"/>
      <c r="FE56" s="44"/>
      <c r="FF56" s="44"/>
      <c r="FG56" s="44"/>
      <c r="FH56" s="44"/>
      <c r="FI56" s="44"/>
      <c r="FJ56" s="44"/>
      <c r="FK56" s="44"/>
      <c r="FL56" s="44"/>
      <c r="FM56" s="44"/>
      <c r="FN56" s="44"/>
      <c r="FO56" s="44"/>
      <c r="FP56" s="44"/>
      <c r="FQ56" s="44"/>
      <c r="FR56" s="44"/>
      <c r="FS56" s="44"/>
    </row>
    <row r="57" spans="1:237" ht="12.75" customHeight="1" x14ac:dyDescent="0.25">
      <c r="A57" s="4" t="s">
        <v>136</v>
      </c>
      <c r="B57" s="5" t="s">
        <v>16</v>
      </c>
      <c r="C57" s="6" t="s">
        <v>72</v>
      </c>
      <c r="D57" s="6" t="s">
        <v>233</v>
      </c>
      <c r="E57" s="10">
        <v>44594</v>
      </c>
      <c r="F57" s="10" t="s">
        <v>110</v>
      </c>
      <c r="G57" s="129">
        <v>60000</v>
      </c>
      <c r="H57" s="173">
        <v>1722</v>
      </c>
      <c r="I57" s="179">
        <v>3486.68</v>
      </c>
      <c r="J57" s="179">
        <v>1824</v>
      </c>
      <c r="K57" s="179">
        <v>25</v>
      </c>
      <c r="L57" s="179">
        <v>7057.68</v>
      </c>
      <c r="M57" s="173">
        <v>52942.32</v>
      </c>
      <c r="P57" s="44"/>
      <c r="Q57" s="44"/>
      <c r="R57" s="44"/>
      <c r="S57" s="44"/>
      <c r="T57" s="44"/>
      <c r="U57" s="44"/>
      <c r="V57" s="44"/>
      <c r="W57" s="44"/>
      <c r="X57" s="44"/>
      <c r="Y57" s="44"/>
      <c r="Z57" s="44"/>
      <c r="AA57" s="44"/>
      <c r="AB57" s="44"/>
      <c r="AC57" s="44"/>
      <c r="AD57" s="44"/>
      <c r="AE57" s="44"/>
      <c r="AF57" s="44"/>
      <c r="AG57" s="44"/>
      <c r="AH57" s="44"/>
      <c r="AI57" s="44"/>
      <c r="AJ57" s="44"/>
      <c r="AK57" s="44"/>
      <c r="AL57" s="44"/>
      <c r="AM57" s="44"/>
      <c r="AN57" s="44"/>
      <c r="AO57" s="44"/>
      <c r="AP57" s="44"/>
      <c r="AQ57" s="44"/>
      <c r="AR57" s="44"/>
      <c r="AS57" s="44"/>
      <c r="AT57" s="44"/>
      <c r="AU57" s="44"/>
      <c r="AV57" s="44"/>
      <c r="AW57" s="44"/>
      <c r="AX57" s="44"/>
      <c r="AY57" s="44"/>
      <c r="AZ57" s="44"/>
      <c r="BA57" s="44"/>
      <c r="BB57" s="44"/>
      <c r="BC57" s="44"/>
      <c r="BD57" s="44"/>
      <c r="BE57" s="44"/>
      <c r="BF57" s="44"/>
      <c r="BG57" s="44"/>
      <c r="BH57" s="44"/>
      <c r="BI57" s="44"/>
      <c r="BJ57" s="44"/>
      <c r="BK57" s="44"/>
      <c r="BL57" s="44"/>
      <c r="BM57" s="44"/>
      <c r="BN57" s="44"/>
      <c r="BO57" s="44"/>
      <c r="BP57" s="44"/>
      <c r="BQ57" s="44"/>
      <c r="BR57" s="44"/>
      <c r="BS57" s="44"/>
      <c r="BT57" s="44"/>
      <c r="BU57" s="44"/>
      <c r="BV57" s="44"/>
      <c r="BW57" s="44"/>
      <c r="BX57" s="44"/>
      <c r="BY57" s="44"/>
      <c r="BZ57" s="44"/>
      <c r="CA57" s="44"/>
      <c r="CB57" s="44"/>
      <c r="CC57" s="44"/>
      <c r="CD57" s="44"/>
      <c r="CE57" s="44"/>
      <c r="CF57" s="44"/>
      <c r="CG57" s="44"/>
      <c r="CH57" s="44"/>
      <c r="CI57" s="44"/>
      <c r="CJ57" s="44"/>
      <c r="CK57" s="44"/>
      <c r="CL57" s="44"/>
      <c r="CM57" s="44"/>
      <c r="CN57" s="44"/>
      <c r="CO57" s="44"/>
      <c r="CP57" s="44"/>
      <c r="CQ57" s="44"/>
      <c r="CR57" s="44"/>
      <c r="CS57" s="44"/>
      <c r="CT57" s="44"/>
      <c r="CU57" s="44"/>
      <c r="CV57" s="44"/>
      <c r="CW57" s="44"/>
      <c r="CX57" s="44"/>
      <c r="CY57" s="44"/>
      <c r="CZ57" s="44"/>
      <c r="DA57" s="44"/>
      <c r="DB57" s="44"/>
      <c r="DC57" s="44"/>
      <c r="DD57" s="44"/>
      <c r="DE57" s="44"/>
      <c r="DF57" s="44"/>
      <c r="DG57" s="44"/>
      <c r="DH57" s="44"/>
      <c r="DI57" s="44"/>
      <c r="DJ57" s="44"/>
      <c r="DK57" s="44"/>
      <c r="DL57" s="44"/>
      <c r="DM57" s="44"/>
      <c r="DN57" s="44"/>
      <c r="DO57" s="44"/>
      <c r="DP57" s="44"/>
      <c r="DQ57" s="44"/>
      <c r="DR57" s="44"/>
      <c r="DS57" s="44"/>
      <c r="DT57" s="44"/>
      <c r="DU57" s="44"/>
      <c r="DV57" s="44"/>
      <c r="DW57" s="44"/>
      <c r="DX57" s="44"/>
      <c r="DY57" s="44"/>
      <c r="DZ57" s="44"/>
      <c r="EA57" s="44"/>
      <c r="EB57" s="44"/>
      <c r="EC57" s="44"/>
      <c r="ED57" s="44"/>
      <c r="EE57" s="44"/>
      <c r="EF57" s="44"/>
      <c r="EG57" s="44"/>
      <c r="EH57" s="44"/>
      <c r="EI57" s="44"/>
      <c r="EJ57" s="44"/>
      <c r="EK57" s="44"/>
      <c r="EL57" s="44"/>
      <c r="EM57" s="44"/>
      <c r="EN57" s="44"/>
      <c r="EO57" s="44"/>
      <c r="EP57" s="44"/>
      <c r="EQ57" s="44"/>
      <c r="ER57" s="44"/>
      <c r="ES57" s="44"/>
      <c r="ET57" s="44"/>
      <c r="EU57" s="44"/>
      <c r="EV57" s="44"/>
      <c r="EW57" s="44"/>
      <c r="EX57" s="44"/>
      <c r="EY57" s="44"/>
      <c r="EZ57" s="44"/>
      <c r="FA57" s="44"/>
      <c r="FB57" s="44"/>
      <c r="FC57" s="44"/>
      <c r="FD57" s="44"/>
      <c r="FE57" s="44"/>
      <c r="FF57" s="44"/>
      <c r="FG57" s="44"/>
      <c r="FH57" s="44"/>
      <c r="FI57" s="44"/>
      <c r="FJ57" s="44"/>
      <c r="FK57" s="44"/>
      <c r="FL57" s="44"/>
      <c r="FM57" s="44"/>
      <c r="FN57" s="44"/>
      <c r="FO57" s="44"/>
      <c r="FP57" s="44"/>
      <c r="FQ57" s="44"/>
      <c r="FR57" s="44"/>
      <c r="FS57" s="44"/>
    </row>
    <row r="58" spans="1:237" s="72" customFormat="1" ht="12.75" customHeight="1" x14ac:dyDescent="0.25">
      <c r="A58" s="40" t="s">
        <v>14</v>
      </c>
      <c r="B58" s="94">
        <v>5</v>
      </c>
      <c r="C58" s="70"/>
      <c r="D58" s="70"/>
      <c r="E58" s="71"/>
      <c r="F58" s="71"/>
      <c r="G58" s="145">
        <f>SUM(G53:G57)</f>
        <v>364700</v>
      </c>
      <c r="H58" s="160">
        <f>SUM(H53:H57)</f>
        <v>10466.89</v>
      </c>
      <c r="I58" s="145">
        <f>SUM(I53:I57)</f>
        <v>35418.14</v>
      </c>
      <c r="J58" s="145">
        <f>J57+J56+J55+J54+J53</f>
        <v>11086.880000000001</v>
      </c>
      <c r="K58" s="145">
        <f>SUM(K53:K53)+K54+K55+K56+K57</f>
        <v>1492.02</v>
      </c>
      <c r="L58" s="145">
        <f>SUM(L53:L53)+L54+L55+L56+L57</f>
        <v>58463.93</v>
      </c>
      <c r="M58" s="160">
        <f>SUM(M53:M53)+M54+M56+M55+M57</f>
        <v>306236.06999999995</v>
      </c>
      <c r="N58" s="46"/>
      <c r="O58" s="46"/>
      <c r="P58" s="46"/>
      <c r="Q58" s="46"/>
      <c r="R58" s="46"/>
      <c r="S58" s="46"/>
      <c r="T58" s="46"/>
      <c r="U58" s="46"/>
      <c r="V58" s="46"/>
      <c r="W58" s="46"/>
      <c r="X58" s="46"/>
      <c r="Y58" s="46"/>
      <c r="Z58" s="46"/>
      <c r="AA58" s="46"/>
      <c r="AB58" s="46"/>
      <c r="AC58" s="46"/>
      <c r="AD58" s="46"/>
      <c r="AE58" s="46"/>
      <c r="AF58" s="46"/>
      <c r="AG58" s="46"/>
      <c r="AH58" s="46"/>
      <c r="AI58" s="46"/>
      <c r="AJ58" s="46"/>
      <c r="AK58" s="46"/>
      <c r="AL58" s="46"/>
      <c r="AM58" s="46"/>
      <c r="AN58" s="46"/>
      <c r="AO58" s="46"/>
      <c r="AP58" s="46"/>
      <c r="AQ58" s="44"/>
      <c r="AR58" s="44"/>
      <c r="AS58" s="44"/>
      <c r="AT58" s="44"/>
      <c r="AU58" s="44"/>
      <c r="AV58" s="44"/>
      <c r="AW58" s="44"/>
      <c r="AX58" s="44"/>
      <c r="AY58" s="44"/>
      <c r="AZ58" s="44"/>
      <c r="BA58" s="44"/>
      <c r="BB58" s="44"/>
      <c r="BC58" s="44"/>
      <c r="BD58" s="44"/>
      <c r="BE58" s="44"/>
      <c r="BF58" s="44"/>
      <c r="BG58" s="44"/>
      <c r="BH58" s="44"/>
      <c r="BI58" s="44"/>
      <c r="BJ58" s="44"/>
      <c r="BK58" s="44"/>
      <c r="BL58" s="44"/>
      <c r="BM58" s="44"/>
      <c r="BN58" s="44"/>
      <c r="BO58" s="44"/>
      <c r="BP58" s="44"/>
      <c r="BQ58" s="44"/>
      <c r="BR58" s="44"/>
      <c r="BS58" s="44"/>
      <c r="BT58" s="44"/>
      <c r="BU58" s="44"/>
      <c r="BV58" s="44"/>
      <c r="BW58" s="44"/>
      <c r="BX58" s="44"/>
      <c r="BY58" s="44"/>
      <c r="BZ58" s="44"/>
      <c r="CA58" s="44"/>
      <c r="CB58" s="44"/>
      <c r="CC58" s="44"/>
      <c r="CD58" s="44"/>
      <c r="CE58" s="44"/>
      <c r="CF58" s="44"/>
      <c r="CG58" s="44"/>
      <c r="CH58" s="44"/>
      <c r="CI58" s="44"/>
      <c r="CJ58" s="44"/>
      <c r="CK58" s="44"/>
      <c r="CL58" s="44"/>
      <c r="CM58" s="44"/>
      <c r="CN58" s="44"/>
      <c r="CO58" s="44"/>
      <c r="CP58" s="44"/>
      <c r="CQ58" s="44"/>
      <c r="CR58" s="44"/>
      <c r="CS58" s="44"/>
      <c r="CT58" s="44"/>
      <c r="CU58" s="44"/>
      <c r="CV58" s="44"/>
      <c r="CW58" s="44"/>
      <c r="CX58" s="44"/>
      <c r="CY58" s="44"/>
      <c r="CZ58" s="44"/>
      <c r="DA58" s="44"/>
      <c r="DB58" s="44"/>
      <c r="DC58" s="44"/>
      <c r="DD58" s="44"/>
      <c r="DE58" s="44"/>
      <c r="DF58" s="44"/>
      <c r="DG58" s="44"/>
      <c r="DH58" s="44"/>
      <c r="DI58" s="44"/>
      <c r="DJ58" s="44"/>
      <c r="DK58" s="44"/>
      <c r="DL58" s="44"/>
      <c r="DM58" s="44"/>
      <c r="DN58" s="44"/>
      <c r="DO58" s="44"/>
      <c r="DP58" s="44"/>
      <c r="DQ58" s="44"/>
      <c r="DR58" s="44"/>
      <c r="DS58" s="44"/>
      <c r="DT58" s="44"/>
      <c r="DU58" s="44"/>
      <c r="DV58" s="44"/>
      <c r="DW58" s="44"/>
      <c r="DX58" s="44"/>
      <c r="DY58" s="44"/>
      <c r="DZ58" s="44"/>
      <c r="EA58" s="44"/>
      <c r="EB58" s="44"/>
      <c r="EC58" s="44"/>
      <c r="ED58" s="44"/>
      <c r="EE58" s="44"/>
      <c r="EF58" s="44"/>
      <c r="EG58" s="44"/>
      <c r="EH58" s="44"/>
      <c r="EI58" s="44"/>
      <c r="EJ58" s="44"/>
      <c r="EK58" s="44"/>
      <c r="EL58" s="44"/>
      <c r="EM58" s="44"/>
      <c r="EN58" s="44"/>
      <c r="EO58" s="44"/>
      <c r="EP58" s="44"/>
      <c r="EQ58" s="44"/>
      <c r="ER58" s="44"/>
      <c r="ES58" s="44"/>
      <c r="ET58" s="44"/>
      <c r="EU58" s="44"/>
      <c r="EV58" s="44"/>
      <c r="EW58" s="44"/>
      <c r="EX58" s="44"/>
      <c r="EY58" s="44"/>
      <c r="EZ58" s="44"/>
      <c r="FA58" s="44"/>
      <c r="FB58" s="44"/>
      <c r="FC58" s="44"/>
      <c r="FD58" s="44"/>
      <c r="FE58" s="44"/>
      <c r="FF58" s="44"/>
      <c r="FG58" s="44"/>
      <c r="FH58" s="44"/>
      <c r="FI58" s="44"/>
      <c r="FJ58" s="44"/>
      <c r="FK58" s="44"/>
      <c r="FL58" s="44"/>
      <c r="FM58" s="44"/>
      <c r="FN58" s="44"/>
      <c r="FO58" s="44"/>
      <c r="FP58" s="44"/>
      <c r="FQ58" s="44"/>
      <c r="FR58" s="44"/>
      <c r="FS58" s="44"/>
    </row>
    <row r="59" spans="1:237" s="46" customFormat="1" ht="12.75" customHeight="1" x14ac:dyDescent="0.25">
      <c r="A59" s="38"/>
      <c r="B59" s="104"/>
      <c r="C59" s="65"/>
      <c r="D59" s="65"/>
      <c r="E59" s="66"/>
      <c r="F59" s="66"/>
      <c r="G59" s="144"/>
      <c r="H59" s="163"/>
      <c r="I59" s="144"/>
      <c r="J59" s="144"/>
      <c r="K59" s="144"/>
      <c r="L59" s="144"/>
      <c r="M59" s="163"/>
      <c r="AQ59" s="44"/>
      <c r="AR59" s="44"/>
      <c r="AS59" s="44"/>
      <c r="AT59" s="44"/>
      <c r="AU59" s="44"/>
      <c r="AV59" s="44"/>
      <c r="AW59" s="44"/>
      <c r="AX59" s="44"/>
      <c r="AY59" s="44"/>
      <c r="AZ59" s="44"/>
      <c r="BA59" s="44"/>
      <c r="BB59" s="44"/>
      <c r="BC59" s="44"/>
      <c r="BD59" s="44"/>
      <c r="BE59" s="44"/>
      <c r="BF59" s="44"/>
      <c r="BG59" s="44"/>
      <c r="BH59" s="44"/>
      <c r="BI59" s="44"/>
      <c r="BJ59" s="44"/>
      <c r="BK59" s="44"/>
      <c r="BL59" s="44"/>
      <c r="BM59" s="44"/>
      <c r="BN59" s="44"/>
      <c r="BO59" s="44"/>
      <c r="BP59" s="44"/>
      <c r="BQ59" s="44"/>
      <c r="BR59" s="44"/>
      <c r="BS59" s="44"/>
      <c r="BT59" s="44"/>
      <c r="BU59" s="44"/>
      <c r="BV59" s="44"/>
      <c r="BW59" s="44"/>
      <c r="BX59" s="44"/>
      <c r="BY59" s="44"/>
      <c r="BZ59" s="44"/>
      <c r="CA59" s="44"/>
      <c r="CB59" s="44"/>
      <c r="CC59" s="44"/>
      <c r="CD59" s="44"/>
      <c r="CE59" s="44"/>
      <c r="CF59" s="44"/>
      <c r="CG59" s="44"/>
      <c r="CH59" s="44"/>
      <c r="CI59" s="44"/>
      <c r="CJ59" s="44"/>
      <c r="CK59" s="44"/>
      <c r="CL59" s="44"/>
      <c r="CM59" s="44"/>
      <c r="CN59" s="44"/>
      <c r="CO59" s="44"/>
      <c r="CP59" s="44"/>
      <c r="CQ59" s="44"/>
      <c r="CR59" s="44"/>
      <c r="CS59" s="44"/>
      <c r="CT59" s="44"/>
      <c r="CU59" s="44"/>
      <c r="CV59" s="44"/>
      <c r="CW59" s="44"/>
      <c r="CX59" s="44"/>
      <c r="CY59" s="44"/>
      <c r="CZ59" s="44"/>
      <c r="DA59" s="44"/>
      <c r="DB59" s="44"/>
      <c r="DC59" s="44"/>
      <c r="DD59" s="44"/>
      <c r="DE59" s="44"/>
      <c r="DF59" s="44"/>
      <c r="DG59" s="44"/>
      <c r="DH59" s="44"/>
      <c r="DI59" s="44"/>
      <c r="DJ59" s="44"/>
      <c r="DK59" s="44"/>
      <c r="DL59" s="44"/>
      <c r="DM59" s="44"/>
      <c r="DN59" s="44"/>
      <c r="DO59" s="44"/>
      <c r="DP59" s="44"/>
      <c r="DQ59" s="44"/>
      <c r="DR59" s="44"/>
      <c r="DS59" s="44"/>
      <c r="DT59" s="44"/>
      <c r="DU59" s="44"/>
      <c r="DV59" s="44"/>
      <c r="DW59" s="44"/>
      <c r="DX59" s="44"/>
      <c r="DY59" s="44"/>
      <c r="DZ59" s="44"/>
      <c r="EA59" s="44"/>
      <c r="EB59" s="44"/>
      <c r="EC59" s="44"/>
      <c r="ED59" s="44"/>
      <c r="EE59" s="44"/>
      <c r="EF59" s="44"/>
      <c r="EG59" s="44"/>
      <c r="EH59" s="44"/>
      <c r="EI59" s="44"/>
      <c r="EJ59" s="44"/>
      <c r="EK59" s="44"/>
      <c r="EL59" s="44"/>
      <c r="EM59" s="44"/>
      <c r="EN59" s="44"/>
      <c r="EO59" s="44"/>
      <c r="EP59" s="44"/>
      <c r="EQ59" s="44"/>
      <c r="ER59" s="44"/>
      <c r="ES59" s="44"/>
      <c r="ET59" s="44"/>
      <c r="EU59" s="44"/>
      <c r="EV59" s="44"/>
      <c r="EW59" s="44"/>
      <c r="EX59" s="44"/>
      <c r="EY59" s="44"/>
      <c r="EZ59" s="44"/>
      <c r="FA59" s="44"/>
      <c r="FB59" s="44"/>
      <c r="FC59" s="44"/>
      <c r="FD59" s="44"/>
      <c r="FE59" s="44"/>
      <c r="FF59" s="44"/>
      <c r="FG59" s="44"/>
      <c r="FH59" s="44"/>
      <c r="FI59" s="44"/>
      <c r="FJ59" s="44"/>
      <c r="FK59" s="44"/>
      <c r="FL59" s="44"/>
      <c r="FM59" s="44"/>
      <c r="FN59" s="44"/>
      <c r="FO59" s="44"/>
      <c r="FP59" s="44"/>
      <c r="FQ59" s="44"/>
      <c r="FR59" s="44"/>
      <c r="FS59" s="44"/>
    </row>
    <row r="60" spans="1:237" ht="18" customHeight="1" x14ac:dyDescent="0.25">
      <c r="A60" s="36" t="s">
        <v>218</v>
      </c>
      <c r="B60" s="82"/>
      <c r="C60" s="11"/>
      <c r="D60" s="11"/>
      <c r="E60" s="38"/>
      <c r="F60" s="38"/>
      <c r="G60" s="144"/>
      <c r="H60" s="163"/>
      <c r="I60" s="144"/>
      <c r="J60" s="144"/>
      <c r="K60" s="144"/>
      <c r="L60" s="144"/>
      <c r="M60" s="163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38"/>
      <c r="AE60" s="38"/>
      <c r="AF60" s="38"/>
      <c r="AG60" s="38"/>
      <c r="AH60" s="38"/>
      <c r="AI60" s="38"/>
      <c r="AJ60" s="38"/>
      <c r="AK60" s="38"/>
      <c r="AL60" s="38"/>
      <c r="AM60" s="38"/>
      <c r="AN60" s="38"/>
      <c r="AO60" s="38"/>
      <c r="AP60" s="38"/>
      <c r="AQ60" s="39"/>
      <c r="AR60" s="39"/>
      <c r="AS60" s="39"/>
      <c r="AT60" s="39"/>
      <c r="AU60" s="44"/>
      <c r="AV60" s="44"/>
      <c r="AW60" s="44"/>
      <c r="AX60" s="44"/>
      <c r="AY60" s="44"/>
      <c r="AZ60" s="44"/>
      <c r="BA60" s="44"/>
      <c r="BB60" s="44"/>
      <c r="BC60" s="44"/>
      <c r="BD60" s="44"/>
      <c r="BE60" s="44"/>
      <c r="BF60" s="44"/>
      <c r="BG60" s="44"/>
      <c r="BH60" s="44"/>
      <c r="BI60" s="44"/>
      <c r="BJ60" s="44"/>
      <c r="BK60" s="44"/>
      <c r="BL60" s="44"/>
      <c r="BM60" s="44"/>
      <c r="BN60" s="44"/>
      <c r="BO60" s="44"/>
      <c r="BP60" s="44"/>
      <c r="BQ60" s="44"/>
      <c r="BR60" s="44"/>
      <c r="BS60" s="44"/>
      <c r="BT60" s="44"/>
      <c r="BU60" s="44"/>
      <c r="BV60" s="44"/>
      <c r="BW60" s="44"/>
      <c r="BX60" s="44"/>
      <c r="BY60" s="44"/>
      <c r="BZ60" s="44"/>
      <c r="CA60" s="44"/>
      <c r="CB60" s="44"/>
      <c r="CC60" s="44"/>
      <c r="CD60" s="44"/>
      <c r="CE60" s="44"/>
      <c r="CF60" s="44"/>
      <c r="CG60" s="44"/>
      <c r="CH60" s="44"/>
      <c r="CI60" s="44"/>
      <c r="CJ60" s="44"/>
      <c r="CK60" s="44"/>
      <c r="CL60" s="44"/>
      <c r="CM60" s="44"/>
      <c r="CN60" s="44"/>
      <c r="CO60" s="44"/>
      <c r="CP60" s="44"/>
      <c r="CQ60" s="44"/>
      <c r="CR60" s="44"/>
      <c r="CS60" s="44"/>
      <c r="CT60" s="44"/>
      <c r="CU60" s="44"/>
      <c r="CV60" s="44"/>
      <c r="CW60" s="44"/>
      <c r="CX60" s="44"/>
      <c r="CY60" s="44"/>
      <c r="CZ60" s="44"/>
      <c r="DA60" s="44"/>
      <c r="DB60" s="44"/>
      <c r="DC60" s="44"/>
      <c r="DD60" s="44"/>
      <c r="DE60" s="44"/>
      <c r="DF60" s="44"/>
      <c r="DG60" s="44"/>
      <c r="DH60" s="44"/>
      <c r="DI60" s="44"/>
      <c r="DJ60" s="44"/>
      <c r="DK60" s="44"/>
      <c r="DL60" s="44"/>
      <c r="DM60" s="44"/>
      <c r="DN60" s="44"/>
      <c r="DO60" s="44"/>
      <c r="DP60" s="44"/>
      <c r="DQ60" s="44"/>
      <c r="DR60" s="44"/>
      <c r="DS60" s="44"/>
      <c r="DT60" s="44"/>
      <c r="DU60" s="44"/>
      <c r="DV60" s="44"/>
      <c r="DW60" s="44"/>
      <c r="DX60" s="44"/>
      <c r="DY60" s="44"/>
      <c r="DZ60" s="44"/>
      <c r="EA60" s="44"/>
      <c r="EB60" s="44"/>
      <c r="EC60" s="44"/>
      <c r="ED60" s="44"/>
      <c r="EE60" s="44"/>
      <c r="EF60" s="44"/>
      <c r="EG60" s="44"/>
      <c r="EH60" s="44"/>
      <c r="EI60" s="44"/>
      <c r="EJ60" s="44"/>
      <c r="EK60" s="44"/>
      <c r="EL60" s="44"/>
      <c r="EM60" s="44"/>
      <c r="EN60" s="44"/>
      <c r="EO60" s="44"/>
      <c r="EP60" s="44"/>
      <c r="EQ60" s="44"/>
      <c r="ER60" s="44"/>
      <c r="ES60" s="44"/>
      <c r="ET60" s="44"/>
      <c r="EU60" s="44"/>
      <c r="EV60" s="44"/>
      <c r="EW60" s="44"/>
      <c r="EX60" s="44"/>
      <c r="EY60" s="44"/>
      <c r="EZ60" s="44"/>
      <c r="FA60" s="44"/>
      <c r="FB60" s="44"/>
      <c r="FC60" s="44"/>
      <c r="FD60" s="44"/>
      <c r="FE60" s="44"/>
      <c r="FF60" s="44"/>
      <c r="FG60" s="44"/>
      <c r="FH60" s="44"/>
      <c r="FI60" s="44"/>
      <c r="FJ60" s="44"/>
      <c r="FK60" s="44"/>
      <c r="FL60" s="44"/>
      <c r="FM60" s="44"/>
      <c r="FN60" s="44"/>
      <c r="FO60" s="44"/>
      <c r="FP60" s="44"/>
      <c r="FQ60" s="44"/>
      <c r="FR60" s="44"/>
      <c r="FS60" s="44"/>
    </row>
    <row r="61" spans="1:237" ht="12.75" customHeight="1" x14ac:dyDescent="0.25">
      <c r="A61" s="4" t="s">
        <v>42</v>
      </c>
      <c r="B61" s="5" t="s">
        <v>55</v>
      </c>
      <c r="C61" s="6" t="s">
        <v>72</v>
      </c>
      <c r="D61" s="6" t="s">
        <v>233</v>
      </c>
      <c r="E61" s="9">
        <v>44276</v>
      </c>
      <c r="F61" s="10" t="s">
        <v>110</v>
      </c>
      <c r="G61" s="129">
        <v>89500</v>
      </c>
      <c r="H61" s="173">
        <f>G61*0.0287</f>
        <v>2568.65</v>
      </c>
      <c r="I61" s="179">
        <v>9635.51</v>
      </c>
      <c r="J61" s="179">
        <f>G61*0.0304</f>
        <v>2720.8</v>
      </c>
      <c r="K61" s="179">
        <v>565</v>
      </c>
      <c r="L61" s="179">
        <f>+K61+J61+I61+H61</f>
        <v>15489.960000000001</v>
      </c>
      <c r="M61" s="173">
        <f>G61-L61</f>
        <v>74010.039999999994</v>
      </c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38"/>
      <c r="AE61" s="38"/>
      <c r="AF61" s="38"/>
      <c r="AG61" s="38"/>
      <c r="AH61" s="38"/>
      <c r="AI61" s="38"/>
      <c r="AJ61" s="38"/>
      <c r="AK61" s="38"/>
      <c r="AL61" s="38"/>
      <c r="AM61" s="38"/>
      <c r="AN61" s="38"/>
      <c r="AO61" s="38"/>
      <c r="AP61" s="38"/>
      <c r="AQ61" s="39"/>
      <c r="AR61" s="39"/>
      <c r="AS61" s="39"/>
      <c r="AT61" s="39"/>
      <c r="AU61" s="44"/>
      <c r="AV61" s="44"/>
      <c r="AW61" s="44"/>
      <c r="AX61" s="44"/>
      <c r="AY61" s="44"/>
      <c r="AZ61" s="44"/>
      <c r="BA61" s="44"/>
      <c r="BB61" s="44"/>
      <c r="BC61" s="44"/>
      <c r="BD61" s="44"/>
      <c r="BE61" s="44"/>
      <c r="BF61" s="44"/>
      <c r="BG61" s="44"/>
      <c r="BH61" s="44"/>
      <c r="BI61" s="44"/>
      <c r="BJ61" s="44"/>
      <c r="BK61" s="44"/>
      <c r="BL61" s="44"/>
      <c r="BM61" s="44"/>
      <c r="BN61" s="44"/>
      <c r="BO61" s="44"/>
      <c r="BP61" s="44"/>
      <c r="BQ61" s="44"/>
      <c r="BR61" s="44"/>
      <c r="BS61" s="44"/>
      <c r="BT61" s="44"/>
      <c r="BU61" s="44"/>
      <c r="BV61" s="44"/>
      <c r="BW61" s="44"/>
      <c r="BX61" s="44"/>
      <c r="BY61" s="44"/>
      <c r="BZ61" s="44"/>
      <c r="CA61" s="44"/>
      <c r="CB61" s="44"/>
      <c r="CC61" s="44"/>
      <c r="CD61" s="44"/>
      <c r="CE61" s="44"/>
      <c r="CF61" s="44"/>
      <c r="CG61" s="44"/>
      <c r="CH61" s="44"/>
      <c r="CI61" s="44"/>
      <c r="CJ61" s="44"/>
      <c r="CK61" s="44"/>
      <c r="CL61" s="44"/>
      <c r="CM61" s="44"/>
      <c r="CN61" s="44"/>
      <c r="CO61" s="44"/>
      <c r="CP61" s="44"/>
      <c r="CQ61" s="44"/>
      <c r="CR61" s="44"/>
      <c r="CS61" s="44"/>
      <c r="CT61" s="44"/>
      <c r="CU61" s="44"/>
      <c r="CV61" s="44"/>
      <c r="CW61" s="44"/>
      <c r="CX61" s="44"/>
      <c r="CY61" s="44"/>
      <c r="CZ61" s="44"/>
      <c r="DA61" s="44"/>
      <c r="DB61" s="44"/>
      <c r="DC61" s="44"/>
      <c r="DD61" s="44"/>
      <c r="DE61" s="44"/>
      <c r="DF61" s="44"/>
      <c r="DG61" s="44"/>
      <c r="DH61" s="44"/>
      <c r="DI61" s="44"/>
      <c r="DJ61" s="44"/>
      <c r="DK61" s="44"/>
      <c r="DL61" s="44"/>
      <c r="DM61" s="44"/>
      <c r="DN61" s="44"/>
      <c r="DO61" s="44"/>
      <c r="DP61" s="44"/>
      <c r="DQ61" s="44"/>
      <c r="DR61" s="44"/>
      <c r="DS61" s="44"/>
      <c r="DT61" s="44"/>
      <c r="DU61" s="44"/>
      <c r="DV61" s="44"/>
      <c r="DW61" s="44"/>
      <c r="DX61" s="44"/>
      <c r="DY61" s="44"/>
      <c r="DZ61" s="44"/>
      <c r="EA61" s="44"/>
      <c r="EB61" s="44"/>
      <c r="EC61" s="44"/>
      <c r="ED61" s="44"/>
      <c r="EE61" s="44"/>
      <c r="EF61" s="44"/>
      <c r="EG61" s="44"/>
      <c r="EH61" s="44"/>
      <c r="EI61" s="44"/>
      <c r="EJ61" s="44"/>
      <c r="EK61" s="44"/>
      <c r="EL61" s="44"/>
      <c r="EM61" s="44"/>
      <c r="EN61" s="44"/>
      <c r="EO61" s="44"/>
      <c r="EP61" s="44"/>
      <c r="EQ61" s="44"/>
      <c r="ER61" s="44"/>
      <c r="ES61" s="44"/>
      <c r="ET61" s="44"/>
      <c r="EU61" s="44"/>
      <c r="EV61" s="44"/>
      <c r="EW61" s="44"/>
      <c r="EX61" s="44"/>
      <c r="EY61" s="44"/>
      <c r="EZ61" s="44"/>
      <c r="FA61" s="44"/>
      <c r="FB61" s="44"/>
      <c r="FC61" s="44"/>
      <c r="FD61" s="44"/>
      <c r="FE61" s="44"/>
      <c r="FF61" s="44"/>
      <c r="FG61" s="44"/>
      <c r="FH61" s="44"/>
      <c r="FI61" s="44"/>
      <c r="FJ61" s="44"/>
      <c r="FK61" s="44"/>
      <c r="FL61" s="44"/>
      <c r="FM61" s="44"/>
      <c r="FN61" s="44"/>
      <c r="FO61" s="44"/>
      <c r="FP61" s="44"/>
      <c r="FQ61" s="44"/>
      <c r="FR61" s="44"/>
      <c r="FS61" s="44"/>
    </row>
    <row r="62" spans="1:237" ht="18" customHeight="1" x14ac:dyDescent="0.25">
      <c r="A62" s="40" t="s">
        <v>14</v>
      </c>
      <c r="B62" s="21">
        <v>1</v>
      </c>
      <c r="C62" s="7"/>
      <c r="D62" s="7"/>
      <c r="E62" s="40"/>
      <c r="F62" s="40"/>
      <c r="G62" s="145">
        <f>SUM(G61:G61)</f>
        <v>89500</v>
      </c>
      <c r="H62" s="160">
        <f t="shared" ref="H62:L62" si="7">SUM(H61:H61)</f>
        <v>2568.65</v>
      </c>
      <c r="I62" s="145">
        <f t="shared" si="7"/>
        <v>9635.51</v>
      </c>
      <c r="J62" s="145">
        <f t="shared" si="7"/>
        <v>2720.8</v>
      </c>
      <c r="K62" s="145">
        <f t="shared" si="7"/>
        <v>565</v>
      </c>
      <c r="L62" s="145">
        <f t="shared" si="7"/>
        <v>15489.960000000001</v>
      </c>
      <c r="M62" s="160">
        <f>SUM(M61:M61)</f>
        <v>74010.039999999994</v>
      </c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38"/>
      <c r="AE62" s="38"/>
      <c r="AF62" s="38"/>
      <c r="AG62" s="38"/>
      <c r="AH62" s="38"/>
      <c r="AI62" s="38"/>
      <c r="AJ62" s="38"/>
      <c r="AK62" s="38"/>
      <c r="AL62" s="38"/>
      <c r="AM62" s="38"/>
      <c r="AN62" s="38"/>
      <c r="AO62" s="38"/>
      <c r="AP62" s="38"/>
      <c r="AQ62" s="39"/>
      <c r="AR62" s="39"/>
      <c r="AS62" s="39"/>
      <c r="AT62" s="39"/>
      <c r="AU62" s="44"/>
      <c r="AV62" s="44"/>
      <c r="AW62" s="44"/>
      <c r="AX62" s="44"/>
      <c r="AY62" s="44"/>
      <c r="AZ62" s="44"/>
      <c r="BA62" s="44"/>
      <c r="BB62" s="44"/>
      <c r="BC62" s="44"/>
      <c r="BD62" s="44"/>
      <c r="BE62" s="44"/>
      <c r="BF62" s="44"/>
      <c r="BG62" s="44"/>
      <c r="BH62" s="44"/>
      <c r="BI62" s="44"/>
      <c r="BJ62" s="44"/>
      <c r="BK62" s="44"/>
      <c r="BL62" s="44"/>
      <c r="BM62" s="44"/>
      <c r="BN62" s="44"/>
      <c r="BO62" s="44"/>
      <c r="BP62" s="44"/>
      <c r="BQ62" s="44"/>
      <c r="BR62" s="44"/>
      <c r="BS62" s="44"/>
      <c r="BT62" s="44"/>
      <c r="BU62" s="44"/>
      <c r="BV62" s="44"/>
      <c r="BW62" s="44"/>
      <c r="BX62" s="44"/>
      <c r="BY62" s="44"/>
      <c r="BZ62" s="44"/>
      <c r="CA62" s="44"/>
      <c r="CB62" s="44"/>
      <c r="CC62" s="44"/>
      <c r="CD62" s="44"/>
      <c r="CE62" s="44"/>
      <c r="CF62" s="44"/>
      <c r="CG62" s="44"/>
      <c r="CH62" s="44"/>
      <c r="CI62" s="44"/>
      <c r="CJ62" s="44"/>
      <c r="CK62" s="44"/>
      <c r="CL62" s="44"/>
      <c r="CM62" s="44"/>
      <c r="CN62" s="44"/>
      <c r="CO62" s="44"/>
      <c r="CP62" s="44"/>
      <c r="CQ62" s="44"/>
      <c r="CR62" s="44"/>
      <c r="CS62" s="44"/>
      <c r="CT62" s="44"/>
      <c r="CU62" s="44"/>
      <c r="CV62" s="44"/>
      <c r="CW62" s="44"/>
      <c r="CX62" s="44"/>
      <c r="CY62" s="44"/>
      <c r="CZ62" s="44"/>
      <c r="DA62" s="44"/>
      <c r="DB62" s="44"/>
      <c r="DC62" s="44"/>
      <c r="DD62" s="44"/>
      <c r="DE62" s="44"/>
      <c r="DF62" s="44"/>
      <c r="DG62" s="44"/>
      <c r="DH62" s="44"/>
      <c r="DI62" s="44"/>
      <c r="DJ62" s="44"/>
      <c r="DK62" s="44"/>
      <c r="DL62" s="44"/>
      <c r="DM62" s="44"/>
      <c r="DN62" s="44"/>
      <c r="DO62" s="44"/>
      <c r="DP62" s="44"/>
      <c r="DQ62" s="44"/>
      <c r="DR62" s="44"/>
      <c r="DS62" s="44"/>
      <c r="DT62" s="44"/>
      <c r="DU62" s="44"/>
      <c r="DV62" s="44"/>
      <c r="DW62" s="44"/>
      <c r="DX62" s="44"/>
      <c r="DY62" s="44"/>
      <c r="DZ62" s="44"/>
      <c r="EA62" s="44"/>
      <c r="EB62" s="44"/>
      <c r="EC62" s="44"/>
      <c r="ED62" s="44"/>
      <c r="EE62" s="44"/>
      <c r="EF62" s="44"/>
      <c r="EG62" s="44"/>
      <c r="EH62" s="44"/>
      <c r="EI62" s="44"/>
      <c r="EJ62" s="44"/>
      <c r="EK62" s="44"/>
      <c r="EL62" s="44"/>
      <c r="EM62" s="44"/>
      <c r="EN62" s="44"/>
      <c r="EO62" s="44"/>
      <c r="EP62" s="44"/>
      <c r="EQ62" s="44"/>
      <c r="ER62" s="44"/>
      <c r="ES62" s="44"/>
      <c r="ET62" s="44"/>
      <c r="EU62" s="44"/>
      <c r="EV62" s="44"/>
      <c r="EW62" s="44"/>
      <c r="EX62" s="44"/>
      <c r="EY62" s="44"/>
      <c r="EZ62" s="44"/>
      <c r="FA62" s="44"/>
      <c r="FB62" s="44"/>
      <c r="FC62" s="44"/>
      <c r="FD62" s="44"/>
      <c r="FE62" s="44"/>
      <c r="FF62" s="44"/>
      <c r="FG62" s="44"/>
      <c r="FH62" s="44"/>
      <c r="FI62" s="44"/>
      <c r="FJ62" s="44"/>
      <c r="FK62" s="44"/>
      <c r="FL62" s="44"/>
      <c r="FM62" s="44"/>
      <c r="FN62" s="44"/>
      <c r="FO62" s="44"/>
      <c r="FP62" s="44"/>
      <c r="FQ62" s="44"/>
      <c r="FR62" s="44"/>
      <c r="FS62" s="44"/>
    </row>
    <row r="63" spans="1:237" s="38" customFormat="1" x14ac:dyDescent="0.25">
      <c r="B63" s="13"/>
      <c r="C63" s="11"/>
      <c r="D63" s="11"/>
      <c r="G63" s="144"/>
      <c r="H63" s="163"/>
      <c r="I63" s="144"/>
      <c r="J63" s="144"/>
      <c r="K63" s="144"/>
      <c r="L63" s="144"/>
      <c r="M63" s="163"/>
      <c r="AQ63" s="39"/>
      <c r="AR63" s="39"/>
      <c r="AS63" s="39"/>
      <c r="AT63" s="39"/>
      <c r="AU63" s="44"/>
      <c r="AV63" s="44"/>
      <c r="AW63" s="44"/>
      <c r="AX63" s="44"/>
      <c r="AY63" s="44"/>
      <c r="AZ63" s="44"/>
      <c r="BA63" s="44"/>
      <c r="BB63" s="44"/>
      <c r="BC63" s="44"/>
      <c r="BD63" s="44"/>
      <c r="BE63" s="44"/>
      <c r="BF63" s="44"/>
      <c r="BG63" s="44"/>
      <c r="BH63" s="44"/>
      <c r="BI63" s="44"/>
      <c r="BJ63" s="44"/>
      <c r="BK63" s="44"/>
      <c r="BL63" s="44"/>
      <c r="BM63" s="44"/>
      <c r="BN63" s="44"/>
      <c r="BO63" s="44"/>
      <c r="BP63" s="44"/>
      <c r="BQ63" s="44"/>
      <c r="BR63" s="44"/>
      <c r="BS63" s="44"/>
      <c r="BT63" s="44"/>
      <c r="BU63" s="44"/>
      <c r="BV63" s="44"/>
      <c r="BW63" s="44"/>
      <c r="BX63" s="44"/>
      <c r="BY63" s="44"/>
      <c r="BZ63" s="44"/>
      <c r="CA63" s="44"/>
      <c r="CB63" s="44"/>
      <c r="CC63" s="44"/>
      <c r="CD63" s="44"/>
      <c r="CE63" s="44"/>
      <c r="CF63" s="44"/>
      <c r="CG63" s="44"/>
      <c r="CH63" s="44"/>
      <c r="CI63" s="44"/>
      <c r="CJ63" s="44"/>
      <c r="CK63" s="44"/>
      <c r="CL63" s="44"/>
      <c r="CM63" s="44"/>
      <c r="CN63" s="44"/>
      <c r="CO63" s="44"/>
      <c r="CP63" s="44"/>
      <c r="CQ63" s="44"/>
      <c r="CR63" s="44"/>
      <c r="CS63" s="44"/>
      <c r="CT63" s="44"/>
      <c r="CU63" s="44"/>
      <c r="CV63" s="44"/>
      <c r="CW63" s="44"/>
      <c r="CX63" s="44"/>
      <c r="CY63" s="44"/>
      <c r="CZ63" s="44"/>
      <c r="DA63" s="44"/>
      <c r="DB63" s="44"/>
      <c r="DC63" s="44"/>
      <c r="DD63" s="44"/>
      <c r="DE63" s="44"/>
      <c r="DF63" s="44"/>
      <c r="DG63" s="44"/>
      <c r="DH63" s="44"/>
      <c r="DI63" s="44"/>
      <c r="DJ63" s="44"/>
      <c r="DK63" s="44"/>
      <c r="DL63" s="44"/>
      <c r="DM63" s="44"/>
      <c r="DN63" s="44"/>
      <c r="DO63" s="44"/>
      <c r="DP63" s="44"/>
      <c r="DQ63" s="44"/>
      <c r="DR63" s="44"/>
      <c r="DS63" s="44"/>
      <c r="DT63" s="44"/>
      <c r="DU63" s="44"/>
      <c r="DV63" s="44"/>
      <c r="DW63" s="44"/>
      <c r="DX63" s="44"/>
      <c r="DY63" s="44"/>
      <c r="DZ63" s="44"/>
      <c r="EA63" s="44"/>
      <c r="EB63" s="44"/>
      <c r="EC63" s="44"/>
      <c r="ED63" s="44"/>
      <c r="EE63" s="44"/>
      <c r="EF63" s="44"/>
      <c r="EG63" s="44"/>
      <c r="EH63" s="44"/>
      <c r="EI63" s="44"/>
      <c r="EJ63" s="44"/>
      <c r="EK63" s="44"/>
      <c r="EL63" s="44"/>
      <c r="EM63" s="44"/>
      <c r="EN63" s="44"/>
      <c r="EO63" s="44"/>
      <c r="EP63" s="44"/>
      <c r="EQ63" s="44"/>
      <c r="ER63" s="44"/>
      <c r="ES63" s="44"/>
      <c r="ET63" s="44"/>
      <c r="EU63" s="44"/>
      <c r="EV63" s="44"/>
      <c r="EW63" s="44"/>
      <c r="EX63" s="44"/>
      <c r="EY63" s="44"/>
      <c r="EZ63" s="44"/>
      <c r="FA63" s="44"/>
      <c r="FB63" s="44"/>
      <c r="FC63" s="44"/>
      <c r="FD63" s="44"/>
      <c r="FE63" s="44"/>
      <c r="FF63" s="44"/>
      <c r="FG63" s="44"/>
      <c r="FH63" s="44"/>
      <c r="FI63" s="44"/>
      <c r="FJ63" s="44"/>
      <c r="FK63" s="44"/>
      <c r="FL63" s="44"/>
      <c r="FM63" s="44"/>
      <c r="FN63" s="44"/>
      <c r="FO63" s="44"/>
      <c r="FP63" s="44"/>
      <c r="FQ63" s="44"/>
      <c r="FR63" s="44"/>
      <c r="FS63" s="44"/>
      <c r="FT63" s="37"/>
      <c r="FU63" s="37"/>
      <c r="FV63" s="37"/>
      <c r="FW63" s="37"/>
      <c r="FX63" s="37"/>
      <c r="FY63" s="37"/>
      <c r="FZ63" s="37"/>
      <c r="GA63" s="37"/>
      <c r="GB63" s="37"/>
      <c r="GC63" s="37"/>
      <c r="GD63" s="37"/>
      <c r="GE63" s="37"/>
      <c r="GF63" s="37"/>
      <c r="GG63" s="37"/>
      <c r="GH63" s="37"/>
      <c r="GI63" s="37"/>
      <c r="GJ63" s="37"/>
      <c r="GK63" s="37"/>
      <c r="GL63" s="37"/>
      <c r="GM63" s="37"/>
      <c r="GN63" s="37"/>
      <c r="GO63" s="37"/>
      <c r="GP63" s="37"/>
      <c r="GQ63" s="37"/>
      <c r="GR63" s="37"/>
      <c r="GS63" s="37"/>
      <c r="GT63" s="37"/>
      <c r="GU63" s="37"/>
      <c r="GV63" s="37"/>
      <c r="GW63" s="37"/>
      <c r="GX63" s="37"/>
      <c r="GY63" s="37"/>
      <c r="GZ63" s="37"/>
      <c r="HA63" s="37"/>
      <c r="HB63" s="37"/>
      <c r="HC63" s="37"/>
      <c r="HD63" s="37"/>
      <c r="HE63" s="37"/>
      <c r="HF63" s="37"/>
      <c r="HG63" s="37"/>
      <c r="HH63" s="37"/>
      <c r="HI63" s="37"/>
      <c r="HJ63" s="37"/>
      <c r="HK63" s="37"/>
      <c r="HL63" s="37"/>
      <c r="HM63" s="37"/>
      <c r="HN63" s="37"/>
      <c r="HO63" s="37"/>
      <c r="HP63" s="37"/>
      <c r="HQ63" s="37"/>
      <c r="HR63" s="37"/>
      <c r="HS63" s="37"/>
      <c r="HT63" s="37"/>
      <c r="HU63" s="37"/>
      <c r="HV63" s="37"/>
      <c r="HW63" s="37"/>
      <c r="HX63" s="37"/>
      <c r="HY63" s="37"/>
      <c r="HZ63" s="37"/>
      <c r="IA63" s="37"/>
      <c r="IB63" s="37"/>
      <c r="IC63" s="37"/>
    </row>
    <row r="64" spans="1:237" s="38" customFormat="1" x14ac:dyDescent="0.25">
      <c r="A64" s="36" t="s">
        <v>59</v>
      </c>
      <c r="B64" s="13"/>
      <c r="C64" s="11"/>
      <c r="D64" s="11"/>
      <c r="G64" s="144"/>
      <c r="H64" s="163"/>
      <c r="I64" s="144"/>
      <c r="J64" s="144"/>
      <c r="K64" s="144"/>
      <c r="L64" s="144"/>
      <c r="M64" s="163"/>
      <c r="AQ64" s="39"/>
      <c r="AR64" s="39"/>
      <c r="AS64" s="39"/>
      <c r="AT64" s="39"/>
      <c r="AU64" s="44"/>
      <c r="AV64" s="44"/>
      <c r="AW64" s="44"/>
      <c r="AX64" s="44"/>
      <c r="AY64" s="44"/>
      <c r="AZ64" s="44"/>
      <c r="BA64" s="44"/>
      <c r="BB64" s="44"/>
      <c r="BC64" s="44"/>
      <c r="BD64" s="44"/>
      <c r="BE64" s="44"/>
      <c r="BF64" s="44"/>
      <c r="BG64" s="44"/>
      <c r="BH64" s="44"/>
      <c r="BI64" s="44"/>
      <c r="BJ64" s="44"/>
      <c r="BK64" s="44"/>
      <c r="BL64" s="44"/>
      <c r="BM64" s="44"/>
      <c r="BN64" s="44"/>
      <c r="BO64" s="44"/>
      <c r="BP64" s="44"/>
      <c r="BQ64" s="44"/>
      <c r="BR64" s="44"/>
      <c r="BS64" s="44"/>
      <c r="BT64" s="44"/>
      <c r="BU64" s="44"/>
      <c r="BV64" s="44"/>
      <c r="BW64" s="44"/>
      <c r="BX64" s="44"/>
      <c r="BY64" s="44"/>
      <c r="BZ64" s="44"/>
      <c r="CA64" s="44"/>
      <c r="CB64" s="44"/>
      <c r="CC64" s="44"/>
      <c r="CD64" s="44"/>
      <c r="CE64" s="44"/>
      <c r="CF64" s="44"/>
      <c r="CG64" s="44"/>
      <c r="CH64" s="44"/>
      <c r="CI64" s="44"/>
      <c r="CJ64" s="44"/>
      <c r="CK64" s="44"/>
      <c r="CL64" s="44"/>
      <c r="CM64" s="44"/>
      <c r="CN64" s="44"/>
      <c r="CO64" s="44"/>
      <c r="CP64" s="44"/>
      <c r="CQ64" s="44"/>
      <c r="CR64" s="44"/>
      <c r="CS64" s="44"/>
      <c r="CT64" s="44"/>
      <c r="CU64" s="44"/>
      <c r="CV64" s="44"/>
      <c r="CW64" s="44"/>
      <c r="CX64" s="44"/>
      <c r="CY64" s="44"/>
      <c r="CZ64" s="44"/>
      <c r="DA64" s="44"/>
      <c r="DB64" s="44"/>
      <c r="DC64" s="44"/>
      <c r="DD64" s="44"/>
      <c r="DE64" s="44"/>
      <c r="DF64" s="44"/>
      <c r="DG64" s="44"/>
      <c r="DH64" s="44"/>
      <c r="DI64" s="44"/>
      <c r="DJ64" s="44"/>
      <c r="DK64" s="44"/>
      <c r="DL64" s="44"/>
      <c r="DM64" s="44"/>
      <c r="DN64" s="44"/>
      <c r="DO64" s="44"/>
      <c r="DP64" s="44"/>
      <c r="DQ64" s="44"/>
      <c r="DR64" s="44"/>
      <c r="DS64" s="44"/>
      <c r="DT64" s="44"/>
      <c r="DU64" s="44"/>
      <c r="DV64" s="44"/>
      <c r="DW64" s="44"/>
      <c r="DX64" s="44"/>
      <c r="DY64" s="44"/>
      <c r="DZ64" s="44"/>
      <c r="EA64" s="44"/>
      <c r="EB64" s="44"/>
      <c r="EC64" s="44"/>
      <c r="ED64" s="44"/>
      <c r="EE64" s="44"/>
      <c r="EF64" s="44"/>
      <c r="EG64" s="44"/>
      <c r="EH64" s="44"/>
      <c r="EI64" s="44"/>
      <c r="EJ64" s="44"/>
      <c r="EK64" s="44"/>
      <c r="EL64" s="44"/>
      <c r="EM64" s="44"/>
      <c r="EN64" s="44"/>
      <c r="EO64" s="44"/>
      <c r="EP64" s="44"/>
      <c r="EQ64" s="44"/>
      <c r="ER64" s="44"/>
      <c r="ES64" s="44"/>
      <c r="ET64" s="44"/>
      <c r="EU64" s="44"/>
      <c r="EV64" s="44"/>
      <c r="EW64" s="44"/>
      <c r="EX64" s="44"/>
      <c r="EY64" s="44"/>
      <c r="EZ64" s="44"/>
      <c r="FA64" s="44"/>
      <c r="FB64" s="44"/>
      <c r="FC64" s="44"/>
      <c r="FD64" s="44"/>
      <c r="FE64" s="44"/>
      <c r="FF64" s="44"/>
      <c r="FG64" s="44"/>
      <c r="FH64" s="44"/>
      <c r="FI64" s="44"/>
      <c r="FJ64" s="44"/>
      <c r="FK64" s="44"/>
      <c r="FL64" s="44"/>
      <c r="FM64" s="44"/>
      <c r="FN64" s="44"/>
      <c r="FO64" s="44"/>
      <c r="FP64" s="44"/>
      <c r="FQ64" s="44"/>
      <c r="FR64" s="44"/>
      <c r="FS64" s="44"/>
      <c r="FT64" s="37"/>
      <c r="FU64" s="37"/>
      <c r="FV64" s="37"/>
      <c r="FW64" s="37"/>
      <c r="FX64" s="37"/>
      <c r="FY64" s="37"/>
      <c r="FZ64" s="37"/>
      <c r="GA64" s="37"/>
      <c r="GB64" s="37"/>
      <c r="GC64" s="37"/>
      <c r="GD64" s="37"/>
      <c r="GE64" s="37"/>
      <c r="GF64" s="37"/>
      <c r="GG64" s="37"/>
      <c r="GH64" s="37"/>
      <c r="GI64" s="37"/>
      <c r="GJ64" s="37"/>
      <c r="GK64" s="37"/>
      <c r="GL64" s="37"/>
      <c r="GM64" s="37"/>
      <c r="GN64" s="37"/>
      <c r="GO64" s="37"/>
      <c r="GP64" s="37"/>
      <c r="GQ64" s="37"/>
      <c r="GR64" s="37"/>
      <c r="GS64" s="37"/>
      <c r="GT64" s="37"/>
      <c r="GU64" s="37"/>
      <c r="GV64" s="37"/>
      <c r="GW64" s="37"/>
      <c r="GX64" s="37"/>
      <c r="GY64" s="37"/>
      <c r="GZ64" s="37"/>
      <c r="HA64" s="37"/>
      <c r="HB64" s="37"/>
      <c r="HC64" s="37"/>
      <c r="HD64" s="37"/>
      <c r="HE64" s="37"/>
      <c r="HF64" s="37"/>
      <c r="HG64" s="37"/>
      <c r="HH64" s="37"/>
      <c r="HI64" s="37"/>
      <c r="HJ64" s="37"/>
      <c r="HK64" s="37"/>
      <c r="HL64" s="37"/>
      <c r="HM64" s="37"/>
      <c r="HN64" s="37"/>
      <c r="HO64" s="37"/>
      <c r="HP64" s="37"/>
      <c r="HQ64" s="37"/>
      <c r="HR64" s="37"/>
      <c r="HS64" s="37"/>
      <c r="HT64" s="37"/>
      <c r="HU64" s="37"/>
      <c r="HV64" s="37"/>
      <c r="HW64" s="37"/>
      <c r="HX64" s="37"/>
      <c r="HY64" s="37"/>
      <c r="HZ64" s="37"/>
      <c r="IA64" s="37"/>
      <c r="IB64" s="37"/>
      <c r="IC64" s="37"/>
    </row>
    <row r="65" spans="1:669" ht="12.75" customHeight="1" x14ac:dyDescent="0.25">
      <c r="A65" s="4" t="s">
        <v>23</v>
      </c>
      <c r="B65" s="5" t="s">
        <v>24</v>
      </c>
      <c r="C65" s="6" t="s">
        <v>72</v>
      </c>
      <c r="D65" s="6" t="s">
        <v>233</v>
      </c>
      <c r="E65" s="10">
        <v>44245</v>
      </c>
      <c r="F65" s="10" t="s">
        <v>110</v>
      </c>
      <c r="G65" s="129">
        <v>165000</v>
      </c>
      <c r="H65" s="173">
        <f>G65*0.0287</f>
        <v>4735.5</v>
      </c>
      <c r="I65" s="179">
        <v>27463.39</v>
      </c>
      <c r="J65" s="179">
        <v>4943.8</v>
      </c>
      <c r="K65" s="179">
        <v>25</v>
      </c>
      <c r="L65" s="179">
        <v>37117.339999999997</v>
      </c>
      <c r="M65" s="173">
        <v>127882.66</v>
      </c>
      <c r="AQ65" s="44"/>
      <c r="AR65" s="44"/>
      <c r="AS65" s="44"/>
      <c r="AT65" s="44"/>
      <c r="AU65" s="44"/>
      <c r="AV65" s="44"/>
      <c r="AW65" s="44"/>
      <c r="AX65" s="44"/>
      <c r="AY65" s="44"/>
      <c r="AZ65" s="44"/>
      <c r="BA65" s="44"/>
      <c r="BB65" s="44"/>
      <c r="BC65" s="44"/>
      <c r="BD65" s="44"/>
      <c r="BE65" s="44"/>
      <c r="BF65" s="44"/>
      <c r="BG65" s="44"/>
      <c r="BH65" s="44"/>
      <c r="BI65" s="44"/>
      <c r="BJ65" s="44"/>
      <c r="BK65" s="44"/>
      <c r="BL65" s="44"/>
      <c r="BM65" s="44"/>
      <c r="BN65" s="44"/>
      <c r="BO65" s="44"/>
      <c r="BP65" s="44"/>
      <c r="BQ65" s="44"/>
      <c r="BR65" s="44"/>
      <c r="BS65" s="44"/>
      <c r="BT65" s="44"/>
      <c r="BU65" s="44"/>
      <c r="BV65" s="44"/>
      <c r="BW65" s="44"/>
      <c r="BX65" s="44"/>
      <c r="BY65" s="44"/>
      <c r="BZ65" s="44"/>
      <c r="CA65" s="44"/>
      <c r="CB65" s="44"/>
      <c r="CC65" s="44"/>
      <c r="CD65" s="44"/>
      <c r="CE65" s="44"/>
      <c r="CF65" s="44"/>
      <c r="CG65" s="44"/>
      <c r="CH65" s="44"/>
      <c r="CI65" s="44"/>
      <c r="CJ65" s="44"/>
      <c r="CK65" s="44"/>
      <c r="CL65" s="44"/>
      <c r="CM65" s="44"/>
      <c r="CN65" s="44"/>
      <c r="CO65" s="44"/>
      <c r="CP65" s="44"/>
      <c r="CQ65" s="44"/>
      <c r="CR65" s="44"/>
      <c r="CS65" s="44"/>
      <c r="CT65" s="44"/>
      <c r="CU65" s="44"/>
      <c r="CV65" s="44"/>
      <c r="CW65" s="44"/>
      <c r="CX65" s="44"/>
      <c r="CY65" s="44"/>
      <c r="CZ65" s="44"/>
      <c r="DA65" s="44"/>
      <c r="DB65" s="44"/>
      <c r="DC65" s="44"/>
      <c r="DD65" s="44"/>
      <c r="DE65" s="44"/>
      <c r="DF65" s="44"/>
      <c r="DG65" s="44"/>
      <c r="DH65" s="44"/>
      <c r="DI65" s="44"/>
      <c r="DJ65" s="44"/>
      <c r="DK65" s="44"/>
      <c r="DL65" s="44"/>
      <c r="DM65" s="44"/>
      <c r="DN65" s="44"/>
      <c r="DO65" s="44"/>
      <c r="DP65" s="44"/>
      <c r="DQ65" s="44"/>
      <c r="DR65" s="44"/>
      <c r="DS65" s="44"/>
      <c r="DT65" s="44"/>
      <c r="DU65" s="44"/>
      <c r="DV65" s="44"/>
      <c r="DW65" s="44"/>
      <c r="DX65" s="44"/>
      <c r="DY65" s="44"/>
      <c r="DZ65" s="44"/>
      <c r="EA65" s="44"/>
      <c r="EB65" s="44"/>
      <c r="EC65" s="44"/>
      <c r="ED65" s="44"/>
      <c r="EE65" s="44"/>
      <c r="EF65" s="44"/>
      <c r="EG65" s="44"/>
      <c r="EH65" s="44"/>
      <c r="EI65" s="44"/>
      <c r="EJ65" s="44"/>
      <c r="EK65" s="44"/>
      <c r="EL65" s="44"/>
      <c r="EM65" s="44"/>
      <c r="EN65" s="44"/>
      <c r="EO65" s="44"/>
      <c r="EP65" s="44"/>
      <c r="EQ65" s="44"/>
      <c r="ER65" s="44"/>
      <c r="ES65" s="44"/>
      <c r="ET65" s="44"/>
      <c r="EU65" s="44"/>
      <c r="EV65" s="44"/>
      <c r="EW65" s="44"/>
      <c r="EX65" s="44"/>
      <c r="EY65" s="44"/>
      <c r="EZ65" s="44"/>
      <c r="FA65" s="44"/>
      <c r="FB65" s="44"/>
      <c r="FC65" s="44"/>
      <c r="FD65" s="44"/>
      <c r="FE65" s="44"/>
      <c r="FF65" s="44"/>
      <c r="FG65" s="44"/>
      <c r="FH65" s="44"/>
      <c r="FI65" s="44"/>
      <c r="FJ65" s="44"/>
      <c r="FK65" s="44"/>
      <c r="FL65" s="44"/>
      <c r="FM65" s="44"/>
      <c r="FN65" s="44"/>
      <c r="FO65" s="44"/>
      <c r="FP65" s="44"/>
      <c r="FQ65" s="44"/>
      <c r="FR65" s="44"/>
      <c r="FS65" s="44"/>
    </row>
    <row r="66" spans="1:669" ht="18" customHeight="1" x14ac:dyDescent="0.25">
      <c r="A66" s="40" t="s">
        <v>14</v>
      </c>
      <c r="B66" s="12">
        <v>1</v>
      </c>
      <c r="C66" s="7"/>
      <c r="D66" s="7"/>
      <c r="E66" s="40"/>
      <c r="F66" s="40"/>
      <c r="G66" s="145">
        <f>SUM(G65:G65)</f>
        <v>165000</v>
      </c>
      <c r="H66" s="160">
        <f t="shared" ref="H66:L66" si="8">SUM(H65:H65)</f>
        <v>4735.5</v>
      </c>
      <c r="I66" s="145">
        <v>27413.040000000001</v>
      </c>
      <c r="J66" s="145">
        <f t="shared" si="8"/>
        <v>4943.8</v>
      </c>
      <c r="K66" s="145">
        <f t="shared" si="8"/>
        <v>25</v>
      </c>
      <c r="L66" s="145">
        <f t="shared" si="8"/>
        <v>37117.339999999997</v>
      </c>
      <c r="M66" s="160">
        <f>SUM(M65:M65)</f>
        <v>127882.66</v>
      </c>
      <c r="AQ66" s="44"/>
      <c r="AR66" s="44"/>
      <c r="AS66" s="44"/>
      <c r="AT66" s="44"/>
      <c r="AU66" s="44"/>
      <c r="AV66" s="44"/>
      <c r="AW66" s="44"/>
      <c r="AX66" s="44"/>
      <c r="AY66" s="44"/>
      <c r="AZ66" s="44"/>
      <c r="BA66" s="44"/>
      <c r="BB66" s="44"/>
      <c r="BC66" s="44"/>
      <c r="BD66" s="44"/>
      <c r="BE66" s="44"/>
      <c r="BF66" s="44"/>
      <c r="BG66" s="44"/>
      <c r="BH66" s="44"/>
      <c r="BI66" s="44"/>
      <c r="BJ66" s="44"/>
      <c r="BK66" s="44"/>
      <c r="BL66" s="44"/>
      <c r="BM66" s="44"/>
      <c r="BN66" s="44"/>
      <c r="BO66" s="44"/>
      <c r="BP66" s="44"/>
      <c r="BQ66" s="44"/>
      <c r="BR66" s="44"/>
      <c r="BS66" s="44"/>
      <c r="BT66" s="44"/>
      <c r="BU66" s="44"/>
      <c r="BV66" s="44"/>
      <c r="BW66" s="44"/>
      <c r="BX66" s="44"/>
      <c r="BY66" s="44"/>
      <c r="BZ66" s="44"/>
      <c r="CA66" s="44"/>
      <c r="CB66" s="44"/>
      <c r="CC66" s="44"/>
      <c r="CD66" s="44"/>
      <c r="CE66" s="44"/>
      <c r="CF66" s="44"/>
      <c r="CG66" s="44"/>
      <c r="CH66" s="44"/>
      <c r="CI66" s="44"/>
      <c r="CJ66" s="44"/>
      <c r="CK66" s="44"/>
      <c r="CL66" s="44"/>
      <c r="CM66" s="44"/>
      <c r="CN66" s="44"/>
      <c r="CO66" s="44"/>
      <c r="CP66" s="44"/>
      <c r="CQ66" s="44"/>
      <c r="CR66" s="44"/>
      <c r="CS66" s="44"/>
      <c r="CT66" s="44"/>
      <c r="CU66" s="44"/>
      <c r="CV66" s="44"/>
      <c r="CW66" s="44"/>
      <c r="CX66" s="44"/>
      <c r="CY66" s="44"/>
      <c r="CZ66" s="44"/>
      <c r="DA66" s="44"/>
      <c r="DB66" s="44"/>
      <c r="DC66" s="44"/>
      <c r="DD66" s="44"/>
      <c r="DE66" s="44"/>
      <c r="DF66" s="44"/>
      <c r="DG66" s="44"/>
      <c r="DH66" s="44"/>
      <c r="DI66" s="44"/>
      <c r="DJ66" s="44"/>
      <c r="DK66" s="44"/>
      <c r="DL66" s="44"/>
      <c r="DM66" s="44"/>
      <c r="DN66" s="44"/>
      <c r="DO66" s="44"/>
      <c r="DP66" s="44"/>
      <c r="DQ66" s="44"/>
      <c r="DR66" s="44"/>
      <c r="DS66" s="44"/>
      <c r="DT66" s="44"/>
      <c r="DU66" s="44"/>
      <c r="DV66" s="44"/>
      <c r="DW66" s="44"/>
      <c r="DX66" s="44"/>
      <c r="DY66" s="44"/>
      <c r="DZ66" s="44"/>
      <c r="EA66" s="44"/>
      <c r="EB66" s="44"/>
      <c r="EC66" s="44"/>
      <c r="ED66" s="44"/>
      <c r="EE66" s="44"/>
      <c r="EF66" s="44"/>
      <c r="EG66" s="44"/>
      <c r="EH66" s="44"/>
      <c r="EI66" s="44"/>
      <c r="EJ66" s="44"/>
      <c r="EK66" s="44"/>
      <c r="EL66" s="44"/>
      <c r="EM66" s="44"/>
      <c r="EN66" s="44"/>
      <c r="EO66" s="44"/>
      <c r="EP66" s="44"/>
      <c r="EQ66" s="44"/>
      <c r="ER66" s="44"/>
      <c r="ES66" s="44"/>
      <c r="ET66" s="44"/>
      <c r="EU66" s="44"/>
      <c r="EV66" s="44"/>
      <c r="EW66" s="44"/>
      <c r="EX66" s="44"/>
      <c r="EY66" s="44"/>
      <c r="EZ66" s="44"/>
      <c r="FA66" s="44"/>
      <c r="FB66" s="44"/>
      <c r="FC66" s="44"/>
      <c r="FD66" s="44"/>
      <c r="FE66" s="44"/>
      <c r="FF66" s="44"/>
      <c r="FG66" s="44"/>
      <c r="FH66" s="44"/>
      <c r="FI66" s="44"/>
      <c r="FJ66" s="44"/>
      <c r="FK66" s="44"/>
      <c r="FL66" s="44"/>
      <c r="FM66" s="44"/>
      <c r="FN66" s="44"/>
      <c r="FO66" s="44"/>
      <c r="FP66" s="44"/>
      <c r="FQ66" s="44"/>
      <c r="FR66" s="44"/>
      <c r="FS66" s="44"/>
    </row>
    <row r="67" spans="1:669" ht="18" customHeight="1" x14ac:dyDescent="0.25">
      <c r="B67" s="13"/>
      <c r="C67" s="11"/>
      <c r="D67" s="11"/>
      <c r="E67" s="38"/>
      <c r="F67" s="38"/>
      <c r="G67" s="144"/>
      <c r="H67" s="163"/>
      <c r="I67" s="144"/>
      <c r="J67" s="144"/>
      <c r="K67" s="144"/>
      <c r="L67" s="144"/>
      <c r="M67" s="163"/>
      <c r="AQ67" s="44"/>
      <c r="AR67" s="44"/>
      <c r="AS67" s="44"/>
      <c r="AT67" s="44"/>
      <c r="AU67" s="44"/>
      <c r="AV67" s="44"/>
      <c r="AW67" s="44"/>
      <c r="AX67" s="44"/>
      <c r="AY67" s="44"/>
      <c r="AZ67" s="44"/>
      <c r="BA67" s="44"/>
      <c r="BB67" s="44"/>
      <c r="BC67" s="44"/>
      <c r="BD67" s="44"/>
      <c r="BE67" s="44"/>
      <c r="BF67" s="44"/>
      <c r="BG67" s="44"/>
      <c r="BH67" s="44"/>
      <c r="BI67" s="44"/>
      <c r="BJ67" s="44"/>
      <c r="BK67" s="44"/>
      <c r="BL67" s="44"/>
      <c r="BM67" s="44"/>
      <c r="BN67" s="44"/>
      <c r="BO67" s="44"/>
      <c r="BP67" s="44"/>
      <c r="BQ67" s="44"/>
      <c r="BR67" s="44"/>
      <c r="BS67" s="44"/>
      <c r="BT67" s="44"/>
      <c r="BU67" s="44"/>
      <c r="BV67" s="44"/>
      <c r="BW67" s="44"/>
      <c r="BX67" s="44"/>
      <c r="BY67" s="44"/>
      <c r="BZ67" s="44"/>
      <c r="CA67" s="44"/>
      <c r="CB67" s="44"/>
      <c r="CC67" s="44"/>
      <c r="CD67" s="44"/>
      <c r="CE67" s="44"/>
      <c r="CF67" s="44"/>
      <c r="CG67" s="44"/>
      <c r="CH67" s="44"/>
      <c r="CI67" s="44"/>
      <c r="CJ67" s="44"/>
      <c r="CK67" s="44"/>
      <c r="CL67" s="44"/>
      <c r="CM67" s="44"/>
      <c r="CN67" s="44"/>
      <c r="CO67" s="44"/>
      <c r="CP67" s="44"/>
      <c r="CQ67" s="44"/>
      <c r="CR67" s="44"/>
      <c r="CS67" s="44"/>
      <c r="CT67" s="44"/>
      <c r="CU67" s="44"/>
      <c r="CV67" s="44"/>
      <c r="CW67" s="44"/>
      <c r="CX67" s="44"/>
      <c r="CY67" s="44"/>
      <c r="CZ67" s="44"/>
      <c r="DA67" s="44"/>
      <c r="DB67" s="44"/>
      <c r="DC67" s="44"/>
      <c r="DD67" s="44"/>
      <c r="DE67" s="44"/>
      <c r="DF67" s="44"/>
      <c r="DG67" s="44"/>
      <c r="DH67" s="44"/>
      <c r="DI67" s="44"/>
      <c r="DJ67" s="44"/>
      <c r="DK67" s="44"/>
      <c r="DL67" s="44"/>
      <c r="DM67" s="44"/>
      <c r="DN67" s="44"/>
      <c r="DO67" s="44"/>
      <c r="DP67" s="44"/>
      <c r="DQ67" s="44"/>
      <c r="DR67" s="44"/>
      <c r="DS67" s="44"/>
      <c r="DT67" s="44"/>
      <c r="DU67" s="44"/>
      <c r="DV67" s="44"/>
      <c r="DW67" s="44"/>
      <c r="DX67" s="44"/>
      <c r="DY67" s="44"/>
      <c r="DZ67" s="44"/>
      <c r="EA67" s="44"/>
      <c r="EB67" s="44"/>
      <c r="EC67" s="44"/>
      <c r="ED67" s="44"/>
      <c r="EE67" s="44"/>
      <c r="EF67" s="44"/>
      <c r="EG67" s="44"/>
      <c r="EH67" s="44"/>
      <c r="EI67" s="44"/>
      <c r="EJ67" s="44"/>
      <c r="EK67" s="44"/>
      <c r="EL67" s="44"/>
      <c r="EM67" s="44"/>
      <c r="EN67" s="44"/>
      <c r="EO67" s="44"/>
      <c r="EP67" s="44"/>
      <c r="EQ67" s="44"/>
      <c r="ER67" s="44"/>
      <c r="ES67" s="44"/>
      <c r="ET67" s="44"/>
      <c r="EU67" s="44"/>
      <c r="EV67" s="44"/>
      <c r="EW67" s="44"/>
      <c r="EX67" s="44"/>
      <c r="EY67" s="44"/>
      <c r="EZ67" s="44"/>
      <c r="FA67" s="44"/>
      <c r="FB67" s="44"/>
      <c r="FC67" s="44"/>
      <c r="FD67" s="44"/>
      <c r="FE67" s="44"/>
      <c r="FF67" s="44"/>
      <c r="FG67" s="44"/>
      <c r="FH67" s="44"/>
      <c r="FI67" s="44"/>
      <c r="FJ67" s="44"/>
      <c r="FK67" s="44"/>
      <c r="FL67" s="44"/>
      <c r="FM67" s="44"/>
      <c r="FN67" s="44"/>
      <c r="FO67" s="44"/>
      <c r="FP67" s="44"/>
      <c r="FQ67" s="44"/>
      <c r="FR67" s="44"/>
      <c r="FS67" s="44"/>
    </row>
    <row r="68" spans="1:669" ht="18" customHeight="1" x14ac:dyDescent="0.25">
      <c r="A68" s="36" t="s">
        <v>60</v>
      </c>
      <c r="B68" s="13"/>
      <c r="C68" s="11"/>
      <c r="D68" s="11"/>
      <c r="E68" s="38"/>
      <c r="F68" s="38"/>
      <c r="G68" s="144"/>
      <c r="H68" s="163"/>
      <c r="I68" s="144"/>
      <c r="J68" s="144"/>
      <c r="K68" s="144"/>
      <c r="L68" s="144"/>
      <c r="M68" s="163"/>
      <c r="AQ68" s="44"/>
      <c r="AR68" s="44"/>
      <c r="AS68" s="44"/>
      <c r="AT68" s="44"/>
      <c r="AU68" s="44"/>
      <c r="AV68" s="44"/>
      <c r="AW68" s="44"/>
      <c r="AX68" s="44"/>
      <c r="AY68" s="44"/>
      <c r="AZ68" s="44"/>
      <c r="BA68" s="44"/>
      <c r="BB68" s="44"/>
      <c r="BC68" s="44"/>
      <c r="BD68" s="44"/>
      <c r="BE68" s="44"/>
      <c r="BF68" s="44"/>
      <c r="BG68" s="44"/>
      <c r="BH68" s="44"/>
      <c r="BI68" s="44"/>
      <c r="BJ68" s="44"/>
      <c r="BK68" s="44"/>
      <c r="BL68" s="44"/>
      <c r="BM68" s="44"/>
      <c r="BN68" s="44"/>
      <c r="BO68" s="44"/>
      <c r="BP68" s="44"/>
      <c r="BQ68" s="44"/>
      <c r="BR68" s="44"/>
      <c r="BS68" s="44"/>
      <c r="BT68" s="44"/>
      <c r="BU68" s="44"/>
      <c r="BV68" s="44"/>
      <c r="BW68" s="44"/>
      <c r="BX68" s="44"/>
      <c r="BY68" s="44"/>
      <c r="BZ68" s="44"/>
      <c r="CA68" s="44"/>
      <c r="CB68" s="44"/>
      <c r="CC68" s="44"/>
      <c r="CD68" s="44"/>
      <c r="CE68" s="44"/>
      <c r="CF68" s="44"/>
      <c r="CG68" s="44"/>
      <c r="CH68" s="44"/>
      <c r="CI68" s="44"/>
      <c r="CJ68" s="44"/>
      <c r="CK68" s="44"/>
      <c r="CL68" s="44"/>
      <c r="CM68" s="44"/>
      <c r="CN68" s="44"/>
      <c r="CO68" s="44"/>
      <c r="CP68" s="44"/>
      <c r="CQ68" s="44"/>
      <c r="CR68" s="44"/>
      <c r="CS68" s="44"/>
      <c r="CT68" s="44"/>
      <c r="CU68" s="44"/>
      <c r="CV68" s="44"/>
      <c r="CW68" s="44"/>
      <c r="CX68" s="44"/>
      <c r="CY68" s="44"/>
      <c r="CZ68" s="44"/>
      <c r="DA68" s="44"/>
      <c r="DB68" s="44"/>
      <c r="DC68" s="44"/>
      <c r="DD68" s="44"/>
      <c r="DE68" s="44"/>
      <c r="DF68" s="44"/>
      <c r="DG68" s="44"/>
      <c r="DH68" s="44"/>
      <c r="DI68" s="44"/>
      <c r="DJ68" s="44"/>
      <c r="DK68" s="44"/>
      <c r="DL68" s="44"/>
      <c r="DM68" s="44"/>
      <c r="DN68" s="44"/>
      <c r="DO68" s="44"/>
      <c r="DP68" s="44"/>
      <c r="DQ68" s="44"/>
      <c r="DR68" s="44"/>
      <c r="DS68" s="44"/>
      <c r="DT68" s="44"/>
      <c r="DU68" s="44"/>
      <c r="DV68" s="44"/>
      <c r="DW68" s="44"/>
      <c r="DX68" s="44"/>
      <c r="DY68" s="44"/>
      <c r="DZ68" s="44"/>
      <c r="EA68" s="44"/>
      <c r="EB68" s="44"/>
      <c r="EC68" s="44"/>
      <c r="ED68" s="44"/>
      <c r="EE68" s="44"/>
      <c r="EF68" s="44"/>
      <c r="EG68" s="44"/>
      <c r="EH68" s="44"/>
      <c r="EI68" s="44"/>
      <c r="EJ68" s="44"/>
      <c r="EK68" s="44"/>
      <c r="EL68" s="44"/>
      <c r="EM68" s="44"/>
      <c r="EN68" s="44"/>
      <c r="EO68" s="44"/>
      <c r="EP68" s="44"/>
      <c r="EQ68" s="44"/>
      <c r="ER68" s="44"/>
      <c r="ES68" s="44"/>
      <c r="ET68" s="44"/>
      <c r="EU68" s="44"/>
      <c r="EV68" s="44"/>
      <c r="EW68" s="44"/>
      <c r="EX68" s="44"/>
      <c r="EY68" s="44"/>
      <c r="EZ68" s="44"/>
      <c r="FA68" s="44"/>
      <c r="FB68" s="44"/>
      <c r="FC68" s="44"/>
      <c r="FD68" s="44"/>
      <c r="FE68" s="44"/>
      <c r="FF68" s="44"/>
      <c r="FG68" s="44"/>
      <c r="FH68" s="44"/>
      <c r="FI68" s="44"/>
      <c r="FJ68" s="44"/>
      <c r="FK68" s="44"/>
      <c r="FL68" s="44"/>
      <c r="FM68" s="44"/>
      <c r="FN68" s="44"/>
      <c r="FO68" s="44"/>
      <c r="FP68" s="44"/>
      <c r="FQ68" s="44"/>
      <c r="FR68" s="44"/>
      <c r="FS68" s="44"/>
    </row>
    <row r="69" spans="1:669" ht="12.75" customHeight="1" x14ac:dyDescent="0.25">
      <c r="A69" s="4" t="s">
        <v>25</v>
      </c>
      <c r="B69" s="5" t="s">
        <v>20</v>
      </c>
      <c r="C69" s="6" t="s">
        <v>72</v>
      </c>
      <c r="D69" s="6" t="s">
        <v>233</v>
      </c>
      <c r="E69" s="10">
        <v>44268</v>
      </c>
      <c r="F69" s="10" t="s">
        <v>110</v>
      </c>
      <c r="G69" s="129">
        <v>133000</v>
      </c>
      <c r="H69" s="173">
        <f>G69*0.0287</f>
        <v>3817.1</v>
      </c>
      <c r="I69" s="179">
        <v>19530.259999999998</v>
      </c>
      <c r="J69" s="179">
        <f>G69*0.0304</f>
        <v>4043.2</v>
      </c>
      <c r="K69" s="179">
        <v>3857.12</v>
      </c>
      <c r="L69" s="179">
        <v>31247.68</v>
      </c>
      <c r="M69" s="173">
        <f>G69-L69</f>
        <v>101752.32000000001</v>
      </c>
      <c r="AQ69" s="44"/>
      <c r="AR69" s="44"/>
      <c r="AS69" s="44"/>
      <c r="AT69" s="44"/>
      <c r="AU69" s="44"/>
      <c r="AV69" s="44"/>
      <c r="AW69" s="44"/>
      <c r="AX69" s="44"/>
      <c r="AY69" s="44"/>
      <c r="AZ69" s="44"/>
      <c r="BA69" s="44"/>
      <c r="BB69" s="44"/>
      <c r="BC69" s="44"/>
      <c r="BD69" s="44"/>
      <c r="BE69" s="44"/>
      <c r="BF69" s="44"/>
      <c r="BG69" s="44"/>
      <c r="BH69" s="44"/>
      <c r="BI69" s="44"/>
      <c r="BJ69" s="44"/>
      <c r="BK69" s="44"/>
      <c r="BL69" s="44"/>
      <c r="BM69" s="44"/>
      <c r="BN69" s="44"/>
      <c r="BO69" s="44"/>
      <c r="BP69" s="44"/>
      <c r="BQ69" s="44"/>
      <c r="BR69" s="44"/>
      <c r="BS69" s="44"/>
      <c r="BT69" s="44"/>
      <c r="BU69" s="44"/>
      <c r="BV69" s="44"/>
      <c r="BW69" s="44"/>
      <c r="BX69" s="44"/>
      <c r="BY69" s="44"/>
      <c r="BZ69" s="44"/>
      <c r="CA69" s="44"/>
      <c r="CB69" s="44"/>
      <c r="CC69" s="44"/>
      <c r="CD69" s="44"/>
      <c r="CE69" s="44"/>
      <c r="CF69" s="44"/>
      <c r="CG69" s="44"/>
      <c r="CH69" s="44"/>
      <c r="CI69" s="44"/>
      <c r="CJ69" s="44"/>
      <c r="CK69" s="44"/>
      <c r="CL69" s="44"/>
      <c r="CM69" s="44"/>
      <c r="CN69" s="44"/>
      <c r="CO69" s="44"/>
      <c r="CP69" s="44"/>
      <c r="CQ69" s="44"/>
      <c r="CR69" s="44"/>
      <c r="CS69" s="44"/>
      <c r="CT69" s="44"/>
      <c r="CU69" s="44"/>
      <c r="CV69" s="44"/>
      <c r="CW69" s="44"/>
      <c r="CX69" s="44"/>
      <c r="CY69" s="44"/>
      <c r="CZ69" s="44"/>
      <c r="DA69" s="44"/>
      <c r="DB69" s="44"/>
      <c r="DC69" s="44"/>
      <c r="DD69" s="44"/>
      <c r="DE69" s="44"/>
      <c r="DF69" s="44"/>
      <c r="DG69" s="44"/>
      <c r="DH69" s="44"/>
      <c r="DI69" s="44"/>
      <c r="DJ69" s="44"/>
      <c r="DK69" s="44"/>
      <c r="DL69" s="44"/>
      <c r="DM69" s="44"/>
      <c r="DN69" s="44"/>
      <c r="DO69" s="44"/>
      <c r="DP69" s="44"/>
      <c r="DQ69" s="44"/>
      <c r="DR69" s="44"/>
      <c r="DS69" s="44"/>
      <c r="DT69" s="44"/>
      <c r="DU69" s="44"/>
      <c r="DV69" s="44"/>
      <c r="DW69" s="44"/>
      <c r="DX69" s="44"/>
      <c r="DY69" s="44"/>
      <c r="DZ69" s="44"/>
      <c r="EA69" s="44"/>
      <c r="EB69" s="44"/>
      <c r="EC69" s="44"/>
      <c r="ED69" s="44"/>
      <c r="EE69" s="44"/>
      <c r="EF69" s="44"/>
      <c r="EG69" s="44"/>
      <c r="EH69" s="44"/>
      <c r="EI69" s="44"/>
      <c r="EJ69" s="44"/>
      <c r="EK69" s="44"/>
      <c r="EL69" s="44"/>
      <c r="EM69" s="44"/>
      <c r="EN69" s="44"/>
      <c r="EO69" s="44"/>
      <c r="EP69" s="44"/>
      <c r="EQ69" s="44"/>
      <c r="ER69" s="44"/>
      <c r="ES69" s="44"/>
      <c r="ET69" s="44"/>
      <c r="EU69" s="44"/>
      <c r="EV69" s="44"/>
      <c r="EW69" s="44"/>
      <c r="EX69" s="44"/>
      <c r="EY69" s="44"/>
      <c r="EZ69" s="44"/>
      <c r="FA69" s="44"/>
      <c r="FB69" s="44"/>
      <c r="FC69" s="44"/>
      <c r="FD69" s="44"/>
      <c r="FE69" s="44"/>
      <c r="FF69" s="44"/>
      <c r="FG69" s="44"/>
      <c r="FH69" s="44"/>
      <c r="FI69" s="44"/>
      <c r="FJ69" s="44"/>
      <c r="FK69" s="44"/>
      <c r="FL69" s="44"/>
      <c r="FM69" s="44"/>
      <c r="FN69" s="44"/>
      <c r="FO69" s="44"/>
      <c r="FP69" s="44"/>
      <c r="FQ69" s="44"/>
      <c r="FR69" s="44"/>
      <c r="FS69" s="44"/>
    </row>
    <row r="70" spans="1:669" ht="12.75" customHeight="1" x14ac:dyDescent="0.25">
      <c r="A70" s="4" t="s">
        <v>61</v>
      </c>
      <c r="B70" s="5" t="s">
        <v>62</v>
      </c>
      <c r="C70" s="6" t="s">
        <v>72</v>
      </c>
      <c r="D70" s="6" t="s">
        <v>233</v>
      </c>
      <c r="E70" s="10">
        <v>44242</v>
      </c>
      <c r="F70" s="10" t="s">
        <v>110</v>
      </c>
      <c r="G70" s="129">
        <v>37000</v>
      </c>
      <c r="H70" s="173">
        <f>G70*0.0287</f>
        <v>1061.9000000000001</v>
      </c>
      <c r="I70" s="179">
        <v>19.25</v>
      </c>
      <c r="J70" s="179">
        <f>G70*0.0304</f>
        <v>1124.8</v>
      </c>
      <c r="K70" s="179">
        <v>25</v>
      </c>
      <c r="L70" s="148">
        <v>2230.9499999999998</v>
      </c>
      <c r="M70" s="173">
        <v>34769.050000000003</v>
      </c>
      <c r="AQ70" s="44"/>
      <c r="AR70" s="44"/>
      <c r="AS70" s="44"/>
      <c r="AT70" s="44"/>
      <c r="AU70" s="44"/>
      <c r="AV70" s="44"/>
      <c r="AW70" s="44"/>
      <c r="AX70" s="44"/>
      <c r="AY70" s="44"/>
      <c r="AZ70" s="44"/>
      <c r="BA70" s="44"/>
      <c r="BB70" s="44"/>
      <c r="BC70" s="44"/>
      <c r="BD70" s="44"/>
      <c r="BE70" s="44"/>
      <c r="BF70" s="44"/>
      <c r="BG70" s="44"/>
      <c r="BH70" s="44"/>
      <c r="BI70" s="44"/>
      <c r="BJ70" s="44"/>
      <c r="BK70" s="44"/>
      <c r="BL70" s="44"/>
      <c r="BM70" s="44"/>
      <c r="BN70" s="44"/>
      <c r="BO70" s="44"/>
      <c r="BP70" s="44"/>
      <c r="BQ70" s="44"/>
      <c r="BR70" s="44"/>
      <c r="BS70" s="44"/>
      <c r="BT70" s="44"/>
      <c r="BU70" s="44"/>
      <c r="BV70" s="44"/>
      <c r="BW70" s="44"/>
      <c r="BX70" s="44"/>
      <c r="BY70" s="44"/>
      <c r="BZ70" s="44"/>
      <c r="CA70" s="44"/>
      <c r="CB70" s="44"/>
      <c r="CC70" s="44"/>
      <c r="CD70" s="44"/>
      <c r="CE70" s="44"/>
      <c r="CF70" s="44"/>
      <c r="CG70" s="44"/>
      <c r="CH70" s="44"/>
      <c r="CI70" s="44"/>
      <c r="CJ70" s="44"/>
      <c r="CK70" s="44"/>
      <c r="CL70" s="44"/>
      <c r="CM70" s="44"/>
      <c r="CN70" s="44"/>
      <c r="CO70" s="44"/>
      <c r="CP70" s="44"/>
      <c r="CQ70" s="44"/>
      <c r="CR70" s="44"/>
      <c r="CS70" s="44"/>
      <c r="CT70" s="44"/>
      <c r="CU70" s="44"/>
      <c r="CV70" s="44"/>
      <c r="CW70" s="44"/>
      <c r="CX70" s="44"/>
      <c r="CY70" s="44"/>
      <c r="CZ70" s="44"/>
      <c r="DA70" s="44"/>
      <c r="DB70" s="44"/>
      <c r="DC70" s="44"/>
      <c r="DD70" s="44"/>
      <c r="DE70" s="44"/>
      <c r="DF70" s="44"/>
      <c r="DG70" s="44"/>
      <c r="DH70" s="44"/>
      <c r="DI70" s="44"/>
      <c r="DJ70" s="44"/>
      <c r="DK70" s="44"/>
      <c r="DL70" s="44"/>
      <c r="DM70" s="44"/>
      <c r="DN70" s="44"/>
      <c r="DO70" s="44"/>
      <c r="DP70" s="44"/>
      <c r="DQ70" s="44"/>
      <c r="DR70" s="44"/>
      <c r="DS70" s="44"/>
      <c r="DT70" s="44"/>
      <c r="DU70" s="44"/>
      <c r="DV70" s="44"/>
      <c r="DW70" s="44"/>
      <c r="DX70" s="44"/>
      <c r="DY70" s="44"/>
      <c r="DZ70" s="44"/>
      <c r="EA70" s="44"/>
      <c r="EB70" s="44"/>
      <c r="EC70" s="44"/>
      <c r="ED70" s="44"/>
      <c r="EE70" s="44"/>
      <c r="EF70" s="44"/>
      <c r="EG70" s="44"/>
      <c r="EH70" s="44"/>
      <c r="EI70" s="44"/>
      <c r="EJ70" s="44"/>
      <c r="EK70" s="44"/>
      <c r="EL70" s="44"/>
      <c r="EM70" s="44"/>
      <c r="EN70" s="44"/>
      <c r="EO70" s="44"/>
      <c r="EP70" s="44"/>
      <c r="EQ70" s="44"/>
      <c r="ER70" s="44"/>
      <c r="ES70" s="44"/>
      <c r="ET70" s="44"/>
      <c r="EU70" s="44"/>
      <c r="EV70" s="44"/>
      <c r="EW70" s="44"/>
      <c r="EX70" s="44"/>
      <c r="EY70" s="44"/>
      <c r="EZ70" s="44"/>
      <c r="FA70" s="44"/>
      <c r="FB70" s="44"/>
      <c r="FC70" s="44"/>
      <c r="FD70" s="44"/>
      <c r="FE70" s="44"/>
      <c r="FF70" s="44"/>
      <c r="FG70" s="44"/>
      <c r="FH70" s="44"/>
      <c r="FI70" s="44"/>
      <c r="FJ70" s="44"/>
      <c r="FK70" s="44"/>
      <c r="FL70" s="44"/>
      <c r="FM70" s="44"/>
      <c r="FN70" s="44"/>
      <c r="FO70" s="44"/>
      <c r="FP70" s="44"/>
      <c r="FQ70" s="44"/>
      <c r="FR70" s="44"/>
      <c r="FS70" s="44"/>
    </row>
    <row r="71" spans="1:669" ht="12.75" customHeight="1" x14ac:dyDescent="0.25">
      <c r="A71" s="4" t="s">
        <v>206</v>
      </c>
      <c r="B71" s="5" t="s">
        <v>207</v>
      </c>
      <c r="C71" s="6" t="s">
        <v>72</v>
      </c>
      <c r="D71" s="6" t="s">
        <v>233</v>
      </c>
      <c r="E71" s="10">
        <v>44713</v>
      </c>
      <c r="F71" s="10" t="s">
        <v>110</v>
      </c>
      <c r="G71" s="129">
        <v>40000</v>
      </c>
      <c r="H71" s="173">
        <v>1148</v>
      </c>
      <c r="I71" s="179">
        <v>442.65</v>
      </c>
      <c r="J71" s="179">
        <v>1216</v>
      </c>
      <c r="K71" s="179">
        <v>25</v>
      </c>
      <c r="L71" s="148">
        <v>2831.65</v>
      </c>
      <c r="M71" s="173">
        <v>37168.35</v>
      </c>
      <c r="AQ71" s="44"/>
      <c r="AR71" s="44"/>
      <c r="AS71" s="44"/>
      <c r="AT71" s="44"/>
      <c r="AU71" s="44"/>
      <c r="AV71" s="44"/>
      <c r="AW71" s="44"/>
      <c r="AX71" s="44"/>
      <c r="AY71" s="44"/>
      <c r="AZ71" s="44"/>
      <c r="BA71" s="44"/>
      <c r="BB71" s="44"/>
      <c r="BC71" s="44"/>
      <c r="BD71" s="44"/>
      <c r="BE71" s="44"/>
      <c r="BF71" s="44"/>
      <c r="BG71" s="44"/>
      <c r="BH71" s="44"/>
      <c r="BI71" s="44"/>
      <c r="BJ71" s="44"/>
      <c r="BK71" s="44"/>
      <c r="BL71" s="44"/>
      <c r="BM71" s="44"/>
      <c r="BN71" s="44"/>
      <c r="BO71" s="44"/>
      <c r="BP71" s="44"/>
      <c r="BQ71" s="44"/>
      <c r="BR71" s="44"/>
      <c r="BS71" s="44"/>
      <c r="BT71" s="44"/>
      <c r="BU71" s="44"/>
      <c r="BV71" s="44"/>
      <c r="BW71" s="44"/>
      <c r="BX71" s="44"/>
      <c r="BY71" s="44"/>
      <c r="BZ71" s="44"/>
      <c r="CA71" s="44"/>
      <c r="CB71" s="44"/>
      <c r="CC71" s="44"/>
      <c r="CD71" s="44"/>
      <c r="CE71" s="44"/>
      <c r="CF71" s="44"/>
      <c r="CG71" s="44"/>
      <c r="CH71" s="44"/>
      <c r="CI71" s="44"/>
      <c r="CJ71" s="44"/>
      <c r="CK71" s="44"/>
      <c r="CL71" s="44"/>
      <c r="CM71" s="44"/>
      <c r="CN71" s="44"/>
      <c r="CO71" s="44"/>
      <c r="CP71" s="44"/>
      <c r="CQ71" s="44"/>
      <c r="CR71" s="44"/>
      <c r="CS71" s="44"/>
      <c r="CT71" s="44"/>
      <c r="CU71" s="44"/>
      <c r="CV71" s="44"/>
      <c r="CW71" s="44"/>
      <c r="CX71" s="44"/>
      <c r="CY71" s="44"/>
      <c r="CZ71" s="44"/>
      <c r="DA71" s="44"/>
      <c r="DB71" s="44"/>
      <c r="DC71" s="44"/>
      <c r="DD71" s="44"/>
      <c r="DE71" s="44"/>
      <c r="DF71" s="44"/>
      <c r="DG71" s="44"/>
      <c r="DH71" s="44"/>
      <c r="DI71" s="44"/>
      <c r="DJ71" s="44"/>
      <c r="DK71" s="44"/>
      <c r="DL71" s="44"/>
      <c r="DM71" s="44"/>
      <c r="DN71" s="44"/>
      <c r="DO71" s="44"/>
      <c r="DP71" s="44"/>
      <c r="DQ71" s="44"/>
      <c r="DR71" s="44"/>
      <c r="DS71" s="44"/>
      <c r="DT71" s="44"/>
      <c r="DU71" s="44"/>
      <c r="DV71" s="44"/>
      <c r="DW71" s="44"/>
      <c r="DX71" s="44"/>
      <c r="DY71" s="44"/>
      <c r="DZ71" s="44"/>
      <c r="EA71" s="44"/>
      <c r="EB71" s="44"/>
      <c r="EC71" s="44"/>
      <c r="ED71" s="44"/>
      <c r="EE71" s="44"/>
      <c r="EF71" s="44"/>
      <c r="EG71" s="44"/>
      <c r="EH71" s="44"/>
      <c r="EI71" s="44"/>
      <c r="EJ71" s="44"/>
      <c r="EK71" s="44"/>
      <c r="EL71" s="44"/>
      <c r="EM71" s="44"/>
      <c r="EN71" s="44"/>
      <c r="EO71" s="44"/>
      <c r="EP71" s="44"/>
      <c r="EQ71" s="44"/>
      <c r="ER71" s="44"/>
      <c r="ES71" s="44"/>
      <c r="ET71" s="44"/>
      <c r="EU71" s="44"/>
      <c r="EV71" s="44"/>
      <c r="EW71" s="44"/>
      <c r="EX71" s="44"/>
      <c r="EY71" s="44"/>
      <c r="EZ71" s="44"/>
      <c r="FA71" s="44"/>
      <c r="FB71" s="44"/>
      <c r="FC71" s="44"/>
      <c r="FD71" s="44"/>
      <c r="FE71" s="44"/>
      <c r="FF71" s="44"/>
      <c r="FG71" s="44"/>
      <c r="FH71" s="44"/>
      <c r="FI71" s="44"/>
      <c r="FJ71" s="44"/>
      <c r="FK71" s="44"/>
      <c r="FL71" s="44"/>
      <c r="FM71" s="44"/>
      <c r="FN71" s="44"/>
      <c r="FO71" s="44"/>
      <c r="FP71" s="44"/>
      <c r="FQ71" s="44"/>
      <c r="FR71" s="44"/>
      <c r="FS71" s="44"/>
    </row>
    <row r="72" spans="1:669" ht="18" customHeight="1" x14ac:dyDescent="0.25">
      <c r="A72" s="40" t="s">
        <v>14</v>
      </c>
      <c r="B72" s="12">
        <v>3</v>
      </c>
      <c r="C72" s="7"/>
      <c r="D72" s="7"/>
      <c r="E72" s="40"/>
      <c r="F72" s="40"/>
      <c r="G72" s="145">
        <f t="shared" ref="G72:M72" si="9">SUM(G69:G71)</f>
        <v>210000</v>
      </c>
      <c r="H72" s="160">
        <f t="shared" si="9"/>
        <v>6027</v>
      </c>
      <c r="I72" s="145">
        <f t="shared" si="9"/>
        <v>19992.16</v>
      </c>
      <c r="J72" s="145">
        <f t="shared" si="9"/>
        <v>6384</v>
      </c>
      <c r="K72" s="145">
        <f t="shared" si="9"/>
        <v>3907.12</v>
      </c>
      <c r="L72" s="149">
        <f t="shared" si="9"/>
        <v>36310.28</v>
      </c>
      <c r="M72" s="160">
        <f t="shared" si="9"/>
        <v>173689.72</v>
      </c>
      <c r="AQ72" s="44"/>
      <c r="AR72" s="44"/>
      <c r="AS72" s="44"/>
      <c r="AT72" s="44"/>
      <c r="AU72" s="44"/>
      <c r="AV72" s="44"/>
      <c r="AW72" s="44"/>
      <c r="AX72" s="44"/>
      <c r="AY72" s="44"/>
      <c r="AZ72" s="44"/>
      <c r="BA72" s="44"/>
      <c r="BB72" s="44"/>
      <c r="BC72" s="44"/>
      <c r="BD72" s="44"/>
      <c r="BE72" s="44"/>
      <c r="BF72" s="44"/>
      <c r="BG72" s="44"/>
      <c r="BH72" s="44"/>
      <c r="BI72" s="44"/>
      <c r="BJ72" s="44"/>
      <c r="BK72" s="44"/>
      <c r="BL72" s="44"/>
      <c r="BM72" s="44"/>
      <c r="BN72" s="44"/>
      <c r="BO72" s="44"/>
      <c r="BP72" s="44"/>
      <c r="BQ72" s="44"/>
      <c r="BR72" s="44"/>
      <c r="BS72" s="44"/>
      <c r="BT72" s="44"/>
      <c r="BU72" s="44"/>
      <c r="BV72" s="44"/>
      <c r="BW72" s="44"/>
      <c r="BX72" s="44"/>
      <c r="BY72" s="44"/>
      <c r="BZ72" s="44"/>
      <c r="CA72" s="44"/>
      <c r="CB72" s="44"/>
      <c r="CC72" s="44"/>
      <c r="CD72" s="44"/>
      <c r="CE72" s="44"/>
      <c r="CF72" s="44"/>
      <c r="CG72" s="44"/>
      <c r="CH72" s="44"/>
      <c r="CI72" s="44"/>
      <c r="CJ72" s="44"/>
      <c r="CK72" s="44"/>
      <c r="CL72" s="44"/>
      <c r="CM72" s="44"/>
      <c r="CN72" s="44"/>
      <c r="CO72" s="44"/>
      <c r="CP72" s="44"/>
      <c r="CQ72" s="44"/>
      <c r="CR72" s="44"/>
      <c r="CS72" s="44"/>
      <c r="CT72" s="44"/>
      <c r="CU72" s="44"/>
      <c r="CV72" s="44"/>
      <c r="CW72" s="44"/>
      <c r="CX72" s="44"/>
      <c r="CY72" s="44"/>
      <c r="CZ72" s="44"/>
      <c r="DA72" s="44"/>
      <c r="DB72" s="44"/>
      <c r="DC72" s="44"/>
      <c r="DD72" s="44"/>
      <c r="DE72" s="44"/>
      <c r="DF72" s="44"/>
      <c r="DG72" s="44"/>
      <c r="DH72" s="44"/>
      <c r="DI72" s="44"/>
      <c r="DJ72" s="44"/>
      <c r="DK72" s="44"/>
      <c r="DL72" s="44"/>
      <c r="DM72" s="44"/>
      <c r="DN72" s="44"/>
      <c r="DO72" s="44"/>
      <c r="DP72" s="44"/>
      <c r="DQ72" s="44"/>
      <c r="DR72" s="44"/>
      <c r="DS72" s="44"/>
      <c r="DT72" s="44"/>
      <c r="DU72" s="44"/>
      <c r="DV72" s="44"/>
      <c r="DW72" s="44"/>
      <c r="DX72" s="44"/>
      <c r="DY72" s="44"/>
      <c r="DZ72" s="44"/>
      <c r="EA72" s="44"/>
      <c r="EB72" s="44"/>
      <c r="EC72" s="44"/>
      <c r="ED72" s="44"/>
      <c r="EE72" s="44"/>
      <c r="EF72" s="44"/>
      <c r="EG72" s="44"/>
      <c r="EH72" s="44"/>
      <c r="EI72" s="44"/>
      <c r="EJ72" s="44"/>
      <c r="EK72" s="44"/>
      <c r="EL72" s="44"/>
      <c r="EM72" s="44"/>
      <c r="EN72" s="44"/>
      <c r="EO72" s="44"/>
      <c r="EP72" s="44"/>
      <c r="EQ72" s="44"/>
      <c r="ER72" s="44"/>
      <c r="ES72" s="44"/>
      <c r="ET72" s="44"/>
      <c r="EU72" s="44"/>
      <c r="EV72" s="44"/>
      <c r="EW72" s="44"/>
      <c r="EX72" s="44"/>
      <c r="EY72" s="44"/>
      <c r="EZ72" s="44"/>
      <c r="FA72" s="44"/>
      <c r="FB72" s="44"/>
      <c r="FC72" s="44"/>
      <c r="FD72" s="44"/>
      <c r="FE72" s="44"/>
      <c r="FF72" s="44"/>
      <c r="FG72" s="44"/>
      <c r="FH72" s="44"/>
      <c r="FI72" s="44"/>
      <c r="FJ72" s="44"/>
      <c r="FK72" s="44"/>
      <c r="FL72" s="44"/>
      <c r="FM72" s="44"/>
      <c r="FN72" s="44"/>
      <c r="FO72" s="44"/>
      <c r="FP72" s="44"/>
      <c r="FQ72" s="44"/>
      <c r="FR72" s="44"/>
      <c r="FS72" s="44"/>
    </row>
    <row r="73" spans="1:669" s="38" customFormat="1" x14ac:dyDescent="0.25">
      <c r="B73" s="61"/>
      <c r="C73" s="61"/>
      <c r="D73" s="61"/>
      <c r="E73" s="61"/>
      <c r="F73" s="61"/>
      <c r="G73" s="153"/>
      <c r="H73" s="176"/>
      <c r="I73" s="153"/>
      <c r="J73" s="153"/>
      <c r="K73" s="153"/>
      <c r="L73" s="153"/>
      <c r="M73" s="176"/>
      <c r="AQ73" s="39"/>
      <c r="AR73" s="39"/>
      <c r="AS73" s="39"/>
      <c r="AT73" s="39"/>
      <c r="AU73" s="39"/>
      <c r="AV73" s="39"/>
      <c r="AW73" s="39"/>
      <c r="AX73" s="39"/>
      <c r="AY73" s="39"/>
      <c r="AZ73" s="39"/>
      <c r="BA73" s="39"/>
      <c r="BB73" s="39"/>
      <c r="BC73" s="39"/>
      <c r="BD73" s="39"/>
      <c r="BE73" s="39"/>
      <c r="BF73" s="39"/>
      <c r="BG73" s="39"/>
      <c r="BH73" s="39"/>
      <c r="BI73" s="39"/>
      <c r="BJ73" s="39"/>
      <c r="BK73" s="39"/>
      <c r="BL73" s="39"/>
      <c r="BM73" s="39"/>
      <c r="BN73" s="39"/>
      <c r="BO73" s="39"/>
      <c r="BP73" s="39"/>
      <c r="BQ73" s="39"/>
      <c r="BR73" s="39"/>
      <c r="BS73" s="39"/>
      <c r="BT73" s="39"/>
      <c r="BU73" s="39"/>
      <c r="BV73" s="39"/>
      <c r="BW73" s="39"/>
      <c r="BX73" s="39"/>
      <c r="BY73" s="39"/>
      <c r="BZ73" s="39"/>
      <c r="CA73" s="39"/>
      <c r="CB73" s="39"/>
      <c r="CC73" s="39"/>
      <c r="CD73" s="39"/>
      <c r="CE73" s="39"/>
      <c r="CF73" s="39"/>
      <c r="CG73" s="39"/>
      <c r="CH73" s="39"/>
      <c r="CI73" s="39"/>
      <c r="CJ73" s="39"/>
      <c r="CK73" s="39"/>
      <c r="CL73" s="39"/>
      <c r="CM73" s="39"/>
      <c r="CN73" s="39"/>
      <c r="CO73" s="39"/>
      <c r="CP73" s="39"/>
      <c r="CQ73" s="39"/>
      <c r="CR73" s="39"/>
      <c r="CS73" s="39"/>
      <c r="CT73" s="39"/>
      <c r="CU73" s="39"/>
      <c r="CV73" s="39"/>
      <c r="CW73" s="39"/>
      <c r="CX73" s="39"/>
      <c r="CY73" s="39"/>
      <c r="CZ73" s="39"/>
      <c r="DA73" s="39"/>
      <c r="DB73" s="39"/>
      <c r="DC73" s="39"/>
      <c r="DD73" s="39"/>
      <c r="DE73" s="39"/>
      <c r="DF73" s="39"/>
      <c r="DG73" s="39"/>
      <c r="DH73" s="39"/>
      <c r="DI73" s="39"/>
      <c r="DJ73" s="39"/>
      <c r="DK73" s="39"/>
      <c r="DL73" s="39"/>
      <c r="DM73" s="39"/>
      <c r="DN73" s="39"/>
      <c r="DO73" s="39"/>
      <c r="DP73" s="39"/>
      <c r="DQ73" s="39"/>
      <c r="DR73" s="39"/>
      <c r="DS73" s="39"/>
      <c r="DT73" s="39"/>
      <c r="DU73" s="39"/>
      <c r="DV73" s="39"/>
      <c r="DW73" s="39"/>
      <c r="DX73" s="39"/>
      <c r="DY73" s="39"/>
      <c r="DZ73" s="39"/>
      <c r="EA73" s="39"/>
      <c r="EB73" s="39"/>
      <c r="EC73" s="39"/>
      <c r="ED73" s="39"/>
      <c r="EE73" s="39"/>
      <c r="EF73" s="39"/>
      <c r="EG73" s="39"/>
      <c r="EH73" s="39"/>
      <c r="EI73" s="39"/>
      <c r="EJ73" s="39"/>
      <c r="EK73" s="39"/>
      <c r="EL73" s="39"/>
      <c r="EM73" s="39"/>
      <c r="EN73" s="39"/>
      <c r="EO73" s="39"/>
      <c r="EP73" s="39"/>
      <c r="EQ73" s="39"/>
      <c r="ER73" s="39"/>
      <c r="ES73" s="39"/>
      <c r="ET73" s="39"/>
      <c r="EU73" s="39"/>
      <c r="EV73" s="39"/>
      <c r="EW73" s="39"/>
      <c r="EX73" s="39"/>
      <c r="EY73" s="39"/>
      <c r="EZ73" s="39"/>
      <c r="FA73" s="39"/>
      <c r="FB73" s="39"/>
      <c r="FC73" s="39"/>
      <c r="FD73" s="39"/>
      <c r="FE73" s="39"/>
      <c r="FF73" s="39"/>
      <c r="FG73" s="39"/>
      <c r="FH73" s="39"/>
      <c r="FI73" s="39"/>
      <c r="FJ73" s="39"/>
      <c r="FK73" s="39"/>
      <c r="FL73" s="39"/>
      <c r="FM73" s="39"/>
      <c r="FN73" s="39"/>
      <c r="FO73" s="39"/>
      <c r="FP73" s="39"/>
      <c r="FQ73" s="39"/>
      <c r="FR73" s="39"/>
      <c r="FS73" s="39"/>
    </row>
    <row r="74" spans="1:669" s="38" customFormat="1" x14ac:dyDescent="0.25">
      <c r="A74" s="38" t="s">
        <v>121</v>
      </c>
      <c r="B74" s="61"/>
      <c r="C74" s="61"/>
      <c r="D74" s="61"/>
      <c r="E74" s="61"/>
      <c r="F74" s="61"/>
      <c r="G74" s="153"/>
      <c r="H74" s="176"/>
      <c r="I74" s="153"/>
      <c r="J74" s="153"/>
      <c r="K74" s="153"/>
      <c r="L74" s="153"/>
      <c r="M74" s="176"/>
      <c r="AQ74" s="39"/>
      <c r="AR74" s="39"/>
      <c r="AS74" s="39"/>
      <c r="AT74" s="39"/>
      <c r="AU74" s="39"/>
      <c r="AV74" s="39"/>
      <c r="AW74" s="39"/>
      <c r="AX74" s="39"/>
      <c r="AY74" s="39"/>
      <c r="AZ74" s="39"/>
      <c r="BA74" s="39"/>
      <c r="BB74" s="39"/>
      <c r="BC74" s="39"/>
      <c r="BD74" s="39"/>
      <c r="BE74" s="39"/>
      <c r="BF74" s="39"/>
      <c r="BG74" s="39"/>
      <c r="BH74" s="39"/>
      <c r="BI74" s="39"/>
      <c r="BJ74" s="39"/>
      <c r="BK74" s="39"/>
      <c r="BL74" s="39"/>
      <c r="BM74" s="39"/>
      <c r="BN74" s="39"/>
      <c r="BO74" s="39"/>
      <c r="BP74" s="39"/>
      <c r="BQ74" s="39"/>
      <c r="BR74" s="39"/>
      <c r="BS74" s="39"/>
      <c r="BT74" s="39"/>
      <c r="BU74" s="39"/>
      <c r="BV74" s="39"/>
      <c r="BW74" s="39"/>
      <c r="BX74" s="39"/>
      <c r="BY74" s="39"/>
      <c r="BZ74" s="39"/>
      <c r="CA74" s="39"/>
      <c r="CB74" s="39"/>
      <c r="CC74" s="39"/>
      <c r="CD74" s="39"/>
      <c r="CE74" s="39"/>
      <c r="CF74" s="39"/>
      <c r="CG74" s="39"/>
      <c r="CH74" s="39"/>
      <c r="CI74" s="39"/>
      <c r="CJ74" s="39"/>
      <c r="CK74" s="39"/>
      <c r="CL74" s="39"/>
      <c r="CM74" s="39"/>
      <c r="CN74" s="39"/>
      <c r="CO74" s="39"/>
      <c r="CP74" s="39"/>
      <c r="CQ74" s="39"/>
      <c r="CR74" s="39"/>
      <c r="CS74" s="39"/>
      <c r="CT74" s="39"/>
      <c r="CU74" s="39"/>
      <c r="CV74" s="39"/>
      <c r="CW74" s="39"/>
      <c r="CX74" s="39"/>
      <c r="CY74" s="39"/>
      <c r="CZ74" s="39"/>
      <c r="DA74" s="39"/>
      <c r="DB74" s="39"/>
      <c r="DC74" s="39"/>
      <c r="DD74" s="39"/>
      <c r="DE74" s="39"/>
      <c r="DF74" s="39"/>
      <c r="DG74" s="39"/>
      <c r="DH74" s="39"/>
      <c r="DI74" s="39"/>
      <c r="DJ74" s="39"/>
      <c r="DK74" s="39"/>
      <c r="DL74" s="39"/>
      <c r="DM74" s="39"/>
      <c r="DN74" s="39"/>
      <c r="DO74" s="39"/>
      <c r="DP74" s="39"/>
      <c r="DQ74" s="39"/>
      <c r="DR74" s="39"/>
      <c r="DS74" s="39"/>
      <c r="DT74" s="39"/>
      <c r="DU74" s="39"/>
      <c r="DV74" s="39"/>
      <c r="DW74" s="39"/>
      <c r="DX74" s="39"/>
      <c r="DY74" s="39"/>
      <c r="DZ74" s="39"/>
      <c r="EA74" s="39"/>
      <c r="EB74" s="39"/>
      <c r="EC74" s="39"/>
      <c r="ED74" s="39"/>
      <c r="EE74" s="39"/>
      <c r="EF74" s="39"/>
      <c r="EG74" s="39"/>
      <c r="EH74" s="39"/>
      <c r="EI74" s="39"/>
      <c r="EJ74" s="39"/>
      <c r="EK74" s="39"/>
      <c r="EL74" s="39"/>
      <c r="EM74" s="39"/>
      <c r="EN74" s="39"/>
      <c r="EO74" s="39"/>
      <c r="EP74" s="39"/>
      <c r="EQ74" s="39"/>
      <c r="ER74" s="39"/>
      <c r="ES74" s="39"/>
      <c r="ET74" s="39"/>
      <c r="EU74" s="39"/>
      <c r="EV74" s="39"/>
      <c r="EW74" s="39"/>
      <c r="EX74" s="39"/>
      <c r="EY74" s="39"/>
      <c r="EZ74" s="39"/>
      <c r="FA74" s="39"/>
      <c r="FB74" s="39"/>
      <c r="FC74" s="39"/>
      <c r="FD74" s="39"/>
      <c r="FE74" s="39"/>
      <c r="FF74" s="39"/>
      <c r="FG74" s="39"/>
      <c r="FH74" s="39"/>
      <c r="FI74" s="39"/>
      <c r="FJ74" s="39"/>
      <c r="FK74" s="39"/>
      <c r="FL74" s="39"/>
      <c r="FM74" s="39"/>
      <c r="FN74" s="39"/>
      <c r="FO74" s="39"/>
      <c r="FP74" s="39"/>
      <c r="FQ74" s="39"/>
      <c r="FR74" s="39"/>
      <c r="FS74" s="39"/>
    </row>
    <row r="75" spans="1:669" ht="15" customHeight="1" x14ac:dyDescent="0.25">
      <c r="A75" s="4" t="s">
        <v>26</v>
      </c>
      <c r="B75" s="5" t="s">
        <v>55</v>
      </c>
      <c r="C75" s="6" t="s">
        <v>72</v>
      </c>
      <c r="D75" s="6" t="s">
        <v>233</v>
      </c>
      <c r="E75" s="10">
        <v>44268</v>
      </c>
      <c r="F75" s="10" t="s">
        <v>110</v>
      </c>
      <c r="G75" s="129">
        <v>75000</v>
      </c>
      <c r="H75" s="173">
        <v>2152.5</v>
      </c>
      <c r="I75" s="179">
        <v>0</v>
      </c>
      <c r="J75" s="179">
        <v>2280</v>
      </c>
      <c r="K75" s="179">
        <v>125</v>
      </c>
      <c r="L75" s="179">
        <v>4557.5</v>
      </c>
      <c r="M75" s="173">
        <v>70442.5</v>
      </c>
      <c r="N75" s="44"/>
      <c r="O75" s="44"/>
      <c r="AQ75" s="44"/>
      <c r="AR75" s="44"/>
      <c r="AS75" s="44"/>
      <c r="AT75" s="44"/>
      <c r="AU75" s="44"/>
      <c r="AV75" s="44"/>
      <c r="AW75" s="44"/>
      <c r="AX75" s="44"/>
      <c r="AY75" s="44"/>
      <c r="AZ75" s="44"/>
      <c r="BA75" s="44"/>
      <c r="BB75" s="44"/>
      <c r="BC75" s="44"/>
      <c r="BD75" s="44"/>
      <c r="BE75" s="44"/>
      <c r="BF75" s="44"/>
      <c r="BG75" s="44"/>
      <c r="BH75" s="44"/>
      <c r="BI75" s="44"/>
      <c r="BJ75" s="44"/>
      <c r="BK75" s="44"/>
      <c r="BL75" s="44"/>
      <c r="BM75" s="44"/>
      <c r="BN75" s="44"/>
      <c r="BO75" s="44"/>
      <c r="BP75" s="44"/>
      <c r="BQ75" s="44"/>
      <c r="BR75" s="44"/>
      <c r="BS75" s="44"/>
      <c r="BT75" s="44"/>
      <c r="BU75" s="44"/>
      <c r="BV75" s="44"/>
      <c r="BW75" s="44"/>
      <c r="BX75" s="44"/>
      <c r="BY75" s="44"/>
      <c r="BZ75" s="44"/>
      <c r="CA75" s="44"/>
      <c r="CB75" s="44"/>
      <c r="CC75" s="44"/>
      <c r="CD75" s="44"/>
      <c r="CE75" s="44"/>
      <c r="CF75" s="44"/>
      <c r="CG75" s="44"/>
      <c r="CH75" s="44"/>
      <c r="CI75" s="44"/>
      <c r="CJ75" s="44"/>
      <c r="CK75" s="44"/>
      <c r="CL75" s="44"/>
      <c r="CM75" s="44"/>
      <c r="CN75" s="44"/>
      <c r="CO75" s="44"/>
      <c r="CP75" s="44"/>
      <c r="CQ75" s="44"/>
      <c r="CR75" s="44"/>
      <c r="CS75" s="44"/>
      <c r="CT75" s="44"/>
      <c r="CU75" s="44"/>
      <c r="CV75" s="44"/>
      <c r="CW75" s="44"/>
      <c r="CX75" s="44"/>
      <c r="CY75" s="44"/>
      <c r="CZ75" s="44"/>
      <c r="DA75" s="44"/>
      <c r="DB75" s="44"/>
      <c r="DC75" s="44"/>
      <c r="DD75" s="44"/>
      <c r="DE75" s="44"/>
      <c r="DF75" s="44"/>
      <c r="DG75" s="44"/>
      <c r="DH75" s="44"/>
      <c r="DI75" s="44"/>
      <c r="DJ75" s="44"/>
      <c r="DK75" s="44"/>
      <c r="DL75" s="44"/>
      <c r="DM75" s="44"/>
      <c r="DN75" s="44"/>
      <c r="DO75" s="44"/>
      <c r="DP75" s="44"/>
      <c r="DQ75" s="44"/>
      <c r="DR75" s="44"/>
      <c r="DS75" s="44"/>
      <c r="DT75" s="44"/>
      <c r="DU75" s="44"/>
      <c r="DV75" s="44"/>
      <c r="DW75" s="44"/>
      <c r="DX75" s="44"/>
      <c r="DY75" s="44"/>
      <c r="DZ75" s="44"/>
      <c r="EA75" s="44"/>
      <c r="EB75" s="44"/>
      <c r="EC75" s="44"/>
      <c r="ED75" s="44"/>
      <c r="EE75" s="44"/>
      <c r="EF75" s="44"/>
      <c r="EG75" s="44"/>
      <c r="EH75" s="44"/>
      <c r="EI75" s="44"/>
      <c r="EJ75" s="44"/>
      <c r="EK75" s="44"/>
      <c r="EL75" s="44"/>
      <c r="EM75" s="44"/>
      <c r="EN75" s="44"/>
      <c r="EO75" s="44"/>
      <c r="EP75" s="44"/>
      <c r="EQ75" s="44"/>
      <c r="ER75" s="44"/>
      <c r="ES75" s="44"/>
      <c r="ET75" s="44"/>
      <c r="EU75" s="44"/>
      <c r="EV75" s="44"/>
      <c r="EW75" s="44"/>
      <c r="EX75" s="44"/>
      <c r="EY75" s="44"/>
      <c r="EZ75" s="44"/>
      <c r="FA75" s="44"/>
      <c r="FB75" s="44"/>
      <c r="FC75" s="44"/>
      <c r="FD75" s="44"/>
      <c r="FE75" s="44"/>
      <c r="FF75" s="44"/>
      <c r="FG75" s="44"/>
      <c r="FH75" s="44"/>
      <c r="FI75" s="44"/>
      <c r="FJ75" s="44"/>
      <c r="FK75" s="44"/>
      <c r="FL75" s="44"/>
      <c r="FM75" s="44"/>
      <c r="FN75" s="44"/>
      <c r="FO75" s="44"/>
      <c r="FP75" s="44"/>
      <c r="FQ75" s="44"/>
      <c r="FR75" s="44"/>
      <c r="FS75" s="44"/>
    </row>
    <row r="76" spans="1:669" ht="18" customHeight="1" x14ac:dyDescent="0.25">
      <c r="A76" s="40" t="s">
        <v>14</v>
      </c>
      <c r="B76" s="12">
        <v>1</v>
      </c>
      <c r="C76" s="7"/>
      <c r="D76" s="7"/>
      <c r="E76" s="40"/>
      <c r="F76" s="40"/>
      <c r="G76" s="145">
        <f>SUM(G75:G75)</f>
        <v>75000</v>
      </c>
      <c r="H76" s="160">
        <f t="shared" ref="H76:L76" si="10">SUM(H75:H75)</f>
        <v>2152.5</v>
      </c>
      <c r="I76" s="145">
        <f t="shared" si="10"/>
        <v>0</v>
      </c>
      <c r="J76" s="145">
        <f t="shared" si="10"/>
        <v>2280</v>
      </c>
      <c r="K76" s="145">
        <f>K75</f>
        <v>125</v>
      </c>
      <c r="L76" s="145">
        <f t="shared" si="10"/>
        <v>4557.5</v>
      </c>
      <c r="M76" s="160">
        <f>SUM(M75:M75)</f>
        <v>70442.5</v>
      </c>
      <c r="N76" s="44"/>
      <c r="O76" s="44"/>
      <c r="P76" s="46"/>
      <c r="Q76" s="46"/>
      <c r="R76" s="46"/>
      <c r="S76" s="46"/>
      <c r="T76" s="46"/>
      <c r="U76" s="46"/>
      <c r="V76" s="46"/>
      <c r="W76" s="46"/>
      <c r="X76" s="46"/>
      <c r="Y76" s="46"/>
      <c r="Z76" s="46"/>
      <c r="AA76" s="46"/>
      <c r="AB76" s="46"/>
      <c r="AC76" s="46"/>
      <c r="AD76" s="46"/>
      <c r="AE76" s="46"/>
      <c r="AF76" s="46"/>
      <c r="AG76" s="46"/>
      <c r="AH76" s="46"/>
      <c r="AI76" s="46"/>
      <c r="AJ76" s="46"/>
      <c r="AK76" s="46"/>
      <c r="AL76" s="46"/>
      <c r="AM76" s="46"/>
      <c r="AN76" s="46"/>
      <c r="AO76" s="46"/>
      <c r="AP76" s="46"/>
      <c r="AQ76" s="44"/>
      <c r="AR76" s="44"/>
      <c r="AS76" s="44"/>
      <c r="AT76" s="44"/>
      <c r="AU76" s="44"/>
      <c r="AV76" s="44"/>
      <c r="AW76" s="44"/>
      <c r="AX76" s="44"/>
      <c r="AY76" s="44"/>
      <c r="AZ76" s="44"/>
      <c r="BA76" s="44"/>
      <c r="BB76" s="44"/>
      <c r="BC76" s="44"/>
      <c r="BD76" s="44"/>
      <c r="BE76" s="44"/>
      <c r="BF76" s="44"/>
      <c r="BG76" s="44"/>
      <c r="BH76" s="44"/>
      <c r="BI76" s="44"/>
      <c r="BJ76" s="44"/>
      <c r="BK76" s="44"/>
      <c r="BL76" s="44"/>
      <c r="BM76" s="44"/>
      <c r="BN76" s="44"/>
      <c r="BO76" s="44"/>
      <c r="BP76" s="44"/>
      <c r="BQ76" s="44"/>
      <c r="BR76" s="44"/>
      <c r="BS76" s="44"/>
      <c r="BT76" s="44"/>
      <c r="BU76" s="44"/>
      <c r="BV76" s="44"/>
      <c r="BW76" s="44"/>
      <c r="BX76" s="44"/>
      <c r="BY76" s="44"/>
      <c r="BZ76" s="44"/>
      <c r="CA76" s="44"/>
      <c r="CB76" s="44"/>
      <c r="CC76" s="44"/>
      <c r="CD76" s="44"/>
      <c r="CE76" s="44"/>
      <c r="CF76" s="44"/>
      <c r="CG76" s="44"/>
      <c r="CH76" s="44"/>
      <c r="CI76" s="44"/>
      <c r="CJ76" s="44"/>
      <c r="CK76" s="44"/>
      <c r="CL76" s="44"/>
      <c r="CM76" s="44"/>
      <c r="CN76" s="44"/>
      <c r="CO76" s="44"/>
      <c r="CP76" s="44"/>
      <c r="CQ76" s="44"/>
      <c r="CR76" s="44"/>
      <c r="CS76" s="44"/>
      <c r="CT76" s="44"/>
      <c r="CU76" s="44"/>
      <c r="CV76" s="44"/>
      <c r="CW76" s="44"/>
      <c r="CX76" s="44"/>
      <c r="CY76" s="44"/>
      <c r="CZ76" s="44"/>
      <c r="DA76" s="44"/>
      <c r="DB76" s="44"/>
      <c r="DC76" s="44"/>
      <c r="DD76" s="44"/>
      <c r="DE76" s="44"/>
      <c r="DF76" s="44"/>
      <c r="DG76" s="44"/>
      <c r="DH76" s="44"/>
      <c r="DI76" s="44"/>
      <c r="DJ76" s="44"/>
      <c r="DK76" s="44"/>
      <c r="DL76" s="44"/>
      <c r="DM76" s="44"/>
      <c r="DN76" s="44"/>
      <c r="DO76" s="44"/>
      <c r="DP76" s="44"/>
      <c r="DQ76" s="44"/>
      <c r="DR76" s="44"/>
      <c r="DS76" s="44"/>
      <c r="DT76" s="44"/>
      <c r="DU76" s="44"/>
      <c r="DV76" s="44"/>
      <c r="DW76" s="44"/>
      <c r="DX76" s="44"/>
      <c r="DY76" s="44"/>
      <c r="DZ76" s="44"/>
      <c r="EA76" s="44"/>
      <c r="EB76" s="44"/>
      <c r="EC76" s="44"/>
      <c r="ED76" s="44"/>
      <c r="EE76" s="44"/>
      <c r="EF76" s="44"/>
      <c r="EG76" s="44"/>
      <c r="EH76" s="44"/>
      <c r="EI76" s="44"/>
      <c r="EJ76" s="44"/>
      <c r="EK76" s="44"/>
      <c r="EL76" s="44"/>
      <c r="EM76" s="44"/>
      <c r="EN76" s="44"/>
      <c r="EO76" s="44"/>
      <c r="EP76" s="44"/>
      <c r="EQ76" s="44"/>
      <c r="ER76" s="44"/>
      <c r="ES76" s="44"/>
      <c r="ET76" s="44"/>
      <c r="EU76" s="44"/>
      <c r="EV76" s="44"/>
      <c r="EW76" s="44"/>
      <c r="EX76" s="44"/>
      <c r="EY76" s="44"/>
      <c r="EZ76" s="44"/>
      <c r="FA76" s="44"/>
      <c r="FB76" s="44"/>
      <c r="FC76" s="44"/>
      <c r="FD76" s="44"/>
      <c r="FE76" s="44"/>
      <c r="FF76" s="44"/>
      <c r="FG76" s="44"/>
      <c r="FH76" s="44"/>
      <c r="FI76" s="44"/>
      <c r="FJ76" s="44"/>
      <c r="FK76" s="44"/>
      <c r="FL76" s="44"/>
      <c r="FM76" s="44"/>
      <c r="FN76" s="44"/>
      <c r="FO76" s="44"/>
      <c r="FP76" s="44"/>
      <c r="FQ76" s="44"/>
      <c r="FR76" s="44"/>
      <c r="FS76" s="44"/>
    </row>
    <row r="77" spans="1:669" x14ac:dyDescent="0.25">
      <c r="AQ77" s="44"/>
      <c r="AR77" s="44"/>
      <c r="AS77" s="44"/>
      <c r="AT77" s="44"/>
      <c r="AU77" s="44"/>
      <c r="AV77" s="44"/>
      <c r="AW77" s="44"/>
      <c r="AX77" s="44"/>
      <c r="AY77" s="44"/>
      <c r="AZ77" s="44"/>
      <c r="BA77" s="44"/>
      <c r="BB77" s="44"/>
      <c r="BC77" s="44"/>
      <c r="BD77" s="44"/>
      <c r="BE77" s="44"/>
      <c r="BF77" s="44"/>
      <c r="BG77" s="44"/>
      <c r="BH77" s="44"/>
      <c r="BI77" s="44"/>
      <c r="BJ77" s="44"/>
      <c r="BK77" s="44"/>
      <c r="BL77" s="44"/>
      <c r="BM77" s="44"/>
      <c r="BN77" s="44"/>
      <c r="BO77" s="44"/>
      <c r="BP77" s="44"/>
      <c r="BQ77" s="44"/>
      <c r="BR77" s="44"/>
      <c r="BS77" s="44"/>
      <c r="BT77" s="44"/>
      <c r="BU77" s="44"/>
      <c r="BV77" s="44"/>
      <c r="BW77" s="44"/>
      <c r="BX77" s="44"/>
      <c r="BY77" s="44"/>
      <c r="BZ77" s="44"/>
      <c r="CA77" s="44"/>
      <c r="CB77" s="44"/>
      <c r="CC77" s="44"/>
      <c r="CD77" s="44"/>
      <c r="CE77" s="44"/>
      <c r="CF77" s="44"/>
      <c r="CG77" s="44"/>
      <c r="CH77" s="44"/>
      <c r="CI77" s="44"/>
      <c r="CJ77" s="44"/>
      <c r="CK77" s="44"/>
      <c r="CL77" s="44"/>
      <c r="CM77" s="44"/>
      <c r="CN77" s="44"/>
      <c r="CO77" s="44"/>
      <c r="CP77" s="44"/>
      <c r="CQ77" s="44"/>
      <c r="CR77" s="44"/>
      <c r="CS77" s="44"/>
      <c r="CT77" s="44"/>
      <c r="CU77" s="44"/>
      <c r="CV77" s="44"/>
      <c r="CW77" s="44"/>
      <c r="CX77" s="44"/>
      <c r="CY77" s="44"/>
      <c r="CZ77" s="44"/>
      <c r="DA77" s="44"/>
      <c r="DB77" s="44"/>
      <c r="DC77" s="44"/>
      <c r="DD77" s="44"/>
      <c r="DE77" s="44"/>
      <c r="DF77" s="44"/>
      <c r="DG77" s="44"/>
      <c r="DH77" s="44"/>
      <c r="DI77" s="44"/>
      <c r="DJ77" s="44"/>
      <c r="DK77" s="44"/>
      <c r="DL77" s="44"/>
      <c r="DM77" s="44"/>
      <c r="DN77" s="44"/>
      <c r="DO77" s="44"/>
      <c r="DP77" s="44"/>
      <c r="DQ77" s="44"/>
      <c r="DR77" s="44"/>
      <c r="DS77" s="44"/>
      <c r="DT77" s="44"/>
      <c r="DU77" s="44"/>
      <c r="DV77" s="44"/>
      <c r="DW77" s="44"/>
      <c r="DX77" s="44"/>
      <c r="DY77" s="44"/>
      <c r="DZ77" s="44"/>
      <c r="EA77" s="44"/>
      <c r="EB77" s="44"/>
      <c r="EC77" s="44"/>
      <c r="ED77" s="44"/>
      <c r="EE77" s="44"/>
      <c r="EF77" s="44"/>
      <c r="EG77" s="44"/>
      <c r="EH77" s="44"/>
      <c r="EI77" s="44"/>
      <c r="EJ77" s="44"/>
      <c r="EK77" s="44"/>
      <c r="EL77" s="44"/>
      <c r="EM77" s="44"/>
      <c r="EN77" s="44"/>
      <c r="EO77" s="44"/>
      <c r="EP77" s="44"/>
      <c r="EQ77" s="44"/>
      <c r="ER77" s="44"/>
      <c r="ES77" s="44"/>
      <c r="ET77" s="44"/>
      <c r="EU77" s="44"/>
      <c r="EV77" s="44"/>
      <c r="EW77" s="44"/>
      <c r="EX77" s="44"/>
      <c r="EY77" s="44"/>
      <c r="EZ77" s="44"/>
      <c r="FA77" s="44"/>
      <c r="FB77" s="44"/>
      <c r="FC77" s="44"/>
      <c r="FD77" s="44"/>
      <c r="FE77" s="44"/>
      <c r="FF77" s="44"/>
      <c r="FG77" s="44"/>
      <c r="FH77" s="44"/>
      <c r="FI77" s="44"/>
      <c r="FJ77" s="44"/>
      <c r="FK77" s="44"/>
      <c r="FL77" s="44"/>
      <c r="FM77" s="44"/>
      <c r="FN77" s="44"/>
      <c r="FO77" s="44"/>
      <c r="FP77" s="44"/>
      <c r="FQ77" s="44"/>
      <c r="FR77" s="44"/>
      <c r="FS77" s="44"/>
    </row>
    <row r="78" spans="1:669" s="38" customFormat="1" x14ac:dyDescent="0.25">
      <c r="A78" s="36" t="s">
        <v>63</v>
      </c>
      <c r="B78" s="13"/>
      <c r="C78" s="11"/>
      <c r="D78" s="11"/>
      <c r="G78" s="144"/>
      <c r="H78" s="163"/>
      <c r="I78" s="144"/>
      <c r="J78" s="144"/>
      <c r="K78" s="144"/>
      <c r="L78" s="144"/>
      <c r="M78" s="163"/>
      <c r="P78" s="37"/>
      <c r="Q78" s="37"/>
      <c r="R78" s="37"/>
      <c r="S78" s="37"/>
      <c r="T78" s="37"/>
      <c r="U78" s="37"/>
      <c r="V78" s="37"/>
      <c r="W78" s="37"/>
      <c r="X78" s="37"/>
      <c r="Y78" s="37"/>
      <c r="Z78" s="37"/>
      <c r="AA78" s="37"/>
      <c r="AB78" s="37"/>
      <c r="AC78" s="37"/>
      <c r="AD78" s="37"/>
      <c r="AE78" s="37"/>
      <c r="AF78" s="37"/>
      <c r="AG78" s="37"/>
      <c r="AH78" s="37"/>
      <c r="AI78" s="37"/>
      <c r="AJ78" s="37"/>
      <c r="AK78" s="37"/>
      <c r="AL78" s="37"/>
      <c r="AM78" s="37"/>
      <c r="AN78" s="37"/>
      <c r="AO78" s="37"/>
      <c r="AP78" s="37"/>
      <c r="AQ78" s="44"/>
      <c r="AR78" s="44"/>
      <c r="AS78" s="44"/>
      <c r="AT78" s="44"/>
      <c r="AU78" s="44"/>
      <c r="AV78" s="44"/>
      <c r="AW78" s="44"/>
      <c r="AX78" s="44"/>
      <c r="AY78" s="44"/>
      <c r="AZ78" s="44"/>
      <c r="BA78" s="44"/>
      <c r="BB78" s="44"/>
      <c r="BC78" s="44"/>
      <c r="BD78" s="44"/>
      <c r="BE78" s="44"/>
      <c r="BF78" s="44"/>
      <c r="BG78" s="44"/>
      <c r="BH78" s="44"/>
      <c r="BI78" s="44"/>
      <c r="BJ78" s="44"/>
      <c r="BK78" s="44"/>
      <c r="BL78" s="44"/>
      <c r="BM78" s="44"/>
      <c r="BN78" s="44"/>
      <c r="BO78" s="44"/>
      <c r="BP78" s="44"/>
      <c r="BQ78" s="44"/>
      <c r="BR78" s="44"/>
      <c r="BS78" s="44"/>
      <c r="BT78" s="44"/>
      <c r="BU78" s="44"/>
      <c r="BV78" s="44"/>
      <c r="BW78" s="44"/>
      <c r="BX78" s="44"/>
      <c r="BY78" s="44"/>
      <c r="BZ78" s="44"/>
      <c r="CA78" s="44"/>
      <c r="CB78" s="44"/>
      <c r="CC78" s="44"/>
      <c r="CD78" s="44"/>
      <c r="CE78" s="44"/>
      <c r="CF78" s="44"/>
      <c r="CG78" s="44"/>
      <c r="CH78" s="44"/>
      <c r="CI78" s="44"/>
      <c r="CJ78" s="44"/>
      <c r="CK78" s="44"/>
      <c r="CL78" s="44"/>
      <c r="CM78" s="44"/>
      <c r="CN78" s="44"/>
      <c r="CO78" s="44"/>
      <c r="CP78" s="44"/>
      <c r="CQ78" s="44"/>
      <c r="CR78" s="44"/>
      <c r="CS78" s="44"/>
      <c r="CT78" s="44"/>
      <c r="CU78" s="44"/>
      <c r="CV78" s="44"/>
      <c r="CW78" s="44"/>
      <c r="CX78" s="44"/>
      <c r="CY78" s="44"/>
      <c r="CZ78" s="44"/>
      <c r="DA78" s="44"/>
      <c r="DB78" s="44"/>
      <c r="DC78" s="44"/>
      <c r="DD78" s="44"/>
      <c r="DE78" s="44"/>
      <c r="DF78" s="44"/>
      <c r="DG78" s="44"/>
      <c r="DH78" s="44"/>
      <c r="DI78" s="44"/>
      <c r="DJ78" s="44"/>
      <c r="DK78" s="44"/>
      <c r="DL78" s="44"/>
      <c r="DM78" s="44"/>
      <c r="DN78" s="44"/>
      <c r="DO78" s="44"/>
      <c r="DP78" s="44"/>
      <c r="DQ78" s="44"/>
      <c r="DR78" s="44"/>
      <c r="DS78" s="44"/>
      <c r="DT78" s="44"/>
      <c r="DU78" s="44"/>
      <c r="DV78" s="44"/>
      <c r="DW78" s="44"/>
      <c r="DX78" s="44"/>
      <c r="DY78" s="44"/>
      <c r="DZ78" s="44"/>
      <c r="EA78" s="44"/>
      <c r="EB78" s="44"/>
      <c r="EC78" s="44"/>
      <c r="ED78" s="44"/>
      <c r="EE78" s="44"/>
      <c r="EF78" s="44"/>
      <c r="EG78" s="44"/>
      <c r="EH78" s="44"/>
      <c r="EI78" s="44"/>
      <c r="EJ78" s="44"/>
      <c r="EK78" s="44"/>
      <c r="EL78" s="44"/>
      <c r="EM78" s="44"/>
      <c r="EN78" s="44"/>
      <c r="EO78" s="44"/>
      <c r="EP78" s="44"/>
      <c r="EQ78" s="44"/>
      <c r="ER78" s="44"/>
      <c r="ES78" s="44"/>
      <c r="ET78" s="44"/>
      <c r="EU78" s="44"/>
      <c r="EV78" s="44"/>
      <c r="EW78" s="44"/>
      <c r="EX78" s="44"/>
      <c r="EY78" s="44"/>
      <c r="EZ78" s="44"/>
      <c r="FA78" s="44"/>
      <c r="FB78" s="44"/>
      <c r="FC78" s="44"/>
      <c r="FD78" s="44"/>
      <c r="FE78" s="44"/>
      <c r="FF78" s="44"/>
      <c r="FG78" s="44"/>
      <c r="FH78" s="44"/>
      <c r="FI78" s="44"/>
      <c r="FJ78" s="44"/>
      <c r="FK78" s="44"/>
      <c r="FL78" s="44"/>
      <c r="FM78" s="44"/>
      <c r="FN78" s="44"/>
      <c r="FO78" s="44"/>
      <c r="FP78" s="44"/>
      <c r="FQ78" s="44"/>
      <c r="FR78" s="44"/>
      <c r="FS78" s="44"/>
      <c r="FT78" s="37"/>
      <c r="FU78" s="37"/>
      <c r="FV78" s="37"/>
      <c r="FW78" s="37"/>
      <c r="FX78" s="37"/>
      <c r="FY78" s="37"/>
      <c r="FZ78" s="37"/>
      <c r="GA78" s="37"/>
      <c r="GB78" s="37"/>
      <c r="GC78" s="37"/>
      <c r="GD78" s="37"/>
      <c r="GE78" s="37"/>
      <c r="GF78" s="37"/>
      <c r="GG78" s="37"/>
      <c r="GH78" s="37"/>
      <c r="GI78" s="37"/>
      <c r="GJ78" s="37"/>
      <c r="GK78" s="37"/>
      <c r="GL78" s="37"/>
      <c r="GM78" s="37"/>
      <c r="GN78" s="37"/>
      <c r="GO78" s="37"/>
      <c r="GP78" s="37"/>
      <c r="GQ78" s="37"/>
      <c r="GR78" s="37"/>
      <c r="GS78" s="37"/>
      <c r="GT78" s="37"/>
      <c r="GU78" s="37"/>
      <c r="GV78" s="37"/>
      <c r="GW78" s="37"/>
      <c r="GX78" s="37"/>
      <c r="GY78" s="37"/>
      <c r="GZ78" s="37"/>
      <c r="HA78" s="37"/>
      <c r="HB78" s="37"/>
      <c r="HC78" s="37"/>
      <c r="HD78" s="37"/>
      <c r="HE78" s="37"/>
      <c r="HF78" s="37"/>
      <c r="HG78" s="37"/>
      <c r="HH78" s="37"/>
      <c r="HI78" s="37"/>
      <c r="HJ78" s="37"/>
      <c r="HK78" s="37"/>
      <c r="HL78" s="37"/>
      <c r="HM78" s="37"/>
      <c r="HN78" s="37"/>
      <c r="HO78" s="37"/>
      <c r="HP78" s="37"/>
      <c r="HQ78" s="37"/>
      <c r="HR78" s="37"/>
      <c r="HS78" s="37"/>
      <c r="HT78" s="37"/>
      <c r="HU78" s="37"/>
      <c r="HV78" s="37"/>
      <c r="HW78" s="37"/>
      <c r="HX78" s="37"/>
      <c r="HY78" s="37"/>
      <c r="HZ78" s="37"/>
      <c r="IA78" s="37"/>
      <c r="IB78" s="37"/>
      <c r="IC78" s="37"/>
      <c r="ID78" s="37"/>
      <c r="IE78" s="37"/>
      <c r="IF78" s="37"/>
      <c r="IG78" s="37"/>
      <c r="IH78" s="37"/>
      <c r="II78" s="37"/>
      <c r="IJ78" s="37"/>
      <c r="IK78" s="37"/>
      <c r="IL78" s="37"/>
      <c r="IM78" s="37"/>
      <c r="IN78" s="37"/>
      <c r="IO78" s="37"/>
      <c r="IP78" s="37"/>
      <c r="IQ78" s="37"/>
      <c r="IR78" s="37"/>
      <c r="IS78" s="37"/>
      <c r="IT78" s="37"/>
      <c r="IU78" s="37"/>
      <c r="IV78" s="37"/>
      <c r="IW78" s="37"/>
      <c r="IX78" s="37"/>
      <c r="IY78" s="37"/>
      <c r="IZ78" s="37"/>
      <c r="JA78" s="37"/>
      <c r="JB78" s="37"/>
      <c r="JC78" s="37"/>
      <c r="JD78" s="37"/>
      <c r="JE78" s="37"/>
      <c r="JF78" s="37"/>
      <c r="JG78" s="37"/>
      <c r="JH78" s="37"/>
      <c r="JI78" s="37"/>
      <c r="JJ78" s="37"/>
      <c r="JK78" s="37"/>
      <c r="JL78" s="37"/>
      <c r="JM78" s="37"/>
      <c r="JN78" s="37"/>
      <c r="JO78" s="37"/>
      <c r="JP78" s="37"/>
      <c r="JQ78" s="37"/>
      <c r="JR78" s="37"/>
      <c r="JS78" s="37"/>
      <c r="JT78" s="37"/>
      <c r="JU78" s="37"/>
      <c r="JV78" s="37"/>
      <c r="JW78" s="37"/>
      <c r="JX78" s="37"/>
      <c r="JY78" s="37"/>
      <c r="JZ78" s="37"/>
      <c r="KA78" s="37"/>
      <c r="KB78" s="37"/>
      <c r="KC78" s="37"/>
      <c r="KD78" s="37"/>
      <c r="KE78" s="37"/>
      <c r="KF78" s="37"/>
      <c r="KG78" s="37"/>
      <c r="KH78" s="37"/>
      <c r="KI78" s="37"/>
      <c r="KJ78" s="37"/>
      <c r="KK78" s="37"/>
      <c r="KL78" s="37"/>
      <c r="KM78" s="37"/>
      <c r="KN78" s="37"/>
      <c r="KO78" s="37"/>
      <c r="KP78" s="37"/>
      <c r="KQ78" s="37"/>
      <c r="KR78" s="37"/>
      <c r="KS78" s="37"/>
      <c r="KT78" s="37"/>
      <c r="KU78" s="37"/>
      <c r="KV78" s="37"/>
      <c r="KW78" s="37"/>
      <c r="KX78" s="37"/>
      <c r="KY78" s="37"/>
      <c r="KZ78" s="37"/>
      <c r="LA78" s="37"/>
      <c r="LB78" s="37"/>
      <c r="LC78" s="37"/>
      <c r="LD78" s="37"/>
      <c r="LE78" s="37"/>
      <c r="LF78" s="37"/>
      <c r="LG78" s="37"/>
      <c r="LH78" s="37"/>
      <c r="LI78" s="37"/>
      <c r="LJ78" s="37"/>
      <c r="LK78" s="37"/>
      <c r="LL78" s="37"/>
      <c r="LM78" s="37"/>
      <c r="LN78" s="37"/>
      <c r="LO78" s="37"/>
      <c r="LP78" s="37"/>
      <c r="LQ78" s="37"/>
      <c r="LR78" s="37"/>
      <c r="LS78" s="37"/>
      <c r="LT78" s="37"/>
      <c r="LU78" s="37"/>
      <c r="LV78" s="37"/>
      <c r="LW78" s="37"/>
      <c r="LX78" s="37"/>
      <c r="LY78" s="37"/>
      <c r="LZ78" s="37"/>
      <c r="MA78" s="37"/>
      <c r="MB78" s="37"/>
      <c r="MC78" s="37"/>
      <c r="MD78" s="37"/>
      <c r="ME78" s="37"/>
      <c r="MF78" s="37"/>
      <c r="MG78" s="37"/>
      <c r="MH78" s="37"/>
      <c r="MI78" s="37"/>
      <c r="MJ78" s="37"/>
      <c r="MK78" s="37"/>
      <c r="ML78" s="37"/>
      <c r="MM78" s="37"/>
      <c r="MN78" s="37"/>
      <c r="MO78" s="37"/>
      <c r="MP78" s="37"/>
      <c r="MQ78" s="37"/>
      <c r="MR78" s="37"/>
      <c r="MS78" s="37"/>
      <c r="MT78" s="37"/>
      <c r="MU78" s="37"/>
      <c r="MV78" s="37"/>
      <c r="MW78" s="37"/>
      <c r="MX78" s="37"/>
      <c r="MY78" s="37"/>
      <c r="MZ78" s="37"/>
      <c r="NA78" s="37"/>
      <c r="NB78" s="37"/>
      <c r="NC78" s="37"/>
      <c r="ND78" s="37"/>
      <c r="NE78" s="37"/>
      <c r="NF78" s="37"/>
      <c r="NG78" s="37"/>
      <c r="NH78" s="37"/>
      <c r="NI78" s="37"/>
      <c r="NJ78" s="37"/>
      <c r="NK78" s="37"/>
      <c r="NL78" s="37"/>
      <c r="NM78" s="37"/>
      <c r="NN78" s="37"/>
      <c r="NO78" s="37"/>
      <c r="NP78" s="37"/>
      <c r="NQ78" s="37"/>
      <c r="NR78" s="37"/>
      <c r="NS78" s="37"/>
      <c r="NT78" s="37"/>
      <c r="NU78" s="37"/>
      <c r="NV78" s="37"/>
      <c r="NW78" s="37"/>
      <c r="NX78" s="37"/>
      <c r="NY78" s="37"/>
      <c r="NZ78" s="37"/>
      <c r="OA78" s="37"/>
      <c r="OB78" s="37"/>
      <c r="OC78" s="37"/>
      <c r="OD78" s="37"/>
      <c r="OE78" s="37"/>
      <c r="OF78" s="37"/>
      <c r="OG78" s="37"/>
      <c r="OH78" s="37"/>
      <c r="OI78" s="37"/>
      <c r="OJ78" s="37"/>
      <c r="OK78" s="37"/>
      <c r="OL78" s="37"/>
      <c r="OM78" s="37"/>
      <c r="ON78" s="37"/>
      <c r="OO78" s="37"/>
      <c r="OP78" s="37"/>
      <c r="OQ78" s="37"/>
      <c r="OR78" s="37"/>
      <c r="OS78" s="37"/>
      <c r="OT78" s="37"/>
      <c r="OU78" s="37"/>
      <c r="OV78" s="37"/>
      <c r="OW78" s="37"/>
      <c r="OX78" s="37"/>
      <c r="OY78" s="37"/>
      <c r="OZ78" s="37"/>
      <c r="PA78" s="37"/>
      <c r="PB78" s="37"/>
      <c r="PC78" s="37"/>
      <c r="PD78" s="37"/>
      <c r="PE78" s="37"/>
      <c r="PF78" s="37"/>
      <c r="PG78" s="37"/>
      <c r="PH78" s="37"/>
      <c r="PI78" s="37"/>
      <c r="PJ78" s="37"/>
      <c r="PK78" s="37"/>
      <c r="PL78" s="37"/>
      <c r="PM78" s="37"/>
      <c r="PN78" s="37"/>
      <c r="PO78" s="37"/>
      <c r="PP78" s="37"/>
      <c r="PQ78" s="37"/>
      <c r="PR78" s="37"/>
      <c r="PS78" s="37"/>
      <c r="PT78" s="37"/>
      <c r="PU78" s="37"/>
      <c r="PV78" s="37"/>
      <c r="PW78" s="37"/>
      <c r="PX78" s="37"/>
      <c r="PY78" s="37"/>
      <c r="PZ78" s="37"/>
      <c r="QA78" s="37"/>
      <c r="QB78" s="37"/>
      <c r="QC78" s="37"/>
      <c r="QD78" s="37"/>
      <c r="QE78" s="37"/>
      <c r="QF78" s="37"/>
      <c r="QG78" s="37"/>
      <c r="QH78" s="37"/>
      <c r="QI78" s="37"/>
      <c r="QJ78" s="37"/>
      <c r="QK78" s="37"/>
      <c r="QL78" s="37"/>
      <c r="QM78" s="37"/>
      <c r="QN78" s="37"/>
      <c r="QO78" s="37"/>
      <c r="QP78" s="37"/>
      <c r="QQ78" s="37"/>
      <c r="QR78" s="37"/>
      <c r="QS78" s="37"/>
      <c r="QT78" s="37"/>
      <c r="QU78" s="37"/>
      <c r="QV78" s="37"/>
      <c r="QW78" s="37"/>
      <c r="QX78" s="37"/>
      <c r="QY78" s="37"/>
      <c r="QZ78" s="37"/>
      <c r="RA78" s="37"/>
      <c r="RB78" s="37"/>
      <c r="RC78" s="37"/>
      <c r="RD78" s="37"/>
      <c r="RE78" s="37"/>
      <c r="RF78" s="37"/>
      <c r="RG78" s="37"/>
      <c r="RH78" s="37"/>
      <c r="RI78" s="37"/>
      <c r="RJ78" s="37"/>
      <c r="RK78" s="37"/>
      <c r="RL78" s="37"/>
      <c r="RM78" s="37"/>
      <c r="RN78" s="37"/>
      <c r="RO78" s="37"/>
      <c r="RP78" s="37"/>
      <c r="RQ78" s="37"/>
      <c r="RR78" s="37"/>
      <c r="RS78" s="37"/>
      <c r="RT78" s="37"/>
      <c r="RU78" s="37"/>
      <c r="RV78" s="37"/>
      <c r="RW78" s="37"/>
      <c r="RX78" s="37"/>
      <c r="RY78" s="37"/>
      <c r="RZ78" s="37"/>
      <c r="SA78" s="37"/>
      <c r="SB78" s="37"/>
      <c r="SC78" s="37"/>
      <c r="SD78" s="37"/>
      <c r="SE78" s="37"/>
      <c r="SF78" s="37"/>
      <c r="SG78" s="37"/>
      <c r="SH78" s="37"/>
      <c r="SI78" s="37"/>
      <c r="SJ78" s="37"/>
      <c r="SK78" s="37"/>
      <c r="SL78" s="37"/>
      <c r="SM78" s="37"/>
      <c r="SN78" s="37"/>
      <c r="SO78" s="37"/>
      <c r="SP78" s="37"/>
      <c r="SQ78" s="37"/>
      <c r="SR78" s="37"/>
      <c r="SS78" s="37"/>
      <c r="ST78" s="37"/>
      <c r="SU78" s="37"/>
      <c r="SV78" s="37"/>
      <c r="SW78" s="37"/>
      <c r="SX78" s="37"/>
      <c r="SY78" s="37"/>
      <c r="SZ78" s="37"/>
      <c r="TA78" s="37"/>
      <c r="TB78" s="37"/>
      <c r="TC78" s="37"/>
      <c r="TD78" s="37"/>
      <c r="TE78" s="37"/>
      <c r="TF78" s="37"/>
      <c r="TG78" s="37"/>
      <c r="TH78" s="37"/>
      <c r="TI78" s="37"/>
      <c r="TJ78" s="37"/>
      <c r="TK78" s="37"/>
      <c r="TL78" s="37"/>
      <c r="TM78" s="37"/>
      <c r="TN78" s="37"/>
      <c r="TO78" s="37"/>
      <c r="TP78" s="37"/>
      <c r="TQ78" s="37"/>
      <c r="TR78" s="37"/>
      <c r="TS78" s="37"/>
      <c r="TT78" s="37"/>
      <c r="TU78" s="37"/>
      <c r="TV78" s="37"/>
      <c r="TW78" s="37"/>
      <c r="TX78" s="37"/>
      <c r="TY78" s="37"/>
      <c r="TZ78" s="37"/>
      <c r="UA78" s="37"/>
      <c r="UB78" s="37"/>
      <c r="UC78" s="37"/>
      <c r="UD78" s="37"/>
      <c r="UE78" s="37"/>
      <c r="UF78" s="37"/>
      <c r="UG78" s="37"/>
      <c r="UH78" s="37"/>
      <c r="UI78" s="37"/>
      <c r="UJ78" s="37"/>
      <c r="UK78" s="37"/>
      <c r="UL78" s="37"/>
      <c r="UM78" s="37"/>
      <c r="UN78" s="37"/>
      <c r="UO78" s="37"/>
      <c r="UP78" s="37"/>
      <c r="UQ78" s="37"/>
      <c r="UR78" s="37"/>
      <c r="US78" s="37"/>
      <c r="UT78" s="37"/>
      <c r="UU78" s="37"/>
      <c r="UV78" s="37"/>
      <c r="UW78" s="37"/>
      <c r="UX78" s="37"/>
      <c r="UY78" s="37"/>
      <c r="UZ78" s="37"/>
      <c r="VA78" s="37"/>
      <c r="VB78" s="37"/>
      <c r="VC78" s="37"/>
      <c r="VD78" s="37"/>
      <c r="VE78" s="37"/>
      <c r="VF78" s="37"/>
      <c r="VG78" s="37"/>
      <c r="VH78" s="37"/>
      <c r="VI78" s="37"/>
      <c r="VJ78" s="37"/>
      <c r="VK78" s="37"/>
      <c r="VL78" s="37"/>
      <c r="VM78" s="37"/>
      <c r="VN78" s="37"/>
      <c r="VO78" s="37"/>
      <c r="VP78" s="37"/>
      <c r="VQ78" s="37"/>
      <c r="VR78" s="37"/>
      <c r="VS78" s="37"/>
      <c r="VT78" s="37"/>
      <c r="VU78" s="37"/>
      <c r="VV78" s="37"/>
      <c r="VW78" s="37"/>
      <c r="VX78" s="37"/>
      <c r="VY78" s="37"/>
      <c r="VZ78" s="37"/>
      <c r="WA78" s="37"/>
      <c r="WB78" s="37"/>
      <c r="WC78" s="37"/>
      <c r="WD78" s="37"/>
      <c r="WE78" s="37"/>
      <c r="WF78" s="37"/>
      <c r="WG78" s="37"/>
      <c r="WH78" s="37"/>
      <c r="WI78" s="37"/>
      <c r="WJ78" s="37"/>
      <c r="WK78" s="37"/>
      <c r="WL78" s="37"/>
      <c r="WM78" s="37"/>
      <c r="WN78" s="37"/>
      <c r="WO78" s="37"/>
      <c r="WP78" s="37"/>
      <c r="WQ78" s="37"/>
      <c r="WR78" s="37"/>
      <c r="WS78" s="37"/>
      <c r="WT78" s="37"/>
      <c r="WU78" s="37"/>
      <c r="WV78" s="37"/>
      <c r="WW78" s="37"/>
      <c r="WX78" s="37"/>
      <c r="WY78" s="37"/>
      <c r="WZ78" s="37"/>
      <c r="XA78" s="37"/>
      <c r="XB78" s="37"/>
      <c r="XC78" s="37"/>
      <c r="XD78" s="37"/>
      <c r="XE78" s="37"/>
      <c r="XF78" s="37"/>
      <c r="XG78" s="37"/>
      <c r="XH78" s="37"/>
      <c r="XI78" s="37"/>
      <c r="XJ78" s="37"/>
      <c r="XK78" s="37"/>
      <c r="XL78" s="37"/>
      <c r="XM78" s="37"/>
      <c r="XN78" s="37"/>
      <c r="XO78" s="37"/>
      <c r="XP78" s="37"/>
      <c r="XQ78" s="37"/>
      <c r="XR78" s="37"/>
      <c r="XS78" s="37"/>
      <c r="XT78" s="37"/>
      <c r="XU78" s="37"/>
      <c r="XV78" s="37"/>
      <c r="XW78" s="37"/>
      <c r="XX78" s="37"/>
      <c r="XY78" s="37"/>
      <c r="XZ78" s="37"/>
      <c r="YA78" s="37"/>
      <c r="YB78" s="37"/>
      <c r="YC78" s="37"/>
      <c r="YD78" s="37"/>
      <c r="YE78" s="37"/>
      <c r="YF78" s="37"/>
      <c r="YG78" s="37"/>
      <c r="YH78" s="37"/>
      <c r="YI78" s="37"/>
      <c r="YJ78" s="37"/>
      <c r="YK78" s="37"/>
      <c r="YL78" s="37"/>
      <c r="YM78" s="37"/>
      <c r="YN78" s="37"/>
      <c r="YO78" s="37"/>
      <c r="YP78" s="37"/>
      <c r="YQ78" s="37"/>
      <c r="YR78" s="37"/>
      <c r="YS78" s="37"/>
    </row>
    <row r="79" spans="1:669" ht="12.75" customHeight="1" x14ac:dyDescent="0.25">
      <c r="A79" s="4" t="s">
        <v>19</v>
      </c>
      <c r="B79" s="5" t="s">
        <v>20</v>
      </c>
      <c r="C79" s="6" t="s">
        <v>72</v>
      </c>
      <c r="D79" s="6" t="s">
        <v>233</v>
      </c>
      <c r="E79" s="10">
        <v>44256</v>
      </c>
      <c r="F79" s="10" t="s">
        <v>110</v>
      </c>
      <c r="G79" s="129">
        <v>133000</v>
      </c>
      <c r="H79" s="173">
        <f>G79*0.0287</f>
        <v>3817.1</v>
      </c>
      <c r="I79" s="179">
        <v>19867.79</v>
      </c>
      <c r="J79" s="179">
        <f>G79*0.0304</f>
        <v>4043.2</v>
      </c>
      <c r="K79" s="179">
        <v>25</v>
      </c>
      <c r="L79" s="179">
        <v>27753.09</v>
      </c>
      <c r="M79" s="173">
        <f>G79-L79</f>
        <v>105246.91</v>
      </c>
      <c r="AQ79" s="44"/>
      <c r="AR79" s="44"/>
      <c r="AS79" s="44"/>
      <c r="AT79" s="44"/>
      <c r="AU79" s="44"/>
      <c r="AV79" s="44"/>
      <c r="AW79" s="44"/>
      <c r="AX79" s="44"/>
      <c r="AY79" s="44"/>
      <c r="AZ79" s="44"/>
      <c r="BA79" s="44"/>
      <c r="BB79" s="44"/>
      <c r="BC79" s="44"/>
      <c r="BD79" s="44"/>
      <c r="BE79" s="44"/>
      <c r="BF79" s="44"/>
      <c r="BG79" s="44"/>
      <c r="BH79" s="44"/>
      <c r="BI79" s="44"/>
      <c r="BJ79" s="44"/>
      <c r="BK79" s="44"/>
      <c r="BL79" s="44"/>
      <c r="BM79" s="44"/>
      <c r="BN79" s="44"/>
      <c r="BO79" s="44"/>
      <c r="BP79" s="44"/>
      <c r="BQ79" s="44"/>
      <c r="BR79" s="44"/>
      <c r="BS79" s="44"/>
      <c r="BT79" s="44"/>
      <c r="BU79" s="44"/>
      <c r="BV79" s="44"/>
      <c r="BW79" s="44"/>
      <c r="BX79" s="44"/>
      <c r="BY79" s="44"/>
      <c r="BZ79" s="44"/>
      <c r="CA79" s="44"/>
      <c r="CB79" s="44"/>
      <c r="CC79" s="44"/>
      <c r="CD79" s="44"/>
      <c r="CE79" s="44"/>
      <c r="CF79" s="44"/>
      <c r="CG79" s="44"/>
      <c r="CH79" s="44"/>
      <c r="CI79" s="44"/>
      <c r="CJ79" s="44"/>
      <c r="CK79" s="44"/>
      <c r="CL79" s="44"/>
      <c r="CM79" s="44"/>
      <c r="CN79" s="44"/>
      <c r="CO79" s="44"/>
      <c r="CP79" s="44"/>
      <c r="CQ79" s="44"/>
      <c r="CR79" s="44"/>
      <c r="CS79" s="44"/>
      <c r="CT79" s="44"/>
      <c r="CU79" s="44"/>
      <c r="CV79" s="44"/>
      <c r="CW79" s="44"/>
      <c r="CX79" s="44"/>
      <c r="CY79" s="44"/>
      <c r="CZ79" s="44"/>
      <c r="DA79" s="44"/>
      <c r="DB79" s="44"/>
      <c r="DC79" s="44"/>
      <c r="DD79" s="44"/>
      <c r="DE79" s="44"/>
      <c r="DF79" s="44"/>
      <c r="DG79" s="44"/>
      <c r="DH79" s="44"/>
      <c r="DI79" s="44"/>
      <c r="DJ79" s="44"/>
      <c r="DK79" s="44"/>
      <c r="DL79" s="44"/>
      <c r="DM79" s="44"/>
      <c r="DN79" s="44"/>
      <c r="DO79" s="44"/>
      <c r="DP79" s="44"/>
      <c r="DQ79" s="44"/>
      <c r="DR79" s="44"/>
      <c r="DS79" s="44"/>
      <c r="DT79" s="44"/>
      <c r="DU79" s="44"/>
      <c r="DV79" s="44"/>
      <c r="DW79" s="44"/>
      <c r="DX79" s="44"/>
      <c r="DY79" s="44"/>
      <c r="DZ79" s="44"/>
      <c r="EA79" s="44"/>
      <c r="EB79" s="44"/>
      <c r="EC79" s="44"/>
      <c r="ED79" s="44"/>
      <c r="EE79" s="44"/>
      <c r="EF79" s="44"/>
      <c r="EG79" s="44"/>
      <c r="EH79" s="44"/>
      <c r="EI79" s="44"/>
      <c r="EJ79" s="44"/>
      <c r="EK79" s="44"/>
      <c r="EL79" s="44"/>
      <c r="EM79" s="44"/>
      <c r="EN79" s="44"/>
      <c r="EO79" s="44"/>
      <c r="EP79" s="44"/>
      <c r="EQ79" s="44"/>
      <c r="ER79" s="44"/>
      <c r="ES79" s="44"/>
      <c r="ET79" s="44"/>
      <c r="EU79" s="44"/>
      <c r="EV79" s="44"/>
      <c r="EW79" s="44"/>
      <c r="EX79" s="44"/>
      <c r="EY79" s="44"/>
      <c r="EZ79" s="44"/>
      <c r="FA79" s="44"/>
      <c r="FB79" s="44"/>
      <c r="FC79" s="44"/>
      <c r="FD79" s="44"/>
      <c r="FE79" s="44"/>
      <c r="FF79" s="44"/>
      <c r="FG79" s="44"/>
      <c r="FH79" s="44"/>
      <c r="FI79" s="44"/>
      <c r="FJ79" s="44"/>
      <c r="FK79" s="44"/>
      <c r="FL79" s="44"/>
      <c r="FM79" s="44"/>
      <c r="FN79" s="44"/>
      <c r="FO79" s="44"/>
      <c r="FP79" s="44"/>
      <c r="FQ79" s="44"/>
      <c r="FR79" s="44"/>
      <c r="FS79" s="44"/>
    </row>
    <row r="80" spans="1:669" ht="18" customHeight="1" x14ac:dyDescent="0.25">
      <c r="A80" s="40" t="s">
        <v>14</v>
      </c>
      <c r="B80" s="12">
        <v>1</v>
      </c>
      <c r="C80" s="7"/>
      <c r="D80" s="7"/>
      <c r="E80" s="40"/>
      <c r="F80" s="40"/>
      <c r="G80" s="145">
        <f t="shared" ref="G80:L80" si="11">SUM(G79:G79)</f>
        <v>133000</v>
      </c>
      <c r="H80" s="160">
        <f t="shared" si="11"/>
        <v>3817.1</v>
      </c>
      <c r="I80" s="145">
        <f t="shared" si="11"/>
        <v>19867.79</v>
      </c>
      <c r="J80" s="145">
        <f t="shared" si="11"/>
        <v>4043.2</v>
      </c>
      <c r="K80" s="145">
        <f t="shared" si="11"/>
        <v>25</v>
      </c>
      <c r="L80" s="145">
        <f t="shared" si="11"/>
        <v>27753.09</v>
      </c>
      <c r="M80" s="160">
        <f>G80-L80</f>
        <v>105246.91</v>
      </c>
      <c r="AQ80" s="44"/>
      <c r="AR80" s="44"/>
      <c r="AS80" s="44"/>
      <c r="AT80" s="44"/>
      <c r="AU80" s="44"/>
      <c r="AV80" s="44"/>
      <c r="AW80" s="44"/>
      <c r="AX80" s="44"/>
      <c r="AY80" s="44"/>
      <c r="AZ80" s="44"/>
      <c r="BA80" s="44"/>
      <c r="BB80" s="44"/>
      <c r="BC80" s="44"/>
      <c r="BD80" s="44"/>
      <c r="BE80" s="44"/>
      <c r="BF80" s="44"/>
      <c r="BG80" s="44"/>
      <c r="BH80" s="44"/>
      <c r="BI80" s="44"/>
      <c r="BJ80" s="44"/>
      <c r="BK80" s="44"/>
      <c r="BL80" s="44"/>
      <c r="BM80" s="44"/>
      <c r="BN80" s="44"/>
      <c r="BO80" s="44"/>
      <c r="BP80" s="44"/>
      <c r="BQ80" s="44"/>
      <c r="BR80" s="44"/>
      <c r="BS80" s="44"/>
      <c r="BT80" s="44"/>
      <c r="BU80" s="44"/>
      <c r="BV80" s="44"/>
      <c r="BW80" s="44"/>
      <c r="BX80" s="44"/>
      <c r="BY80" s="44"/>
      <c r="BZ80" s="44"/>
      <c r="CA80" s="44"/>
      <c r="CB80" s="44"/>
      <c r="CC80" s="44"/>
      <c r="CD80" s="44"/>
      <c r="CE80" s="44"/>
      <c r="CF80" s="44"/>
      <c r="CG80" s="44"/>
      <c r="CH80" s="44"/>
      <c r="CI80" s="44"/>
      <c r="CJ80" s="44"/>
      <c r="CK80" s="44"/>
      <c r="CL80" s="44"/>
      <c r="CM80" s="44"/>
      <c r="CN80" s="44"/>
      <c r="CO80" s="44"/>
      <c r="CP80" s="44"/>
      <c r="CQ80" s="44"/>
      <c r="CR80" s="44"/>
      <c r="CS80" s="44"/>
      <c r="CT80" s="44"/>
      <c r="CU80" s="44"/>
      <c r="CV80" s="44"/>
      <c r="CW80" s="44"/>
      <c r="CX80" s="44"/>
      <c r="CY80" s="44"/>
      <c r="CZ80" s="44"/>
      <c r="DA80" s="44"/>
      <c r="DB80" s="44"/>
      <c r="DC80" s="44"/>
      <c r="DD80" s="44"/>
      <c r="DE80" s="44"/>
      <c r="DF80" s="44"/>
      <c r="DG80" s="44"/>
      <c r="DH80" s="44"/>
      <c r="DI80" s="44"/>
      <c r="DJ80" s="44"/>
      <c r="DK80" s="44"/>
      <c r="DL80" s="44"/>
      <c r="DM80" s="44"/>
      <c r="DN80" s="44"/>
      <c r="DO80" s="44"/>
      <c r="DP80" s="44"/>
      <c r="DQ80" s="44"/>
      <c r="DR80" s="44"/>
      <c r="DS80" s="44"/>
      <c r="DT80" s="44"/>
      <c r="DU80" s="44"/>
      <c r="DV80" s="44"/>
      <c r="DW80" s="44"/>
      <c r="DX80" s="44"/>
      <c r="DY80" s="44"/>
      <c r="DZ80" s="44"/>
      <c r="EA80" s="44"/>
      <c r="EB80" s="44"/>
      <c r="EC80" s="44"/>
      <c r="ED80" s="44"/>
      <c r="EE80" s="44"/>
      <c r="EF80" s="44"/>
      <c r="EG80" s="44"/>
      <c r="EH80" s="44"/>
      <c r="EI80" s="44"/>
      <c r="EJ80" s="44"/>
      <c r="EK80" s="44"/>
      <c r="EL80" s="44"/>
      <c r="EM80" s="44"/>
      <c r="EN80" s="44"/>
      <c r="EO80" s="44"/>
      <c r="EP80" s="44"/>
      <c r="EQ80" s="44"/>
      <c r="ER80" s="44"/>
      <c r="ES80" s="44"/>
      <c r="ET80" s="44"/>
      <c r="EU80" s="44"/>
      <c r="EV80" s="44"/>
      <c r="EW80" s="44"/>
      <c r="EX80" s="44"/>
      <c r="EY80" s="44"/>
      <c r="EZ80" s="44"/>
      <c r="FA80" s="44"/>
      <c r="FB80" s="44"/>
      <c r="FC80" s="44"/>
      <c r="FD80" s="44"/>
      <c r="FE80" s="44"/>
      <c r="FF80" s="44"/>
      <c r="FG80" s="44"/>
      <c r="FH80" s="44"/>
      <c r="FI80" s="44"/>
      <c r="FJ80" s="44"/>
      <c r="FK80" s="44"/>
      <c r="FL80" s="44"/>
      <c r="FM80" s="44"/>
      <c r="FN80" s="44"/>
      <c r="FO80" s="44"/>
      <c r="FP80" s="44"/>
      <c r="FQ80" s="44"/>
      <c r="FR80" s="44"/>
      <c r="FS80" s="44"/>
    </row>
    <row r="81" spans="1:669" s="46" customFormat="1" ht="12.75" customHeight="1" x14ac:dyDescent="0.25">
      <c r="A81" s="38"/>
      <c r="B81" s="104"/>
      <c r="C81" s="65"/>
      <c r="D81" s="65"/>
      <c r="E81" s="66"/>
      <c r="F81" s="66"/>
      <c r="G81" s="144"/>
      <c r="H81" s="163"/>
      <c r="I81" s="144"/>
      <c r="J81" s="144"/>
      <c r="K81" s="144"/>
      <c r="L81" s="144"/>
      <c r="M81" s="163"/>
      <c r="AQ81" s="44"/>
      <c r="AR81" s="44"/>
      <c r="AS81" s="44"/>
      <c r="AT81" s="44"/>
      <c r="AU81" s="44"/>
      <c r="AV81" s="44"/>
      <c r="AW81" s="44"/>
      <c r="AX81" s="44"/>
      <c r="AY81" s="44"/>
      <c r="AZ81" s="44"/>
      <c r="BA81" s="44"/>
      <c r="BB81" s="44"/>
      <c r="BC81" s="44"/>
      <c r="BD81" s="44"/>
      <c r="BE81" s="44"/>
      <c r="BF81" s="44"/>
      <c r="BG81" s="44"/>
      <c r="BH81" s="44"/>
      <c r="BI81" s="44"/>
      <c r="BJ81" s="44"/>
      <c r="BK81" s="44"/>
      <c r="BL81" s="44"/>
      <c r="BM81" s="44"/>
      <c r="BN81" s="44"/>
      <c r="BO81" s="44"/>
      <c r="BP81" s="44"/>
      <c r="BQ81" s="44"/>
      <c r="BR81" s="44"/>
      <c r="BS81" s="44"/>
      <c r="BT81" s="44"/>
      <c r="BU81" s="44"/>
      <c r="BV81" s="44"/>
      <c r="BW81" s="44"/>
      <c r="BX81" s="44"/>
      <c r="BY81" s="44"/>
      <c r="BZ81" s="44"/>
      <c r="CA81" s="44"/>
      <c r="CB81" s="44"/>
      <c r="CC81" s="44"/>
      <c r="CD81" s="44"/>
      <c r="CE81" s="44"/>
      <c r="CF81" s="44"/>
      <c r="CG81" s="44"/>
      <c r="CH81" s="44"/>
      <c r="CI81" s="44"/>
      <c r="CJ81" s="44"/>
      <c r="CK81" s="44"/>
      <c r="CL81" s="44"/>
      <c r="CM81" s="44"/>
      <c r="CN81" s="44"/>
      <c r="CO81" s="44"/>
      <c r="CP81" s="44"/>
      <c r="CQ81" s="44"/>
      <c r="CR81" s="44"/>
      <c r="CS81" s="44"/>
      <c r="CT81" s="44"/>
      <c r="CU81" s="44"/>
      <c r="CV81" s="44"/>
      <c r="CW81" s="44"/>
      <c r="CX81" s="44"/>
      <c r="CY81" s="44"/>
      <c r="CZ81" s="44"/>
      <c r="DA81" s="44"/>
      <c r="DB81" s="44"/>
      <c r="DC81" s="44"/>
      <c r="DD81" s="44"/>
      <c r="DE81" s="44"/>
      <c r="DF81" s="44"/>
      <c r="DG81" s="44"/>
      <c r="DH81" s="44"/>
      <c r="DI81" s="44"/>
      <c r="DJ81" s="44"/>
      <c r="DK81" s="44"/>
      <c r="DL81" s="44"/>
      <c r="DM81" s="44"/>
      <c r="DN81" s="44"/>
      <c r="DO81" s="44"/>
      <c r="DP81" s="44"/>
      <c r="DQ81" s="44"/>
      <c r="DR81" s="44"/>
      <c r="DS81" s="44"/>
      <c r="DT81" s="44"/>
      <c r="DU81" s="44"/>
      <c r="DV81" s="44"/>
      <c r="DW81" s="44"/>
      <c r="DX81" s="44"/>
      <c r="DY81" s="44"/>
      <c r="DZ81" s="44"/>
      <c r="EA81" s="44"/>
      <c r="EB81" s="44"/>
      <c r="EC81" s="44"/>
      <c r="ED81" s="44"/>
      <c r="EE81" s="44"/>
      <c r="EF81" s="44"/>
      <c r="EG81" s="44"/>
      <c r="EH81" s="44"/>
      <c r="EI81" s="44"/>
      <c r="EJ81" s="44"/>
      <c r="EK81" s="44"/>
      <c r="EL81" s="44"/>
      <c r="EM81" s="44"/>
      <c r="EN81" s="44"/>
      <c r="EO81" s="44"/>
      <c r="EP81" s="44"/>
      <c r="EQ81" s="44"/>
      <c r="ER81" s="44"/>
      <c r="ES81" s="44"/>
      <c r="ET81" s="44"/>
      <c r="EU81" s="44"/>
      <c r="EV81" s="44"/>
      <c r="EW81" s="44"/>
      <c r="EX81" s="44"/>
      <c r="EY81" s="44"/>
      <c r="EZ81" s="44"/>
      <c r="FA81" s="44"/>
      <c r="FB81" s="44"/>
      <c r="FC81" s="44"/>
      <c r="FD81" s="44"/>
      <c r="FE81" s="44"/>
      <c r="FF81" s="44"/>
      <c r="FG81" s="44"/>
      <c r="FH81" s="44"/>
      <c r="FI81" s="44"/>
      <c r="FJ81" s="44"/>
      <c r="FK81" s="44"/>
      <c r="FL81" s="44"/>
      <c r="FM81" s="44"/>
      <c r="FN81" s="44"/>
      <c r="FO81" s="44"/>
      <c r="FP81" s="44"/>
      <c r="FQ81" s="44"/>
      <c r="FR81" s="44"/>
      <c r="FS81" s="44"/>
    </row>
    <row r="82" spans="1:669" ht="18" customHeight="1" x14ac:dyDescent="0.25">
      <c r="A82" s="39" t="s">
        <v>90</v>
      </c>
      <c r="B82" s="13"/>
      <c r="C82" s="11"/>
      <c r="D82" s="11"/>
      <c r="E82" s="38"/>
      <c r="F82" s="38"/>
      <c r="G82" s="139"/>
      <c r="H82" s="169"/>
      <c r="I82" s="139"/>
      <c r="J82" s="139"/>
      <c r="K82" s="139"/>
      <c r="L82" s="139"/>
      <c r="M82" s="139"/>
      <c r="P82" s="45"/>
      <c r="Q82" s="45"/>
      <c r="R82" s="45"/>
      <c r="S82" s="45"/>
      <c r="T82" s="45"/>
      <c r="U82" s="45"/>
      <c r="V82" s="45"/>
      <c r="W82" s="45"/>
      <c r="X82" s="45"/>
      <c r="Y82" s="45"/>
      <c r="Z82" s="45"/>
      <c r="AA82" s="45"/>
      <c r="AB82" s="45"/>
      <c r="AC82" s="45"/>
      <c r="AD82" s="45"/>
      <c r="AE82" s="45"/>
      <c r="AF82" s="45"/>
      <c r="AG82" s="45"/>
      <c r="AH82" s="45"/>
      <c r="AI82" s="45"/>
      <c r="AJ82" s="45"/>
      <c r="AK82" s="45"/>
      <c r="AL82" s="45"/>
      <c r="AM82" s="45"/>
      <c r="AN82" s="45"/>
      <c r="AO82" s="45"/>
      <c r="AP82" s="45"/>
      <c r="AQ82" s="45"/>
      <c r="AR82" s="45"/>
      <c r="AS82" s="45"/>
      <c r="AT82" s="45"/>
      <c r="AU82" s="44"/>
      <c r="AV82" s="44"/>
      <c r="AW82" s="44"/>
      <c r="AX82" s="44"/>
      <c r="AY82" s="44"/>
      <c r="AZ82" s="44"/>
      <c r="BA82" s="44"/>
      <c r="BB82" s="44"/>
      <c r="BC82" s="44"/>
      <c r="BD82" s="44"/>
      <c r="BE82" s="44"/>
      <c r="BF82" s="44"/>
      <c r="BG82" s="44"/>
      <c r="BH82" s="44"/>
      <c r="BI82" s="44"/>
      <c r="BJ82" s="44"/>
      <c r="BK82" s="44"/>
      <c r="BL82" s="44"/>
      <c r="BM82" s="44"/>
      <c r="BN82" s="44"/>
      <c r="BO82" s="44"/>
      <c r="BP82" s="44"/>
      <c r="BQ82" s="44"/>
      <c r="BR82" s="44"/>
      <c r="BS82" s="44"/>
      <c r="BT82" s="44"/>
      <c r="BU82" s="44"/>
      <c r="BV82" s="44"/>
      <c r="BW82" s="44"/>
      <c r="BX82" s="44"/>
      <c r="BY82" s="44"/>
      <c r="BZ82" s="44"/>
      <c r="CA82" s="44"/>
      <c r="CB82" s="44"/>
      <c r="CC82" s="44"/>
      <c r="CD82" s="44"/>
      <c r="CE82" s="44"/>
      <c r="CF82" s="44"/>
      <c r="CG82" s="44"/>
      <c r="CH82" s="44"/>
      <c r="CI82" s="44"/>
      <c r="CJ82" s="44"/>
      <c r="CK82" s="44"/>
      <c r="CL82" s="44"/>
      <c r="CM82" s="44"/>
      <c r="CN82" s="44"/>
      <c r="CO82" s="44"/>
      <c r="CP82" s="44"/>
      <c r="CQ82" s="44"/>
      <c r="CR82" s="44"/>
      <c r="CS82" s="44"/>
      <c r="CT82" s="44"/>
      <c r="CU82" s="44"/>
      <c r="CV82" s="44"/>
      <c r="CW82" s="44"/>
      <c r="CX82" s="44"/>
      <c r="CY82" s="44"/>
      <c r="CZ82" s="44"/>
      <c r="DA82" s="44"/>
      <c r="DB82" s="44"/>
      <c r="DC82" s="44"/>
      <c r="DD82" s="44"/>
      <c r="DE82" s="44"/>
      <c r="DF82" s="44"/>
      <c r="DG82" s="44"/>
      <c r="DH82" s="44"/>
      <c r="DI82" s="44"/>
      <c r="DJ82" s="44"/>
      <c r="DK82" s="44"/>
      <c r="DL82" s="44"/>
      <c r="DM82" s="44"/>
      <c r="DN82" s="44"/>
      <c r="DO82" s="44"/>
      <c r="DP82" s="44"/>
      <c r="DQ82" s="44"/>
      <c r="DR82" s="44"/>
      <c r="DS82" s="44"/>
      <c r="DT82" s="44"/>
      <c r="DU82" s="44"/>
      <c r="DV82" s="44"/>
      <c r="DW82" s="44"/>
      <c r="DX82" s="44"/>
      <c r="DY82" s="44"/>
      <c r="DZ82" s="44"/>
      <c r="EA82" s="44"/>
      <c r="EB82" s="44"/>
      <c r="EC82" s="44"/>
      <c r="ED82" s="44"/>
      <c r="EE82" s="44"/>
      <c r="EF82" s="44"/>
      <c r="EG82" s="44"/>
      <c r="EH82" s="44"/>
      <c r="EI82" s="44"/>
      <c r="EJ82" s="44"/>
      <c r="EK82" s="44"/>
      <c r="EL82" s="44"/>
      <c r="EM82" s="44"/>
      <c r="EN82" s="44"/>
      <c r="EO82" s="44"/>
      <c r="EP82" s="44"/>
      <c r="EQ82" s="44"/>
      <c r="ER82" s="44"/>
      <c r="ES82" s="44"/>
      <c r="ET82" s="44"/>
      <c r="EU82" s="44"/>
      <c r="EV82" s="44"/>
      <c r="EW82" s="44"/>
      <c r="EX82" s="44"/>
      <c r="EY82" s="44"/>
      <c r="EZ82" s="44"/>
      <c r="FA82" s="44"/>
      <c r="FB82" s="44"/>
      <c r="FC82" s="44"/>
      <c r="FD82" s="44"/>
      <c r="FE82" s="44"/>
      <c r="FF82" s="44"/>
      <c r="FG82" s="44"/>
      <c r="FH82" s="44"/>
      <c r="FI82" s="44"/>
      <c r="FJ82" s="44"/>
      <c r="FK82" s="44"/>
      <c r="FL82" s="44"/>
      <c r="FM82" s="44"/>
      <c r="FN82" s="44"/>
      <c r="FO82" s="44"/>
      <c r="FP82" s="44"/>
      <c r="FQ82" s="44"/>
      <c r="FR82" s="44"/>
      <c r="FS82" s="44"/>
    </row>
    <row r="83" spans="1:669" s="45" customFormat="1" ht="18" customHeight="1" x14ac:dyDescent="0.25">
      <c r="A83" s="45" t="s">
        <v>82</v>
      </c>
      <c r="B83" s="18" t="s">
        <v>20</v>
      </c>
      <c r="C83" s="19" t="s">
        <v>72</v>
      </c>
      <c r="D83" s="19" t="s">
        <v>233</v>
      </c>
      <c r="E83" s="20">
        <v>44348</v>
      </c>
      <c r="F83" s="10" t="s">
        <v>110</v>
      </c>
      <c r="G83" s="151">
        <v>110000</v>
      </c>
      <c r="H83" s="155">
        <v>3157</v>
      </c>
      <c r="I83" s="151">
        <v>14457.62</v>
      </c>
      <c r="J83" s="151">
        <v>3344</v>
      </c>
      <c r="K83" s="151">
        <v>25</v>
      </c>
      <c r="L83" s="151">
        <v>20983.62</v>
      </c>
      <c r="M83" s="155">
        <v>89016.38</v>
      </c>
      <c r="P83" s="38"/>
      <c r="Q83" s="38"/>
      <c r="R83" s="38"/>
      <c r="S83" s="38"/>
      <c r="T83" s="38"/>
      <c r="U83" s="38"/>
      <c r="V83" s="38"/>
      <c r="W83" s="38"/>
      <c r="X83" s="38"/>
      <c r="Y83" s="38"/>
      <c r="Z83" s="38"/>
      <c r="AA83" s="38"/>
      <c r="AB83" s="38"/>
      <c r="AC83" s="38"/>
      <c r="AD83" s="38"/>
      <c r="AE83" s="38"/>
      <c r="AF83" s="38"/>
      <c r="AG83" s="38"/>
      <c r="AH83" s="38"/>
      <c r="AI83" s="38"/>
      <c r="AJ83" s="38"/>
      <c r="AK83" s="38"/>
      <c r="AL83" s="38"/>
      <c r="AM83" s="38"/>
      <c r="AN83" s="38"/>
      <c r="AO83" s="38"/>
      <c r="AP83" s="38"/>
      <c r="AQ83" s="39"/>
      <c r="AR83" s="39"/>
      <c r="AS83" s="39"/>
      <c r="AT83" s="39"/>
      <c r="AU83" s="44"/>
      <c r="AV83" s="44"/>
      <c r="AW83" s="44"/>
      <c r="AX83" s="44"/>
      <c r="AY83" s="44"/>
      <c r="AZ83" s="44"/>
      <c r="BA83" s="44"/>
      <c r="BB83" s="44"/>
      <c r="BC83" s="44"/>
      <c r="BD83" s="44"/>
      <c r="BE83" s="44"/>
      <c r="BF83" s="44"/>
      <c r="BG83" s="44"/>
      <c r="BH83" s="44"/>
      <c r="BI83" s="44"/>
      <c r="BJ83" s="44"/>
      <c r="BK83" s="44"/>
      <c r="BL83" s="44"/>
      <c r="BM83" s="44"/>
      <c r="BN83" s="44"/>
      <c r="BO83" s="44"/>
      <c r="BP83" s="44"/>
      <c r="BQ83" s="44"/>
      <c r="BR83" s="44"/>
      <c r="BS83" s="44"/>
      <c r="BT83" s="44"/>
      <c r="BU83" s="44"/>
      <c r="BV83" s="44"/>
      <c r="BW83" s="44"/>
      <c r="BX83" s="44"/>
      <c r="BY83" s="44"/>
      <c r="BZ83" s="44"/>
      <c r="CA83" s="44"/>
      <c r="CB83" s="44"/>
      <c r="CC83" s="44"/>
      <c r="CD83" s="44"/>
      <c r="CE83" s="44"/>
      <c r="CF83" s="44"/>
      <c r="CG83" s="44"/>
      <c r="CH83" s="44"/>
      <c r="CI83" s="44"/>
      <c r="CJ83" s="44"/>
      <c r="CK83" s="44"/>
      <c r="CL83" s="44"/>
      <c r="CM83" s="44"/>
      <c r="CN83" s="44"/>
      <c r="CO83" s="44"/>
      <c r="CP83" s="44"/>
      <c r="CQ83" s="44"/>
      <c r="CR83" s="44"/>
      <c r="CS83" s="44"/>
      <c r="CT83" s="44"/>
      <c r="CU83" s="44"/>
      <c r="CV83" s="44"/>
      <c r="CW83" s="44"/>
      <c r="CX83" s="44"/>
      <c r="CY83" s="44"/>
      <c r="CZ83" s="44"/>
      <c r="DA83" s="44"/>
      <c r="DB83" s="44"/>
      <c r="DC83" s="44"/>
      <c r="DD83" s="44"/>
      <c r="DE83" s="44"/>
      <c r="DF83" s="44"/>
      <c r="DG83" s="44"/>
      <c r="DH83" s="44"/>
      <c r="DI83" s="44"/>
      <c r="DJ83" s="44"/>
      <c r="DK83" s="44"/>
      <c r="DL83" s="44"/>
      <c r="DM83" s="44"/>
      <c r="DN83" s="44"/>
      <c r="DO83" s="44"/>
      <c r="DP83" s="44"/>
      <c r="DQ83" s="44"/>
      <c r="DR83" s="44"/>
      <c r="DS83" s="44"/>
      <c r="DT83" s="44"/>
      <c r="DU83" s="44"/>
      <c r="DV83" s="44"/>
      <c r="DW83" s="44"/>
      <c r="DX83" s="44"/>
      <c r="DY83" s="44"/>
      <c r="DZ83" s="44"/>
      <c r="EA83" s="44"/>
      <c r="EB83" s="44"/>
      <c r="EC83" s="44"/>
      <c r="ED83" s="44"/>
      <c r="EE83" s="44"/>
      <c r="EF83" s="44"/>
      <c r="EG83" s="44"/>
      <c r="EH83" s="44"/>
      <c r="EI83" s="44"/>
      <c r="EJ83" s="44"/>
      <c r="EK83" s="44"/>
      <c r="EL83" s="44"/>
      <c r="EM83" s="44"/>
      <c r="EN83" s="44"/>
      <c r="EO83" s="44"/>
      <c r="EP83" s="44"/>
      <c r="EQ83" s="44"/>
      <c r="ER83" s="44"/>
      <c r="ES83" s="44"/>
      <c r="ET83" s="44"/>
      <c r="EU83" s="44"/>
      <c r="EV83" s="44"/>
      <c r="EW83" s="44"/>
      <c r="EX83" s="44"/>
      <c r="EY83" s="44"/>
      <c r="EZ83" s="44"/>
      <c r="FA83" s="44"/>
      <c r="FB83" s="44"/>
      <c r="FC83" s="44"/>
      <c r="FD83" s="44"/>
      <c r="FE83" s="44"/>
      <c r="FF83" s="44"/>
      <c r="FG83" s="44"/>
      <c r="FH83" s="44"/>
      <c r="FI83" s="44"/>
      <c r="FJ83" s="44"/>
      <c r="FK83" s="44"/>
      <c r="FL83" s="44"/>
      <c r="FM83" s="44"/>
      <c r="FN83" s="44"/>
      <c r="FO83" s="44"/>
      <c r="FP83" s="44"/>
      <c r="FQ83" s="44"/>
      <c r="FR83" s="44"/>
      <c r="FS83" s="44"/>
      <c r="FT83" s="37"/>
      <c r="FU83" s="37"/>
      <c r="FV83" s="37"/>
      <c r="FW83" s="37"/>
      <c r="FX83" s="37"/>
      <c r="FY83" s="37"/>
      <c r="FZ83" s="37"/>
      <c r="GA83" s="37"/>
      <c r="GB83" s="37"/>
      <c r="GC83" s="37"/>
      <c r="GD83" s="37"/>
      <c r="GE83" s="37"/>
      <c r="GF83" s="37"/>
      <c r="GG83" s="37"/>
      <c r="GH83" s="37"/>
      <c r="GI83" s="37"/>
      <c r="GJ83" s="37"/>
      <c r="GK83" s="37"/>
      <c r="GL83" s="37"/>
      <c r="GM83" s="37"/>
      <c r="GN83" s="37"/>
      <c r="GO83" s="37"/>
      <c r="GP83" s="37"/>
      <c r="GQ83" s="37"/>
      <c r="GR83" s="37"/>
      <c r="GS83" s="37"/>
      <c r="GT83" s="37"/>
      <c r="GU83" s="37"/>
      <c r="GV83" s="37"/>
      <c r="GW83" s="37"/>
      <c r="GX83" s="37"/>
      <c r="GY83" s="37"/>
      <c r="GZ83" s="37"/>
      <c r="HA83" s="37"/>
      <c r="HB83" s="37"/>
      <c r="HC83" s="37"/>
      <c r="HD83" s="37"/>
      <c r="HE83" s="37"/>
      <c r="HF83" s="37"/>
      <c r="HG83" s="37"/>
      <c r="HH83" s="37"/>
      <c r="HI83" s="37"/>
      <c r="HJ83" s="37"/>
      <c r="HK83" s="37"/>
      <c r="HL83" s="37"/>
      <c r="HM83" s="37"/>
      <c r="HN83" s="37"/>
      <c r="HO83" s="37"/>
      <c r="HP83" s="37"/>
      <c r="HQ83" s="37"/>
      <c r="HR83" s="37"/>
      <c r="HS83" s="37"/>
      <c r="HT83" s="37"/>
      <c r="HU83" s="37"/>
      <c r="HV83" s="37"/>
      <c r="HW83" s="37"/>
      <c r="HX83" s="37"/>
      <c r="HY83" s="37"/>
      <c r="HZ83" s="37"/>
      <c r="IA83" s="37"/>
      <c r="IB83" s="37"/>
      <c r="IC83" s="37"/>
    </row>
    <row r="84" spans="1:669" ht="18" customHeight="1" x14ac:dyDescent="0.25">
      <c r="A84" s="40" t="s">
        <v>14</v>
      </c>
      <c r="B84" s="21">
        <v>1</v>
      </c>
      <c r="C84" s="7"/>
      <c r="D84" s="7"/>
      <c r="E84" s="40"/>
      <c r="F84" s="40"/>
      <c r="G84" s="145">
        <f t="shared" ref="G84:L84" si="12">SUM(G83:G83)</f>
        <v>110000</v>
      </c>
      <c r="H84" s="160">
        <f t="shared" si="12"/>
        <v>3157</v>
      </c>
      <c r="I84" s="145">
        <f t="shared" si="12"/>
        <v>14457.62</v>
      </c>
      <c r="J84" s="145">
        <f t="shared" si="12"/>
        <v>3344</v>
      </c>
      <c r="K84" s="145">
        <f t="shared" si="12"/>
        <v>25</v>
      </c>
      <c r="L84" s="145">
        <f t="shared" si="12"/>
        <v>20983.62</v>
      </c>
      <c r="M84" s="160">
        <f>SUM(M83:M83)</f>
        <v>89016.38</v>
      </c>
      <c r="P84" s="38"/>
      <c r="Q84" s="38"/>
      <c r="R84" s="38"/>
      <c r="S84" s="38"/>
      <c r="T84" s="38"/>
      <c r="U84" s="38"/>
      <c r="V84" s="38"/>
      <c r="W84" s="38"/>
      <c r="X84" s="38"/>
      <c r="Y84" s="38"/>
      <c r="Z84" s="38"/>
      <c r="AA84" s="38"/>
      <c r="AB84" s="38"/>
      <c r="AC84" s="38"/>
      <c r="AD84" s="38"/>
      <c r="AE84" s="38"/>
      <c r="AF84" s="38"/>
      <c r="AG84" s="38"/>
      <c r="AH84" s="38"/>
      <c r="AI84" s="38"/>
      <c r="AJ84" s="38"/>
      <c r="AK84" s="38"/>
      <c r="AL84" s="38"/>
      <c r="AM84" s="38"/>
      <c r="AN84" s="38"/>
      <c r="AO84" s="38"/>
      <c r="AP84" s="38"/>
      <c r="AQ84" s="39"/>
      <c r="AR84" s="39"/>
      <c r="AS84" s="39"/>
      <c r="AT84" s="39"/>
      <c r="AU84" s="44"/>
      <c r="AV84" s="44"/>
      <c r="AW84" s="44"/>
      <c r="AX84" s="44"/>
      <c r="AY84" s="44"/>
      <c r="AZ84" s="44"/>
      <c r="BA84" s="44"/>
      <c r="BB84" s="44"/>
      <c r="BC84" s="44"/>
      <c r="BD84" s="44"/>
      <c r="BE84" s="44"/>
      <c r="BF84" s="44"/>
      <c r="BG84" s="44"/>
      <c r="BH84" s="44"/>
      <c r="BI84" s="44"/>
      <c r="BJ84" s="44"/>
      <c r="BK84" s="44"/>
      <c r="BL84" s="44"/>
      <c r="BM84" s="44"/>
      <c r="BN84" s="44"/>
      <c r="BO84" s="44"/>
      <c r="BP84" s="44"/>
      <c r="BQ84" s="44"/>
      <c r="BR84" s="44"/>
      <c r="BS84" s="44"/>
      <c r="BT84" s="44"/>
      <c r="BU84" s="44"/>
      <c r="BV84" s="44"/>
      <c r="BW84" s="44"/>
      <c r="BX84" s="44"/>
      <c r="BY84" s="44"/>
      <c r="BZ84" s="44"/>
      <c r="CA84" s="44"/>
      <c r="CB84" s="44"/>
      <c r="CC84" s="44"/>
      <c r="CD84" s="44"/>
      <c r="CE84" s="44"/>
      <c r="CF84" s="44"/>
      <c r="CG84" s="44"/>
      <c r="CH84" s="44"/>
      <c r="CI84" s="44"/>
      <c r="CJ84" s="44"/>
      <c r="CK84" s="44"/>
      <c r="CL84" s="44"/>
      <c r="CM84" s="44"/>
      <c r="CN84" s="44"/>
      <c r="CO84" s="44"/>
      <c r="CP84" s="44"/>
      <c r="CQ84" s="44"/>
      <c r="CR84" s="44"/>
      <c r="CS84" s="44"/>
      <c r="CT84" s="44"/>
      <c r="CU84" s="44"/>
      <c r="CV84" s="44"/>
      <c r="CW84" s="44"/>
      <c r="CX84" s="44"/>
      <c r="CY84" s="44"/>
      <c r="CZ84" s="44"/>
      <c r="DA84" s="44"/>
      <c r="DB84" s="44"/>
      <c r="DC84" s="44"/>
      <c r="DD84" s="44"/>
      <c r="DE84" s="44"/>
      <c r="DF84" s="44"/>
      <c r="DG84" s="44"/>
      <c r="DH84" s="44"/>
      <c r="DI84" s="44"/>
      <c r="DJ84" s="44"/>
      <c r="DK84" s="44"/>
      <c r="DL84" s="44"/>
      <c r="DM84" s="44"/>
      <c r="DN84" s="44"/>
      <c r="DO84" s="44"/>
      <c r="DP84" s="44"/>
      <c r="DQ84" s="44"/>
      <c r="DR84" s="44"/>
      <c r="DS84" s="44"/>
      <c r="DT84" s="44"/>
      <c r="DU84" s="44"/>
      <c r="DV84" s="44"/>
      <c r="DW84" s="44"/>
      <c r="DX84" s="44"/>
      <c r="DY84" s="44"/>
      <c r="DZ84" s="44"/>
      <c r="EA84" s="44"/>
      <c r="EB84" s="44"/>
      <c r="EC84" s="44"/>
      <c r="ED84" s="44"/>
      <c r="EE84" s="44"/>
      <c r="EF84" s="44"/>
      <c r="EG84" s="44"/>
      <c r="EH84" s="44"/>
      <c r="EI84" s="44"/>
      <c r="EJ84" s="44"/>
      <c r="EK84" s="44"/>
      <c r="EL84" s="44"/>
      <c r="EM84" s="44"/>
      <c r="EN84" s="44"/>
      <c r="EO84" s="44"/>
      <c r="EP84" s="44"/>
      <c r="EQ84" s="44"/>
      <c r="ER84" s="44"/>
      <c r="ES84" s="44"/>
      <c r="ET84" s="44"/>
      <c r="EU84" s="44"/>
      <c r="EV84" s="44"/>
      <c r="EW84" s="44"/>
      <c r="EX84" s="44"/>
      <c r="EY84" s="44"/>
      <c r="EZ84" s="44"/>
      <c r="FA84" s="44"/>
      <c r="FB84" s="44"/>
      <c r="FC84" s="44"/>
      <c r="FD84" s="44"/>
      <c r="FE84" s="44"/>
      <c r="FF84" s="44"/>
      <c r="FG84" s="44"/>
      <c r="FH84" s="44"/>
      <c r="FI84" s="44"/>
      <c r="FJ84" s="44"/>
      <c r="FK84" s="44"/>
      <c r="FL84" s="44"/>
      <c r="FM84" s="44"/>
      <c r="FN84" s="44"/>
      <c r="FO84" s="44"/>
      <c r="FP84" s="44"/>
      <c r="FQ84" s="44"/>
      <c r="FR84" s="44"/>
      <c r="FS84" s="44"/>
    </row>
    <row r="85" spans="1:669" s="46" customFormat="1" ht="12.75" customHeight="1" x14ac:dyDescent="0.25">
      <c r="A85" s="38"/>
      <c r="B85" s="104"/>
      <c r="C85" s="65"/>
      <c r="D85" s="65"/>
      <c r="E85" s="66"/>
      <c r="F85" s="66"/>
      <c r="G85" s="144"/>
      <c r="H85" s="163"/>
      <c r="I85" s="144"/>
      <c r="J85" s="144"/>
      <c r="K85" s="144"/>
      <c r="L85" s="144"/>
      <c r="M85" s="163"/>
      <c r="AQ85" s="44"/>
      <c r="AR85" s="44"/>
      <c r="AS85" s="44"/>
      <c r="AT85" s="44"/>
      <c r="AU85" s="44"/>
      <c r="AV85" s="44"/>
      <c r="AW85" s="44"/>
      <c r="AX85" s="44"/>
      <c r="AY85" s="44"/>
      <c r="AZ85" s="44"/>
      <c r="BA85" s="44"/>
      <c r="BB85" s="44"/>
      <c r="BC85" s="44"/>
      <c r="BD85" s="44"/>
      <c r="BE85" s="44"/>
      <c r="BF85" s="44"/>
      <c r="BG85" s="44"/>
      <c r="BH85" s="44"/>
      <c r="BI85" s="44"/>
      <c r="BJ85" s="44"/>
      <c r="BK85" s="44"/>
      <c r="BL85" s="44"/>
      <c r="BM85" s="44"/>
      <c r="BN85" s="44"/>
      <c r="BO85" s="44"/>
      <c r="BP85" s="44"/>
      <c r="BQ85" s="44"/>
      <c r="BR85" s="44"/>
      <c r="BS85" s="44"/>
      <c r="BT85" s="44"/>
      <c r="BU85" s="44"/>
      <c r="BV85" s="44"/>
      <c r="BW85" s="44"/>
      <c r="BX85" s="44"/>
      <c r="BY85" s="44"/>
      <c r="BZ85" s="44"/>
      <c r="CA85" s="44"/>
      <c r="CB85" s="44"/>
      <c r="CC85" s="44"/>
      <c r="CD85" s="44"/>
      <c r="CE85" s="44"/>
      <c r="CF85" s="44"/>
      <c r="CG85" s="44"/>
      <c r="CH85" s="44"/>
      <c r="CI85" s="44"/>
      <c r="CJ85" s="44"/>
      <c r="CK85" s="44"/>
      <c r="CL85" s="44"/>
      <c r="CM85" s="44"/>
      <c r="CN85" s="44"/>
      <c r="CO85" s="44"/>
      <c r="CP85" s="44"/>
      <c r="CQ85" s="44"/>
      <c r="CR85" s="44"/>
      <c r="CS85" s="44"/>
      <c r="CT85" s="44"/>
      <c r="CU85" s="44"/>
      <c r="CV85" s="44"/>
      <c r="CW85" s="44"/>
      <c r="CX85" s="44"/>
      <c r="CY85" s="44"/>
      <c r="CZ85" s="44"/>
      <c r="DA85" s="44"/>
      <c r="DB85" s="44"/>
      <c r="DC85" s="44"/>
      <c r="DD85" s="44"/>
      <c r="DE85" s="44"/>
      <c r="DF85" s="44"/>
      <c r="DG85" s="44"/>
      <c r="DH85" s="44"/>
      <c r="DI85" s="44"/>
      <c r="DJ85" s="44"/>
      <c r="DK85" s="44"/>
      <c r="DL85" s="44"/>
      <c r="DM85" s="44"/>
      <c r="DN85" s="44"/>
      <c r="DO85" s="44"/>
      <c r="DP85" s="44"/>
      <c r="DQ85" s="44"/>
      <c r="DR85" s="44"/>
      <c r="DS85" s="44"/>
      <c r="DT85" s="44"/>
      <c r="DU85" s="44"/>
      <c r="DV85" s="44"/>
      <c r="DW85" s="44"/>
      <c r="DX85" s="44"/>
      <c r="DY85" s="44"/>
      <c r="DZ85" s="44"/>
      <c r="EA85" s="44"/>
      <c r="EB85" s="44"/>
      <c r="EC85" s="44"/>
      <c r="ED85" s="44"/>
      <c r="EE85" s="44"/>
      <c r="EF85" s="44"/>
      <c r="EG85" s="44"/>
      <c r="EH85" s="44"/>
      <c r="EI85" s="44"/>
      <c r="EJ85" s="44"/>
      <c r="EK85" s="44"/>
      <c r="EL85" s="44"/>
      <c r="EM85" s="44"/>
      <c r="EN85" s="44"/>
      <c r="EO85" s="44"/>
      <c r="EP85" s="44"/>
      <c r="EQ85" s="44"/>
      <c r="ER85" s="44"/>
      <c r="ES85" s="44"/>
      <c r="ET85" s="44"/>
      <c r="EU85" s="44"/>
      <c r="EV85" s="44"/>
      <c r="EW85" s="44"/>
      <c r="EX85" s="44"/>
      <c r="EY85" s="44"/>
      <c r="EZ85" s="44"/>
      <c r="FA85" s="44"/>
      <c r="FB85" s="44"/>
      <c r="FC85" s="44"/>
      <c r="FD85" s="44"/>
      <c r="FE85" s="44"/>
      <c r="FF85" s="44"/>
      <c r="FG85" s="44"/>
      <c r="FH85" s="44"/>
      <c r="FI85" s="44"/>
      <c r="FJ85" s="44"/>
      <c r="FK85" s="44"/>
      <c r="FL85" s="44"/>
      <c r="FM85" s="44"/>
      <c r="FN85" s="44"/>
      <c r="FO85" s="44"/>
      <c r="FP85" s="44"/>
      <c r="FQ85" s="44"/>
      <c r="FR85" s="44"/>
      <c r="FS85" s="44"/>
    </row>
    <row r="86" spans="1:669" s="38" customFormat="1" x14ac:dyDescent="0.25">
      <c r="A86" s="36" t="s">
        <v>64</v>
      </c>
      <c r="B86" s="119"/>
      <c r="C86" s="119"/>
      <c r="D86" s="199"/>
      <c r="E86" s="119"/>
      <c r="F86" s="119"/>
      <c r="G86" s="147"/>
      <c r="H86" s="161"/>
      <c r="I86" s="147"/>
      <c r="J86" s="147"/>
      <c r="K86" s="147"/>
      <c r="L86" s="147"/>
      <c r="M86" s="161"/>
      <c r="P86" s="37"/>
      <c r="Q86" s="37"/>
      <c r="R86" s="37"/>
      <c r="S86" s="37"/>
      <c r="T86" s="37"/>
      <c r="U86" s="37"/>
      <c r="V86" s="37"/>
      <c r="W86" s="37"/>
      <c r="X86" s="37"/>
      <c r="Y86" s="37"/>
      <c r="Z86" s="37"/>
      <c r="AA86" s="37"/>
      <c r="AB86" s="37"/>
      <c r="AC86" s="37"/>
      <c r="AD86" s="37"/>
      <c r="AE86" s="37"/>
      <c r="AF86" s="37"/>
      <c r="AG86" s="37"/>
      <c r="AH86" s="37"/>
      <c r="AI86" s="37"/>
      <c r="AJ86" s="37"/>
      <c r="AK86" s="37"/>
      <c r="AL86" s="37"/>
      <c r="AM86" s="37"/>
      <c r="AN86" s="37"/>
      <c r="AO86" s="37"/>
      <c r="AP86" s="37"/>
      <c r="AQ86" s="44"/>
      <c r="AR86" s="44"/>
      <c r="AS86" s="44"/>
      <c r="AT86" s="44"/>
      <c r="AU86" s="44"/>
      <c r="AV86" s="44"/>
      <c r="AW86" s="44"/>
      <c r="AX86" s="44"/>
      <c r="AY86" s="44"/>
      <c r="AZ86" s="44"/>
      <c r="BA86" s="44"/>
      <c r="BB86" s="44"/>
      <c r="BC86" s="44"/>
      <c r="BD86" s="44"/>
      <c r="BE86" s="44"/>
      <c r="BF86" s="44"/>
      <c r="BG86" s="44"/>
      <c r="BH86" s="44"/>
      <c r="BI86" s="44"/>
      <c r="BJ86" s="44"/>
      <c r="BK86" s="44"/>
      <c r="BL86" s="44"/>
      <c r="BM86" s="44"/>
      <c r="BN86" s="44"/>
      <c r="BO86" s="44"/>
      <c r="BP86" s="44"/>
      <c r="BQ86" s="44"/>
      <c r="BR86" s="44"/>
      <c r="BS86" s="44"/>
      <c r="BT86" s="44"/>
      <c r="BU86" s="44"/>
      <c r="BV86" s="44"/>
      <c r="BW86" s="44"/>
      <c r="BX86" s="44"/>
      <c r="BY86" s="44"/>
      <c r="BZ86" s="44"/>
      <c r="CA86" s="44"/>
      <c r="CB86" s="44"/>
      <c r="CC86" s="44"/>
      <c r="CD86" s="44"/>
      <c r="CE86" s="44"/>
      <c r="CF86" s="44"/>
      <c r="CG86" s="44"/>
      <c r="CH86" s="44"/>
      <c r="CI86" s="44"/>
      <c r="CJ86" s="44"/>
      <c r="CK86" s="44"/>
      <c r="CL86" s="44"/>
      <c r="CM86" s="44"/>
      <c r="CN86" s="44"/>
      <c r="CO86" s="44"/>
      <c r="CP86" s="44"/>
      <c r="CQ86" s="44"/>
      <c r="CR86" s="44"/>
      <c r="CS86" s="44"/>
      <c r="CT86" s="44"/>
      <c r="CU86" s="44"/>
      <c r="CV86" s="44"/>
      <c r="CW86" s="44"/>
      <c r="CX86" s="44"/>
      <c r="CY86" s="44"/>
      <c r="CZ86" s="44"/>
      <c r="DA86" s="44"/>
      <c r="DB86" s="44"/>
      <c r="DC86" s="44"/>
      <c r="DD86" s="44"/>
      <c r="DE86" s="44"/>
      <c r="DF86" s="44"/>
      <c r="DG86" s="44"/>
      <c r="DH86" s="44"/>
      <c r="DI86" s="44"/>
      <c r="DJ86" s="44"/>
      <c r="DK86" s="44"/>
      <c r="DL86" s="44"/>
      <c r="DM86" s="44"/>
      <c r="DN86" s="44"/>
      <c r="DO86" s="44"/>
      <c r="DP86" s="44"/>
      <c r="DQ86" s="44"/>
      <c r="DR86" s="44"/>
      <c r="DS86" s="44"/>
      <c r="DT86" s="44"/>
      <c r="DU86" s="44"/>
      <c r="DV86" s="44"/>
      <c r="DW86" s="44"/>
      <c r="DX86" s="44"/>
      <c r="DY86" s="44"/>
      <c r="DZ86" s="44"/>
      <c r="EA86" s="44"/>
      <c r="EB86" s="44"/>
      <c r="EC86" s="44"/>
      <c r="ED86" s="44"/>
      <c r="EE86" s="44"/>
      <c r="EF86" s="44"/>
      <c r="EG86" s="44"/>
      <c r="EH86" s="44"/>
      <c r="EI86" s="44"/>
      <c r="EJ86" s="44"/>
      <c r="EK86" s="44"/>
      <c r="EL86" s="44"/>
      <c r="EM86" s="44"/>
      <c r="EN86" s="44"/>
      <c r="EO86" s="44"/>
      <c r="EP86" s="44"/>
      <c r="EQ86" s="44"/>
      <c r="ER86" s="44"/>
      <c r="ES86" s="44"/>
      <c r="ET86" s="44"/>
      <c r="EU86" s="44"/>
      <c r="EV86" s="44"/>
      <c r="EW86" s="44"/>
      <c r="EX86" s="44"/>
      <c r="EY86" s="44"/>
      <c r="EZ86" s="44"/>
      <c r="FA86" s="44"/>
      <c r="FB86" s="44"/>
      <c r="FC86" s="44"/>
      <c r="FD86" s="44"/>
      <c r="FE86" s="44"/>
      <c r="FF86" s="44"/>
      <c r="FG86" s="44"/>
      <c r="FH86" s="44"/>
      <c r="FI86" s="44"/>
      <c r="FJ86" s="44"/>
      <c r="FK86" s="44"/>
      <c r="FL86" s="44"/>
      <c r="FM86" s="44"/>
      <c r="FN86" s="44"/>
      <c r="FO86" s="44"/>
      <c r="FP86" s="44"/>
      <c r="FQ86" s="44"/>
      <c r="FR86" s="44"/>
      <c r="FS86" s="44"/>
      <c r="FT86" s="46"/>
      <c r="FU86" s="46"/>
      <c r="FV86" s="46"/>
      <c r="FW86" s="46"/>
      <c r="FX86" s="46"/>
      <c r="FY86" s="46"/>
      <c r="FZ86" s="46"/>
      <c r="GA86" s="46"/>
      <c r="GB86" s="46"/>
      <c r="GC86" s="46"/>
      <c r="GD86" s="46"/>
      <c r="GE86" s="46"/>
      <c r="GF86" s="46"/>
      <c r="GG86" s="46"/>
      <c r="GH86" s="46"/>
      <c r="GI86" s="46"/>
      <c r="GJ86" s="46"/>
      <c r="GK86" s="46"/>
      <c r="GL86" s="46"/>
      <c r="GM86" s="46"/>
      <c r="GN86" s="46"/>
      <c r="GO86" s="46"/>
      <c r="GP86" s="46"/>
      <c r="GQ86" s="46"/>
      <c r="GR86" s="46"/>
      <c r="GS86" s="46"/>
      <c r="GT86" s="46"/>
      <c r="GU86" s="46"/>
      <c r="GV86" s="46"/>
      <c r="GW86" s="46"/>
      <c r="GX86" s="46"/>
      <c r="GY86" s="46"/>
      <c r="GZ86" s="46"/>
      <c r="HA86" s="46"/>
      <c r="HB86" s="46"/>
      <c r="HC86" s="46"/>
      <c r="HD86" s="46"/>
      <c r="HE86" s="46"/>
      <c r="HF86" s="46"/>
      <c r="HG86" s="46"/>
      <c r="HH86" s="46"/>
      <c r="HI86" s="46"/>
      <c r="HJ86" s="46"/>
      <c r="HK86" s="46"/>
      <c r="HL86" s="46"/>
      <c r="HM86" s="46"/>
      <c r="HN86" s="46"/>
      <c r="HO86" s="46"/>
      <c r="HP86" s="46"/>
      <c r="HQ86" s="46"/>
      <c r="HR86" s="46"/>
      <c r="HS86" s="46"/>
      <c r="HT86" s="46"/>
      <c r="HU86" s="46"/>
      <c r="HV86" s="46"/>
      <c r="HW86" s="46"/>
      <c r="HX86" s="46"/>
      <c r="HY86" s="46"/>
      <c r="HZ86" s="46"/>
      <c r="IA86" s="46"/>
      <c r="IB86" s="37"/>
      <c r="IC86" s="37"/>
      <c r="ID86" s="37"/>
      <c r="IE86" s="37"/>
      <c r="IF86" s="37"/>
      <c r="IG86" s="37"/>
      <c r="IH86" s="37"/>
      <c r="II86" s="37"/>
      <c r="IJ86" s="37"/>
      <c r="IK86" s="37"/>
      <c r="IL86" s="37"/>
      <c r="IM86" s="37"/>
      <c r="IN86" s="37"/>
      <c r="IO86" s="37"/>
      <c r="IP86" s="37"/>
      <c r="IQ86" s="37"/>
      <c r="IR86" s="37"/>
      <c r="IS86" s="37"/>
      <c r="IT86" s="37"/>
      <c r="IU86" s="37"/>
      <c r="IV86" s="37"/>
      <c r="IW86" s="37"/>
      <c r="IX86" s="37"/>
      <c r="IY86" s="37"/>
      <c r="IZ86" s="37"/>
      <c r="JA86" s="37"/>
      <c r="JB86" s="37"/>
      <c r="JC86" s="37"/>
      <c r="JD86" s="37"/>
      <c r="JE86" s="37"/>
      <c r="JF86" s="37"/>
      <c r="JG86" s="37"/>
      <c r="JH86" s="37"/>
      <c r="JI86" s="37"/>
      <c r="JJ86" s="37"/>
      <c r="JK86" s="37"/>
      <c r="JL86" s="37"/>
      <c r="JM86" s="37"/>
      <c r="JN86" s="37"/>
      <c r="JO86" s="37"/>
      <c r="JP86" s="37"/>
      <c r="JQ86" s="37"/>
      <c r="JR86" s="37"/>
      <c r="JS86" s="37"/>
      <c r="JT86" s="37"/>
      <c r="JU86" s="37"/>
      <c r="JV86" s="37"/>
      <c r="JW86" s="37"/>
      <c r="JX86" s="37"/>
      <c r="JY86" s="37"/>
      <c r="JZ86" s="37"/>
      <c r="KA86" s="37"/>
      <c r="KB86" s="37"/>
      <c r="KC86" s="37"/>
      <c r="KD86" s="37"/>
      <c r="KE86" s="37"/>
      <c r="KF86" s="37"/>
      <c r="KG86" s="37"/>
      <c r="KH86" s="37"/>
      <c r="KI86" s="37"/>
      <c r="KJ86" s="37"/>
      <c r="KK86" s="37"/>
      <c r="KL86" s="37"/>
      <c r="KM86" s="37"/>
      <c r="KN86" s="37"/>
      <c r="KO86" s="37"/>
      <c r="KP86" s="37"/>
      <c r="KQ86" s="37"/>
      <c r="KR86" s="37"/>
      <c r="KS86" s="37"/>
      <c r="KT86" s="37"/>
      <c r="KU86" s="37"/>
      <c r="KV86" s="37"/>
      <c r="KW86" s="37"/>
      <c r="KX86" s="37"/>
      <c r="KY86" s="37"/>
      <c r="KZ86" s="37"/>
      <c r="LA86" s="37"/>
      <c r="LB86" s="37"/>
      <c r="LC86" s="37"/>
      <c r="LD86" s="37"/>
      <c r="LE86" s="37"/>
      <c r="LF86" s="37"/>
      <c r="LG86" s="37"/>
      <c r="LH86" s="37"/>
      <c r="LI86" s="37"/>
      <c r="LJ86" s="37"/>
      <c r="LK86" s="37"/>
      <c r="LL86" s="37"/>
      <c r="LM86" s="37"/>
      <c r="LN86" s="37"/>
      <c r="LO86" s="37"/>
      <c r="LP86" s="37"/>
      <c r="LQ86" s="37"/>
      <c r="LR86" s="37"/>
      <c r="LS86" s="37"/>
      <c r="LT86" s="37"/>
      <c r="LU86" s="37"/>
      <c r="LV86" s="37"/>
      <c r="LW86" s="37"/>
      <c r="LX86" s="37"/>
      <c r="LY86" s="37"/>
      <c r="LZ86" s="37"/>
      <c r="MA86" s="37"/>
      <c r="MB86" s="37"/>
      <c r="MC86" s="37"/>
      <c r="MD86" s="37"/>
      <c r="ME86" s="37"/>
      <c r="MF86" s="37"/>
      <c r="MG86" s="37"/>
      <c r="MH86" s="37"/>
      <c r="MI86" s="37"/>
      <c r="MJ86" s="37"/>
      <c r="MK86" s="37"/>
      <c r="ML86" s="37"/>
      <c r="MM86" s="37"/>
      <c r="MN86" s="37"/>
      <c r="MO86" s="37"/>
      <c r="MP86" s="37"/>
      <c r="MQ86" s="37"/>
      <c r="MR86" s="37"/>
      <c r="MS86" s="37"/>
      <c r="MT86" s="37"/>
      <c r="MU86" s="37"/>
      <c r="MV86" s="37"/>
      <c r="MW86" s="37"/>
      <c r="MX86" s="37"/>
      <c r="MY86" s="37"/>
      <c r="MZ86" s="37"/>
      <c r="NA86" s="37"/>
      <c r="NB86" s="37"/>
      <c r="NC86" s="37"/>
      <c r="ND86" s="37"/>
      <c r="NE86" s="37"/>
      <c r="NF86" s="37"/>
      <c r="NG86" s="37"/>
      <c r="NH86" s="37"/>
      <c r="NI86" s="37"/>
      <c r="NJ86" s="37"/>
      <c r="NK86" s="37"/>
      <c r="NL86" s="37"/>
      <c r="NM86" s="37"/>
      <c r="NN86" s="37"/>
      <c r="NO86" s="37"/>
      <c r="NP86" s="37"/>
      <c r="NQ86" s="37"/>
      <c r="NR86" s="37"/>
      <c r="NS86" s="37"/>
      <c r="NT86" s="37"/>
      <c r="NU86" s="37"/>
      <c r="NV86" s="37"/>
      <c r="NW86" s="37"/>
      <c r="NX86" s="37"/>
      <c r="NY86" s="37"/>
      <c r="NZ86" s="37"/>
      <c r="OA86" s="37"/>
      <c r="OB86" s="37"/>
      <c r="OC86" s="37"/>
      <c r="OD86" s="37"/>
      <c r="OE86" s="37"/>
      <c r="OF86" s="37"/>
      <c r="OG86" s="37"/>
      <c r="OH86" s="37"/>
      <c r="OI86" s="37"/>
      <c r="OJ86" s="37"/>
      <c r="OK86" s="37"/>
      <c r="OL86" s="37"/>
      <c r="OM86" s="37"/>
      <c r="ON86" s="37"/>
      <c r="OO86" s="37"/>
      <c r="OP86" s="37"/>
      <c r="OQ86" s="37"/>
      <c r="OR86" s="37"/>
      <c r="OS86" s="37"/>
      <c r="OT86" s="37"/>
      <c r="OU86" s="37"/>
      <c r="OV86" s="37"/>
      <c r="OW86" s="37"/>
      <c r="OX86" s="37"/>
      <c r="OY86" s="37"/>
      <c r="OZ86" s="37"/>
      <c r="PA86" s="37"/>
      <c r="PB86" s="37"/>
      <c r="PC86" s="37"/>
      <c r="PD86" s="37"/>
      <c r="PE86" s="37"/>
      <c r="PF86" s="37"/>
      <c r="PG86" s="37"/>
      <c r="PH86" s="37"/>
      <c r="PI86" s="37"/>
      <c r="PJ86" s="37"/>
      <c r="PK86" s="37"/>
      <c r="PL86" s="37"/>
      <c r="PM86" s="37"/>
      <c r="PN86" s="37"/>
      <c r="PO86" s="37"/>
      <c r="PP86" s="37"/>
      <c r="PQ86" s="37"/>
      <c r="PR86" s="37"/>
      <c r="PS86" s="37"/>
      <c r="PT86" s="37"/>
      <c r="PU86" s="37"/>
      <c r="PV86" s="37"/>
      <c r="PW86" s="37"/>
      <c r="PX86" s="37"/>
      <c r="PY86" s="37"/>
      <c r="PZ86" s="37"/>
      <c r="QA86" s="37"/>
      <c r="QB86" s="37"/>
      <c r="QC86" s="37"/>
      <c r="QD86" s="37"/>
      <c r="QE86" s="37"/>
      <c r="QF86" s="37"/>
      <c r="QG86" s="37"/>
      <c r="QH86" s="37"/>
      <c r="QI86" s="37"/>
      <c r="QJ86" s="37"/>
      <c r="QK86" s="37"/>
      <c r="QL86" s="37"/>
      <c r="QM86" s="37"/>
      <c r="QN86" s="37"/>
      <c r="QO86" s="37"/>
      <c r="QP86" s="37"/>
      <c r="QQ86" s="37"/>
      <c r="QR86" s="37"/>
      <c r="QS86" s="37"/>
      <c r="QT86" s="37"/>
      <c r="QU86" s="37"/>
      <c r="QV86" s="37"/>
      <c r="QW86" s="37"/>
      <c r="QX86" s="37"/>
      <c r="QY86" s="37"/>
      <c r="QZ86" s="37"/>
      <c r="RA86" s="37"/>
      <c r="RB86" s="37"/>
      <c r="RC86" s="37"/>
      <c r="RD86" s="37"/>
      <c r="RE86" s="37"/>
      <c r="RF86" s="37"/>
      <c r="RG86" s="37"/>
      <c r="RH86" s="37"/>
      <c r="RI86" s="37"/>
      <c r="RJ86" s="37"/>
      <c r="RK86" s="37"/>
      <c r="RL86" s="37"/>
      <c r="RM86" s="37"/>
      <c r="RN86" s="37"/>
      <c r="RO86" s="37"/>
      <c r="RP86" s="37"/>
      <c r="RQ86" s="37"/>
      <c r="RR86" s="37"/>
      <c r="RS86" s="37"/>
      <c r="RT86" s="37"/>
      <c r="RU86" s="37"/>
      <c r="RV86" s="37"/>
      <c r="RW86" s="37"/>
      <c r="RX86" s="37"/>
      <c r="RY86" s="37"/>
      <c r="RZ86" s="37"/>
      <c r="SA86" s="37"/>
      <c r="SB86" s="37"/>
      <c r="SC86" s="37"/>
      <c r="SD86" s="37"/>
      <c r="SE86" s="37"/>
      <c r="SF86" s="37"/>
      <c r="SG86" s="37"/>
      <c r="SH86" s="37"/>
      <c r="SI86" s="37"/>
      <c r="SJ86" s="37"/>
      <c r="SK86" s="37"/>
      <c r="SL86" s="37"/>
      <c r="SM86" s="37"/>
      <c r="SN86" s="37"/>
      <c r="SO86" s="37"/>
      <c r="SP86" s="37"/>
      <c r="SQ86" s="37"/>
      <c r="SR86" s="37"/>
      <c r="SS86" s="37"/>
      <c r="ST86" s="37"/>
      <c r="SU86" s="37"/>
      <c r="SV86" s="37"/>
      <c r="SW86" s="37"/>
      <c r="SX86" s="37"/>
      <c r="SY86" s="37"/>
      <c r="SZ86" s="37"/>
      <c r="TA86" s="37"/>
      <c r="TB86" s="37"/>
      <c r="TC86" s="37"/>
      <c r="TD86" s="37"/>
      <c r="TE86" s="37"/>
      <c r="TF86" s="37"/>
      <c r="TG86" s="37"/>
      <c r="TH86" s="37"/>
      <c r="TI86" s="37"/>
      <c r="TJ86" s="37"/>
      <c r="TK86" s="37"/>
      <c r="TL86" s="37"/>
      <c r="TM86" s="37"/>
      <c r="TN86" s="37"/>
      <c r="TO86" s="37"/>
      <c r="TP86" s="37"/>
      <c r="TQ86" s="37"/>
      <c r="TR86" s="37"/>
      <c r="TS86" s="37"/>
      <c r="TT86" s="37"/>
      <c r="TU86" s="37"/>
      <c r="TV86" s="37"/>
      <c r="TW86" s="37"/>
      <c r="TX86" s="37"/>
      <c r="TY86" s="37"/>
      <c r="TZ86" s="37"/>
      <c r="UA86" s="37"/>
      <c r="UB86" s="37"/>
      <c r="UC86" s="37"/>
      <c r="UD86" s="37"/>
      <c r="UE86" s="37"/>
      <c r="UF86" s="37"/>
      <c r="UG86" s="37"/>
      <c r="UH86" s="37"/>
      <c r="UI86" s="37"/>
      <c r="UJ86" s="37"/>
      <c r="UK86" s="37"/>
      <c r="UL86" s="37"/>
      <c r="UM86" s="37"/>
      <c r="UN86" s="37"/>
      <c r="UO86" s="37"/>
      <c r="UP86" s="37"/>
      <c r="UQ86" s="37"/>
      <c r="UR86" s="37"/>
      <c r="US86" s="37"/>
      <c r="UT86" s="37"/>
      <c r="UU86" s="37"/>
      <c r="UV86" s="37"/>
      <c r="UW86" s="37"/>
      <c r="UX86" s="37"/>
      <c r="UY86" s="37"/>
      <c r="UZ86" s="37"/>
      <c r="VA86" s="37"/>
      <c r="VB86" s="37"/>
      <c r="VC86" s="37"/>
      <c r="VD86" s="37"/>
      <c r="VE86" s="37"/>
      <c r="VF86" s="37"/>
      <c r="VG86" s="37"/>
      <c r="VH86" s="37"/>
      <c r="VI86" s="37"/>
      <c r="VJ86" s="37"/>
      <c r="VK86" s="37"/>
      <c r="VL86" s="37"/>
      <c r="VM86" s="37"/>
      <c r="VN86" s="37"/>
      <c r="VO86" s="37"/>
      <c r="VP86" s="37"/>
      <c r="VQ86" s="37"/>
      <c r="VR86" s="37"/>
      <c r="VS86" s="37"/>
      <c r="VT86" s="37"/>
      <c r="VU86" s="37"/>
      <c r="VV86" s="37"/>
      <c r="VW86" s="37"/>
      <c r="VX86" s="37"/>
      <c r="VY86" s="37"/>
      <c r="VZ86" s="37"/>
      <c r="WA86" s="37"/>
      <c r="WB86" s="37"/>
      <c r="WC86" s="37"/>
      <c r="WD86" s="37"/>
      <c r="WE86" s="37"/>
      <c r="WF86" s="37"/>
      <c r="WG86" s="37"/>
      <c r="WH86" s="37"/>
      <c r="WI86" s="37"/>
      <c r="WJ86" s="37"/>
      <c r="WK86" s="37"/>
      <c r="WL86" s="37"/>
      <c r="WM86" s="37"/>
      <c r="WN86" s="37"/>
      <c r="WO86" s="37"/>
      <c r="WP86" s="37"/>
      <c r="WQ86" s="37"/>
      <c r="WR86" s="37"/>
      <c r="WS86" s="37"/>
      <c r="WT86" s="37"/>
      <c r="WU86" s="37"/>
      <c r="WV86" s="37"/>
      <c r="WW86" s="37"/>
      <c r="WX86" s="37"/>
      <c r="WY86" s="37"/>
      <c r="WZ86" s="37"/>
      <c r="XA86" s="37"/>
      <c r="XB86" s="37"/>
      <c r="XC86" s="37"/>
      <c r="XD86" s="37"/>
      <c r="XE86" s="37"/>
      <c r="XF86" s="37"/>
      <c r="XG86" s="37"/>
      <c r="XH86" s="37"/>
      <c r="XI86" s="37"/>
      <c r="XJ86" s="37"/>
      <c r="XK86" s="37"/>
      <c r="XL86" s="37"/>
      <c r="XM86" s="37"/>
      <c r="XN86" s="37"/>
      <c r="XO86" s="37"/>
      <c r="XP86" s="37"/>
      <c r="XQ86" s="37"/>
      <c r="XR86" s="37"/>
      <c r="XS86" s="37"/>
      <c r="XT86" s="37"/>
      <c r="XU86" s="37"/>
      <c r="XV86" s="37"/>
      <c r="XW86" s="37"/>
      <c r="XX86" s="37"/>
      <c r="XY86" s="37"/>
      <c r="XZ86" s="37"/>
      <c r="YA86" s="37"/>
      <c r="YB86" s="37"/>
      <c r="YC86" s="37"/>
      <c r="YD86" s="37"/>
      <c r="YE86" s="37"/>
      <c r="YF86" s="37"/>
      <c r="YG86" s="37"/>
      <c r="YH86" s="37"/>
      <c r="YI86" s="37"/>
      <c r="YJ86" s="37"/>
      <c r="YK86" s="37"/>
      <c r="YL86" s="37"/>
      <c r="YM86" s="37"/>
      <c r="YN86" s="37"/>
      <c r="YO86" s="37"/>
      <c r="YP86" s="37"/>
      <c r="YQ86" s="37"/>
      <c r="YR86" s="37"/>
      <c r="YS86" s="37"/>
    </row>
    <row r="87" spans="1:669" ht="12.75" customHeight="1" x14ac:dyDescent="0.25">
      <c r="A87" s="4" t="s">
        <v>40</v>
      </c>
      <c r="B87" s="5" t="s">
        <v>41</v>
      </c>
      <c r="C87" s="6" t="s">
        <v>72</v>
      </c>
      <c r="D87" s="6" t="s">
        <v>233</v>
      </c>
      <c r="E87" s="10">
        <v>44286</v>
      </c>
      <c r="F87" s="10" t="s">
        <v>110</v>
      </c>
      <c r="G87" s="129">
        <v>50000</v>
      </c>
      <c r="H87" s="173">
        <v>1435</v>
      </c>
      <c r="I87" s="179">
        <v>0</v>
      </c>
      <c r="J87" s="179">
        <f>G87*0.0304</f>
        <v>1520</v>
      </c>
      <c r="K87" s="179">
        <v>25</v>
      </c>
      <c r="L87" s="179">
        <v>2980</v>
      </c>
      <c r="M87" s="173">
        <v>47020</v>
      </c>
      <c r="AQ87" s="44"/>
      <c r="AR87" s="44"/>
      <c r="AS87" s="44"/>
      <c r="AT87" s="44"/>
      <c r="AU87" s="45"/>
      <c r="AV87" s="45"/>
      <c r="AW87" s="45"/>
      <c r="AX87" s="45"/>
      <c r="AY87" s="45"/>
      <c r="AZ87" s="45"/>
      <c r="BA87" s="45"/>
      <c r="BB87" s="45"/>
      <c r="BC87" s="45"/>
      <c r="BD87" s="45"/>
      <c r="BE87" s="45"/>
      <c r="BF87" s="45"/>
      <c r="BG87" s="45"/>
      <c r="BH87" s="45"/>
      <c r="BI87" s="45"/>
      <c r="BJ87" s="45"/>
      <c r="BK87" s="45"/>
      <c r="BL87" s="45"/>
      <c r="BM87" s="45"/>
      <c r="BN87" s="45"/>
      <c r="BO87" s="45"/>
      <c r="BP87" s="45"/>
      <c r="BQ87" s="45"/>
      <c r="BR87" s="45"/>
      <c r="BS87" s="45"/>
      <c r="BT87" s="45"/>
      <c r="BU87" s="45"/>
      <c r="BV87" s="45"/>
      <c r="BW87" s="45"/>
      <c r="BX87" s="45"/>
      <c r="BY87" s="45"/>
      <c r="BZ87" s="45"/>
      <c r="CA87" s="45"/>
      <c r="CB87" s="45"/>
      <c r="CC87" s="45"/>
      <c r="CD87" s="45"/>
      <c r="CE87" s="45"/>
      <c r="CF87" s="45"/>
      <c r="CG87" s="45"/>
      <c r="CH87" s="45"/>
      <c r="CI87" s="45"/>
      <c r="CJ87" s="45"/>
      <c r="CK87" s="45"/>
      <c r="CL87" s="45"/>
      <c r="CM87" s="45"/>
      <c r="CN87" s="45"/>
      <c r="CO87" s="45"/>
      <c r="CP87" s="45"/>
      <c r="CQ87" s="45"/>
      <c r="CR87" s="45"/>
      <c r="CS87" s="45"/>
      <c r="CT87" s="45"/>
      <c r="CU87" s="45"/>
      <c r="CV87" s="45"/>
      <c r="CW87" s="45"/>
      <c r="CX87" s="45"/>
      <c r="CY87" s="45"/>
      <c r="CZ87" s="45"/>
      <c r="DA87" s="45"/>
      <c r="DB87" s="45"/>
      <c r="DC87" s="45"/>
      <c r="DD87" s="45"/>
      <c r="DE87" s="45"/>
      <c r="DF87" s="45"/>
      <c r="DG87" s="45"/>
      <c r="DH87" s="45"/>
      <c r="DI87" s="45"/>
      <c r="DJ87" s="45"/>
      <c r="DK87" s="45"/>
      <c r="DL87" s="45"/>
      <c r="DM87" s="45"/>
      <c r="DN87" s="45"/>
      <c r="DO87" s="45"/>
      <c r="DP87" s="45"/>
      <c r="DQ87" s="45"/>
      <c r="DR87" s="45"/>
      <c r="DS87" s="45"/>
      <c r="DT87" s="45"/>
      <c r="DU87" s="45"/>
      <c r="DV87" s="45"/>
      <c r="DW87" s="45"/>
      <c r="DX87" s="45"/>
      <c r="DY87" s="45"/>
      <c r="DZ87" s="45"/>
      <c r="EA87" s="45"/>
      <c r="EB87" s="45"/>
      <c r="EC87" s="45"/>
      <c r="ED87" s="45"/>
      <c r="EE87" s="45"/>
      <c r="EF87" s="45"/>
      <c r="EG87" s="45"/>
      <c r="EH87" s="45"/>
      <c r="EI87" s="45"/>
      <c r="EJ87" s="45"/>
      <c r="EK87" s="45"/>
      <c r="EL87" s="45"/>
      <c r="EM87" s="45"/>
      <c r="EN87" s="45"/>
      <c r="EO87" s="45"/>
      <c r="EP87" s="45"/>
      <c r="EQ87" s="45"/>
      <c r="ER87" s="45"/>
      <c r="ES87" s="45"/>
      <c r="ET87" s="45"/>
      <c r="EU87" s="45"/>
      <c r="EV87" s="45"/>
      <c r="EW87" s="45"/>
      <c r="EX87" s="45"/>
      <c r="EY87" s="45"/>
      <c r="EZ87" s="45"/>
      <c r="FA87" s="45"/>
      <c r="FB87" s="45"/>
      <c r="FC87" s="45"/>
      <c r="FD87" s="45"/>
      <c r="FE87" s="45"/>
      <c r="FF87" s="45"/>
      <c r="FG87" s="45"/>
      <c r="FH87" s="45"/>
      <c r="FI87" s="45"/>
      <c r="FJ87" s="45"/>
      <c r="FK87" s="45"/>
      <c r="FL87" s="45"/>
      <c r="FM87" s="45"/>
      <c r="FN87" s="45"/>
      <c r="FO87" s="45"/>
      <c r="FP87" s="45"/>
      <c r="FQ87" s="45"/>
      <c r="FR87" s="45"/>
      <c r="FS87" s="45"/>
      <c r="FT87" s="43"/>
      <c r="FU87" s="43"/>
      <c r="FV87" s="43"/>
      <c r="FW87" s="43"/>
      <c r="FX87" s="43"/>
      <c r="FY87" s="43"/>
      <c r="FZ87" s="43"/>
      <c r="GA87" s="43"/>
      <c r="GB87" s="43"/>
      <c r="GC87" s="43"/>
      <c r="GD87" s="43"/>
      <c r="GE87" s="43"/>
      <c r="GF87" s="43"/>
      <c r="GG87" s="43"/>
      <c r="GH87" s="43"/>
      <c r="GI87" s="43"/>
      <c r="GJ87" s="43"/>
      <c r="GK87" s="43"/>
      <c r="GL87" s="43"/>
      <c r="GM87" s="43"/>
      <c r="GN87" s="43"/>
      <c r="GO87" s="43"/>
      <c r="GP87" s="43"/>
      <c r="GQ87" s="43"/>
      <c r="GR87" s="43"/>
      <c r="GS87" s="43"/>
      <c r="GT87" s="43"/>
      <c r="GU87" s="43"/>
      <c r="GV87" s="43"/>
      <c r="GW87" s="43"/>
      <c r="GX87" s="43"/>
      <c r="GY87" s="43"/>
      <c r="GZ87" s="43"/>
      <c r="HA87" s="43"/>
      <c r="HB87" s="43"/>
      <c r="HC87" s="43"/>
      <c r="HD87" s="43"/>
      <c r="HE87" s="43"/>
      <c r="HF87" s="43"/>
      <c r="HG87" s="43"/>
      <c r="HH87" s="43"/>
      <c r="HI87" s="43"/>
      <c r="HJ87" s="43"/>
      <c r="HK87" s="43"/>
      <c r="HL87" s="43"/>
      <c r="HM87" s="43"/>
      <c r="HN87" s="43"/>
      <c r="HO87" s="43"/>
      <c r="HP87" s="43"/>
      <c r="HQ87" s="43"/>
      <c r="HR87" s="43"/>
      <c r="HS87" s="43"/>
      <c r="HT87" s="43"/>
      <c r="HU87" s="43"/>
      <c r="HV87" s="43"/>
      <c r="HW87" s="43"/>
      <c r="HX87" s="43"/>
      <c r="HY87" s="43"/>
      <c r="HZ87" s="43"/>
      <c r="IA87" s="43"/>
    </row>
    <row r="88" spans="1:669" ht="12.75" customHeight="1" x14ac:dyDescent="0.25">
      <c r="A88" s="4" t="s">
        <v>74</v>
      </c>
      <c r="B88" s="5" t="s">
        <v>41</v>
      </c>
      <c r="C88" s="6" t="s">
        <v>71</v>
      </c>
      <c r="D88" s="6" t="s">
        <v>233</v>
      </c>
      <c r="E88" s="10">
        <v>44256</v>
      </c>
      <c r="F88" s="10" t="s">
        <v>110</v>
      </c>
      <c r="G88" s="129">
        <v>44000</v>
      </c>
      <c r="H88" s="173">
        <v>1262.8</v>
      </c>
      <c r="I88" s="179">
        <v>0</v>
      </c>
      <c r="J88" s="179">
        <v>1337.6</v>
      </c>
      <c r="K88" s="179">
        <v>9453.59</v>
      </c>
      <c r="L88" s="179">
        <v>12053.99</v>
      </c>
      <c r="M88" s="173">
        <v>31946.01</v>
      </c>
      <c r="P88" s="46"/>
      <c r="Q88" s="46"/>
      <c r="R88" s="46"/>
      <c r="S88" s="46"/>
      <c r="T88" s="46"/>
      <c r="U88" s="46"/>
      <c r="V88" s="46"/>
      <c r="W88" s="46"/>
      <c r="X88" s="46"/>
      <c r="Y88" s="46"/>
      <c r="Z88" s="46"/>
      <c r="AA88" s="46"/>
      <c r="AB88" s="46"/>
      <c r="AC88" s="46"/>
      <c r="AD88" s="46"/>
      <c r="AE88" s="46"/>
      <c r="AF88" s="46"/>
      <c r="AG88" s="46"/>
      <c r="AH88" s="46"/>
      <c r="AI88" s="46"/>
      <c r="AJ88" s="46"/>
      <c r="AK88" s="46"/>
      <c r="AL88" s="46"/>
      <c r="AM88" s="46"/>
      <c r="AN88" s="46"/>
      <c r="AO88" s="46"/>
      <c r="AP88" s="46"/>
      <c r="AQ88" s="44"/>
      <c r="AR88" s="44"/>
      <c r="AS88" s="44"/>
      <c r="AT88" s="44"/>
      <c r="AU88" s="44"/>
      <c r="AV88" s="44"/>
      <c r="AW88" s="44"/>
      <c r="AX88" s="44"/>
      <c r="AY88" s="44"/>
      <c r="AZ88" s="44"/>
      <c r="BA88" s="44"/>
      <c r="BB88" s="44"/>
      <c r="BC88" s="44"/>
      <c r="BD88" s="44"/>
      <c r="BE88" s="44"/>
      <c r="BF88" s="44"/>
      <c r="BG88" s="44"/>
      <c r="BH88" s="44"/>
      <c r="BI88" s="44"/>
      <c r="BJ88" s="44"/>
      <c r="BK88" s="44"/>
      <c r="BL88" s="44"/>
      <c r="BM88" s="44"/>
      <c r="BN88" s="44"/>
      <c r="BO88" s="44"/>
      <c r="BP88" s="44"/>
      <c r="BQ88" s="44"/>
      <c r="BR88" s="44"/>
      <c r="BS88" s="44"/>
      <c r="BT88" s="44"/>
      <c r="BU88" s="44"/>
      <c r="BV88" s="44"/>
      <c r="BW88" s="44"/>
      <c r="BX88" s="44"/>
      <c r="BY88" s="44"/>
      <c r="BZ88" s="44"/>
      <c r="CA88" s="44"/>
      <c r="CB88" s="44"/>
      <c r="CC88" s="44"/>
      <c r="CD88" s="44"/>
      <c r="CE88" s="44"/>
      <c r="CF88" s="44"/>
      <c r="CG88" s="44"/>
      <c r="CH88" s="44"/>
      <c r="CI88" s="44"/>
      <c r="CJ88" s="44"/>
      <c r="CK88" s="44"/>
      <c r="CL88" s="44"/>
      <c r="CM88" s="44"/>
      <c r="CN88" s="44"/>
      <c r="CO88" s="44"/>
      <c r="CP88" s="44"/>
      <c r="CQ88" s="44"/>
      <c r="CR88" s="44"/>
      <c r="CS88" s="44"/>
      <c r="CT88" s="44"/>
      <c r="CU88" s="44"/>
      <c r="CV88" s="44"/>
      <c r="CW88" s="44"/>
      <c r="CX88" s="44"/>
      <c r="CY88" s="44"/>
      <c r="CZ88" s="44"/>
      <c r="DA88" s="44"/>
      <c r="DB88" s="44"/>
      <c r="DC88" s="44"/>
      <c r="DD88" s="44"/>
      <c r="DE88" s="44"/>
      <c r="DF88" s="44"/>
      <c r="DG88" s="44"/>
      <c r="DH88" s="44"/>
      <c r="DI88" s="44"/>
      <c r="DJ88" s="44"/>
      <c r="DK88" s="44"/>
      <c r="DL88" s="44"/>
      <c r="DM88" s="44"/>
      <c r="DN88" s="44"/>
      <c r="DO88" s="44"/>
      <c r="DP88" s="44"/>
      <c r="DQ88" s="44"/>
      <c r="DR88" s="44"/>
      <c r="DS88" s="44"/>
      <c r="DT88" s="44"/>
      <c r="DU88" s="44"/>
      <c r="DV88" s="44"/>
      <c r="DW88" s="44"/>
      <c r="DX88" s="44"/>
      <c r="DY88" s="44"/>
      <c r="DZ88" s="44"/>
      <c r="EA88" s="44"/>
      <c r="EB88" s="44"/>
      <c r="EC88" s="44"/>
      <c r="ED88" s="44"/>
      <c r="EE88" s="44"/>
      <c r="EF88" s="44"/>
      <c r="EG88" s="44"/>
      <c r="EH88" s="44"/>
      <c r="EI88" s="44"/>
      <c r="EJ88" s="44"/>
      <c r="EK88" s="44"/>
      <c r="EL88" s="44"/>
      <c r="EM88" s="44"/>
      <c r="EN88" s="44"/>
      <c r="EO88" s="44"/>
      <c r="EP88" s="44"/>
      <c r="EQ88" s="44"/>
      <c r="ER88" s="44"/>
      <c r="ES88" s="44"/>
      <c r="ET88" s="44"/>
      <c r="EU88" s="44"/>
      <c r="EV88" s="44"/>
      <c r="EW88" s="44"/>
      <c r="EX88" s="44"/>
      <c r="EY88" s="44"/>
      <c r="EZ88" s="44"/>
      <c r="FA88" s="44"/>
      <c r="FB88" s="44"/>
      <c r="FC88" s="44"/>
      <c r="FD88" s="44"/>
      <c r="FE88" s="44"/>
      <c r="FF88" s="44"/>
      <c r="FG88" s="44"/>
      <c r="FH88" s="44"/>
      <c r="FI88" s="44"/>
      <c r="FJ88" s="44"/>
      <c r="FK88" s="44"/>
      <c r="FL88" s="44"/>
      <c r="FM88" s="44"/>
      <c r="FN88" s="44"/>
      <c r="FO88" s="44"/>
      <c r="FP88" s="44"/>
      <c r="FQ88" s="44"/>
      <c r="FR88" s="44"/>
      <c r="FS88" s="44"/>
    </row>
    <row r="89" spans="1:669" ht="18" customHeight="1" x14ac:dyDescent="0.25">
      <c r="A89" s="40" t="s">
        <v>14</v>
      </c>
      <c r="B89" s="12">
        <v>2</v>
      </c>
      <c r="C89" s="7"/>
      <c r="D89" s="7"/>
      <c r="E89" s="40"/>
      <c r="F89" s="40"/>
      <c r="G89" s="145">
        <f>SUM(G87:G87)+G88</f>
        <v>94000</v>
      </c>
      <c r="H89" s="160">
        <f>SUM(H87:H87)+H88</f>
        <v>2697.8</v>
      </c>
      <c r="I89" s="145">
        <f>SUM(I87:I87)+I88</f>
        <v>0</v>
      </c>
      <c r="J89" s="145">
        <f>SUM(J87:J87)+J88</f>
        <v>2857.6</v>
      </c>
      <c r="K89" s="145">
        <f>SUM(K87:K88)</f>
        <v>9478.59</v>
      </c>
      <c r="L89" s="145">
        <f>SUM(L87:L87)+L88</f>
        <v>15033.99</v>
      </c>
      <c r="M89" s="160">
        <f>SUM(M87:M87)+M88</f>
        <v>78966.009999999995</v>
      </c>
      <c r="AQ89" s="44"/>
      <c r="AR89" s="44"/>
      <c r="AS89" s="44"/>
      <c r="AT89" s="44"/>
      <c r="AU89" s="44"/>
      <c r="AV89" s="44"/>
      <c r="AW89" s="44"/>
      <c r="AX89" s="44"/>
      <c r="AY89" s="44"/>
      <c r="AZ89" s="44"/>
      <c r="BA89" s="44"/>
      <c r="BB89" s="44"/>
      <c r="BC89" s="44"/>
      <c r="BD89" s="44"/>
      <c r="BE89" s="44"/>
      <c r="BF89" s="44"/>
      <c r="BG89" s="44"/>
      <c r="BH89" s="44"/>
      <c r="BI89" s="44"/>
      <c r="BJ89" s="44"/>
      <c r="BK89" s="44"/>
      <c r="BL89" s="44"/>
      <c r="BM89" s="44"/>
      <c r="BN89" s="44"/>
      <c r="BO89" s="44"/>
      <c r="BP89" s="44"/>
      <c r="BQ89" s="44"/>
      <c r="BR89" s="44"/>
      <c r="BS89" s="44"/>
      <c r="BT89" s="44"/>
      <c r="BU89" s="44"/>
      <c r="BV89" s="44"/>
      <c r="BW89" s="44"/>
      <c r="BX89" s="44"/>
      <c r="BY89" s="44"/>
      <c r="BZ89" s="44"/>
      <c r="CA89" s="44"/>
      <c r="CB89" s="44"/>
      <c r="CC89" s="44"/>
      <c r="CD89" s="44"/>
      <c r="CE89" s="44"/>
      <c r="CF89" s="44"/>
      <c r="CG89" s="44"/>
      <c r="CH89" s="44"/>
      <c r="CI89" s="44"/>
      <c r="CJ89" s="44"/>
      <c r="CK89" s="44"/>
      <c r="CL89" s="44"/>
      <c r="CM89" s="44"/>
      <c r="CN89" s="44"/>
      <c r="CO89" s="44"/>
      <c r="CP89" s="44"/>
      <c r="CQ89" s="44"/>
      <c r="CR89" s="44"/>
      <c r="CS89" s="44"/>
      <c r="CT89" s="44"/>
      <c r="CU89" s="44"/>
      <c r="CV89" s="44"/>
      <c r="CW89" s="44"/>
      <c r="CX89" s="44"/>
      <c r="CY89" s="44"/>
      <c r="CZ89" s="44"/>
      <c r="DA89" s="44"/>
      <c r="DB89" s="44"/>
      <c r="DC89" s="44"/>
      <c r="DD89" s="44"/>
      <c r="DE89" s="44"/>
      <c r="DF89" s="44"/>
      <c r="DG89" s="44"/>
      <c r="DH89" s="44"/>
      <c r="DI89" s="44"/>
      <c r="DJ89" s="44"/>
      <c r="DK89" s="44"/>
      <c r="DL89" s="44"/>
      <c r="DM89" s="44"/>
      <c r="DN89" s="44"/>
      <c r="DO89" s="44"/>
      <c r="DP89" s="44"/>
      <c r="DQ89" s="44"/>
      <c r="DR89" s="44"/>
      <c r="DS89" s="44"/>
      <c r="DT89" s="44"/>
      <c r="DU89" s="44"/>
      <c r="DV89" s="44"/>
      <c r="DW89" s="44"/>
      <c r="DX89" s="44"/>
      <c r="DY89" s="44"/>
      <c r="DZ89" s="44"/>
      <c r="EA89" s="44"/>
      <c r="EB89" s="44"/>
      <c r="EC89" s="44"/>
      <c r="ED89" s="44"/>
      <c r="EE89" s="44"/>
      <c r="EF89" s="44"/>
      <c r="EG89" s="44"/>
      <c r="EH89" s="44"/>
      <c r="EI89" s="44"/>
      <c r="EJ89" s="44"/>
      <c r="EK89" s="44"/>
      <c r="EL89" s="44"/>
      <c r="EM89" s="44"/>
      <c r="EN89" s="44"/>
      <c r="EO89" s="44"/>
      <c r="EP89" s="44"/>
      <c r="EQ89" s="44"/>
      <c r="ER89" s="44"/>
      <c r="ES89" s="44"/>
      <c r="ET89" s="44"/>
      <c r="EU89" s="44"/>
      <c r="EV89" s="44"/>
      <c r="EW89" s="44"/>
      <c r="EX89" s="44"/>
      <c r="EY89" s="44"/>
      <c r="EZ89" s="44"/>
      <c r="FA89" s="44"/>
      <c r="FB89" s="44"/>
      <c r="FC89" s="44"/>
      <c r="FD89" s="44"/>
      <c r="FE89" s="44"/>
      <c r="FF89" s="44"/>
      <c r="FG89" s="44"/>
      <c r="FH89" s="44"/>
      <c r="FI89" s="44"/>
      <c r="FJ89" s="44"/>
      <c r="FK89" s="44"/>
      <c r="FL89" s="44"/>
      <c r="FM89" s="44"/>
      <c r="FN89" s="44"/>
      <c r="FO89" s="44"/>
      <c r="FP89" s="44"/>
      <c r="FQ89" s="44"/>
      <c r="FR89" s="44"/>
      <c r="FS89" s="44"/>
      <c r="IB89" s="49"/>
      <c r="IC89" s="49"/>
    </row>
    <row r="90" spans="1:669" x14ac:dyDescent="0.25">
      <c r="AQ90" s="44"/>
      <c r="AR90" s="44"/>
      <c r="AS90" s="44"/>
      <c r="AT90" s="44"/>
      <c r="AU90" s="44"/>
      <c r="AV90" s="44"/>
      <c r="AW90" s="44"/>
      <c r="AX90" s="44"/>
      <c r="AY90" s="44"/>
      <c r="AZ90" s="44"/>
      <c r="BA90" s="44"/>
      <c r="BB90" s="44"/>
      <c r="BC90" s="44"/>
      <c r="BD90" s="44"/>
      <c r="BE90" s="44"/>
      <c r="BF90" s="44"/>
      <c r="BG90" s="44"/>
      <c r="BH90" s="44"/>
      <c r="BI90" s="44"/>
      <c r="BJ90" s="44"/>
      <c r="BK90" s="44"/>
      <c r="BL90" s="44"/>
      <c r="BM90" s="44"/>
      <c r="BN90" s="44"/>
      <c r="BO90" s="44"/>
      <c r="BP90" s="44"/>
      <c r="BQ90" s="44"/>
      <c r="BR90" s="44"/>
      <c r="BS90" s="44"/>
      <c r="BT90" s="44"/>
      <c r="BU90" s="44"/>
      <c r="BV90" s="44"/>
      <c r="BW90" s="44"/>
      <c r="BX90" s="44"/>
      <c r="BY90" s="44"/>
      <c r="BZ90" s="44"/>
      <c r="CA90" s="44"/>
      <c r="CB90" s="44"/>
      <c r="CC90" s="44"/>
      <c r="CD90" s="44"/>
      <c r="CE90" s="44"/>
      <c r="CF90" s="44"/>
      <c r="CG90" s="44"/>
      <c r="CH90" s="44"/>
      <c r="CI90" s="44"/>
      <c r="CJ90" s="44"/>
      <c r="CK90" s="44"/>
      <c r="CL90" s="44"/>
      <c r="CM90" s="44"/>
      <c r="CN90" s="44"/>
      <c r="CO90" s="44"/>
      <c r="CP90" s="44"/>
      <c r="CQ90" s="44"/>
      <c r="CR90" s="44"/>
      <c r="CS90" s="44"/>
      <c r="CT90" s="44"/>
      <c r="CU90" s="44"/>
      <c r="CV90" s="44"/>
      <c r="CW90" s="44"/>
      <c r="CX90" s="44"/>
      <c r="CY90" s="44"/>
      <c r="CZ90" s="44"/>
      <c r="DA90" s="44"/>
      <c r="DB90" s="44"/>
      <c r="DC90" s="44"/>
      <c r="DD90" s="44"/>
      <c r="DE90" s="44"/>
      <c r="DF90" s="44"/>
      <c r="DG90" s="44"/>
      <c r="DH90" s="44"/>
      <c r="DI90" s="44"/>
      <c r="DJ90" s="44"/>
      <c r="DK90" s="44"/>
      <c r="DL90" s="44"/>
      <c r="DM90" s="44"/>
      <c r="DN90" s="44"/>
      <c r="DO90" s="44"/>
      <c r="DP90" s="44"/>
      <c r="DQ90" s="44"/>
      <c r="DR90" s="44"/>
      <c r="DS90" s="44"/>
      <c r="DT90" s="44"/>
      <c r="DU90" s="44"/>
      <c r="DV90" s="44"/>
      <c r="DW90" s="44"/>
      <c r="DX90" s="44"/>
      <c r="DY90" s="44"/>
      <c r="DZ90" s="44"/>
      <c r="EA90" s="44"/>
      <c r="EB90" s="44"/>
      <c r="EC90" s="44"/>
      <c r="ED90" s="44"/>
      <c r="EE90" s="44"/>
      <c r="EF90" s="44"/>
      <c r="EG90" s="44"/>
      <c r="EH90" s="44"/>
      <c r="EI90" s="44"/>
      <c r="EJ90" s="44"/>
      <c r="EK90" s="44"/>
      <c r="EL90" s="44"/>
      <c r="EM90" s="44"/>
      <c r="EN90" s="44"/>
      <c r="EO90" s="44"/>
      <c r="EP90" s="44"/>
      <c r="EQ90" s="44"/>
      <c r="ER90" s="44"/>
      <c r="ES90" s="44"/>
      <c r="ET90" s="44"/>
      <c r="EU90" s="44"/>
      <c r="EV90" s="44"/>
      <c r="EW90" s="44"/>
      <c r="EX90" s="44"/>
      <c r="EY90" s="44"/>
      <c r="EZ90" s="44"/>
      <c r="FA90" s="44"/>
      <c r="FB90" s="44"/>
      <c r="FC90" s="44"/>
      <c r="FD90" s="44"/>
      <c r="FE90" s="44"/>
      <c r="FF90" s="44"/>
      <c r="FG90" s="44"/>
      <c r="FH90" s="44"/>
      <c r="FI90" s="44"/>
      <c r="FJ90" s="44"/>
      <c r="FK90" s="44"/>
      <c r="FL90" s="44"/>
      <c r="FM90" s="44"/>
      <c r="FN90" s="44"/>
      <c r="FO90" s="44"/>
      <c r="FP90" s="44"/>
      <c r="FQ90" s="44"/>
      <c r="FR90" s="44"/>
      <c r="FS90" s="44"/>
    </row>
    <row r="91" spans="1:669" s="44" customFormat="1" ht="18" customHeight="1" x14ac:dyDescent="0.25">
      <c r="A91" s="39" t="s">
        <v>117</v>
      </c>
      <c r="B91" s="16"/>
      <c r="C91" s="17"/>
      <c r="D91" s="17"/>
      <c r="E91" s="39"/>
      <c r="F91" s="39"/>
      <c r="G91" s="150"/>
      <c r="H91" s="154"/>
      <c r="I91" s="150"/>
      <c r="J91" s="150"/>
      <c r="K91" s="150"/>
      <c r="L91" s="150"/>
      <c r="M91" s="154"/>
      <c r="IB91" s="85"/>
      <c r="IC91" s="85"/>
    </row>
    <row r="92" spans="1:669" ht="12.75" customHeight="1" x14ac:dyDescent="0.25">
      <c r="A92" s="4" t="s">
        <v>102</v>
      </c>
      <c r="B92" s="5" t="s">
        <v>214</v>
      </c>
      <c r="C92" s="6" t="s">
        <v>71</v>
      </c>
      <c r="D92" s="6" t="s">
        <v>233</v>
      </c>
      <c r="E92" s="10">
        <v>44440</v>
      </c>
      <c r="F92" s="10" t="s">
        <v>110</v>
      </c>
      <c r="G92" s="129">
        <v>165000</v>
      </c>
      <c r="H92" s="173">
        <f>G92*0.0287</f>
        <v>4735.5</v>
      </c>
      <c r="I92" s="179">
        <v>27413.040000000001</v>
      </c>
      <c r="J92" s="179">
        <v>4943.8</v>
      </c>
      <c r="K92" s="179">
        <v>25</v>
      </c>
      <c r="L92" s="179">
        <v>37117.339999999997</v>
      </c>
      <c r="M92" s="173">
        <v>127882.66</v>
      </c>
      <c r="AH92" s="44"/>
      <c r="AI92" s="44"/>
      <c r="AJ92" s="44"/>
      <c r="AK92" s="44"/>
      <c r="AL92" s="44"/>
      <c r="AM92" s="44"/>
      <c r="AN92" s="44"/>
      <c r="AO92" s="44"/>
      <c r="AP92" s="44"/>
      <c r="AQ92" s="44"/>
      <c r="AR92" s="44"/>
      <c r="AS92" s="44"/>
      <c r="AT92" s="44"/>
      <c r="AU92" s="44"/>
      <c r="AV92" s="44"/>
      <c r="AW92" s="44"/>
      <c r="AX92" s="44"/>
      <c r="AY92" s="44"/>
      <c r="AZ92" s="44"/>
      <c r="BA92" s="44"/>
      <c r="BB92" s="44"/>
      <c r="BC92" s="44"/>
      <c r="BD92" s="44"/>
      <c r="BE92" s="44"/>
      <c r="BF92" s="44"/>
      <c r="BG92" s="44"/>
      <c r="BH92" s="44"/>
      <c r="BI92" s="44"/>
      <c r="BJ92" s="44"/>
      <c r="BK92" s="44"/>
      <c r="BL92" s="44"/>
      <c r="BM92" s="44"/>
      <c r="BN92" s="44"/>
      <c r="BO92" s="44"/>
      <c r="BP92" s="44"/>
      <c r="BQ92" s="44"/>
      <c r="BR92" s="44"/>
      <c r="BS92" s="44"/>
      <c r="BT92" s="44"/>
      <c r="BU92" s="44"/>
      <c r="BV92" s="44"/>
      <c r="BW92" s="44"/>
      <c r="BX92" s="44"/>
      <c r="BY92" s="44"/>
      <c r="BZ92" s="44"/>
      <c r="CA92" s="44"/>
      <c r="CB92" s="44"/>
      <c r="CC92" s="44"/>
      <c r="CD92" s="44"/>
      <c r="CE92" s="44"/>
      <c r="CF92" s="44"/>
      <c r="CG92" s="44"/>
      <c r="CH92" s="44"/>
      <c r="CI92" s="44"/>
      <c r="CJ92" s="44"/>
      <c r="CK92" s="44"/>
      <c r="CL92" s="44"/>
      <c r="CM92" s="44"/>
      <c r="CN92" s="44"/>
      <c r="CO92" s="44"/>
      <c r="CP92" s="44"/>
      <c r="CQ92" s="44"/>
      <c r="CR92" s="44"/>
      <c r="CS92" s="44"/>
      <c r="CT92" s="44"/>
      <c r="CU92" s="44"/>
      <c r="CV92" s="44"/>
      <c r="CW92" s="44"/>
      <c r="CX92" s="44"/>
      <c r="CY92" s="44"/>
      <c r="CZ92" s="44"/>
      <c r="DA92" s="44"/>
      <c r="DB92" s="44"/>
      <c r="DC92" s="44"/>
      <c r="DD92" s="44"/>
      <c r="DE92" s="44"/>
      <c r="DF92" s="44"/>
      <c r="DG92" s="44"/>
      <c r="DH92" s="44"/>
      <c r="DI92" s="44"/>
      <c r="DJ92" s="44"/>
      <c r="DK92" s="44"/>
      <c r="DL92" s="44"/>
      <c r="DM92" s="44"/>
      <c r="DN92" s="44"/>
      <c r="DO92" s="44"/>
      <c r="DP92" s="44"/>
      <c r="DQ92" s="44"/>
      <c r="DR92" s="44"/>
      <c r="DS92" s="44"/>
      <c r="DT92" s="44"/>
      <c r="DU92" s="44"/>
      <c r="DV92" s="44"/>
      <c r="DW92" s="44"/>
      <c r="DX92" s="44"/>
      <c r="DY92" s="44"/>
      <c r="DZ92" s="44"/>
      <c r="EA92" s="44"/>
      <c r="EB92" s="44"/>
      <c r="EC92" s="44"/>
      <c r="ED92" s="44"/>
      <c r="EE92" s="44"/>
      <c r="EF92" s="44"/>
      <c r="EG92" s="44"/>
      <c r="EH92" s="44"/>
      <c r="EI92" s="44"/>
      <c r="EJ92" s="44"/>
      <c r="EK92" s="44"/>
      <c r="EL92" s="44"/>
      <c r="EM92" s="44"/>
      <c r="EN92" s="44"/>
      <c r="EO92" s="44"/>
      <c r="EP92" s="44"/>
      <c r="EQ92" s="44"/>
      <c r="ER92" s="44"/>
      <c r="ES92" s="44"/>
      <c r="ET92" s="44"/>
      <c r="EU92" s="44"/>
      <c r="EV92" s="44"/>
      <c r="EW92" s="44"/>
      <c r="EX92" s="44"/>
      <c r="EY92" s="44"/>
      <c r="EZ92" s="44"/>
      <c r="FA92" s="44"/>
      <c r="FB92" s="44"/>
      <c r="FC92" s="44"/>
      <c r="FD92" s="44"/>
      <c r="FE92" s="44"/>
      <c r="FF92" s="44"/>
      <c r="FG92" s="44"/>
      <c r="FH92" s="44"/>
      <c r="FI92" s="44"/>
      <c r="FJ92" s="44"/>
      <c r="FK92" s="44"/>
      <c r="FL92" s="44"/>
      <c r="FM92" s="44"/>
      <c r="FN92" s="44"/>
      <c r="FO92" s="44"/>
      <c r="FP92" s="44"/>
      <c r="FQ92" s="44"/>
      <c r="FR92" s="44"/>
      <c r="FS92" s="44"/>
      <c r="IB92" s="49"/>
      <c r="IC92" s="49"/>
    </row>
    <row r="93" spans="1:669" s="50" customFormat="1" ht="18" customHeight="1" x14ac:dyDescent="0.25">
      <c r="A93" s="67" t="s">
        <v>14</v>
      </c>
      <c r="B93" s="91">
        <v>1</v>
      </c>
      <c r="C93" s="73"/>
      <c r="D93" s="73"/>
      <c r="E93" s="67"/>
      <c r="F93" s="67"/>
      <c r="G93" s="149">
        <f t="shared" ref="G93:M93" si="13">G92</f>
        <v>165000</v>
      </c>
      <c r="H93" s="156">
        <f t="shared" si="13"/>
        <v>4735.5</v>
      </c>
      <c r="I93" s="149">
        <f>I92</f>
        <v>27413.040000000001</v>
      </c>
      <c r="J93" s="149">
        <f t="shared" si="13"/>
        <v>4943.8</v>
      </c>
      <c r="K93" s="149">
        <f t="shared" si="13"/>
        <v>25</v>
      </c>
      <c r="L93" s="149">
        <f t="shared" si="13"/>
        <v>37117.339999999997</v>
      </c>
      <c r="M93" s="156">
        <f t="shared" si="13"/>
        <v>127882.66</v>
      </c>
      <c r="N93" s="44"/>
      <c r="O93" s="44"/>
      <c r="P93" s="44"/>
      <c r="Q93" s="44"/>
      <c r="R93" s="44"/>
      <c r="S93" s="44"/>
      <c r="T93" s="44"/>
      <c r="U93" s="44"/>
      <c r="V93" s="44"/>
      <c r="W93" s="44"/>
      <c r="X93" s="44"/>
      <c r="Y93" s="44"/>
      <c r="Z93" s="44"/>
      <c r="AA93" s="44"/>
      <c r="AB93" s="44"/>
      <c r="AC93" s="44"/>
      <c r="AD93" s="44"/>
      <c r="AE93" s="44"/>
      <c r="AF93" s="44"/>
      <c r="AG93" s="44"/>
      <c r="AH93" s="44"/>
      <c r="AI93" s="44"/>
      <c r="AJ93" s="44"/>
      <c r="AK93" s="44"/>
      <c r="AL93" s="44"/>
      <c r="AM93" s="44"/>
      <c r="AN93" s="44"/>
      <c r="AO93" s="44"/>
      <c r="AP93" s="44"/>
      <c r="AQ93" s="44"/>
      <c r="AR93" s="44"/>
      <c r="AS93" s="44"/>
      <c r="AT93" s="44"/>
      <c r="AU93" s="44"/>
      <c r="AV93" s="44"/>
      <c r="AW93" s="44"/>
      <c r="AX93" s="44"/>
      <c r="AY93" s="44"/>
      <c r="AZ93" s="44"/>
      <c r="BA93" s="44"/>
      <c r="BB93" s="44"/>
      <c r="BC93" s="44"/>
      <c r="BD93" s="44"/>
      <c r="BE93" s="44"/>
      <c r="BF93" s="44"/>
      <c r="BG93" s="44"/>
      <c r="BH93" s="44"/>
      <c r="BI93" s="44"/>
      <c r="BJ93" s="44"/>
      <c r="BK93" s="44"/>
      <c r="BL93" s="44"/>
      <c r="BM93" s="44"/>
      <c r="BN93" s="44"/>
      <c r="BO93" s="44"/>
      <c r="BP93" s="44"/>
      <c r="BQ93" s="44"/>
      <c r="BR93" s="44"/>
      <c r="BS93" s="44"/>
      <c r="BT93" s="44"/>
      <c r="BU93" s="44"/>
      <c r="BV93" s="44"/>
      <c r="BW93" s="44"/>
      <c r="BX93" s="44"/>
      <c r="BY93" s="44"/>
      <c r="BZ93" s="44"/>
      <c r="CA93" s="44"/>
      <c r="CB93" s="44"/>
      <c r="CC93" s="44"/>
      <c r="CD93" s="44"/>
      <c r="CE93" s="44"/>
      <c r="CF93" s="44"/>
      <c r="CG93" s="44"/>
      <c r="CH93" s="44"/>
      <c r="CI93" s="44"/>
      <c r="CJ93" s="44"/>
      <c r="CK93" s="44"/>
      <c r="CL93" s="44"/>
      <c r="CM93" s="44"/>
      <c r="CN93" s="44"/>
      <c r="CO93" s="44"/>
      <c r="CP93" s="44"/>
      <c r="CQ93" s="44"/>
      <c r="CR93" s="44"/>
      <c r="CS93" s="44"/>
      <c r="CT93" s="44"/>
      <c r="CU93" s="44"/>
      <c r="CV93" s="44"/>
      <c r="CW93" s="44"/>
      <c r="CX93" s="44"/>
      <c r="CY93" s="44"/>
      <c r="CZ93" s="44"/>
      <c r="DA93" s="44"/>
      <c r="DB93" s="44"/>
      <c r="DC93" s="44"/>
      <c r="DD93" s="44"/>
      <c r="DE93" s="44"/>
      <c r="DF93" s="44"/>
      <c r="DG93" s="44"/>
      <c r="DH93" s="44"/>
      <c r="DI93" s="44"/>
      <c r="DJ93" s="44"/>
      <c r="DK93" s="44"/>
      <c r="DL93" s="44"/>
      <c r="DM93" s="44"/>
      <c r="DN93" s="44"/>
      <c r="DO93" s="44"/>
      <c r="DP93" s="44"/>
      <c r="DQ93" s="44"/>
      <c r="DR93" s="44"/>
      <c r="DS93" s="44"/>
      <c r="DT93" s="44"/>
      <c r="DU93" s="44"/>
      <c r="DV93" s="44"/>
      <c r="DW93" s="44"/>
      <c r="DX93" s="44"/>
      <c r="DY93" s="44"/>
      <c r="DZ93" s="44"/>
      <c r="EA93" s="44"/>
      <c r="EB93" s="44"/>
      <c r="EC93" s="44"/>
      <c r="ED93" s="44"/>
      <c r="EE93" s="44"/>
      <c r="EF93" s="44"/>
      <c r="EG93" s="44"/>
      <c r="EH93" s="44"/>
      <c r="EI93" s="44"/>
      <c r="EJ93" s="44"/>
      <c r="EK93" s="44"/>
      <c r="EL93" s="44"/>
      <c r="EM93" s="44"/>
      <c r="EN93" s="44"/>
      <c r="EO93" s="44"/>
      <c r="EP93" s="44"/>
      <c r="EQ93" s="44"/>
      <c r="ER93" s="44"/>
      <c r="ES93" s="44"/>
      <c r="ET93" s="44"/>
      <c r="EU93" s="44"/>
      <c r="EV93" s="44"/>
      <c r="EW93" s="44"/>
      <c r="EX93" s="44"/>
      <c r="EY93" s="44"/>
      <c r="EZ93" s="44"/>
      <c r="FA93" s="44"/>
      <c r="FB93" s="44"/>
      <c r="FC93" s="44"/>
      <c r="FD93" s="44"/>
      <c r="FE93" s="44"/>
      <c r="FF93" s="44"/>
      <c r="FG93" s="44"/>
      <c r="FH93" s="44"/>
      <c r="FI93" s="44"/>
      <c r="FJ93" s="44"/>
      <c r="FK93" s="44"/>
      <c r="FL93" s="44"/>
      <c r="FM93" s="44"/>
      <c r="FN93" s="44"/>
      <c r="FO93" s="44"/>
      <c r="FP93" s="44"/>
      <c r="FQ93" s="44"/>
      <c r="FR93" s="44"/>
      <c r="FS93" s="44"/>
      <c r="IB93" s="90"/>
      <c r="IC93" s="90"/>
    </row>
    <row r="94" spans="1:669" x14ac:dyDescent="0.25">
      <c r="AQ94" s="44"/>
      <c r="AR94" s="44"/>
      <c r="AS94" s="44"/>
      <c r="AT94" s="44"/>
      <c r="AU94" s="44"/>
      <c r="AV94" s="44"/>
      <c r="AW94" s="44"/>
      <c r="AX94" s="44"/>
      <c r="AY94" s="44"/>
      <c r="AZ94" s="44"/>
      <c r="BA94" s="44"/>
      <c r="BB94" s="44"/>
      <c r="BC94" s="44"/>
      <c r="BD94" s="44"/>
      <c r="BE94" s="44"/>
      <c r="BF94" s="44"/>
      <c r="BG94" s="44"/>
      <c r="BH94" s="44"/>
      <c r="BI94" s="44"/>
      <c r="BJ94" s="44"/>
      <c r="BK94" s="44"/>
      <c r="BL94" s="44"/>
      <c r="BM94" s="44"/>
      <c r="BN94" s="44"/>
      <c r="BO94" s="44"/>
      <c r="BP94" s="44"/>
      <c r="BQ94" s="44"/>
      <c r="BR94" s="44"/>
      <c r="BS94" s="44"/>
      <c r="BT94" s="44"/>
      <c r="BU94" s="44"/>
      <c r="BV94" s="44"/>
      <c r="BW94" s="44"/>
      <c r="BX94" s="44"/>
      <c r="BY94" s="44"/>
      <c r="BZ94" s="44"/>
      <c r="CA94" s="44"/>
      <c r="CB94" s="44"/>
      <c r="CC94" s="44"/>
      <c r="CD94" s="44"/>
      <c r="CE94" s="44"/>
      <c r="CF94" s="44"/>
      <c r="CG94" s="44"/>
      <c r="CH94" s="44"/>
      <c r="CI94" s="44"/>
      <c r="CJ94" s="44"/>
      <c r="CK94" s="44"/>
      <c r="CL94" s="44"/>
      <c r="CM94" s="44"/>
      <c r="CN94" s="44"/>
      <c r="CO94" s="44"/>
      <c r="CP94" s="44"/>
      <c r="CQ94" s="44"/>
      <c r="CR94" s="44"/>
      <c r="CS94" s="44"/>
      <c r="CT94" s="44"/>
      <c r="CU94" s="44"/>
      <c r="CV94" s="44"/>
      <c r="CW94" s="44"/>
      <c r="CX94" s="44"/>
      <c r="CY94" s="44"/>
      <c r="CZ94" s="44"/>
      <c r="DA94" s="44"/>
      <c r="DB94" s="44"/>
      <c r="DC94" s="44"/>
      <c r="DD94" s="44"/>
      <c r="DE94" s="44"/>
      <c r="DF94" s="44"/>
      <c r="DG94" s="44"/>
      <c r="DH94" s="44"/>
      <c r="DI94" s="44"/>
      <c r="DJ94" s="44"/>
      <c r="DK94" s="44"/>
      <c r="DL94" s="44"/>
      <c r="DM94" s="44"/>
      <c r="DN94" s="44"/>
      <c r="DO94" s="44"/>
      <c r="DP94" s="44"/>
      <c r="DQ94" s="44"/>
      <c r="DR94" s="44"/>
      <c r="DS94" s="44"/>
      <c r="DT94" s="44"/>
      <c r="DU94" s="44"/>
      <c r="DV94" s="44"/>
      <c r="DW94" s="44"/>
      <c r="DX94" s="44"/>
      <c r="DY94" s="44"/>
      <c r="DZ94" s="44"/>
      <c r="EA94" s="44"/>
      <c r="EB94" s="44"/>
      <c r="EC94" s="44"/>
      <c r="ED94" s="44"/>
      <c r="EE94" s="44"/>
      <c r="EF94" s="44"/>
      <c r="EG94" s="44"/>
      <c r="EH94" s="44"/>
      <c r="EI94" s="44"/>
      <c r="EJ94" s="44"/>
      <c r="EK94" s="44"/>
      <c r="EL94" s="44"/>
      <c r="EM94" s="44"/>
      <c r="EN94" s="44"/>
      <c r="EO94" s="44"/>
      <c r="EP94" s="44"/>
      <c r="EQ94" s="44"/>
      <c r="ER94" s="44"/>
      <c r="ES94" s="44"/>
      <c r="ET94" s="44"/>
      <c r="EU94" s="44"/>
      <c r="EV94" s="44"/>
      <c r="EW94" s="44"/>
      <c r="EX94" s="44"/>
      <c r="EY94" s="44"/>
      <c r="EZ94" s="44"/>
      <c r="FA94" s="44"/>
      <c r="FB94" s="44"/>
      <c r="FC94" s="44"/>
      <c r="FD94" s="44"/>
      <c r="FE94" s="44"/>
      <c r="FF94" s="44"/>
      <c r="FG94" s="44"/>
      <c r="FH94" s="44"/>
      <c r="FI94" s="44"/>
      <c r="FJ94" s="44"/>
      <c r="FK94" s="44"/>
      <c r="FL94" s="44"/>
      <c r="FM94" s="44"/>
      <c r="FN94" s="44"/>
      <c r="FO94" s="44"/>
      <c r="FP94" s="44"/>
      <c r="FQ94" s="44"/>
      <c r="FR94" s="44"/>
      <c r="FS94" s="44"/>
    </row>
    <row r="95" spans="1:669" s="38" customFormat="1" ht="15.75" x14ac:dyDescent="0.25">
      <c r="A95" s="36" t="s">
        <v>101</v>
      </c>
      <c r="B95" s="36"/>
      <c r="C95" s="36"/>
      <c r="D95" s="199"/>
      <c r="E95" s="36"/>
      <c r="F95" s="36"/>
      <c r="G95" s="147"/>
      <c r="H95" s="161"/>
      <c r="I95" s="147"/>
      <c r="J95" s="147"/>
      <c r="K95" s="147"/>
      <c r="L95" s="147"/>
      <c r="M95" s="161"/>
      <c r="P95" s="37"/>
      <c r="Q95" s="37"/>
      <c r="R95" s="37"/>
      <c r="S95" s="37"/>
      <c r="T95" s="37"/>
      <c r="U95" s="37"/>
      <c r="V95" s="37"/>
      <c r="W95" s="37"/>
      <c r="X95" s="37"/>
      <c r="Y95" s="37"/>
      <c r="Z95" s="37"/>
      <c r="AA95" s="37"/>
      <c r="AB95" s="37"/>
      <c r="AC95" s="37"/>
      <c r="AD95" s="37"/>
      <c r="AE95" s="37"/>
      <c r="AF95" s="37"/>
      <c r="AG95" s="37"/>
      <c r="AH95" s="44"/>
      <c r="AI95" s="44"/>
      <c r="AJ95" s="44"/>
      <c r="AK95" s="44"/>
      <c r="AL95" s="44"/>
      <c r="AM95" s="44"/>
      <c r="AN95" s="44"/>
      <c r="AO95" s="44"/>
      <c r="AP95" s="44"/>
      <c r="AQ95" s="44"/>
      <c r="AR95" s="44"/>
      <c r="AS95" s="44"/>
      <c r="AT95" s="44"/>
      <c r="AU95" s="44"/>
      <c r="AV95" s="44"/>
      <c r="AW95" s="44"/>
      <c r="AX95" s="44"/>
      <c r="AY95" s="44"/>
      <c r="AZ95" s="44"/>
      <c r="BA95" s="44"/>
      <c r="BB95" s="44"/>
      <c r="BC95" s="44"/>
      <c r="BD95" s="44"/>
      <c r="BE95" s="44"/>
      <c r="BF95" s="44"/>
      <c r="BG95" s="44"/>
      <c r="BH95" s="44"/>
      <c r="BI95" s="44"/>
      <c r="BJ95" s="44"/>
      <c r="BK95" s="44"/>
      <c r="BL95" s="44"/>
      <c r="BM95" s="44"/>
      <c r="BN95" s="44"/>
      <c r="BO95" s="44"/>
      <c r="BP95" s="44"/>
      <c r="BQ95" s="44"/>
      <c r="BR95" s="44"/>
      <c r="BS95" s="44"/>
      <c r="BT95" s="44"/>
      <c r="BU95" s="44"/>
      <c r="BV95" s="44"/>
      <c r="BW95" s="44"/>
      <c r="BX95" s="44"/>
      <c r="BY95" s="44"/>
      <c r="BZ95" s="44"/>
      <c r="CA95" s="44"/>
      <c r="CB95" s="44"/>
      <c r="CC95" s="44"/>
      <c r="CD95" s="44"/>
      <c r="CE95" s="44"/>
      <c r="CF95" s="44"/>
      <c r="CG95" s="44"/>
      <c r="CH95" s="44"/>
      <c r="CI95" s="44"/>
      <c r="CJ95" s="44"/>
      <c r="CK95" s="44"/>
      <c r="CL95" s="44"/>
      <c r="CM95" s="44"/>
      <c r="CN95" s="44"/>
      <c r="CO95" s="44"/>
      <c r="CP95" s="44"/>
      <c r="CQ95" s="44"/>
      <c r="CR95" s="44"/>
      <c r="CS95" s="44"/>
      <c r="CT95" s="44"/>
      <c r="CU95" s="44"/>
      <c r="CV95" s="44"/>
      <c r="CW95" s="44"/>
      <c r="CX95" s="44"/>
      <c r="CY95" s="44"/>
      <c r="CZ95" s="44"/>
      <c r="DA95" s="44"/>
      <c r="DB95" s="44"/>
      <c r="DC95" s="44"/>
      <c r="DD95" s="44"/>
      <c r="DE95" s="44"/>
      <c r="DF95" s="44"/>
      <c r="DG95" s="44"/>
      <c r="DH95" s="44"/>
      <c r="DI95" s="44"/>
      <c r="DJ95" s="44"/>
      <c r="DK95" s="44"/>
      <c r="DL95" s="44"/>
      <c r="DM95" s="44"/>
      <c r="DN95" s="44"/>
      <c r="DO95" s="44"/>
      <c r="DP95" s="44"/>
      <c r="DQ95" s="44"/>
      <c r="DR95" s="44"/>
      <c r="DS95" s="44"/>
      <c r="DT95" s="44"/>
      <c r="DU95" s="44"/>
      <c r="DV95" s="44"/>
      <c r="DW95" s="44"/>
      <c r="DX95" s="44"/>
      <c r="DY95" s="44"/>
      <c r="DZ95" s="44"/>
      <c r="EA95" s="44"/>
      <c r="EB95" s="44"/>
      <c r="EC95" s="44"/>
      <c r="ED95" s="44"/>
      <c r="EE95" s="44"/>
      <c r="EF95" s="44"/>
      <c r="EG95" s="44"/>
      <c r="EH95" s="44"/>
      <c r="EI95" s="44"/>
      <c r="EJ95" s="44"/>
      <c r="EK95" s="44"/>
      <c r="EL95" s="44"/>
      <c r="EM95" s="44"/>
      <c r="EN95" s="44"/>
      <c r="EO95" s="44"/>
      <c r="EP95" s="44"/>
      <c r="EQ95" s="44"/>
      <c r="ER95" s="44"/>
      <c r="ES95" s="44"/>
      <c r="ET95" s="44"/>
      <c r="EU95" s="44"/>
      <c r="EV95" s="44"/>
      <c r="EW95" s="44"/>
      <c r="EX95" s="44"/>
      <c r="EY95" s="44"/>
      <c r="EZ95" s="44"/>
      <c r="FA95" s="44"/>
      <c r="FB95" s="44"/>
      <c r="FC95" s="44"/>
      <c r="FD95" s="44"/>
      <c r="FE95" s="44"/>
      <c r="FF95" s="44"/>
      <c r="FG95" s="44"/>
      <c r="FH95" s="44"/>
      <c r="FI95" s="44"/>
      <c r="FJ95" s="44"/>
      <c r="FK95" s="44"/>
      <c r="FL95" s="44"/>
      <c r="FM95" s="44"/>
      <c r="FN95" s="44"/>
      <c r="FO95" s="44"/>
      <c r="FP95" s="44"/>
      <c r="FQ95" s="44"/>
      <c r="FR95" s="44"/>
      <c r="FS95" s="44"/>
      <c r="FT95" s="37"/>
      <c r="FU95" s="37"/>
      <c r="FV95" s="37"/>
      <c r="FW95" s="37"/>
      <c r="FX95" s="37"/>
      <c r="FY95" s="37"/>
      <c r="FZ95" s="37"/>
      <c r="GA95" s="37"/>
      <c r="GB95" s="37"/>
      <c r="GC95" s="37"/>
      <c r="GD95" s="37"/>
      <c r="GE95" s="37"/>
      <c r="GF95" s="37"/>
      <c r="GG95" s="37"/>
      <c r="GH95" s="37"/>
      <c r="GI95" s="37"/>
      <c r="GJ95" s="37"/>
      <c r="GK95" s="37"/>
      <c r="GL95" s="37"/>
      <c r="GM95" s="37"/>
      <c r="GN95" s="37"/>
      <c r="GO95" s="37"/>
      <c r="GP95" s="37"/>
      <c r="GQ95" s="37"/>
      <c r="GR95" s="37"/>
      <c r="GS95" s="37"/>
      <c r="GT95" s="37"/>
      <c r="GU95" s="37"/>
      <c r="GV95" s="37"/>
      <c r="GW95" s="37"/>
      <c r="GX95" s="37"/>
      <c r="GY95" s="37"/>
      <c r="GZ95" s="37"/>
      <c r="HA95" s="37"/>
      <c r="HB95" s="37"/>
      <c r="HC95" s="37"/>
      <c r="HD95" s="37"/>
      <c r="HE95" s="37"/>
      <c r="HF95" s="37"/>
      <c r="HG95" s="37"/>
      <c r="HH95" s="37"/>
      <c r="HI95" s="37"/>
      <c r="HJ95" s="37"/>
      <c r="HK95" s="37"/>
      <c r="HL95" s="37"/>
      <c r="HM95" s="37"/>
      <c r="HN95" s="37"/>
      <c r="HO95" s="37"/>
      <c r="HP95" s="37"/>
      <c r="HQ95" s="37"/>
      <c r="HR95" s="37"/>
      <c r="HS95" s="37"/>
      <c r="HT95" s="37"/>
      <c r="HU95" s="37"/>
      <c r="HV95" s="37"/>
      <c r="HW95" s="37"/>
      <c r="HX95" s="37"/>
      <c r="HY95" s="37"/>
      <c r="HZ95" s="37"/>
      <c r="IA95" s="37"/>
      <c r="IB95" s="49"/>
      <c r="IC95" s="49"/>
      <c r="ID95" s="37"/>
      <c r="IE95" s="37"/>
      <c r="IF95" s="37"/>
      <c r="IG95" s="37"/>
      <c r="IH95" s="37"/>
      <c r="II95" s="37"/>
      <c r="IJ95" s="37"/>
      <c r="IK95" s="37"/>
      <c r="IL95" s="37"/>
      <c r="IM95" s="37"/>
      <c r="IN95" s="37"/>
      <c r="IO95" s="37"/>
      <c r="IP95" s="37"/>
      <c r="IQ95" s="37"/>
      <c r="IR95" s="37"/>
      <c r="IS95" s="37"/>
      <c r="IT95" s="37"/>
      <c r="IU95" s="37"/>
      <c r="IV95" s="37"/>
      <c r="IW95" s="37"/>
      <c r="IX95" s="37"/>
      <c r="IY95" s="37"/>
      <c r="IZ95" s="37"/>
      <c r="JA95" s="37"/>
      <c r="JB95" s="37"/>
      <c r="JC95" s="37"/>
      <c r="JD95" s="37"/>
      <c r="JE95" s="37"/>
      <c r="JF95" s="37"/>
      <c r="JG95" s="37"/>
      <c r="JH95" s="37"/>
      <c r="JI95" s="37"/>
      <c r="JJ95" s="37"/>
      <c r="JK95" s="37"/>
      <c r="JL95" s="37"/>
      <c r="JM95" s="37"/>
      <c r="JN95" s="37"/>
      <c r="JO95" s="37"/>
      <c r="JP95" s="37"/>
      <c r="JQ95" s="37"/>
      <c r="JR95" s="37"/>
      <c r="JS95" s="37"/>
      <c r="JT95" s="37"/>
      <c r="JU95" s="37"/>
      <c r="JV95" s="37"/>
      <c r="JW95" s="37"/>
      <c r="JX95" s="37"/>
      <c r="JY95" s="37"/>
      <c r="JZ95" s="37"/>
      <c r="KA95" s="37"/>
      <c r="KB95" s="37"/>
      <c r="KC95" s="37"/>
      <c r="KD95" s="37"/>
      <c r="KE95" s="37"/>
      <c r="KF95" s="37"/>
      <c r="KG95" s="37"/>
      <c r="KH95" s="37"/>
      <c r="KI95" s="37"/>
      <c r="KJ95" s="37"/>
      <c r="KK95" s="37"/>
      <c r="KL95" s="37"/>
      <c r="KM95" s="37"/>
      <c r="KN95" s="37"/>
      <c r="KO95" s="37"/>
      <c r="KP95" s="37"/>
      <c r="KQ95" s="37"/>
      <c r="KR95" s="37"/>
      <c r="KS95" s="37"/>
      <c r="KT95" s="37"/>
      <c r="KU95" s="37"/>
      <c r="KV95" s="37"/>
      <c r="KW95" s="37"/>
      <c r="KX95" s="37"/>
      <c r="KY95" s="37"/>
      <c r="KZ95" s="37"/>
      <c r="LA95" s="37"/>
      <c r="LB95" s="37"/>
      <c r="LC95" s="37"/>
      <c r="LD95" s="37"/>
      <c r="LE95" s="37"/>
      <c r="LF95" s="37"/>
      <c r="LG95" s="37"/>
      <c r="LH95" s="37"/>
      <c r="LI95" s="37"/>
      <c r="LJ95" s="37"/>
      <c r="LK95" s="37"/>
      <c r="LL95" s="37"/>
      <c r="LM95" s="37"/>
      <c r="LN95" s="37"/>
      <c r="LO95" s="37"/>
      <c r="LP95" s="37"/>
      <c r="LQ95" s="37"/>
      <c r="LR95" s="37"/>
      <c r="LS95" s="37"/>
      <c r="LT95" s="37"/>
      <c r="LU95" s="37"/>
      <c r="LV95" s="37"/>
      <c r="LW95" s="37"/>
      <c r="LX95" s="37"/>
      <c r="LY95" s="37"/>
      <c r="LZ95" s="37"/>
      <c r="MA95" s="37"/>
      <c r="MB95" s="37"/>
      <c r="MC95" s="37"/>
      <c r="MD95" s="37"/>
      <c r="ME95" s="37"/>
      <c r="MF95" s="37"/>
      <c r="MG95" s="37"/>
      <c r="MH95" s="37"/>
      <c r="MI95" s="37"/>
      <c r="MJ95" s="37"/>
      <c r="MK95" s="37"/>
      <c r="ML95" s="37"/>
      <c r="MM95" s="37"/>
      <c r="MN95" s="37"/>
      <c r="MO95" s="37"/>
      <c r="MP95" s="37"/>
      <c r="MQ95" s="37"/>
      <c r="MR95" s="37"/>
      <c r="MS95" s="37"/>
      <c r="MT95" s="37"/>
      <c r="MU95" s="37"/>
      <c r="MV95" s="37"/>
      <c r="MW95" s="37"/>
      <c r="MX95" s="37"/>
      <c r="MY95" s="37"/>
      <c r="MZ95" s="37"/>
      <c r="NA95" s="37"/>
      <c r="NB95" s="37"/>
      <c r="NC95" s="37"/>
      <c r="ND95" s="37"/>
      <c r="NE95" s="37"/>
      <c r="NF95" s="37"/>
      <c r="NG95" s="37"/>
      <c r="NH95" s="37"/>
      <c r="NI95" s="37"/>
      <c r="NJ95" s="37"/>
      <c r="NK95" s="37"/>
      <c r="NL95" s="37"/>
      <c r="NM95" s="37"/>
      <c r="NN95" s="37"/>
      <c r="NO95" s="37"/>
      <c r="NP95" s="37"/>
      <c r="NQ95" s="37"/>
      <c r="NR95" s="37"/>
      <c r="NS95" s="37"/>
      <c r="NT95" s="37"/>
      <c r="NU95" s="37"/>
      <c r="NV95" s="37"/>
      <c r="NW95" s="37"/>
      <c r="NX95" s="37"/>
      <c r="NY95" s="37"/>
      <c r="NZ95" s="37"/>
      <c r="OA95" s="37"/>
      <c r="OB95" s="37"/>
      <c r="OC95" s="37"/>
      <c r="OD95" s="37"/>
      <c r="OE95" s="37"/>
      <c r="OF95" s="37"/>
      <c r="OG95" s="37"/>
      <c r="OH95" s="37"/>
      <c r="OI95" s="37"/>
      <c r="OJ95" s="37"/>
      <c r="OK95" s="37"/>
      <c r="OL95" s="37"/>
      <c r="OM95" s="37"/>
      <c r="ON95" s="37"/>
      <c r="OO95" s="37"/>
      <c r="OP95" s="37"/>
      <c r="OQ95" s="37"/>
      <c r="OR95" s="37"/>
      <c r="OS95" s="37"/>
      <c r="OT95" s="37"/>
      <c r="OU95" s="37"/>
      <c r="OV95" s="37"/>
      <c r="OW95" s="37"/>
      <c r="OX95" s="37"/>
      <c r="OY95" s="37"/>
      <c r="OZ95" s="37"/>
      <c r="PA95" s="37"/>
      <c r="PB95" s="37"/>
      <c r="PC95" s="37"/>
      <c r="PD95" s="37"/>
      <c r="PE95" s="37"/>
      <c r="PF95" s="37"/>
      <c r="PG95" s="37"/>
      <c r="PH95" s="37"/>
      <c r="PI95" s="37"/>
      <c r="PJ95" s="37"/>
      <c r="PK95" s="37"/>
      <c r="PL95" s="37"/>
      <c r="PM95" s="37"/>
      <c r="PN95" s="37"/>
      <c r="PO95" s="37"/>
      <c r="PP95" s="37"/>
      <c r="PQ95" s="37"/>
      <c r="PR95" s="37"/>
      <c r="PS95" s="37"/>
      <c r="PT95" s="37"/>
      <c r="PU95" s="37"/>
      <c r="PV95" s="37"/>
      <c r="PW95" s="37"/>
      <c r="PX95" s="37"/>
      <c r="PY95" s="37"/>
      <c r="PZ95" s="37"/>
      <c r="QA95" s="37"/>
      <c r="QB95" s="37"/>
      <c r="QC95" s="37"/>
      <c r="QD95" s="37"/>
      <c r="QE95" s="37"/>
      <c r="QF95" s="37"/>
      <c r="QG95" s="37"/>
      <c r="QH95" s="37"/>
      <c r="QI95" s="37"/>
      <c r="QJ95" s="37"/>
      <c r="QK95" s="37"/>
      <c r="QL95" s="37"/>
      <c r="QM95" s="37"/>
      <c r="QN95" s="37"/>
      <c r="QO95" s="37"/>
      <c r="QP95" s="37"/>
      <c r="QQ95" s="37"/>
      <c r="QR95" s="37"/>
      <c r="QS95" s="37"/>
      <c r="QT95" s="37"/>
      <c r="QU95" s="37"/>
      <c r="QV95" s="37"/>
      <c r="QW95" s="37"/>
      <c r="QX95" s="37"/>
      <c r="QY95" s="37"/>
      <c r="QZ95" s="37"/>
      <c r="RA95" s="37"/>
      <c r="RB95" s="37"/>
      <c r="RC95" s="37"/>
      <c r="RD95" s="37"/>
      <c r="RE95" s="37"/>
      <c r="RF95" s="37"/>
      <c r="RG95" s="37"/>
      <c r="RH95" s="37"/>
      <c r="RI95" s="37"/>
      <c r="RJ95" s="37"/>
      <c r="RK95" s="37"/>
      <c r="RL95" s="37"/>
      <c r="RM95" s="37"/>
      <c r="RN95" s="37"/>
      <c r="RO95" s="37"/>
      <c r="RP95" s="37"/>
      <c r="RQ95" s="37"/>
      <c r="RR95" s="37"/>
      <c r="RS95" s="37"/>
      <c r="RT95" s="37"/>
      <c r="RU95" s="37"/>
      <c r="RV95" s="37"/>
      <c r="RW95" s="37"/>
      <c r="RX95" s="37"/>
      <c r="RY95" s="37"/>
      <c r="RZ95" s="37"/>
      <c r="SA95" s="37"/>
      <c r="SB95" s="37"/>
      <c r="SC95" s="37"/>
      <c r="SD95" s="37"/>
      <c r="SE95" s="37"/>
      <c r="SF95" s="37"/>
      <c r="SG95" s="37"/>
      <c r="SH95" s="37"/>
      <c r="SI95" s="37"/>
      <c r="SJ95" s="37"/>
      <c r="SK95" s="37"/>
      <c r="SL95" s="37"/>
      <c r="SM95" s="37"/>
      <c r="SN95" s="37"/>
      <c r="SO95" s="37"/>
      <c r="SP95" s="37"/>
      <c r="SQ95" s="37"/>
      <c r="SR95" s="37"/>
      <c r="SS95" s="37"/>
      <c r="ST95" s="37"/>
      <c r="SU95" s="37"/>
      <c r="SV95" s="37"/>
      <c r="SW95" s="37"/>
      <c r="SX95" s="37"/>
      <c r="SY95" s="37"/>
      <c r="SZ95" s="37"/>
      <c r="TA95" s="37"/>
      <c r="TB95" s="37"/>
      <c r="TC95" s="37"/>
      <c r="TD95" s="37"/>
      <c r="TE95" s="37"/>
      <c r="TF95" s="37"/>
      <c r="TG95" s="37"/>
      <c r="TH95" s="37"/>
      <c r="TI95" s="37"/>
      <c r="TJ95" s="37"/>
      <c r="TK95" s="37"/>
      <c r="TL95" s="37"/>
      <c r="TM95" s="37"/>
      <c r="TN95" s="37"/>
      <c r="TO95" s="37"/>
      <c r="TP95" s="37"/>
      <c r="TQ95" s="37"/>
      <c r="TR95" s="37"/>
      <c r="TS95" s="37"/>
      <c r="TT95" s="37"/>
      <c r="TU95" s="37"/>
      <c r="TV95" s="37"/>
      <c r="TW95" s="37"/>
      <c r="TX95" s="37"/>
      <c r="TY95" s="37"/>
      <c r="TZ95" s="37"/>
      <c r="UA95" s="37"/>
      <c r="UB95" s="37"/>
      <c r="UC95" s="37"/>
      <c r="UD95" s="37"/>
      <c r="UE95" s="37"/>
      <c r="UF95" s="37"/>
      <c r="UG95" s="37"/>
      <c r="UH95" s="37"/>
      <c r="UI95" s="37"/>
      <c r="UJ95" s="37"/>
      <c r="UK95" s="37"/>
      <c r="UL95" s="37"/>
      <c r="UM95" s="37"/>
      <c r="UN95" s="37"/>
      <c r="UO95" s="37"/>
      <c r="UP95" s="37"/>
      <c r="UQ95" s="37"/>
      <c r="UR95" s="37"/>
      <c r="US95" s="37"/>
      <c r="UT95" s="37"/>
      <c r="UU95" s="37"/>
      <c r="UV95" s="37"/>
      <c r="UW95" s="37"/>
      <c r="UX95" s="37"/>
      <c r="UY95" s="37"/>
      <c r="UZ95" s="37"/>
      <c r="VA95" s="37"/>
      <c r="VB95" s="37"/>
      <c r="VC95" s="37"/>
      <c r="VD95" s="37"/>
      <c r="VE95" s="37"/>
      <c r="VF95" s="37"/>
      <c r="VG95" s="37"/>
      <c r="VH95" s="37"/>
      <c r="VI95" s="37"/>
      <c r="VJ95" s="37"/>
      <c r="VK95" s="37"/>
      <c r="VL95" s="37"/>
      <c r="VM95" s="37"/>
      <c r="VN95" s="37"/>
      <c r="VO95" s="37"/>
      <c r="VP95" s="37"/>
      <c r="VQ95" s="37"/>
      <c r="VR95" s="37"/>
      <c r="VS95" s="37"/>
      <c r="VT95" s="37"/>
      <c r="VU95" s="37"/>
      <c r="VV95" s="37"/>
      <c r="VW95" s="37"/>
      <c r="VX95" s="37"/>
      <c r="VY95" s="37"/>
      <c r="VZ95" s="37"/>
      <c r="WA95" s="37"/>
      <c r="WB95" s="37"/>
      <c r="WC95" s="37"/>
      <c r="WD95" s="37"/>
      <c r="WE95" s="37"/>
      <c r="WF95" s="37"/>
      <c r="WG95" s="37"/>
      <c r="WH95" s="37"/>
      <c r="WI95" s="37"/>
      <c r="WJ95" s="37"/>
      <c r="WK95" s="37"/>
      <c r="WL95" s="37"/>
      <c r="WM95" s="37"/>
      <c r="WN95" s="37"/>
      <c r="WO95" s="37"/>
      <c r="WP95" s="37"/>
      <c r="WQ95" s="37"/>
      <c r="WR95" s="37"/>
      <c r="WS95" s="37"/>
      <c r="WT95" s="37"/>
      <c r="WU95" s="37"/>
      <c r="WV95" s="37"/>
      <c r="WW95" s="37"/>
      <c r="WX95" s="37"/>
      <c r="WY95" s="37"/>
      <c r="WZ95" s="37"/>
      <c r="XA95" s="37"/>
      <c r="XB95" s="37"/>
      <c r="XC95" s="37"/>
      <c r="XD95" s="37"/>
      <c r="XE95" s="37"/>
      <c r="XF95" s="37"/>
      <c r="XG95" s="37"/>
      <c r="XH95" s="37"/>
      <c r="XI95" s="37"/>
      <c r="XJ95" s="37"/>
      <c r="XK95" s="37"/>
      <c r="XL95" s="37"/>
      <c r="XM95" s="37"/>
      <c r="XN95" s="37"/>
      <c r="XO95" s="37"/>
      <c r="XP95" s="37"/>
      <c r="XQ95" s="37"/>
      <c r="XR95" s="37"/>
      <c r="XS95" s="37"/>
      <c r="XT95" s="37"/>
      <c r="XU95" s="37"/>
      <c r="XV95" s="37"/>
      <c r="XW95" s="37"/>
      <c r="XX95" s="37"/>
      <c r="XY95" s="37"/>
      <c r="XZ95" s="37"/>
      <c r="YA95" s="37"/>
      <c r="YB95" s="37"/>
      <c r="YC95" s="37"/>
      <c r="YD95" s="37"/>
      <c r="YE95" s="37"/>
      <c r="YF95" s="37"/>
      <c r="YG95" s="37"/>
      <c r="YH95" s="37"/>
      <c r="YI95" s="37"/>
      <c r="YJ95" s="37"/>
      <c r="YK95" s="37"/>
      <c r="YL95" s="37"/>
      <c r="YM95" s="37"/>
      <c r="YN95" s="37"/>
      <c r="YO95" s="37"/>
      <c r="YP95" s="37"/>
      <c r="YQ95" s="37"/>
      <c r="YR95" s="37"/>
      <c r="YS95" s="37"/>
    </row>
    <row r="96" spans="1:669" s="38" customFormat="1" ht="15.75" x14ac:dyDescent="0.25">
      <c r="A96" s="4" t="s">
        <v>93</v>
      </c>
      <c r="B96" s="5" t="s">
        <v>94</v>
      </c>
      <c r="C96" s="5" t="s">
        <v>71</v>
      </c>
      <c r="D96" s="5" t="s">
        <v>233</v>
      </c>
      <c r="E96" s="10">
        <v>44317</v>
      </c>
      <c r="F96" s="10" t="s">
        <v>110</v>
      </c>
      <c r="G96" s="129">
        <v>32000</v>
      </c>
      <c r="H96" s="173">
        <f t="shared" ref="H96:H98" si="14">G96*0.0287</f>
        <v>918.4</v>
      </c>
      <c r="I96" s="179">
        <v>0</v>
      </c>
      <c r="J96" s="180">
        <v>972.8</v>
      </c>
      <c r="K96" s="182">
        <v>25</v>
      </c>
      <c r="L96" s="179">
        <v>1916.2</v>
      </c>
      <c r="M96" s="173">
        <v>30083.8</v>
      </c>
      <c r="P96" s="37"/>
      <c r="Q96" s="37"/>
      <c r="R96" s="37"/>
      <c r="S96" s="37"/>
      <c r="T96" s="37"/>
      <c r="U96" s="37"/>
      <c r="V96" s="37"/>
      <c r="W96" s="37"/>
      <c r="X96" s="37"/>
      <c r="Y96" s="37"/>
      <c r="Z96" s="37"/>
      <c r="AA96" s="37"/>
      <c r="AB96" s="37"/>
      <c r="AC96" s="37"/>
      <c r="AD96" s="37"/>
      <c r="AE96" s="37"/>
      <c r="AF96" s="37"/>
      <c r="AG96" s="37"/>
      <c r="AH96" s="44"/>
      <c r="AI96" s="44"/>
      <c r="AJ96" s="44"/>
      <c r="AK96" s="44"/>
      <c r="AL96" s="44"/>
      <c r="AM96" s="44"/>
      <c r="AN96" s="44"/>
      <c r="AO96" s="44"/>
      <c r="AP96" s="44"/>
      <c r="AQ96" s="44"/>
      <c r="AR96" s="44"/>
      <c r="AS96" s="44"/>
      <c r="AT96" s="44"/>
      <c r="AU96" s="44"/>
      <c r="AV96" s="44"/>
      <c r="AW96" s="44"/>
      <c r="AX96" s="44"/>
      <c r="AY96" s="44"/>
      <c r="AZ96" s="44"/>
      <c r="BA96" s="44"/>
      <c r="BB96" s="44"/>
      <c r="BC96" s="44"/>
      <c r="BD96" s="44"/>
      <c r="BE96" s="44"/>
      <c r="BF96" s="44"/>
      <c r="BG96" s="44"/>
      <c r="BH96" s="44"/>
      <c r="BI96" s="44"/>
      <c r="BJ96" s="44"/>
      <c r="BK96" s="44"/>
      <c r="BL96" s="44"/>
      <c r="BM96" s="44"/>
      <c r="BN96" s="44"/>
      <c r="BO96" s="44"/>
      <c r="BP96" s="44"/>
      <c r="BQ96" s="44"/>
      <c r="BR96" s="44"/>
      <c r="BS96" s="44"/>
      <c r="BT96" s="44"/>
      <c r="BU96" s="44"/>
      <c r="BV96" s="44"/>
      <c r="BW96" s="44"/>
      <c r="BX96" s="44"/>
      <c r="BY96" s="44"/>
      <c r="BZ96" s="44"/>
      <c r="CA96" s="44"/>
      <c r="CB96" s="44"/>
      <c r="CC96" s="44"/>
      <c r="CD96" s="44"/>
      <c r="CE96" s="44"/>
      <c r="CF96" s="44"/>
      <c r="CG96" s="44"/>
      <c r="CH96" s="44"/>
      <c r="CI96" s="44"/>
      <c r="CJ96" s="44"/>
      <c r="CK96" s="44"/>
      <c r="CL96" s="44"/>
      <c r="CM96" s="44"/>
      <c r="CN96" s="44"/>
      <c r="CO96" s="44"/>
      <c r="CP96" s="44"/>
      <c r="CQ96" s="44"/>
      <c r="CR96" s="44"/>
      <c r="CS96" s="44"/>
      <c r="CT96" s="44"/>
      <c r="CU96" s="44"/>
      <c r="CV96" s="44"/>
      <c r="CW96" s="44"/>
      <c r="CX96" s="44"/>
      <c r="CY96" s="44"/>
      <c r="CZ96" s="44"/>
      <c r="DA96" s="44"/>
      <c r="DB96" s="44"/>
      <c r="DC96" s="44"/>
      <c r="DD96" s="44"/>
      <c r="DE96" s="44"/>
      <c r="DF96" s="44"/>
      <c r="DG96" s="44"/>
      <c r="DH96" s="44"/>
      <c r="DI96" s="44"/>
      <c r="DJ96" s="44"/>
      <c r="DK96" s="44"/>
      <c r="DL96" s="44"/>
      <c r="DM96" s="44"/>
      <c r="DN96" s="44"/>
      <c r="DO96" s="44"/>
      <c r="DP96" s="44"/>
      <c r="DQ96" s="44"/>
      <c r="DR96" s="44"/>
      <c r="DS96" s="44"/>
      <c r="DT96" s="44"/>
      <c r="DU96" s="44"/>
      <c r="DV96" s="44"/>
      <c r="DW96" s="44"/>
      <c r="DX96" s="44"/>
      <c r="DY96" s="44"/>
      <c r="DZ96" s="44"/>
      <c r="EA96" s="44"/>
      <c r="EB96" s="44"/>
      <c r="EC96" s="44"/>
      <c r="ED96" s="44"/>
      <c r="EE96" s="44"/>
      <c r="EF96" s="44"/>
      <c r="EG96" s="44"/>
      <c r="EH96" s="44"/>
      <c r="EI96" s="44"/>
      <c r="EJ96" s="44"/>
      <c r="EK96" s="44"/>
      <c r="EL96" s="44"/>
      <c r="EM96" s="44"/>
      <c r="EN96" s="44"/>
      <c r="EO96" s="44"/>
      <c r="EP96" s="44"/>
      <c r="EQ96" s="44"/>
      <c r="ER96" s="44"/>
      <c r="ES96" s="44"/>
      <c r="ET96" s="44"/>
      <c r="EU96" s="44"/>
      <c r="EV96" s="44"/>
      <c r="EW96" s="44"/>
      <c r="EX96" s="44"/>
      <c r="EY96" s="44"/>
      <c r="EZ96" s="44"/>
      <c r="FA96" s="44"/>
      <c r="FB96" s="44"/>
      <c r="FC96" s="44"/>
      <c r="FD96" s="44"/>
      <c r="FE96" s="44"/>
      <c r="FF96" s="44"/>
      <c r="FG96" s="44"/>
      <c r="FH96" s="44"/>
      <c r="FI96" s="44"/>
      <c r="FJ96" s="44"/>
      <c r="FK96" s="44"/>
      <c r="FL96" s="44"/>
      <c r="FM96" s="44"/>
      <c r="FN96" s="44"/>
      <c r="FO96" s="44"/>
      <c r="FP96" s="44"/>
      <c r="FQ96" s="44"/>
      <c r="FR96" s="44"/>
      <c r="FS96" s="44"/>
      <c r="FT96" s="37"/>
      <c r="FU96" s="37"/>
      <c r="FV96" s="37"/>
      <c r="FW96" s="37"/>
      <c r="FX96" s="37"/>
      <c r="FY96" s="37"/>
      <c r="FZ96" s="37"/>
      <c r="GA96" s="37"/>
      <c r="GB96" s="37"/>
      <c r="GC96" s="37"/>
      <c r="GD96" s="37"/>
      <c r="GE96" s="37"/>
      <c r="GF96" s="37"/>
      <c r="GG96" s="37"/>
      <c r="GH96" s="37"/>
      <c r="GI96" s="37"/>
      <c r="GJ96" s="37"/>
      <c r="GK96" s="37"/>
      <c r="GL96" s="37"/>
      <c r="GM96" s="37"/>
      <c r="GN96" s="37"/>
      <c r="GO96" s="37"/>
      <c r="GP96" s="37"/>
      <c r="GQ96" s="37"/>
      <c r="GR96" s="37"/>
      <c r="GS96" s="37"/>
      <c r="GT96" s="37"/>
      <c r="GU96" s="37"/>
      <c r="GV96" s="37"/>
      <c r="GW96" s="37"/>
      <c r="GX96" s="37"/>
      <c r="GY96" s="37"/>
      <c r="GZ96" s="37"/>
      <c r="HA96" s="37"/>
      <c r="HB96" s="37"/>
      <c r="HC96" s="37"/>
      <c r="HD96" s="37"/>
      <c r="HE96" s="37"/>
      <c r="HF96" s="37"/>
      <c r="HG96" s="37"/>
      <c r="HH96" s="37"/>
      <c r="HI96" s="37"/>
      <c r="HJ96" s="37"/>
      <c r="HK96" s="37"/>
      <c r="HL96" s="37"/>
      <c r="HM96" s="37"/>
      <c r="HN96" s="37"/>
      <c r="HO96" s="37"/>
      <c r="HP96" s="37"/>
      <c r="HQ96" s="37"/>
      <c r="HR96" s="37"/>
      <c r="HS96" s="37"/>
      <c r="HT96" s="37"/>
      <c r="HU96" s="37"/>
      <c r="HV96" s="37"/>
      <c r="HW96" s="37"/>
      <c r="HX96" s="37"/>
      <c r="HY96" s="37"/>
      <c r="HZ96" s="37"/>
      <c r="IA96" s="37"/>
      <c r="IB96" s="49"/>
      <c r="IC96" s="49"/>
      <c r="ID96" s="37"/>
      <c r="IE96" s="37"/>
      <c r="IF96" s="37"/>
      <c r="IG96" s="37"/>
      <c r="IH96" s="37"/>
      <c r="II96" s="37"/>
      <c r="IJ96" s="37"/>
      <c r="IK96" s="37"/>
      <c r="IL96" s="37"/>
      <c r="IM96" s="37"/>
      <c r="IN96" s="37"/>
      <c r="IO96" s="37"/>
      <c r="IP96" s="37"/>
      <c r="IQ96" s="37"/>
      <c r="IR96" s="37"/>
      <c r="IS96" s="37"/>
      <c r="IT96" s="37"/>
      <c r="IU96" s="37"/>
      <c r="IV96" s="37"/>
      <c r="IW96" s="37"/>
      <c r="IX96" s="37"/>
      <c r="IY96" s="37"/>
      <c r="IZ96" s="37"/>
      <c r="JA96" s="37"/>
      <c r="JB96" s="37"/>
      <c r="JC96" s="37"/>
      <c r="JD96" s="37"/>
      <c r="JE96" s="37"/>
      <c r="JF96" s="37"/>
      <c r="JG96" s="37"/>
      <c r="JH96" s="37"/>
      <c r="JI96" s="37"/>
      <c r="JJ96" s="37"/>
      <c r="JK96" s="37"/>
      <c r="JL96" s="37"/>
      <c r="JM96" s="37"/>
      <c r="JN96" s="37"/>
      <c r="JO96" s="37"/>
      <c r="JP96" s="37"/>
      <c r="JQ96" s="37"/>
      <c r="JR96" s="37"/>
      <c r="JS96" s="37"/>
      <c r="JT96" s="37"/>
      <c r="JU96" s="37"/>
      <c r="JV96" s="37"/>
      <c r="JW96" s="37"/>
      <c r="JX96" s="37"/>
      <c r="JY96" s="37"/>
      <c r="JZ96" s="37"/>
      <c r="KA96" s="37"/>
      <c r="KB96" s="37"/>
      <c r="KC96" s="37"/>
      <c r="KD96" s="37"/>
      <c r="KE96" s="37"/>
      <c r="KF96" s="37"/>
      <c r="KG96" s="37"/>
      <c r="KH96" s="37"/>
      <c r="KI96" s="37"/>
      <c r="KJ96" s="37"/>
      <c r="KK96" s="37"/>
      <c r="KL96" s="37"/>
      <c r="KM96" s="37"/>
      <c r="KN96" s="37"/>
      <c r="KO96" s="37"/>
      <c r="KP96" s="37"/>
      <c r="KQ96" s="37"/>
      <c r="KR96" s="37"/>
      <c r="KS96" s="37"/>
      <c r="KT96" s="37"/>
      <c r="KU96" s="37"/>
      <c r="KV96" s="37"/>
      <c r="KW96" s="37"/>
      <c r="KX96" s="37"/>
      <c r="KY96" s="37"/>
      <c r="KZ96" s="37"/>
      <c r="LA96" s="37"/>
      <c r="LB96" s="37"/>
      <c r="LC96" s="37"/>
      <c r="LD96" s="37"/>
      <c r="LE96" s="37"/>
      <c r="LF96" s="37"/>
      <c r="LG96" s="37"/>
      <c r="LH96" s="37"/>
      <c r="LI96" s="37"/>
      <c r="LJ96" s="37"/>
      <c r="LK96" s="37"/>
      <c r="LL96" s="37"/>
      <c r="LM96" s="37"/>
      <c r="LN96" s="37"/>
      <c r="LO96" s="37"/>
      <c r="LP96" s="37"/>
      <c r="LQ96" s="37"/>
      <c r="LR96" s="37"/>
      <c r="LS96" s="37"/>
      <c r="LT96" s="37"/>
      <c r="LU96" s="37"/>
      <c r="LV96" s="37"/>
      <c r="LW96" s="37"/>
      <c r="LX96" s="37"/>
      <c r="LY96" s="37"/>
      <c r="LZ96" s="37"/>
      <c r="MA96" s="37"/>
      <c r="MB96" s="37"/>
      <c r="MC96" s="37"/>
      <c r="MD96" s="37"/>
      <c r="ME96" s="37"/>
      <c r="MF96" s="37"/>
      <c r="MG96" s="37"/>
      <c r="MH96" s="37"/>
      <c r="MI96" s="37"/>
      <c r="MJ96" s="37"/>
      <c r="MK96" s="37"/>
      <c r="ML96" s="37"/>
      <c r="MM96" s="37"/>
      <c r="MN96" s="37"/>
      <c r="MO96" s="37"/>
      <c r="MP96" s="37"/>
      <c r="MQ96" s="37"/>
      <c r="MR96" s="37"/>
      <c r="MS96" s="37"/>
      <c r="MT96" s="37"/>
      <c r="MU96" s="37"/>
      <c r="MV96" s="37"/>
      <c r="MW96" s="37"/>
      <c r="MX96" s="37"/>
      <c r="MY96" s="37"/>
      <c r="MZ96" s="37"/>
      <c r="NA96" s="37"/>
      <c r="NB96" s="37"/>
      <c r="NC96" s="37"/>
      <c r="ND96" s="37"/>
      <c r="NE96" s="37"/>
      <c r="NF96" s="37"/>
      <c r="NG96" s="37"/>
      <c r="NH96" s="37"/>
      <c r="NI96" s="37"/>
      <c r="NJ96" s="37"/>
      <c r="NK96" s="37"/>
      <c r="NL96" s="37"/>
      <c r="NM96" s="37"/>
      <c r="NN96" s="37"/>
      <c r="NO96" s="37"/>
      <c r="NP96" s="37"/>
      <c r="NQ96" s="37"/>
      <c r="NR96" s="37"/>
      <c r="NS96" s="37"/>
      <c r="NT96" s="37"/>
      <c r="NU96" s="37"/>
      <c r="NV96" s="37"/>
      <c r="NW96" s="37"/>
      <c r="NX96" s="37"/>
      <c r="NY96" s="37"/>
      <c r="NZ96" s="37"/>
      <c r="OA96" s="37"/>
      <c r="OB96" s="37"/>
      <c r="OC96" s="37"/>
      <c r="OD96" s="37"/>
      <c r="OE96" s="37"/>
      <c r="OF96" s="37"/>
      <c r="OG96" s="37"/>
      <c r="OH96" s="37"/>
      <c r="OI96" s="37"/>
      <c r="OJ96" s="37"/>
      <c r="OK96" s="37"/>
      <c r="OL96" s="37"/>
      <c r="OM96" s="37"/>
      <c r="ON96" s="37"/>
      <c r="OO96" s="37"/>
      <c r="OP96" s="37"/>
      <c r="OQ96" s="37"/>
      <c r="OR96" s="37"/>
      <c r="OS96" s="37"/>
      <c r="OT96" s="37"/>
      <c r="OU96" s="37"/>
      <c r="OV96" s="37"/>
      <c r="OW96" s="37"/>
      <c r="OX96" s="37"/>
      <c r="OY96" s="37"/>
      <c r="OZ96" s="37"/>
      <c r="PA96" s="37"/>
      <c r="PB96" s="37"/>
      <c r="PC96" s="37"/>
      <c r="PD96" s="37"/>
      <c r="PE96" s="37"/>
      <c r="PF96" s="37"/>
      <c r="PG96" s="37"/>
      <c r="PH96" s="37"/>
      <c r="PI96" s="37"/>
      <c r="PJ96" s="37"/>
      <c r="PK96" s="37"/>
      <c r="PL96" s="37"/>
      <c r="PM96" s="37"/>
      <c r="PN96" s="37"/>
      <c r="PO96" s="37"/>
      <c r="PP96" s="37"/>
      <c r="PQ96" s="37"/>
      <c r="PR96" s="37"/>
      <c r="PS96" s="37"/>
      <c r="PT96" s="37"/>
      <c r="PU96" s="37"/>
      <c r="PV96" s="37"/>
      <c r="PW96" s="37"/>
      <c r="PX96" s="37"/>
      <c r="PY96" s="37"/>
      <c r="PZ96" s="37"/>
      <c r="QA96" s="37"/>
      <c r="QB96" s="37"/>
      <c r="QC96" s="37"/>
      <c r="QD96" s="37"/>
      <c r="QE96" s="37"/>
      <c r="QF96" s="37"/>
      <c r="QG96" s="37"/>
      <c r="QH96" s="37"/>
      <c r="QI96" s="37"/>
      <c r="QJ96" s="37"/>
      <c r="QK96" s="37"/>
      <c r="QL96" s="37"/>
      <c r="QM96" s="37"/>
      <c r="QN96" s="37"/>
      <c r="QO96" s="37"/>
      <c r="QP96" s="37"/>
      <c r="QQ96" s="37"/>
      <c r="QR96" s="37"/>
      <c r="QS96" s="37"/>
      <c r="QT96" s="37"/>
      <c r="QU96" s="37"/>
      <c r="QV96" s="37"/>
      <c r="QW96" s="37"/>
      <c r="QX96" s="37"/>
      <c r="QY96" s="37"/>
      <c r="QZ96" s="37"/>
      <c r="RA96" s="37"/>
      <c r="RB96" s="37"/>
      <c r="RC96" s="37"/>
      <c r="RD96" s="37"/>
      <c r="RE96" s="37"/>
      <c r="RF96" s="37"/>
      <c r="RG96" s="37"/>
      <c r="RH96" s="37"/>
      <c r="RI96" s="37"/>
      <c r="RJ96" s="37"/>
      <c r="RK96" s="37"/>
      <c r="RL96" s="37"/>
      <c r="RM96" s="37"/>
      <c r="RN96" s="37"/>
      <c r="RO96" s="37"/>
      <c r="RP96" s="37"/>
      <c r="RQ96" s="37"/>
      <c r="RR96" s="37"/>
      <c r="RS96" s="37"/>
      <c r="RT96" s="37"/>
      <c r="RU96" s="37"/>
      <c r="RV96" s="37"/>
      <c r="RW96" s="37"/>
      <c r="RX96" s="37"/>
      <c r="RY96" s="37"/>
      <c r="RZ96" s="37"/>
      <c r="SA96" s="37"/>
      <c r="SB96" s="37"/>
      <c r="SC96" s="37"/>
      <c r="SD96" s="37"/>
      <c r="SE96" s="37"/>
      <c r="SF96" s="37"/>
      <c r="SG96" s="37"/>
      <c r="SH96" s="37"/>
      <c r="SI96" s="37"/>
      <c r="SJ96" s="37"/>
      <c r="SK96" s="37"/>
      <c r="SL96" s="37"/>
      <c r="SM96" s="37"/>
      <c r="SN96" s="37"/>
      <c r="SO96" s="37"/>
      <c r="SP96" s="37"/>
      <c r="SQ96" s="37"/>
      <c r="SR96" s="37"/>
      <c r="SS96" s="37"/>
      <c r="ST96" s="37"/>
      <c r="SU96" s="37"/>
      <c r="SV96" s="37"/>
      <c r="SW96" s="37"/>
      <c r="SX96" s="37"/>
      <c r="SY96" s="37"/>
      <c r="SZ96" s="37"/>
      <c r="TA96" s="37"/>
      <c r="TB96" s="37"/>
      <c r="TC96" s="37"/>
      <c r="TD96" s="37"/>
      <c r="TE96" s="37"/>
      <c r="TF96" s="37"/>
      <c r="TG96" s="37"/>
      <c r="TH96" s="37"/>
      <c r="TI96" s="37"/>
      <c r="TJ96" s="37"/>
      <c r="TK96" s="37"/>
      <c r="TL96" s="37"/>
      <c r="TM96" s="37"/>
      <c r="TN96" s="37"/>
      <c r="TO96" s="37"/>
      <c r="TP96" s="37"/>
      <c r="TQ96" s="37"/>
      <c r="TR96" s="37"/>
      <c r="TS96" s="37"/>
      <c r="TT96" s="37"/>
      <c r="TU96" s="37"/>
      <c r="TV96" s="37"/>
      <c r="TW96" s="37"/>
      <c r="TX96" s="37"/>
      <c r="TY96" s="37"/>
      <c r="TZ96" s="37"/>
      <c r="UA96" s="37"/>
      <c r="UB96" s="37"/>
      <c r="UC96" s="37"/>
      <c r="UD96" s="37"/>
      <c r="UE96" s="37"/>
      <c r="UF96" s="37"/>
      <c r="UG96" s="37"/>
      <c r="UH96" s="37"/>
      <c r="UI96" s="37"/>
      <c r="UJ96" s="37"/>
      <c r="UK96" s="37"/>
      <c r="UL96" s="37"/>
      <c r="UM96" s="37"/>
      <c r="UN96" s="37"/>
      <c r="UO96" s="37"/>
      <c r="UP96" s="37"/>
      <c r="UQ96" s="37"/>
      <c r="UR96" s="37"/>
      <c r="US96" s="37"/>
      <c r="UT96" s="37"/>
      <c r="UU96" s="37"/>
      <c r="UV96" s="37"/>
      <c r="UW96" s="37"/>
      <c r="UX96" s="37"/>
      <c r="UY96" s="37"/>
      <c r="UZ96" s="37"/>
      <c r="VA96" s="37"/>
      <c r="VB96" s="37"/>
      <c r="VC96" s="37"/>
      <c r="VD96" s="37"/>
      <c r="VE96" s="37"/>
      <c r="VF96" s="37"/>
      <c r="VG96" s="37"/>
      <c r="VH96" s="37"/>
      <c r="VI96" s="37"/>
      <c r="VJ96" s="37"/>
      <c r="VK96" s="37"/>
      <c r="VL96" s="37"/>
      <c r="VM96" s="37"/>
      <c r="VN96" s="37"/>
      <c r="VO96" s="37"/>
      <c r="VP96" s="37"/>
      <c r="VQ96" s="37"/>
      <c r="VR96" s="37"/>
      <c r="VS96" s="37"/>
      <c r="VT96" s="37"/>
      <c r="VU96" s="37"/>
      <c r="VV96" s="37"/>
      <c r="VW96" s="37"/>
      <c r="VX96" s="37"/>
      <c r="VY96" s="37"/>
      <c r="VZ96" s="37"/>
      <c r="WA96" s="37"/>
      <c r="WB96" s="37"/>
      <c r="WC96" s="37"/>
      <c r="WD96" s="37"/>
      <c r="WE96" s="37"/>
      <c r="WF96" s="37"/>
      <c r="WG96" s="37"/>
      <c r="WH96" s="37"/>
      <c r="WI96" s="37"/>
      <c r="WJ96" s="37"/>
      <c r="WK96" s="37"/>
      <c r="WL96" s="37"/>
      <c r="WM96" s="37"/>
      <c r="WN96" s="37"/>
      <c r="WO96" s="37"/>
      <c r="WP96" s="37"/>
      <c r="WQ96" s="37"/>
      <c r="WR96" s="37"/>
      <c r="WS96" s="37"/>
      <c r="WT96" s="37"/>
      <c r="WU96" s="37"/>
      <c r="WV96" s="37"/>
      <c r="WW96" s="37"/>
      <c r="WX96" s="37"/>
      <c r="WY96" s="37"/>
      <c r="WZ96" s="37"/>
      <c r="XA96" s="37"/>
      <c r="XB96" s="37"/>
      <c r="XC96" s="37"/>
      <c r="XD96" s="37"/>
      <c r="XE96" s="37"/>
      <c r="XF96" s="37"/>
      <c r="XG96" s="37"/>
      <c r="XH96" s="37"/>
      <c r="XI96" s="37"/>
      <c r="XJ96" s="37"/>
      <c r="XK96" s="37"/>
      <c r="XL96" s="37"/>
      <c r="XM96" s="37"/>
      <c r="XN96" s="37"/>
      <c r="XO96" s="37"/>
      <c r="XP96" s="37"/>
      <c r="XQ96" s="37"/>
      <c r="XR96" s="37"/>
      <c r="XS96" s="37"/>
      <c r="XT96" s="37"/>
      <c r="XU96" s="37"/>
      <c r="XV96" s="37"/>
      <c r="XW96" s="37"/>
      <c r="XX96" s="37"/>
      <c r="XY96" s="37"/>
      <c r="XZ96" s="37"/>
      <c r="YA96" s="37"/>
      <c r="YB96" s="37"/>
      <c r="YC96" s="37"/>
      <c r="YD96" s="37"/>
      <c r="YE96" s="37"/>
      <c r="YF96" s="37"/>
      <c r="YG96" s="37"/>
      <c r="YH96" s="37"/>
      <c r="YI96" s="37"/>
      <c r="YJ96" s="37"/>
      <c r="YK96" s="37"/>
      <c r="YL96" s="37"/>
      <c r="YM96" s="37"/>
      <c r="YN96" s="37"/>
      <c r="YO96" s="37"/>
      <c r="YP96" s="37"/>
      <c r="YQ96" s="37"/>
      <c r="YR96" s="37"/>
      <c r="YS96" s="37"/>
    </row>
    <row r="97" spans="1:669" s="38" customFormat="1" ht="15.75" x14ac:dyDescent="0.25">
      <c r="A97" s="4" t="s">
        <v>95</v>
      </c>
      <c r="B97" s="5" t="s">
        <v>94</v>
      </c>
      <c r="C97" s="5" t="s">
        <v>71</v>
      </c>
      <c r="D97" s="5" t="s">
        <v>233</v>
      </c>
      <c r="E97" s="10">
        <v>44318</v>
      </c>
      <c r="F97" s="10" t="s">
        <v>110</v>
      </c>
      <c r="G97" s="129">
        <v>32000</v>
      </c>
      <c r="H97" s="173">
        <f t="shared" si="14"/>
        <v>918.4</v>
      </c>
      <c r="I97" s="179">
        <v>0</v>
      </c>
      <c r="J97" s="180">
        <v>972.8</v>
      </c>
      <c r="K97" s="182">
        <v>25</v>
      </c>
      <c r="L97" s="179">
        <v>1916.2</v>
      </c>
      <c r="M97" s="173">
        <v>30083.8</v>
      </c>
      <c r="P97" s="37"/>
      <c r="Q97" s="37"/>
      <c r="R97" s="37"/>
      <c r="S97" s="37"/>
      <c r="T97" s="37"/>
      <c r="U97" s="37"/>
      <c r="V97" s="37"/>
      <c r="W97" s="37"/>
      <c r="X97" s="37"/>
      <c r="Y97" s="37"/>
      <c r="Z97" s="37"/>
      <c r="AA97" s="37"/>
      <c r="AB97" s="37"/>
      <c r="AC97" s="37"/>
      <c r="AD97" s="37"/>
      <c r="AE97" s="37"/>
      <c r="AF97" s="37"/>
      <c r="AG97" s="37"/>
      <c r="AH97" s="44"/>
      <c r="AI97" s="44"/>
      <c r="AJ97" s="44"/>
      <c r="AK97" s="44"/>
      <c r="AL97" s="44"/>
      <c r="AM97" s="44"/>
      <c r="AN97" s="44"/>
      <c r="AO97" s="44"/>
      <c r="AP97" s="44"/>
      <c r="AQ97" s="44"/>
      <c r="AR97" s="44"/>
      <c r="AS97" s="44"/>
      <c r="AT97" s="44"/>
      <c r="AU97" s="44"/>
      <c r="AV97" s="44"/>
      <c r="AW97" s="44"/>
      <c r="AX97" s="44"/>
      <c r="AY97" s="44"/>
      <c r="AZ97" s="44"/>
      <c r="BA97" s="44"/>
      <c r="BB97" s="44"/>
      <c r="BC97" s="44"/>
      <c r="BD97" s="44"/>
      <c r="BE97" s="44"/>
      <c r="BF97" s="44"/>
      <c r="BG97" s="44"/>
      <c r="BH97" s="44"/>
      <c r="BI97" s="44"/>
      <c r="BJ97" s="44"/>
      <c r="BK97" s="44"/>
      <c r="BL97" s="44"/>
      <c r="BM97" s="44"/>
      <c r="BN97" s="44"/>
      <c r="BO97" s="44"/>
      <c r="BP97" s="44"/>
      <c r="BQ97" s="44"/>
      <c r="BR97" s="44"/>
      <c r="BS97" s="44"/>
      <c r="BT97" s="44"/>
      <c r="BU97" s="44"/>
      <c r="BV97" s="44"/>
      <c r="BW97" s="44"/>
      <c r="BX97" s="44"/>
      <c r="BY97" s="44"/>
      <c r="BZ97" s="44"/>
      <c r="CA97" s="44"/>
      <c r="CB97" s="44"/>
      <c r="CC97" s="44"/>
      <c r="CD97" s="44"/>
      <c r="CE97" s="44"/>
      <c r="CF97" s="44"/>
      <c r="CG97" s="44"/>
      <c r="CH97" s="44"/>
      <c r="CI97" s="44"/>
      <c r="CJ97" s="44"/>
      <c r="CK97" s="44"/>
      <c r="CL97" s="44"/>
      <c r="CM97" s="44"/>
      <c r="CN97" s="44"/>
      <c r="CO97" s="44"/>
      <c r="CP97" s="44"/>
      <c r="CQ97" s="44"/>
      <c r="CR97" s="44"/>
      <c r="CS97" s="44"/>
      <c r="CT97" s="44"/>
      <c r="CU97" s="44"/>
      <c r="CV97" s="44"/>
      <c r="CW97" s="44"/>
      <c r="CX97" s="44"/>
      <c r="CY97" s="44"/>
      <c r="CZ97" s="44"/>
      <c r="DA97" s="44"/>
      <c r="DB97" s="44"/>
      <c r="DC97" s="44"/>
      <c r="DD97" s="44"/>
      <c r="DE97" s="44"/>
      <c r="DF97" s="44"/>
      <c r="DG97" s="44"/>
      <c r="DH97" s="44"/>
      <c r="DI97" s="44"/>
      <c r="DJ97" s="44"/>
      <c r="DK97" s="44"/>
      <c r="DL97" s="44"/>
      <c r="DM97" s="44"/>
      <c r="DN97" s="44"/>
      <c r="DO97" s="44"/>
      <c r="DP97" s="44"/>
      <c r="DQ97" s="44"/>
      <c r="DR97" s="44"/>
      <c r="DS97" s="44"/>
      <c r="DT97" s="44"/>
      <c r="DU97" s="44"/>
      <c r="DV97" s="44"/>
      <c r="DW97" s="44"/>
      <c r="DX97" s="44"/>
      <c r="DY97" s="44"/>
      <c r="DZ97" s="44"/>
      <c r="EA97" s="44"/>
      <c r="EB97" s="44"/>
      <c r="EC97" s="44"/>
      <c r="ED97" s="44"/>
      <c r="EE97" s="44"/>
      <c r="EF97" s="44"/>
      <c r="EG97" s="44"/>
      <c r="EH97" s="44"/>
      <c r="EI97" s="44"/>
      <c r="EJ97" s="44"/>
      <c r="EK97" s="44"/>
      <c r="EL97" s="44"/>
      <c r="EM97" s="44"/>
      <c r="EN97" s="44"/>
      <c r="EO97" s="44"/>
      <c r="EP97" s="44"/>
      <c r="EQ97" s="44"/>
      <c r="ER97" s="44"/>
      <c r="ES97" s="44"/>
      <c r="ET97" s="44"/>
      <c r="EU97" s="44"/>
      <c r="EV97" s="44"/>
      <c r="EW97" s="44"/>
      <c r="EX97" s="44"/>
      <c r="EY97" s="44"/>
      <c r="EZ97" s="44"/>
      <c r="FA97" s="44"/>
      <c r="FB97" s="44"/>
      <c r="FC97" s="44"/>
      <c r="FD97" s="44"/>
      <c r="FE97" s="44"/>
      <c r="FF97" s="44"/>
      <c r="FG97" s="44"/>
      <c r="FH97" s="44"/>
      <c r="FI97" s="44"/>
      <c r="FJ97" s="44"/>
      <c r="FK97" s="44"/>
      <c r="FL97" s="44"/>
      <c r="FM97" s="44"/>
      <c r="FN97" s="44"/>
      <c r="FO97" s="44"/>
      <c r="FP97" s="44"/>
      <c r="FQ97" s="44"/>
      <c r="FR97" s="44"/>
      <c r="FS97" s="44"/>
      <c r="FT97" s="37"/>
      <c r="FU97" s="37"/>
      <c r="FV97" s="37"/>
      <c r="FW97" s="37"/>
      <c r="FX97" s="37"/>
      <c r="FY97" s="37"/>
      <c r="FZ97" s="37"/>
      <c r="GA97" s="37"/>
      <c r="GB97" s="37"/>
      <c r="GC97" s="37"/>
      <c r="GD97" s="37"/>
      <c r="GE97" s="37"/>
      <c r="GF97" s="37"/>
      <c r="GG97" s="37"/>
      <c r="GH97" s="37"/>
      <c r="GI97" s="37"/>
      <c r="GJ97" s="37"/>
      <c r="GK97" s="37"/>
      <c r="GL97" s="37"/>
      <c r="GM97" s="37"/>
      <c r="GN97" s="37"/>
      <c r="GO97" s="37"/>
      <c r="GP97" s="37"/>
      <c r="GQ97" s="37"/>
      <c r="GR97" s="37"/>
      <c r="GS97" s="37"/>
      <c r="GT97" s="37"/>
      <c r="GU97" s="37"/>
      <c r="GV97" s="37"/>
      <c r="GW97" s="37"/>
      <c r="GX97" s="37"/>
      <c r="GY97" s="37"/>
      <c r="GZ97" s="37"/>
      <c r="HA97" s="37"/>
      <c r="HB97" s="37"/>
      <c r="HC97" s="37"/>
      <c r="HD97" s="37"/>
      <c r="HE97" s="37"/>
      <c r="HF97" s="37"/>
      <c r="HG97" s="37"/>
      <c r="HH97" s="37"/>
      <c r="HI97" s="37"/>
      <c r="HJ97" s="37"/>
      <c r="HK97" s="37"/>
      <c r="HL97" s="37"/>
      <c r="HM97" s="37"/>
      <c r="HN97" s="37"/>
      <c r="HO97" s="37"/>
      <c r="HP97" s="37"/>
      <c r="HQ97" s="37"/>
      <c r="HR97" s="37"/>
      <c r="HS97" s="37"/>
      <c r="HT97" s="37"/>
      <c r="HU97" s="37"/>
      <c r="HV97" s="37"/>
      <c r="HW97" s="37"/>
      <c r="HX97" s="37"/>
      <c r="HY97" s="37"/>
      <c r="HZ97" s="37"/>
      <c r="IA97" s="37"/>
      <c r="IB97" s="49"/>
      <c r="IC97" s="49"/>
      <c r="ID97" s="37"/>
      <c r="IE97" s="37"/>
      <c r="IF97" s="37"/>
      <c r="IG97" s="37"/>
      <c r="IH97" s="37"/>
      <c r="II97" s="37"/>
      <c r="IJ97" s="37"/>
      <c r="IK97" s="37"/>
      <c r="IL97" s="37"/>
      <c r="IM97" s="37"/>
      <c r="IN97" s="37"/>
      <c r="IO97" s="37"/>
      <c r="IP97" s="37"/>
      <c r="IQ97" s="37"/>
      <c r="IR97" s="37"/>
      <c r="IS97" s="37"/>
      <c r="IT97" s="37"/>
      <c r="IU97" s="37"/>
      <c r="IV97" s="37"/>
      <c r="IW97" s="37"/>
      <c r="IX97" s="37"/>
      <c r="IY97" s="37"/>
      <c r="IZ97" s="37"/>
      <c r="JA97" s="37"/>
      <c r="JB97" s="37"/>
      <c r="JC97" s="37"/>
      <c r="JD97" s="37"/>
      <c r="JE97" s="37"/>
      <c r="JF97" s="37"/>
      <c r="JG97" s="37"/>
      <c r="JH97" s="37"/>
      <c r="JI97" s="37"/>
      <c r="JJ97" s="37"/>
      <c r="JK97" s="37"/>
      <c r="JL97" s="37"/>
      <c r="JM97" s="37"/>
      <c r="JN97" s="37"/>
      <c r="JO97" s="37"/>
      <c r="JP97" s="37"/>
      <c r="JQ97" s="37"/>
      <c r="JR97" s="37"/>
      <c r="JS97" s="37"/>
      <c r="JT97" s="37"/>
      <c r="JU97" s="37"/>
      <c r="JV97" s="37"/>
      <c r="JW97" s="37"/>
      <c r="JX97" s="37"/>
      <c r="JY97" s="37"/>
      <c r="JZ97" s="37"/>
      <c r="KA97" s="37"/>
      <c r="KB97" s="37"/>
      <c r="KC97" s="37"/>
      <c r="KD97" s="37"/>
      <c r="KE97" s="37"/>
      <c r="KF97" s="37"/>
      <c r="KG97" s="37"/>
      <c r="KH97" s="37"/>
      <c r="KI97" s="37"/>
      <c r="KJ97" s="37"/>
      <c r="KK97" s="37"/>
      <c r="KL97" s="37"/>
      <c r="KM97" s="37"/>
      <c r="KN97" s="37"/>
      <c r="KO97" s="37"/>
      <c r="KP97" s="37"/>
      <c r="KQ97" s="37"/>
      <c r="KR97" s="37"/>
      <c r="KS97" s="37"/>
      <c r="KT97" s="37"/>
      <c r="KU97" s="37"/>
      <c r="KV97" s="37"/>
      <c r="KW97" s="37"/>
      <c r="KX97" s="37"/>
      <c r="KY97" s="37"/>
      <c r="KZ97" s="37"/>
      <c r="LA97" s="37"/>
      <c r="LB97" s="37"/>
      <c r="LC97" s="37"/>
      <c r="LD97" s="37"/>
      <c r="LE97" s="37"/>
      <c r="LF97" s="37"/>
      <c r="LG97" s="37"/>
      <c r="LH97" s="37"/>
      <c r="LI97" s="37"/>
      <c r="LJ97" s="37"/>
      <c r="LK97" s="37"/>
      <c r="LL97" s="37"/>
      <c r="LM97" s="37"/>
      <c r="LN97" s="37"/>
      <c r="LO97" s="37"/>
      <c r="LP97" s="37"/>
      <c r="LQ97" s="37"/>
      <c r="LR97" s="37"/>
      <c r="LS97" s="37"/>
      <c r="LT97" s="37"/>
      <c r="LU97" s="37"/>
      <c r="LV97" s="37"/>
      <c r="LW97" s="37"/>
      <c r="LX97" s="37"/>
      <c r="LY97" s="37"/>
      <c r="LZ97" s="37"/>
      <c r="MA97" s="37"/>
      <c r="MB97" s="37"/>
      <c r="MC97" s="37"/>
      <c r="MD97" s="37"/>
      <c r="ME97" s="37"/>
      <c r="MF97" s="37"/>
      <c r="MG97" s="37"/>
      <c r="MH97" s="37"/>
      <c r="MI97" s="37"/>
      <c r="MJ97" s="37"/>
      <c r="MK97" s="37"/>
      <c r="ML97" s="37"/>
      <c r="MM97" s="37"/>
      <c r="MN97" s="37"/>
      <c r="MO97" s="37"/>
      <c r="MP97" s="37"/>
      <c r="MQ97" s="37"/>
      <c r="MR97" s="37"/>
      <c r="MS97" s="37"/>
      <c r="MT97" s="37"/>
      <c r="MU97" s="37"/>
      <c r="MV97" s="37"/>
      <c r="MW97" s="37"/>
      <c r="MX97" s="37"/>
      <c r="MY97" s="37"/>
      <c r="MZ97" s="37"/>
      <c r="NA97" s="37"/>
      <c r="NB97" s="37"/>
      <c r="NC97" s="37"/>
      <c r="ND97" s="37"/>
      <c r="NE97" s="37"/>
      <c r="NF97" s="37"/>
      <c r="NG97" s="37"/>
      <c r="NH97" s="37"/>
      <c r="NI97" s="37"/>
      <c r="NJ97" s="37"/>
      <c r="NK97" s="37"/>
      <c r="NL97" s="37"/>
      <c r="NM97" s="37"/>
      <c r="NN97" s="37"/>
      <c r="NO97" s="37"/>
      <c r="NP97" s="37"/>
      <c r="NQ97" s="37"/>
      <c r="NR97" s="37"/>
      <c r="NS97" s="37"/>
      <c r="NT97" s="37"/>
      <c r="NU97" s="37"/>
      <c r="NV97" s="37"/>
      <c r="NW97" s="37"/>
      <c r="NX97" s="37"/>
      <c r="NY97" s="37"/>
      <c r="NZ97" s="37"/>
      <c r="OA97" s="37"/>
      <c r="OB97" s="37"/>
      <c r="OC97" s="37"/>
      <c r="OD97" s="37"/>
      <c r="OE97" s="37"/>
      <c r="OF97" s="37"/>
      <c r="OG97" s="37"/>
      <c r="OH97" s="37"/>
      <c r="OI97" s="37"/>
      <c r="OJ97" s="37"/>
      <c r="OK97" s="37"/>
      <c r="OL97" s="37"/>
      <c r="OM97" s="37"/>
      <c r="ON97" s="37"/>
      <c r="OO97" s="37"/>
      <c r="OP97" s="37"/>
      <c r="OQ97" s="37"/>
      <c r="OR97" s="37"/>
      <c r="OS97" s="37"/>
      <c r="OT97" s="37"/>
      <c r="OU97" s="37"/>
      <c r="OV97" s="37"/>
      <c r="OW97" s="37"/>
      <c r="OX97" s="37"/>
      <c r="OY97" s="37"/>
      <c r="OZ97" s="37"/>
      <c r="PA97" s="37"/>
      <c r="PB97" s="37"/>
      <c r="PC97" s="37"/>
      <c r="PD97" s="37"/>
      <c r="PE97" s="37"/>
      <c r="PF97" s="37"/>
      <c r="PG97" s="37"/>
      <c r="PH97" s="37"/>
      <c r="PI97" s="37"/>
      <c r="PJ97" s="37"/>
      <c r="PK97" s="37"/>
      <c r="PL97" s="37"/>
      <c r="PM97" s="37"/>
      <c r="PN97" s="37"/>
      <c r="PO97" s="37"/>
      <c r="PP97" s="37"/>
      <c r="PQ97" s="37"/>
      <c r="PR97" s="37"/>
      <c r="PS97" s="37"/>
      <c r="PT97" s="37"/>
      <c r="PU97" s="37"/>
      <c r="PV97" s="37"/>
      <c r="PW97" s="37"/>
      <c r="PX97" s="37"/>
      <c r="PY97" s="37"/>
      <c r="PZ97" s="37"/>
      <c r="QA97" s="37"/>
      <c r="QB97" s="37"/>
      <c r="QC97" s="37"/>
      <c r="QD97" s="37"/>
      <c r="QE97" s="37"/>
      <c r="QF97" s="37"/>
      <c r="QG97" s="37"/>
      <c r="QH97" s="37"/>
      <c r="QI97" s="37"/>
      <c r="QJ97" s="37"/>
      <c r="QK97" s="37"/>
      <c r="QL97" s="37"/>
      <c r="QM97" s="37"/>
      <c r="QN97" s="37"/>
      <c r="QO97" s="37"/>
      <c r="QP97" s="37"/>
      <c r="QQ97" s="37"/>
      <c r="QR97" s="37"/>
      <c r="QS97" s="37"/>
      <c r="QT97" s="37"/>
      <c r="QU97" s="37"/>
      <c r="QV97" s="37"/>
      <c r="QW97" s="37"/>
      <c r="QX97" s="37"/>
      <c r="QY97" s="37"/>
      <c r="QZ97" s="37"/>
      <c r="RA97" s="37"/>
      <c r="RB97" s="37"/>
      <c r="RC97" s="37"/>
      <c r="RD97" s="37"/>
      <c r="RE97" s="37"/>
      <c r="RF97" s="37"/>
      <c r="RG97" s="37"/>
      <c r="RH97" s="37"/>
      <c r="RI97" s="37"/>
      <c r="RJ97" s="37"/>
      <c r="RK97" s="37"/>
      <c r="RL97" s="37"/>
      <c r="RM97" s="37"/>
      <c r="RN97" s="37"/>
      <c r="RO97" s="37"/>
      <c r="RP97" s="37"/>
      <c r="RQ97" s="37"/>
      <c r="RR97" s="37"/>
      <c r="RS97" s="37"/>
      <c r="RT97" s="37"/>
      <c r="RU97" s="37"/>
      <c r="RV97" s="37"/>
      <c r="RW97" s="37"/>
      <c r="RX97" s="37"/>
      <c r="RY97" s="37"/>
      <c r="RZ97" s="37"/>
      <c r="SA97" s="37"/>
      <c r="SB97" s="37"/>
      <c r="SC97" s="37"/>
      <c r="SD97" s="37"/>
      <c r="SE97" s="37"/>
      <c r="SF97" s="37"/>
      <c r="SG97" s="37"/>
      <c r="SH97" s="37"/>
      <c r="SI97" s="37"/>
      <c r="SJ97" s="37"/>
      <c r="SK97" s="37"/>
      <c r="SL97" s="37"/>
      <c r="SM97" s="37"/>
      <c r="SN97" s="37"/>
      <c r="SO97" s="37"/>
      <c r="SP97" s="37"/>
      <c r="SQ97" s="37"/>
      <c r="SR97" s="37"/>
      <c r="SS97" s="37"/>
      <c r="ST97" s="37"/>
      <c r="SU97" s="37"/>
      <c r="SV97" s="37"/>
      <c r="SW97" s="37"/>
      <c r="SX97" s="37"/>
      <c r="SY97" s="37"/>
      <c r="SZ97" s="37"/>
      <c r="TA97" s="37"/>
      <c r="TB97" s="37"/>
      <c r="TC97" s="37"/>
      <c r="TD97" s="37"/>
      <c r="TE97" s="37"/>
      <c r="TF97" s="37"/>
      <c r="TG97" s="37"/>
      <c r="TH97" s="37"/>
      <c r="TI97" s="37"/>
      <c r="TJ97" s="37"/>
      <c r="TK97" s="37"/>
      <c r="TL97" s="37"/>
      <c r="TM97" s="37"/>
      <c r="TN97" s="37"/>
      <c r="TO97" s="37"/>
      <c r="TP97" s="37"/>
      <c r="TQ97" s="37"/>
      <c r="TR97" s="37"/>
      <c r="TS97" s="37"/>
      <c r="TT97" s="37"/>
      <c r="TU97" s="37"/>
      <c r="TV97" s="37"/>
      <c r="TW97" s="37"/>
      <c r="TX97" s="37"/>
      <c r="TY97" s="37"/>
      <c r="TZ97" s="37"/>
      <c r="UA97" s="37"/>
      <c r="UB97" s="37"/>
      <c r="UC97" s="37"/>
      <c r="UD97" s="37"/>
      <c r="UE97" s="37"/>
      <c r="UF97" s="37"/>
      <c r="UG97" s="37"/>
      <c r="UH97" s="37"/>
      <c r="UI97" s="37"/>
      <c r="UJ97" s="37"/>
      <c r="UK97" s="37"/>
      <c r="UL97" s="37"/>
      <c r="UM97" s="37"/>
      <c r="UN97" s="37"/>
      <c r="UO97" s="37"/>
      <c r="UP97" s="37"/>
      <c r="UQ97" s="37"/>
      <c r="UR97" s="37"/>
      <c r="US97" s="37"/>
      <c r="UT97" s="37"/>
      <c r="UU97" s="37"/>
      <c r="UV97" s="37"/>
      <c r="UW97" s="37"/>
      <c r="UX97" s="37"/>
      <c r="UY97" s="37"/>
      <c r="UZ97" s="37"/>
      <c r="VA97" s="37"/>
      <c r="VB97" s="37"/>
      <c r="VC97" s="37"/>
      <c r="VD97" s="37"/>
      <c r="VE97" s="37"/>
      <c r="VF97" s="37"/>
      <c r="VG97" s="37"/>
      <c r="VH97" s="37"/>
      <c r="VI97" s="37"/>
      <c r="VJ97" s="37"/>
      <c r="VK97" s="37"/>
      <c r="VL97" s="37"/>
      <c r="VM97" s="37"/>
      <c r="VN97" s="37"/>
      <c r="VO97" s="37"/>
      <c r="VP97" s="37"/>
      <c r="VQ97" s="37"/>
      <c r="VR97" s="37"/>
      <c r="VS97" s="37"/>
      <c r="VT97" s="37"/>
      <c r="VU97" s="37"/>
      <c r="VV97" s="37"/>
      <c r="VW97" s="37"/>
      <c r="VX97" s="37"/>
      <c r="VY97" s="37"/>
      <c r="VZ97" s="37"/>
      <c r="WA97" s="37"/>
      <c r="WB97" s="37"/>
      <c r="WC97" s="37"/>
      <c r="WD97" s="37"/>
      <c r="WE97" s="37"/>
      <c r="WF97" s="37"/>
      <c r="WG97" s="37"/>
      <c r="WH97" s="37"/>
      <c r="WI97" s="37"/>
      <c r="WJ97" s="37"/>
      <c r="WK97" s="37"/>
      <c r="WL97" s="37"/>
      <c r="WM97" s="37"/>
      <c r="WN97" s="37"/>
      <c r="WO97" s="37"/>
      <c r="WP97" s="37"/>
      <c r="WQ97" s="37"/>
      <c r="WR97" s="37"/>
      <c r="WS97" s="37"/>
      <c r="WT97" s="37"/>
      <c r="WU97" s="37"/>
      <c r="WV97" s="37"/>
      <c r="WW97" s="37"/>
      <c r="WX97" s="37"/>
      <c r="WY97" s="37"/>
      <c r="WZ97" s="37"/>
      <c r="XA97" s="37"/>
      <c r="XB97" s="37"/>
      <c r="XC97" s="37"/>
      <c r="XD97" s="37"/>
      <c r="XE97" s="37"/>
      <c r="XF97" s="37"/>
      <c r="XG97" s="37"/>
      <c r="XH97" s="37"/>
      <c r="XI97" s="37"/>
      <c r="XJ97" s="37"/>
      <c r="XK97" s="37"/>
      <c r="XL97" s="37"/>
      <c r="XM97" s="37"/>
      <c r="XN97" s="37"/>
      <c r="XO97" s="37"/>
      <c r="XP97" s="37"/>
      <c r="XQ97" s="37"/>
      <c r="XR97" s="37"/>
      <c r="XS97" s="37"/>
      <c r="XT97" s="37"/>
      <c r="XU97" s="37"/>
      <c r="XV97" s="37"/>
      <c r="XW97" s="37"/>
      <c r="XX97" s="37"/>
      <c r="XY97" s="37"/>
      <c r="XZ97" s="37"/>
      <c r="YA97" s="37"/>
      <c r="YB97" s="37"/>
      <c r="YC97" s="37"/>
      <c r="YD97" s="37"/>
      <c r="YE97" s="37"/>
      <c r="YF97" s="37"/>
      <c r="YG97" s="37"/>
      <c r="YH97" s="37"/>
      <c r="YI97" s="37"/>
      <c r="YJ97" s="37"/>
      <c r="YK97" s="37"/>
      <c r="YL97" s="37"/>
      <c r="YM97" s="37"/>
      <c r="YN97" s="37"/>
      <c r="YO97" s="37"/>
      <c r="YP97" s="37"/>
      <c r="YQ97" s="37"/>
      <c r="YR97" s="37"/>
      <c r="YS97" s="37"/>
    </row>
    <row r="98" spans="1:669" s="38" customFormat="1" ht="15.75" x14ac:dyDescent="0.25">
      <c r="A98" s="4" t="s">
        <v>96</v>
      </c>
      <c r="B98" s="5" t="s">
        <v>94</v>
      </c>
      <c r="C98" s="5" t="s">
        <v>71</v>
      </c>
      <c r="D98" s="5" t="s">
        <v>233</v>
      </c>
      <c r="E98" s="10">
        <v>44317</v>
      </c>
      <c r="F98" s="10" t="s">
        <v>110</v>
      </c>
      <c r="G98" s="129">
        <v>32000</v>
      </c>
      <c r="H98" s="173">
        <f t="shared" si="14"/>
        <v>918.4</v>
      </c>
      <c r="I98" s="179">
        <v>0</v>
      </c>
      <c r="J98" s="180">
        <v>972.8</v>
      </c>
      <c r="K98" s="182">
        <v>175</v>
      </c>
      <c r="L98" s="179">
        <v>2066.1999999999998</v>
      </c>
      <c r="M98" s="173">
        <v>29933.8</v>
      </c>
      <c r="P98" s="37"/>
      <c r="Q98" s="37"/>
      <c r="R98" s="37"/>
      <c r="S98" s="37"/>
      <c r="T98" s="37"/>
      <c r="U98" s="37"/>
      <c r="V98" s="37"/>
      <c r="W98" s="37"/>
      <c r="X98" s="37"/>
      <c r="Y98" s="37"/>
      <c r="Z98" s="37"/>
      <c r="AA98" s="37"/>
      <c r="AB98" s="37"/>
      <c r="AC98" s="37"/>
      <c r="AD98" s="37"/>
      <c r="AE98" s="37"/>
      <c r="AF98" s="37"/>
      <c r="AG98" s="37"/>
      <c r="AH98" s="44"/>
      <c r="AI98" s="44"/>
      <c r="AJ98" s="44"/>
      <c r="AK98" s="44"/>
      <c r="AL98" s="44"/>
      <c r="AM98" s="44"/>
      <c r="AN98" s="44"/>
      <c r="AO98" s="44"/>
      <c r="AP98" s="44"/>
      <c r="AQ98" s="44"/>
      <c r="AR98" s="44"/>
      <c r="AS98" s="44"/>
      <c r="AT98" s="44"/>
      <c r="AU98" s="44"/>
      <c r="AV98" s="44"/>
      <c r="AW98" s="44"/>
      <c r="AX98" s="44"/>
      <c r="AY98" s="44"/>
      <c r="AZ98" s="44"/>
      <c r="BA98" s="44"/>
      <c r="BB98" s="44"/>
      <c r="BC98" s="44"/>
      <c r="BD98" s="44"/>
      <c r="BE98" s="44"/>
      <c r="BF98" s="44"/>
      <c r="BG98" s="44"/>
      <c r="BH98" s="44"/>
      <c r="BI98" s="44"/>
      <c r="BJ98" s="44"/>
      <c r="BK98" s="44"/>
      <c r="BL98" s="44"/>
      <c r="BM98" s="44"/>
      <c r="BN98" s="44"/>
      <c r="BO98" s="44"/>
      <c r="BP98" s="44"/>
      <c r="BQ98" s="44"/>
      <c r="BR98" s="44"/>
      <c r="BS98" s="44"/>
      <c r="BT98" s="44"/>
      <c r="BU98" s="44"/>
      <c r="BV98" s="44"/>
      <c r="BW98" s="44"/>
      <c r="BX98" s="44"/>
      <c r="BY98" s="44"/>
      <c r="BZ98" s="44"/>
      <c r="CA98" s="44"/>
      <c r="CB98" s="44"/>
      <c r="CC98" s="44"/>
      <c r="CD98" s="44"/>
      <c r="CE98" s="44"/>
      <c r="CF98" s="44"/>
      <c r="CG98" s="44"/>
      <c r="CH98" s="44"/>
      <c r="CI98" s="44"/>
      <c r="CJ98" s="44"/>
      <c r="CK98" s="44"/>
      <c r="CL98" s="44"/>
      <c r="CM98" s="44"/>
      <c r="CN98" s="44"/>
      <c r="CO98" s="44"/>
      <c r="CP98" s="44"/>
      <c r="CQ98" s="44"/>
      <c r="CR98" s="44"/>
      <c r="CS98" s="44"/>
      <c r="CT98" s="44"/>
      <c r="CU98" s="44"/>
      <c r="CV98" s="44"/>
      <c r="CW98" s="44"/>
      <c r="CX98" s="44"/>
      <c r="CY98" s="44"/>
      <c r="CZ98" s="44"/>
      <c r="DA98" s="44"/>
      <c r="DB98" s="44"/>
      <c r="DC98" s="44"/>
      <c r="DD98" s="44"/>
      <c r="DE98" s="44"/>
      <c r="DF98" s="44"/>
      <c r="DG98" s="44"/>
      <c r="DH98" s="44"/>
      <c r="DI98" s="44"/>
      <c r="DJ98" s="44"/>
      <c r="DK98" s="44"/>
      <c r="DL98" s="44"/>
      <c r="DM98" s="44"/>
      <c r="DN98" s="44"/>
      <c r="DO98" s="44"/>
      <c r="DP98" s="44"/>
      <c r="DQ98" s="44"/>
      <c r="DR98" s="44"/>
      <c r="DS98" s="44"/>
      <c r="DT98" s="44"/>
      <c r="DU98" s="44"/>
      <c r="DV98" s="44"/>
      <c r="DW98" s="44"/>
      <c r="DX98" s="44"/>
      <c r="DY98" s="44"/>
      <c r="DZ98" s="44"/>
      <c r="EA98" s="44"/>
      <c r="EB98" s="44"/>
      <c r="EC98" s="44"/>
      <c r="ED98" s="44"/>
      <c r="EE98" s="44"/>
      <c r="EF98" s="44"/>
      <c r="EG98" s="44"/>
      <c r="EH98" s="44"/>
      <c r="EI98" s="44"/>
      <c r="EJ98" s="44"/>
      <c r="EK98" s="44"/>
      <c r="EL98" s="44"/>
      <c r="EM98" s="44"/>
      <c r="EN98" s="44"/>
      <c r="EO98" s="44"/>
      <c r="EP98" s="44"/>
      <c r="EQ98" s="44"/>
      <c r="ER98" s="44"/>
      <c r="ES98" s="44"/>
      <c r="ET98" s="44"/>
      <c r="EU98" s="44"/>
      <c r="EV98" s="44"/>
      <c r="EW98" s="44"/>
      <c r="EX98" s="44"/>
      <c r="EY98" s="44"/>
      <c r="EZ98" s="44"/>
      <c r="FA98" s="44"/>
      <c r="FB98" s="44"/>
      <c r="FC98" s="44"/>
      <c r="FD98" s="44"/>
      <c r="FE98" s="44"/>
      <c r="FF98" s="44"/>
      <c r="FG98" s="44"/>
      <c r="FH98" s="44"/>
      <c r="FI98" s="44"/>
      <c r="FJ98" s="44"/>
      <c r="FK98" s="44"/>
      <c r="FL98" s="44"/>
      <c r="FM98" s="44"/>
      <c r="FN98" s="44"/>
      <c r="FO98" s="44"/>
      <c r="FP98" s="44"/>
      <c r="FQ98" s="44"/>
      <c r="FR98" s="44"/>
      <c r="FS98" s="44"/>
      <c r="FT98" s="37"/>
      <c r="FU98" s="37"/>
      <c r="FV98" s="37"/>
      <c r="FW98" s="37"/>
      <c r="FX98" s="37"/>
      <c r="FY98" s="37"/>
      <c r="FZ98" s="37"/>
      <c r="GA98" s="37"/>
      <c r="GB98" s="37"/>
      <c r="GC98" s="37"/>
      <c r="GD98" s="37"/>
      <c r="GE98" s="37"/>
      <c r="GF98" s="37"/>
      <c r="GG98" s="37"/>
      <c r="GH98" s="37"/>
      <c r="GI98" s="37"/>
      <c r="GJ98" s="37"/>
      <c r="GK98" s="37"/>
      <c r="GL98" s="37"/>
      <c r="GM98" s="37"/>
      <c r="GN98" s="37"/>
      <c r="GO98" s="37"/>
      <c r="GP98" s="37"/>
      <c r="GQ98" s="37"/>
      <c r="GR98" s="37"/>
      <c r="GS98" s="37"/>
      <c r="GT98" s="37"/>
      <c r="GU98" s="37"/>
      <c r="GV98" s="37"/>
      <c r="GW98" s="37"/>
      <c r="GX98" s="37"/>
      <c r="GY98" s="37"/>
      <c r="GZ98" s="37"/>
      <c r="HA98" s="37"/>
      <c r="HB98" s="37"/>
      <c r="HC98" s="37"/>
      <c r="HD98" s="37"/>
      <c r="HE98" s="37"/>
      <c r="HF98" s="37"/>
      <c r="HG98" s="37"/>
      <c r="HH98" s="37"/>
      <c r="HI98" s="37"/>
      <c r="HJ98" s="37"/>
      <c r="HK98" s="37"/>
      <c r="HL98" s="37"/>
      <c r="HM98" s="37"/>
      <c r="HN98" s="37"/>
      <c r="HO98" s="37"/>
      <c r="HP98" s="37"/>
      <c r="HQ98" s="37"/>
      <c r="HR98" s="37"/>
      <c r="HS98" s="37"/>
      <c r="HT98" s="37"/>
      <c r="HU98" s="37"/>
      <c r="HV98" s="37"/>
      <c r="HW98" s="37"/>
      <c r="HX98" s="37"/>
      <c r="HY98" s="37"/>
      <c r="HZ98" s="37"/>
      <c r="IA98" s="37"/>
      <c r="IB98" s="49"/>
      <c r="IC98" s="49"/>
      <c r="ID98" s="37"/>
      <c r="IE98" s="37"/>
      <c r="IF98" s="37"/>
      <c r="IG98" s="37"/>
      <c r="IH98" s="37"/>
      <c r="II98" s="37"/>
      <c r="IJ98" s="37"/>
      <c r="IK98" s="37"/>
      <c r="IL98" s="37"/>
      <c r="IM98" s="37"/>
      <c r="IN98" s="37"/>
      <c r="IO98" s="37"/>
      <c r="IP98" s="37"/>
      <c r="IQ98" s="37"/>
      <c r="IR98" s="37"/>
      <c r="IS98" s="37"/>
      <c r="IT98" s="37"/>
      <c r="IU98" s="37"/>
      <c r="IV98" s="37"/>
      <c r="IW98" s="37"/>
      <c r="IX98" s="37"/>
      <c r="IY98" s="37"/>
      <c r="IZ98" s="37"/>
      <c r="JA98" s="37"/>
      <c r="JB98" s="37"/>
      <c r="JC98" s="37"/>
      <c r="JD98" s="37"/>
      <c r="JE98" s="37"/>
      <c r="JF98" s="37"/>
      <c r="JG98" s="37"/>
      <c r="JH98" s="37"/>
      <c r="JI98" s="37"/>
      <c r="JJ98" s="37"/>
      <c r="JK98" s="37"/>
      <c r="JL98" s="37"/>
      <c r="JM98" s="37"/>
      <c r="JN98" s="37"/>
      <c r="JO98" s="37"/>
      <c r="JP98" s="37"/>
      <c r="JQ98" s="37"/>
      <c r="JR98" s="37"/>
      <c r="JS98" s="37"/>
      <c r="JT98" s="37"/>
      <c r="JU98" s="37"/>
      <c r="JV98" s="37"/>
      <c r="JW98" s="37"/>
      <c r="JX98" s="37"/>
      <c r="JY98" s="37"/>
      <c r="JZ98" s="37"/>
      <c r="KA98" s="37"/>
      <c r="KB98" s="37"/>
      <c r="KC98" s="37"/>
      <c r="KD98" s="37"/>
      <c r="KE98" s="37"/>
      <c r="KF98" s="37"/>
      <c r="KG98" s="37"/>
      <c r="KH98" s="37"/>
      <c r="KI98" s="37"/>
      <c r="KJ98" s="37"/>
      <c r="KK98" s="37"/>
      <c r="KL98" s="37"/>
      <c r="KM98" s="37"/>
      <c r="KN98" s="37"/>
      <c r="KO98" s="37"/>
      <c r="KP98" s="37"/>
      <c r="KQ98" s="37"/>
      <c r="KR98" s="37"/>
      <c r="KS98" s="37"/>
      <c r="KT98" s="37"/>
      <c r="KU98" s="37"/>
      <c r="KV98" s="37"/>
      <c r="KW98" s="37"/>
      <c r="KX98" s="37"/>
      <c r="KY98" s="37"/>
      <c r="KZ98" s="37"/>
      <c r="LA98" s="37"/>
      <c r="LB98" s="37"/>
      <c r="LC98" s="37"/>
      <c r="LD98" s="37"/>
      <c r="LE98" s="37"/>
      <c r="LF98" s="37"/>
      <c r="LG98" s="37"/>
      <c r="LH98" s="37"/>
      <c r="LI98" s="37"/>
      <c r="LJ98" s="37"/>
      <c r="LK98" s="37"/>
      <c r="LL98" s="37"/>
      <c r="LM98" s="37"/>
      <c r="LN98" s="37"/>
      <c r="LO98" s="37"/>
      <c r="LP98" s="37"/>
      <c r="LQ98" s="37"/>
      <c r="LR98" s="37"/>
      <c r="LS98" s="37"/>
      <c r="LT98" s="37"/>
      <c r="LU98" s="37"/>
      <c r="LV98" s="37"/>
      <c r="LW98" s="37"/>
      <c r="LX98" s="37"/>
      <c r="LY98" s="37"/>
      <c r="LZ98" s="37"/>
      <c r="MA98" s="37"/>
      <c r="MB98" s="37"/>
      <c r="MC98" s="37"/>
      <c r="MD98" s="37"/>
      <c r="ME98" s="37"/>
      <c r="MF98" s="37"/>
      <c r="MG98" s="37"/>
      <c r="MH98" s="37"/>
      <c r="MI98" s="37"/>
      <c r="MJ98" s="37"/>
      <c r="MK98" s="37"/>
      <c r="ML98" s="37"/>
      <c r="MM98" s="37"/>
      <c r="MN98" s="37"/>
      <c r="MO98" s="37"/>
      <c r="MP98" s="37"/>
      <c r="MQ98" s="37"/>
      <c r="MR98" s="37"/>
      <c r="MS98" s="37"/>
      <c r="MT98" s="37"/>
      <c r="MU98" s="37"/>
      <c r="MV98" s="37"/>
      <c r="MW98" s="37"/>
      <c r="MX98" s="37"/>
      <c r="MY98" s="37"/>
      <c r="MZ98" s="37"/>
      <c r="NA98" s="37"/>
      <c r="NB98" s="37"/>
      <c r="NC98" s="37"/>
      <c r="ND98" s="37"/>
      <c r="NE98" s="37"/>
      <c r="NF98" s="37"/>
      <c r="NG98" s="37"/>
      <c r="NH98" s="37"/>
      <c r="NI98" s="37"/>
      <c r="NJ98" s="37"/>
      <c r="NK98" s="37"/>
      <c r="NL98" s="37"/>
      <c r="NM98" s="37"/>
      <c r="NN98" s="37"/>
      <c r="NO98" s="37"/>
      <c r="NP98" s="37"/>
      <c r="NQ98" s="37"/>
      <c r="NR98" s="37"/>
      <c r="NS98" s="37"/>
      <c r="NT98" s="37"/>
      <c r="NU98" s="37"/>
      <c r="NV98" s="37"/>
      <c r="NW98" s="37"/>
      <c r="NX98" s="37"/>
      <c r="NY98" s="37"/>
      <c r="NZ98" s="37"/>
      <c r="OA98" s="37"/>
      <c r="OB98" s="37"/>
      <c r="OC98" s="37"/>
      <c r="OD98" s="37"/>
      <c r="OE98" s="37"/>
      <c r="OF98" s="37"/>
      <c r="OG98" s="37"/>
      <c r="OH98" s="37"/>
      <c r="OI98" s="37"/>
      <c r="OJ98" s="37"/>
      <c r="OK98" s="37"/>
      <c r="OL98" s="37"/>
      <c r="OM98" s="37"/>
      <c r="ON98" s="37"/>
      <c r="OO98" s="37"/>
      <c r="OP98" s="37"/>
      <c r="OQ98" s="37"/>
      <c r="OR98" s="37"/>
      <c r="OS98" s="37"/>
      <c r="OT98" s="37"/>
      <c r="OU98" s="37"/>
      <c r="OV98" s="37"/>
      <c r="OW98" s="37"/>
      <c r="OX98" s="37"/>
      <c r="OY98" s="37"/>
      <c r="OZ98" s="37"/>
      <c r="PA98" s="37"/>
      <c r="PB98" s="37"/>
      <c r="PC98" s="37"/>
      <c r="PD98" s="37"/>
      <c r="PE98" s="37"/>
      <c r="PF98" s="37"/>
      <c r="PG98" s="37"/>
      <c r="PH98" s="37"/>
      <c r="PI98" s="37"/>
      <c r="PJ98" s="37"/>
      <c r="PK98" s="37"/>
      <c r="PL98" s="37"/>
      <c r="PM98" s="37"/>
      <c r="PN98" s="37"/>
      <c r="PO98" s="37"/>
      <c r="PP98" s="37"/>
      <c r="PQ98" s="37"/>
      <c r="PR98" s="37"/>
      <c r="PS98" s="37"/>
      <c r="PT98" s="37"/>
      <c r="PU98" s="37"/>
      <c r="PV98" s="37"/>
      <c r="PW98" s="37"/>
      <c r="PX98" s="37"/>
      <c r="PY98" s="37"/>
      <c r="PZ98" s="37"/>
      <c r="QA98" s="37"/>
      <c r="QB98" s="37"/>
      <c r="QC98" s="37"/>
      <c r="QD98" s="37"/>
      <c r="QE98" s="37"/>
      <c r="QF98" s="37"/>
      <c r="QG98" s="37"/>
      <c r="QH98" s="37"/>
      <c r="QI98" s="37"/>
      <c r="QJ98" s="37"/>
      <c r="QK98" s="37"/>
      <c r="QL98" s="37"/>
      <c r="QM98" s="37"/>
      <c r="QN98" s="37"/>
      <c r="QO98" s="37"/>
      <c r="QP98" s="37"/>
      <c r="QQ98" s="37"/>
      <c r="QR98" s="37"/>
      <c r="QS98" s="37"/>
      <c r="QT98" s="37"/>
      <c r="QU98" s="37"/>
      <c r="QV98" s="37"/>
      <c r="QW98" s="37"/>
      <c r="QX98" s="37"/>
      <c r="QY98" s="37"/>
      <c r="QZ98" s="37"/>
      <c r="RA98" s="37"/>
      <c r="RB98" s="37"/>
      <c r="RC98" s="37"/>
      <c r="RD98" s="37"/>
      <c r="RE98" s="37"/>
      <c r="RF98" s="37"/>
      <c r="RG98" s="37"/>
      <c r="RH98" s="37"/>
      <c r="RI98" s="37"/>
      <c r="RJ98" s="37"/>
      <c r="RK98" s="37"/>
      <c r="RL98" s="37"/>
      <c r="RM98" s="37"/>
      <c r="RN98" s="37"/>
      <c r="RO98" s="37"/>
      <c r="RP98" s="37"/>
      <c r="RQ98" s="37"/>
      <c r="RR98" s="37"/>
      <c r="RS98" s="37"/>
      <c r="RT98" s="37"/>
      <c r="RU98" s="37"/>
      <c r="RV98" s="37"/>
      <c r="RW98" s="37"/>
      <c r="RX98" s="37"/>
      <c r="RY98" s="37"/>
      <c r="RZ98" s="37"/>
      <c r="SA98" s="37"/>
      <c r="SB98" s="37"/>
      <c r="SC98" s="37"/>
      <c r="SD98" s="37"/>
      <c r="SE98" s="37"/>
      <c r="SF98" s="37"/>
      <c r="SG98" s="37"/>
      <c r="SH98" s="37"/>
      <c r="SI98" s="37"/>
      <c r="SJ98" s="37"/>
      <c r="SK98" s="37"/>
      <c r="SL98" s="37"/>
      <c r="SM98" s="37"/>
      <c r="SN98" s="37"/>
      <c r="SO98" s="37"/>
      <c r="SP98" s="37"/>
      <c r="SQ98" s="37"/>
      <c r="SR98" s="37"/>
      <c r="SS98" s="37"/>
      <c r="ST98" s="37"/>
      <c r="SU98" s="37"/>
      <c r="SV98" s="37"/>
      <c r="SW98" s="37"/>
      <c r="SX98" s="37"/>
      <c r="SY98" s="37"/>
      <c r="SZ98" s="37"/>
      <c r="TA98" s="37"/>
      <c r="TB98" s="37"/>
      <c r="TC98" s="37"/>
      <c r="TD98" s="37"/>
      <c r="TE98" s="37"/>
      <c r="TF98" s="37"/>
      <c r="TG98" s="37"/>
      <c r="TH98" s="37"/>
      <c r="TI98" s="37"/>
      <c r="TJ98" s="37"/>
      <c r="TK98" s="37"/>
      <c r="TL98" s="37"/>
      <c r="TM98" s="37"/>
      <c r="TN98" s="37"/>
      <c r="TO98" s="37"/>
      <c r="TP98" s="37"/>
      <c r="TQ98" s="37"/>
      <c r="TR98" s="37"/>
      <c r="TS98" s="37"/>
      <c r="TT98" s="37"/>
      <c r="TU98" s="37"/>
      <c r="TV98" s="37"/>
      <c r="TW98" s="37"/>
      <c r="TX98" s="37"/>
      <c r="TY98" s="37"/>
      <c r="TZ98" s="37"/>
      <c r="UA98" s="37"/>
      <c r="UB98" s="37"/>
      <c r="UC98" s="37"/>
      <c r="UD98" s="37"/>
      <c r="UE98" s="37"/>
      <c r="UF98" s="37"/>
      <c r="UG98" s="37"/>
      <c r="UH98" s="37"/>
      <c r="UI98" s="37"/>
      <c r="UJ98" s="37"/>
      <c r="UK98" s="37"/>
      <c r="UL98" s="37"/>
      <c r="UM98" s="37"/>
      <c r="UN98" s="37"/>
      <c r="UO98" s="37"/>
      <c r="UP98" s="37"/>
      <c r="UQ98" s="37"/>
      <c r="UR98" s="37"/>
      <c r="US98" s="37"/>
      <c r="UT98" s="37"/>
      <c r="UU98" s="37"/>
      <c r="UV98" s="37"/>
      <c r="UW98" s="37"/>
      <c r="UX98" s="37"/>
      <c r="UY98" s="37"/>
      <c r="UZ98" s="37"/>
      <c r="VA98" s="37"/>
      <c r="VB98" s="37"/>
      <c r="VC98" s="37"/>
      <c r="VD98" s="37"/>
      <c r="VE98" s="37"/>
      <c r="VF98" s="37"/>
      <c r="VG98" s="37"/>
      <c r="VH98" s="37"/>
      <c r="VI98" s="37"/>
      <c r="VJ98" s="37"/>
      <c r="VK98" s="37"/>
      <c r="VL98" s="37"/>
      <c r="VM98" s="37"/>
      <c r="VN98" s="37"/>
      <c r="VO98" s="37"/>
      <c r="VP98" s="37"/>
      <c r="VQ98" s="37"/>
      <c r="VR98" s="37"/>
      <c r="VS98" s="37"/>
      <c r="VT98" s="37"/>
      <c r="VU98" s="37"/>
      <c r="VV98" s="37"/>
      <c r="VW98" s="37"/>
      <c r="VX98" s="37"/>
      <c r="VY98" s="37"/>
      <c r="VZ98" s="37"/>
      <c r="WA98" s="37"/>
      <c r="WB98" s="37"/>
      <c r="WC98" s="37"/>
      <c r="WD98" s="37"/>
      <c r="WE98" s="37"/>
      <c r="WF98" s="37"/>
      <c r="WG98" s="37"/>
      <c r="WH98" s="37"/>
      <c r="WI98" s="37"/>
      <c r="WJ98" s="37"/>
      <c r="WK98" s="37"/>
      <c r="WL98" s="37"/>
      <c r="WM98" s="37"/>
      <c r="WN98" s="37"/>
      <c r="WO98" s="37"/>
      <c r="WP98" s="37"/>
      <c r="WQ98" s="37"/>
      <c r="WR98" s="37"/>
      <c r="WS98" s="37"/>
      <c r="WT98" s="37"/>
      <c r="WU98" s="37"/>
      <c r="WV98" s="37"/>
      <c r="WW98" s="37"/>
      <c r="WX98" s="37"/>
      <c r="WY98" s="37"/>
      <c r="WZ98" s="37"/>
      <c r="XA98" s="37"/>
      <c r="XB98" s="37"/>
      <c r="XC98" s="37"/>
      <c r="XD98" s="37"/>
      <c r="XE98" s="37"/>
      <c r="XF98" s="37"/>
      <c r="XG98" s="37"/>
      <c r="XH98" s="37"/>
      <c r="XI98" s="37"/>
      <c r="XJ98" s="37"/>
      <c r="XK98" s="37"/>
      <c r="XL98" s="37"/>
      <c r="XM98" s="37"/>
      <c r="XN98" s="37"/>
      <c r="XO98" s="37"/>
      <c r="XP98" s="37"/>
      <c r="XQ98" s="37"/>
      <c r="XR98" s="37"/>
      <c r="XS98" s="37"/>
      <c r="XT98" s="37"/>
      <c r="XU98" s="37"/>
      <c r="XV98" s="37"/>
      <c r="XW98" s="37"/>
      <c r="XX98" s="37"/>
      <c r="XY98" s="37"/>
      <c r="XZ98" s="37"/>
      <c r="YA98" s="37"/>
      <c r="YB98" s="37"/>
      <c r="YC98" s="37"/>
      <c r="YD98" s="37"/>
      <c r="YE98" s="37"/>
      <c r="YF98" s="37"/>
      <c r="YG98" s="37"/>
      <c r="YH98" s="37"/>
      <c r="YI98" s="37"/>
      <c r="YJ98" s="37"/>
      <c r="YK98" s="37"/>
      <c r="YL98" s="37"/>
      <c r="YM98" s="37"/>
      <c r="YN98" s="37"/>
      <c r="YO98" s="37"/>
      <c r="YP98" s="37"/>
      <c r="YQ98" s="37"/>
      <c r="YR98" s="37"/>
      <c r="YS98" s="37"/>
    </row>
    <row r="99" spans="1:669" s="38" customFormat="1" ht="15.75" x14ac:dyDescent="0.25">
      <c r="A99" s="4" t="s">
        <v>184</v>
      </c>
      <c r="B99" s="5" t="s">
        <v>213</v>
      </c>
      <c r="C99" s="5" t="s">
        <v>71</v>
      </c>
      <c r="D99" s="5" t="s">
        <v>233</v>
      </c>
      <c r="E99" s="10">
        <v>44652</v>
      </c>
      <c r="F99" s="10" t="s">
        <v>110</v>
      </c>
      <c r="G99" s="129">
        <v>32000</v>
      </c>
      <c r="H99" s="173">
        <v>918.4</v>
      </c>
      <c r="I99" s="179">
        <v>0</v>
      </c>
      <c r="J99" s="180">
        <v>972.8</v>
      </c>
      <c r="K99" s="182">
        <v>25</v>
      </c>
      <c r="L99" s="179">
        <v>1916.2</v>
      </c>
      <c r="M99" s="173">
        <v>30083.8</v>
      </c>
      <c r="P99" s="37"/>
      <c r="Q99" s="37"/>
      <c r="R99" s="37"/>
      <c r="S99" s="37"/>
      <c r="T99" s="37"/>
      <c r="U99" s="37"/>
      <c r="V99" s="37"/>
      <c r="W99" s="37"/>
      <c r="X99" s="37"/>
      <c r="Y99" s="37"/>
      <c r="Z99" s="37"/>
      <c r="AA99" s="37"/>
      <c r="AB99" s="37"/>
      <c r="AC99" s="37"/>
      <c r="AD99" s="37"/>
      <c r="AE99" s="37"/>
      <c r="AF99" s="37"/>
      <c r="AG99" s="37"/>
      <c r="AH99" s="44"/>
      <c r="AI99" s="44"/>
      <c r="AJ99" s="44"/>
      <c r="AK99" s="44"/>
      <c r="AL99" s="44"/>
      <c r="AM99" s="44"/>
      <c r="AN99" s="44"/>
      <c r="AO99" s="44"/>
      <c r="AP99" s="44"/>
      <c r="AQ99" s="44"/>
      <c r="AR99" s="44"/>
      <c r="AS99" s="44"/>
      <c r="AT99" s="44"/>
      <c r="AU99" s="44"/>
      <c r="AV99" s="44"/>
      <c r="AW99" s="44"/>
      <c r="AX99" s="44"/>
      <c r="AY99" s="44"/>
      <c r="AZ99" s="44"/>
      <c r="BA99" s="44"/>
      <c r="BB99" s="44"/>
      <c r="BC99" s="44"/>
      <c r="BD99" s="44"/>
      <c r="BE99" s="44"/>
      <c r="BF99" s="44"/>
      <c r="BG99" s="44"/>
      <c r="BH99" s="44"/>
      <c r="BI99" s="44"/>
      <c r="BJ99" s="44"/>
      <c r="BK99" s="44"/>
      <c r="BL99" s="44"/>
      <c r="BM99" s="44"/>
      <c r="BN99" s="44"/>
      <c r="BO99" s="44"/>
      <c r="BP99" s="44"/>
      <c r="BQ99" s="44"/>
      <c r="BR99" s="44"/>
      <c r="BS99" s="44"/>
      <c r="BT99" s="44"/>
      <c r="BU99" s="44"/>
      <c r="BV99" s="44"/>
      <c r="BW99" s="44"/>
      <c r="BX99" s="44"/>
      <c r="BY99" s="44"/>
      <c r="BZ99" s="44"/>
      <c r="CA99" s="44"/>
      <c r="CB99" s="44"/>
      <c r="CC99" s="44"/>
      <c r="CD99" s="44"/>
      <c r="CE99" s="44"/>
      <c r="CF99" s="44"/>
      <c r="CG99" s="44"/>
      <c r="CH99" s="44"/>
      <c r="CI99" s="44"/>
      <c r="CJ99" s="44"/>
      <c r="CK99" s="44"/>
      <c r="CL99" s="44"/>
      <c r="CM99" s="44"/>
      <c r="CN99" s="44"/>
      <c r="CO99" s="44"/>
      <c r="CP99" s="44"/>
      <c r="CQ99" s="44"/>
      <c r="CR99" s="44"/>
      <c r="CS99" s="44"/>
      <c r="CT99" s="44"/>
      <c r="CU99" s="44"/>
      <c r="CV99" s="44"/>
      <c r="CW99" s="44"/>
      <c r="CX99" s="44"/>
      <c r="CY99" s="44"/>
      <c r="CZ99" s="44"/>
      <c r="DA99" s="44"/>
      <c r="DB99" s="44"/>
      <c r="DC99" s="44"/>
      <c r="DD99" s="44"/>
      <c r="DE99" s="44"/>
      <c r="DF99" s="44"/>
      <c r="DG99" s="44"/>
      <c r="DH99" s="44"/>
      <c r="DI99" s="44"/>
      <c r="DJ99" s="44"/>
      <c r="DK99" s="44"/>
      <c r="DL99" s="44"/>
      <c r="DM99" s="44"/>
      <c r="DN99" s="44"/>
      <c r="DO99" s="44"/>
      <c r="DP99" s="44"/>
      <c r="DQ99" s="44"/>
      <c r="DR99" s="44"/>
      <c r="DS99" s="44"/>
      <c r="DT99" s="44"/>
      <c r="DU99" s="44"/>
      <c r="DV99" s="44"/>
      <c r="DW99" s="44"/>
      <c r="DX99" s="44"/>
      <c r="DY99" s="44"/>
      <c r="DZ99" s="44"/>
      <c r="EA99" s="44"/>
      <c r="EB99" s="44"/>
      <c r="EC99" s="44"/>
      <c r="ED99" s="44"/>
      <c r="EE99" s="44"/>
      <c r="EF99" s="44"/>
      <c r="EG99" s="44"/>
      <c r="EH99" s="44"/>
      <c r="EI99" s="44"/>
      <c r="EJ99" s="44"/>
      <c r="EK99" s="44"/>
      <c r="EL99" s="44"/>
      <c r="EM99" s="44"/>
      <c r="EN99" s="44"/>
      <c r="EO99" s="44"/>
      <c r="EP99" s="44"/>
      <c r="EQ99" s="44"/>
      <c r="ER99" s="44"/>
      <c r="ES99" s="44"/>
      <c r="ET99" s="44"/>
      <c r="EU99" s="44"/>
      <c r="EV99" s="44"/>
      <c r="EW99" s="44"/>
      <c r="EX99" s="44"/>
      <c r="EY99" s="44"/>
      <c r="EZ99" s="44"/>
      <c r="FA99" s="44"/>
      <c r="FB99" s="44"/>
      <c r="FC99" s="44"/>
      <c r="FD99" s="44"/>
      <c r="FE99" s="44"/>
      <c r="FF99" s="44"/>
      <c r="FG99" s="44"/>
      <c r="FH99" s="44"/>
      <c r="FI99" s="44"/>
      <c r="FJ99" s="44"/>
      <c r="FK99" s="44"/>
      <c r="FL99" s="44"/>
      <c r="FM99" s="44"/>
      <c r="FN99" s="44"/>
      <c r="FO99" s="44"/>
      <c r="FP99" s="44"/>
      <c r="FQ99" s="44"/>
      <c r="FR99" s="44"/>
      <c r="FS99" s="44"/>
      <c r="FT99" s="37"/>
      <c r="FU99" s="37"/>
      <c r="FV99" s="37"/>
      <c r="FW99" s="37"/>
      <c r="FX99" s="37"/>
      <c r="FY99" s="37"/>
      <c r="FZ99" s="37"/>
      <c r="GA99" s="37"/>
      <c r="GB99" s="37"/>
      <c r="GC99" s="37"/>
      <c r="GD99" s="37"/>
      <c r="GE99" s="37"/>
      <c r="GF99" s="37"/>
      <c r="GG99" s="37"/>
      <c r="GH99" s="37"/>
      <c r="GI99" s="37"/>
      <c r="GJ99" s="37"/>
      <c r="GK99" s="37"/>
      <c r="GL99" s="37"/>
      <c r="GM99" s="37"/>
      <c r="GN99" s="37"/>
      <c r="GO99" s="37"/>
      <c r="GP99" s="37"/>
      <c r="GQ99" s="37"/>
      <c r="GR99" s="37"/>
      <c r="GS99" s="37"/>
      <c r="GT99" s="37"/>
      <c r="GU99" s="37"/>
      <c r="GV99" s="37"/>
      <c r="GW99" s="37"/>
      <c r="GX99" s="37"/>
      <c r="GY99" s="37"/>
      <c r="GZ99" s="37"/>
      <c r="HA99" s="37"/>
      <c r="HB99" s="37"/>
      <c r="HC99" s="37"/>
      <c r="HD99" s="37"/>
      <c r="HE99" s="37"/>
      <c r="HF99" s="37"/>
      <c r="HG99" s="37"/>
      <c r="HH99" s="37"/>
      <c r="HI99" s="37"/>
      <c r="HJ99" s="37"/>
      <c r="HK99" s="37"/>
      <c r="HL99" s="37"/>
      <c r="HM99" s="37"/>
      <c r="HN99" s="37"/>
      <c r="HO99" s="37"/>
      <c r="HP99" s="37"/>
      <c r="HQ99" s="37"/>
      <c r="HR99" s="37"/>
      <c r="HS99" s="37"/>
      <c r="HT99" s="37"/>
      <c r="HU99" s="37"/>
      <c r="HV99" s="37"/>
      <c r="HW99" s="37"/>
      <c r="HX99" s="37"/>
      <c r="HY99" s="37"/>
      <c r="HZ99" s="37"/>
      <c r="IA99" s="37"/>
      <c r="IB99" s="49"/>
      <c r="IC99" s="49"/>
      <c r="ID99" s="37"/>
      <c r="IE99" s="37"/>
      <c r="IF99" s="37"/>
      <c r="IG99" s="37"/>
      <c r="IH99" s="37"/>
      <c r="II99" s="37"/>
      <c r="IJ99" s="37"/>
      <c r="IK99" s="37"/>
      <c r="IL99" s="37"/>
      <c r="IM99" s="37"/>
      <c r="IN99" s="37"/>
      <c r="IO99" s="37"/>
      <c r="IP99" s="37"/>
      <c r="IQ99" s="37"/>
      <c r="IR99" s="37"/>
      <c r="IS99" s="37"/>
      <c r="IT99" s="37"/>
      <c r="IU99" s="37"/>
      <c r="IV99" s="37"/>
      <c r="IW99" s="37"/>
      <c r="IX99" s="37"/>
      <c r="IY99" s="37"/>
      <c r="IZ99" s="37"/>
      <c r="JA99" s="37"/>
      <c r="JB99" s="37"/>
      <c r="JC99" s="37"/>
      <c r="JD99" s="37"/>
      <c r="JE99" s="37"/>
      <c r="JF99" s="37"/>
      <c r="JG99" s="37"/>
      <c r="JH99" s="37"/>
      <c r="JI99" s="37"/>
      <c r="JJ99" s="37"/>
      <c r="JK99" s="37"/>
      <c r="JL99" s="37"/>
      <c r="JM99" s="37"/>
      <c r="JN99" s="37"/>
      <c r="JO99" s="37"/>
      <c r="JP99" s="37"/>
      <c r="JQ99" s="37"/>
      <c r="JR99" s="37"/>
      <c r="JS99" s="37"/>
      <c r="JT99" s="37"/>
      <c r="JU99" s="37"/>
      <c r="JV99" s="37"/>
      <c r="JW99" s="37"/>
      <c r="JX99" s="37"/>
      <c r="JY99" s="37"/>
      <c r="JZ99" s="37"/>
      <c r="KA99" s="37"/>
      <c r="KB99" s="37"/>
      <c r="KC99" s="37"/>
      <c r="KD99" s="37"/>
      <c r="KE99" s="37"/>
      <c r="KF99" s="37"/>
      <c r="KG99" s="37"/>
      <c r="KH99" s="37"/>
      <c r="KI99" s="37"/>
      <c r="KJ99" s="37"/>
      <c r="KK99" s="37"/>
      <c r="KL99" s="37"/>
      <c r="KM99" s="37"/>
      <c r="KN99" s="37"/>
      <c r="KO99" s="37"/>
      <c r="KP99" s="37"/>
      <c r="KQ99" s="37"/>
      <c r="KR99" s="37"/>
      <c r="KS99" s="37"/>
      <c r="KT99" s="37"/>
      <c r="KU99" s="37"/>
      <c r="KV99" s="37"/>
      <c r="KW99" s="37"/>
      <c r="KX99" s="37"/>
      <c r="KY99" s="37"/>
      <c r="KZ99" s="37"/>
      <c r="LA99" s="37"/>
      <c r="LB99" s="37"/>
      <c r="LC99" s="37"/>
      <c r="LD99" s="37"/>
      <c r="LE99" s="37"/>
      <c r="LF99" s="37"/>
      <c r="LG99" s="37"/>
      <c r="LH99" s="37"/>
      <c r="LI99" s="37"/>
      <c r="LJ99" s="37"/>
      <c r="LK99" s="37"/>
      <c r="LL99" s="37"/>
      <c r="LM99" s="37"/>
      <c r="LN99" s="37"/>
      <c r="LO99" s="37"/>
      <c r="LP99" s="37"/>
      <c r="LQ99" s="37"/>
      <c r="LR99" s="37"/>
      <c r="LS99" s="37"/>
      <c r="LT99" s="37"/>
      <c r="LU99" s="37"/>
      <c r="LV99" s="37"/>
      <c r="LW99" s="37"/>
      <c r="LX99" s="37"/>
      <c r="LY99" s="37"/>
      <c r="LZ99" s="37"/>
      <c r="MA99" s="37"/>
      <c r="MB99" s="37"/>
      <c r="MC99" s="37"/>
      <c r="MD99" s="37"/>
      <c r="ME99" s="37"/>
      <c r="MF99" s="37"/>
      <c r="MG99" s="37"/>
      <c r="MH99" s="37"/>
      <c r="MI99" s="37"/>
      <c r="MJ99" s="37"/>
      <c r="MK99" s="37"/>
      <c r="ML99" s="37"/>
      <c r="MM99" s="37"/>
      <c r="MN99" s="37"/>
      <c r="MO99" s="37"/>
      <c r="MP99" s="37"/>
      <c r="MQ99" s="37"/>
      <c r="MR99" s="37"/>
      <c r="MS99" s="37"/>
      <c r="MT99" s="37"/>
      <c r="MU99" s="37"/>
      <c r="MV99" s="37"/>
      <c r="MW99" s="37"/>
      <c r="MX99" s="37"/>
      <c r="MY99" s="37"/>
      <c r="MZ99" s="37"/>
      <c r="NA99" s="37"/>
      <c r="NB99" s="37"/>
      <c r="NC99" s="37"/>
      <c r="ND99" s="37"/>
      <c r="NE99" s="37"/>
      <c r="NF99" s="37"/>
      <c r="NG99" s="37"/>
      <c r="NH99" s="37"/>
      <c r="NI99" s="37"/>
      <c r="NJ99" s="37"/>
      <c r="NK99" s="37"/>
      <c r="NL99" s="37"/>
      <c r="NM99" s="37"/>
      <c r="NN99" s="37"/>
      <c r="NO99" s="37"/>
      <c r="NP99" s="37"/>
      <c r="NQ99" s="37"/>
      <c r="NR99" s="37"/>
      <c r="NS99" s="37"/>
      <c r="NT99" s="37"/>
      <c r="NU99" s="37"/>
      <c r="NV99" s="37"/>
      <c r="NW99" s="37"/>
      <c r="NX99" s="37"/>
      <c r="NY99" s="37"/>
      <c r="NZ99" s="37"/>
      <c r="OA99" s="37"/>
      <c r="OB99" s="37"/>
      <c r="OC99" s="37"/>
      <c r="OD99" s="37"/>
      <c r="OE99" s="37"/>
      <c r="OF99" s="37"/>
      <c r="OG99" s="37"/>
      <c r="OH99" s="37"/>
      <c r="OI99" s="37"/>
      <c r="OJ99" s="37"/>
      <c r="OK99" s="37"/>
      <c r="OL99" s="37"/>
      <c r="OM99" s="37"/>
      <c r="ON99" s="37"/>
      <c r="OO99" s="37"/>
      <c r="OP99" s="37"/>
      <c r="OQ99" s="37"/>
      <c r="OR99" s="37"/>
      <c r="OS99" s="37"/>
      <c r="OT99" s="37"/>
      <c r="OU99" s="37"/>
      <c r="OV99" s="37"/>
      <c r="OW99" s="37"/>
      <c r="OX99" s="37"/>
      <c r="OY99" s="37"/>
      <c r="OZ99" s="37"/>
      <c r="PA99" s="37"/>
      <c r="PB99" s="37"/>
      <c r="PC99" s="37"/>
      <c r="PD99" s="37"/>
      <c r="PE99" s="37"/>
      <c r="PF99" s="37"/>
      <c r="PG99" s="37"/>
      <c r="PH99" s="37"/>
      <c r="PI99" s="37"/>
      <c r="PJ99" s="37"/>
      <c r="PK99" s="37"/>
      <c r="PL99" s="37"/>
      <c r="PM99" s="37"/>
      <c r="PN99" s="37"/>
      <c r="PO99" s="37"/>
      <c r="PP99" s="37"/>
      <c r="PQ99" s="37"/>
      <c r="PR99" s="37"/>
      <c r="PS99" s="37"/>
      <c r="PT99" s="37"/>
      <c r="PU99" s="37"/>
      <c r="PV99" s="37"/>
      <c r="PW99" s="37"/>
      <c r="PX99" s="37"/>
      <c r="PY99" s="37"/>
      <c r="PZ99" s="37"/>
      <c r="QA99" s="37"/>
      <c r="QB99" s="37"/>
      <c r="QC99" s="37"/>
      <c r="QD99" s="37"/>
      <c r="QE99" s="37"/>
      <c r="QF99" s="37"/>
      <c r="QG99" s="37"/>
      <c r="QH99" s="37"/>
      <c r="QI99" s="37"/>
      <c r="QJ99" s="37"/>
      <c r="QK99" s="37"/>
      <c r="QL99" s="37"/>
      <c r="QM99" s="37"/>
      <c r="QN99" s="37"/>
      <c r="QO99" s="37"/>
      <c r="QP99" s="37"/>
      <c r="QQ99" s="37"/>
      <c r="QR99" s="37"/>
      <c r="QS99" s="37"/>
      <c r="QT99" s="37"/>
      <c r="QU99" s="37"/>
      <c r="QV99" s="37"/>
      <c r="QW99" s="37"/>
      <c r="QX99" s="37"/>
      <c r="QY99" s="37"/>
      <c r="QZ99" s="37"/>
      <c r="RA99" s="37"/>
      <c r="RB99" s="37"/>
      <c r="RC99" s="37"/>
      <c r="RD99" s="37"/>
      <c r="RE99" s="37"/>
      <c r="RF99" s="37"/>
      <c r="RG99" s="37"/>
      <c r="RH99" s="37"/>
      <c r="RI99" s="37"/>
      <c r="RJ99" s="37"/>
      <c r="RK99" s="37"/>
      <c r="RL99" s="37"/>
      <c r="RM99" s="37"/>
      <c r="RN99" s="37"/>
      <c r="RO99" s="37"/>
      <c r="RP99" s="37"/>
      <c r="RQ99" s="37"/>
      <c r="RR99" s="37"/>
      <c r="RS99" s="37"/>
      <c r="RT99" s="37"/>
      <c r="RU99" s="37"/>
      <c r="RV99" s="37"/>
      <c r="RW99" s="37"/>
      <c r="RX99" s="37"/>
      <c r="RY99" s="37"/>
      <c r="RZ99" s="37"/>
      <c r="SA99" s="37"/>
      <c r="SB99" s="37"/>
      <c r="SC99" s="37"/>
      <c r="SD99" s="37"/>
      <c r="SE99" s="37"/>
      <c r="SF99" s="37"/>
      <c r="SG99" s="37"/>
      <c r="SH99" s="37"/>
      <c r="SI99" s="37"/>
      <c r="SJ99" s="37"/>
      <c r="SK99" s="37"/>
      <c r="SL99" s="37"/>
      <c r="SM99" s="37"/>
      <c r="SN99" s="37"/>
      <c r="SO99" s="37"/>
      <c r="SP99" s="37"/>
      <c r="SQ99" s="37"/>
      <c r="SR99" s="37"/>
      <c r="SS99" s="37"/>
      <c r="ST99" s="37"/>
      <c r="SU99" s="37"/>
      <c r="SV99" s="37"/>
      <c r="SW99" s="37"/>
      <c r="SX99" s="37"/>
      <c r="SY99" s="37"/>
      <c r="SZ99" s="37"/>
      <c r="TA99" s="37"/>
      <c r="TB99" s="37"/>
      <c r="TC99" s="37"/>
      <c r="TD99" s="37"/>
      <c r="TE99" s="37"/>
      <c r="TF99" s="37"/>
      <c r="TG99" s="37"/>
      <c r="TH99" s="37"/>
      <c r="TI99" s="37"/>
      <c r="TJ99" s="37"/>
      <c r="TK99" s="37"/>
      <c r="TL99" s="37"/>
      <c r="TM99" s="37"/>
      <c r="TN99" s="37"/>
      <c r="TO99" s="37"/>
      <c r="TP99" s="37"/>
      <c r="TQ99" s="37"/>
      <c r="TR99" s="37"/>
      <c r="TS99" s="37"/>
      <c r="TT99" s="37"/>
      <c r="TU99" s="37"/>
      <c r="TV99" s="37"/>
      <c r="TW99" s="37"/>
      <c r="TX99" s="37"/>
      <c r="TY99" s="37"/>
      <c r="TZ99" s="37"/>
      <c r="UA99" s="37"/>
      <c r="UB99" s="37"/>
      <c r="UC99" s="37"/>
      <c r="UD99" s="37"/>
      <c r="UE99" s="37"/>
      <c r="UF99" s="37"/>
      <c r="UG99" s="37"/>
      <c r="UH99" s="37"/>
      <c r="UI99" s="37"/>
      <c r="UJ99" s="37"/>
      <c r="UK99" s="37"/>
      <c r="UL99" s="37"/>
      <c r="UM99" s="37"/>
      <c r="UN99" s="37"/>
      <c r="UO99" s="37"/>
      <c r="UP99" s="37"/>
      <c r="UQ99" s="37"/>
      <c r="UR99" s="37"/>
      <c r="US99" s="37"/>
      <c r="UT99" s="37"/>
      <c r="UU99" s="37"/>
      <c r="UV99" s="37"/>
      <c r="UW99" s="37"/>
      <c r="UX99" s="37"/>
      <c r="UY99" s="37"/>
      <c r="UZ99" s="37"/>
      <c r="VA99" s="37"/>
      <c r="VB99" s="37"/>
      <c r="VC99" s="37"/>
      <c r="VD99" s="37"/>
      <c r="VE99" s="37"/>
      <c r="VF99" s="37"/>
      <c r="VG99" s="37"/>
      <c r="VH99" s="37"/>
      <c r="VI99" s="37"/>
      <c r="VJ99" s="37"/>
      <c r="VK99" s="37"/>
      <c r="VL99" s="37"/>
      <c r="VM99" s="37"/>
      <c r="VN99" s="37"/>
      <c r="VO99" s="37"/>
      <c r="VP99" s="37"/>
      <c r="VQ99" s="37"/>
      <c r="VR99" s="37"/>
      <c r="VS99" s="37"/>
      <c r="VT99" s="37"/>
      <c r="VU99" s="37"/>
      <c r="VV99" s="37"/>
      <c r="VW99" s="37"/>
      <c r="VX99" s="37"/>
      <c r="VY99" s="37"/>
      <c r="VZ99" s="37"/>
      <c r="WA99" s="37"/>
      <c r="WB99" s="37"/>
      <c r="WC99" s="37"/>
      <c r="WD99" s="37"/>
      <c r="WE99" s="37"/>
      <c r="WF99" s="37"/>
      <c r="WG99" s="37"/>
      <c r="WH99" s="37"/>
      <c r="WI99" s="37"/>
      <c r="WJ99" s="37"/>
      <c r="WK99" s="37"/>
      <c r="WL99" s="37"/>
      <c r="WM99" s="37"/>
      <c r="WN99" s="37"/>
      <c r="WO99" s="37"/>
      <c r="WP99" s="37"/>
      <c r="WQ99" s="37"/>
      <c r="WR99" s="37"/>
      <c r="WS99" s="37"/>
      <c r="WT99" s="37"/>
      <c r="WU99" s="37"/>
      <c r="WV99" s="37"/>
      <c r="WW99" s="37"/>
      <c r="WX99" s="37"/>
      <c r="WY99" s="37"/>
      <c r="WZ99" s="37"/>
      <c r="XA99" s="37"/>
      <c r="XB99" s="37"/>
      <c r="XC99" s="37"/>
      <c r="XD99" s="37"/>
      <c r="XE99" s="37"/>
      <c r="XF99" s="37"/>
      <c r="XG99" s="37"/>
      <c r="XH99" s="37"/>
      <c r="XI99" s="37"/>
      <c r="XJ99" s="37"/>
      <c r="XK99" s="37"/>
      <c r="XL99" s="37"/>
      <c r="XM99" s="37"/>
      <c r="XN99" s="37"/>
      <c r="XO99" s="37"/>
      <c r="XP99" s="37"/>
      <c r="XQ99" s="37"/>
      <c r="XR99" s="37"/>
      <c r="XS99" s="37"/>
      <c r="XT99" s="37"/>
      <c r="XU99" s="37"/>
      <c r="XV99" s="37"/>
      <c r="XW99" s="37"/>
      <c r="XX99" s="37"/>
      <c r="XY99" s="37"/>
      <c r="XZ99" s="37"/>
      <c r="YA99" s="37"/>
      <c r="YB99" s="37"/>
      <c r="YC99" s="37"/>
      <c r="YD99" s="37"/>
      <c r="YE99" s="37"/>
      <c r="YF99" s="37"/>
      <c r="YG99" s="37"/>
      <c r="YH99" s="37"/>
      <c r="YI99" s="37"/>
      <c r="YJ99" s="37"/>
      <c r="YK99" s="37"/>
      <c r="YL99" s="37"/>
      <c r="YM99" s="37"/>
      <c r="YN99" s="37"/>
      <c r="YO99" s="37"/>
      <c r="YP99" s="37"/>
      <c r="YQ99" s="37"/>
      <c r="YR99" s="37"/>
      <c r="YS99" s="37"/>
    </row>
    <row r="100" spans="1:669" ht="18" customHeight="1" x14ac:dyDescent="0.25">
      <c r="A100" s="40" t="s">
        <v>14</v>
      </c>
      <c r="B100" s="12">
        <v>4</v>
      </c>
      <c r="C100" s="7"/>
      <c r="D100" s="7"/>
      <c r="E100" s="40"/>
      <c r="F100" s="40"/>
      <c r="G100" s="145">
        <f>SUM(G96:G99)</f>
        <v>128000</v>
      </c>
      <c r="H100" s="160">
        <f t="shared" ref="H100:M100" si="15">SUM(H96:H99)</f>
        <v>3673.6</v>
      </c>
      <c r="I100" s="145">
        <f t="shared" si="15"/>
        <v>0</v>
      </c>
      <c r="J100" s="145">
        <f t="shared" si="15"/>
        <v>3891.2</v>
      </c>
      <c r="K100" s="145">
        <f t="shared" si="15"/>
        <v>250</v>
      </c>
      <c r="L100" s="145">
        <f t="shared" si="15"/>
        <v>7814.8</v>
      </c>
      <c r="M100" s="160">
        <f t="shared" si="15"/>
        <v>120185.2</v>
      </c>
      <c r="P100" s="46"/>
      <c r="Q100" s="46"/>
      <c r="R100" s="46"/>
      <c r="S100" s="46"/>
      <c r="T100" s="46"/>
      <c r="U100" s="46"/>
      <c r="V100" s="46"/>
      <c r="W100" s="46"/>
      <c r="X100" s="46"/>
      <c r="Y100" s="46"/>
      <c r="Z100" s="46"/>
      <c r="AA100" s="46"/>
      <c r="AB100" s="46"/>
      <c r="AC100" s="46"/>
      <c r="AD100" s="46"/>
      <c r="AE100" s="46"/>
      <c r="AF100" s="46"/>
      <c r="AG100" s="46"/>
      <c r="AH100" s="44"/>
      <c r="AI100" s="44"/>
      <c r="AJ100" s="44"/>
      <c r="AK100" s="44"/>
      <c r="AL100" s="44"/>
      <c r="AM100" s="44"/>
      <c r="AN100" s="44"/>
      <c r="AO100" s="44"/>
      <c r="AP100" s="44"/>
      <c r="AQ100" s="44"/>
      <c r="AR100" s="44"/>
      <c r="AS100" s="44"/>
      <c r="AT100" s="44"/>
      <c r="AU100" s="44"/>
      <c r="AV100" s="44"/>
      <c r="AW100" s="44"/>
      <c r="AX100" s="44"/>
      <c r="AY100" s="44"/>
      <c r="AZ100" s="44"/>
      <c r="BA100" s="44"/>
      <c r="BB100" s="44"/>
      <c r="BC100" s="44"/>
      <c r="BD100" s="44"/>
      <c r="BE100" s="44"/>
      <c r="BF100" s="44"/>
      <c r="BG100" s="44"/>
      <c r="BH100" s="44"/>
      <c r="BI100" s="44"/>
      <c r="BJ100" s="44"/>
      <c r="BK100" s="44"/>
      <c r="BL100" s="44"/>
      <c r="BM100" s="44"/>
      <c r="BN100" s="44"/>
      <c r="BO100" s="44"/>
      <c r="BP100" s="44"/>
      <c r="BQ100" s="44"/>
      <c r="BR100" s="44"/>
      <c r="BS100" s="44"/>
      <c r="BT100" s="44"/>
      <c r="BU100" s="44"/>
      <c r="BV100" s="44"/>
      <c r="BW100" s="44"/>
      <c r="BX100" s="44"/>
      <c r="BY100" s="44"/>
      <c r="BZ100" s="44"/>
      <c r="CA100" s="44"/>
      <c r="CB100" s="44"/>
      <c r="CC100" s="44"/>
      <c r="CD100" s="44"/>
      <c r="CE100" s="44"/>
      <c r="CF100" s="44"/>
      <c r="CG100" s="44"/>
      <c r="CH100" s="44"/>
      <c r="CI100" s="44"/>
      <c r="CJ100" s="44"/>
      <c r="CK100" s="44"/>
      <c r="CL100" s="44"/>
      <c r="CM100" s="44"/>
      <c r="CN100" s="44"/>
      <c r="CO100" s="44"/>
      <c r="CP100" s="44"/>
      <c r="CQ100" s="44"/>
      <c r="CR100" s="44"/>
      <c r="CS100" s="44"/>
      <c r="CT100" s="44"/>
      <c r="CU100" s="44"/>
      <c r="CV100" s="44"/>
      <c r="CW100" s="44"/>
      <c r="CX100" s="44"/>
      <c r="CY100" s="44"/>
      <c r="CZ100" s="44"/>
      <c r="DA100" s="44"/>
      <c r="DB100" s="44"/>
      <c r="DC100" s="44"/>
      <c r="DD100" s="44"/>
      <c r="DE100" s="44"/>
      <c r="DF100" s="44"/>
      <c r="DG100" s="44"/>
      <c r="DH100" s="44"/>
      <c r="DI100" s="44"/>
      <c r="DJ100" s="44"/>
      <c r="DK100" s="44"/>
      <c r="DL100" s="44"/>
      <c r="DM100" s="44"/>
      <c r="DN100" s="44"/>
      <c r="DO100" s="44"/>
      <c r="DP100" s="44"/>
      <c r="DQ100" s="44"/>
      <c r="DR100" s="44"/>
      <c r="DS100" s="44"/>
      <c r="DT100" s="44"/>
      <c r="DU100" s="44"/>
      <c r="DV100" s="44"/>
      <c r="DW100" s="44"/>
      <c r="DX100" s="44"/>
      <c r="DY100" s="44"/>
      <c r="DZ100" s="44"/>
      <c r="EA100" s="44"/>
      <c r="EB100" s="44"/>
      <c r="EC100" s="44"/>
      <c r="ED100" s="44"/>
      <c r="EE100" s="44"/>
      <c r="EF100" s="44"/>
      <c r="EG100" s="44"/>
      <c r="EH100" s="44"/>
      <c r="EI100" s="44"/>
      <c r="EJ100" s="44"/>
      <c r="EK100" s="44"/>
      <c r="EL100" s="44"/>
      <c r="EM100" s="44"/>
      <c r="EN100" s="44"/>
      <c r="EO100" s="44"/>
      <c r="EP100" s="44"/>
      <c r="EQ100" s="44"/>
      <c r="ER100" s="44"/>
      <c r="ES100" s="44"/>
      <c r="ET100" s="44"/>
      <c r="EU100" s="44"/>
      <c r="EV100" s="44"/>
      <c r="EW100" s="44"/>
      <c r="EX100" s="44"/>
      <c r="EY100" s="44"/>
      <c r="EZ100" s="44"/>
      <c r="FA100" s="44"/>
      <c r="FB100" s="44"/>
      <c r="FC100" s="44"/>
      <c r="FD100" s="44"/>
      <c r="FE100" s="44"/>
      <c r="FF100" s="44"/>
      <c r="FG100" s="44"/>
      <c r="FH100" s="44"/>
      <c r="FI100" s="44"/>
      <c r="FJ100" s="44"/>
      <c r="FK100" s="44"/>
      <c r="FL100" s="44"/>
      <c r="FM100" s="44"/>
      <c r="FN100" s="44"/>
      <c r="FO100" s="44"/>
      <c r="FP100" s="44"/>
      <c r="FQ100" s="44"/>
      <c r="FR100" s="44"/>
      <c r="FS100" s="44"/>
      <c r="IB100" s="49"/>
      <c r="IC100" s="49"/>
    </row>
    <row r="101" spans="1:669" s="46" customFormat="1" ht="12.75" customHeight="1" x14ac:dyDescent="0.25">
      <c r="A101" s="38"/>
      <c r="B101" s="104"/>
      <c r="C101" s="65"/>
      <c r="D101" s="65"/>
      <c r="E101" s="66"/>
      <c r="F101" s="66"/>
      <c r="G101" s="144"/>
      <c r="H101" s="163"/>
      <c r="I101" s="144"/>
      <c r="J101" s="144"/>
      <c r="K101" s="144"/>
      <c r="L101" s="144"/>
      <c r="M101" s="163"/>
      <c r="AQ101" s="44"/>
      <c r="AR101" s="44"/>
      <c r="AS101" s="44"/>
      <c r="AT101" s="44"/>
      <c r="AU101" s="44"/>
      <c r="AV101" s="44"/>
      <c r="AW101" s="44"/>
      <c r="AX101" s="44"/>
      <c r="AY101" s="44"/>
      <c r="AZ101" s="44"/>
      <c r="BA101" s="44"/>
      <c r="BB101" s="44"/>
      <c r="BC101" s="44"/>
      <c r="BD101" s="44"/>
      <c r="BE101" s="44"/>
      <c r="BF101" s="44"/>
      <c r="BG101" s="44"/>
      <c r="BH101" s="44"/>
      <c r="BI101" s="44"/>
      <c r="BJ101" s="44"/>
      <c r="BK101" s="44"/>
      <c r="BL101" s="44"/>
      <c r="BM101" s="44"/>
      <c r="BN101" s="44"/>
      <c r="BO101" s="44"/>
      <c r="BP101" s="44"/>
      <c r="BQ101" s="44"/>
      <c r="BR101" s="44"/>
      <c r="BS101" s="44"/>
      <c r="BT101" s="44"/>
      <c r="BU101" s="44"/>
      <c r="BV101" s="44"/>
      <c r="BW101" s="44"/>
      <c r="BX101" s="44"/>
      <c r="BY101" s="44"/>
      <c r="BZ101" s="44"/>
      <c r="CA101" s="44"/>
      <c r="CB101" s="44"/>
      <c r="CC101" s="44"/>
      <c r="CD101" s="44"/>
      <c r="CE101" s="44"/>
      <c r="CF101" s="44"/>
      <c r="CG101" s="44"/>
      <c r="CH101" s="44"/>
      <c r="CI101" s="44"/>
      <c r="CJ101" s="44"/>
      <c r="CK101" s="44"/>
      <c r="CL101" s="44"/>
      <c r="CM101" s="44"/>
      <c r="CN101" s="44"/>
      <c r="CO101" s="44"/>
      <c r="CP101" s="44"/>
      <c r="CQ101" s="44"/>
      <c r="CR101" s="44"/>
      <c r="CS101" s="44"/>
      <c r="CT101" s="44"/>
      <c r="CU101" s="44"/>
      <c r="CV101" s="44"/>
      <c r="CW101" s="44"/>
      <c r="CX101" s="44"/>
      <c r="CY101" s="44"/>
      <c r="CZ101" s="44"/>
      <c r="DA101" s="44"/>
      <c r="DB101" s="44"/>
      <c r="DC101" s="44"/>
      <c r="DD101" s="44"/>
      <c r="DE101" s="44"/>
      <c r="DF101" s="44"/>
      <c r="DG101" s="44"/>
      <c r="DH101" s="44"/>
      <c r="DI101" s="44"/>
      <c r="DJ101" s="44"/>
      <c r="DK101" s="44"/>
      <c r="DL101" s="44"/>
      <c r="DM101" s="44"/>
      <c r="DN101" s="44"/>
      <c r="DO101" s="44"/>
      <c r="DP101" s="44"/>
      <c r="DQ101" s="44"/>
      <c r="DR101" s="44"/>
      <c r="DS101" s="44"/>
      <c r="DT101" s="44"/>
      <c r="DU101" s="44"/>
      <c r="DV101" s="44"/>
      <c r="DW101" s="44"/>
      <c r="DX101" s="44"/>
      <c r="DY101" s="44"/>
      <c r="DZ101" s="44"/>
      <c r="EA101" s="44"/>
      <c r="EB101" s="44"/>
      <c r="EC101" s="44"/>
      <c r="ED101" s="44"/>
      <c r="EE101" s="44"/>
      <c r="EF101" s="44"/>
      <c r="EG101" s="44"/>
      <c r="EH101" s="44"/>
      <c r="EI101" s="44"/>
      <c r="EJ101" s="44"/>
      <c r="EK101" s="44"/>
      <c r="EL101" s="44"/>
      <c r="EM101" s="44"/>
      <c r="EN101" s="44"/>
      <c r="EO101" s="44"/>
      <c r="EP101" s="44"/>
      <c r="EQ101" s="44"/>
      <c r="ER101" s="44"/>
      <c r="ES101" s="44"/>
      <c r="ET101" s="44"/>
      <c r="EU101" s="44"/>
      <c r="EV101" s="44"/>
      <c r="EW101" s="44"/>
      <c r="EX101" s="44"/>
      <c r="EY101" s="44"/>
      <c r="EZ101" s="44"/>
      <c r="FA101" s="44"/>
      <c r="FB101" s="44"/>
      <c r="FC101" s="44"/>
      <c r="FD101" s="44"/>
      <c r="FE101" s="44"/>
      <c r="FF101" s="44"/>
      <c r="FG101" s="44"/>
      <c r="FH101" s="44"/>
      <c r="FI101" s="44"/>
      <c r="FJ101" s="44"/>
      <c r="FK101" s="44"/>
      <c r="FL101" s="44"/>
      <c r="FM101" s="44"/>
      <c r="FN101" s="44"/>
      <c r="FO101" s="44"/>
      <c r="FP101" s="44"/>
      <c r="FQ101" s="44"/>
      <c r="FR101" s="44"/>
      <c r="FS101" s="44"/>
    </row>
    <row r="102" spans="1:669" s="44" customFormat="1" ht="17.25" customHeight="1" x14ac:dyDescent="0.25">
      <c r="A102" s="39" t="s">
        <v>113</v>
      </c>
      <c r="B102" s="16"/>
      <c r="C102" s="17"/>
      <c r="D102" s="17"/>
      <c r="E102" s="39"/>
      <c r="F102" s="39"/>
      <c r="G102" s="154"/>
      <c r="H102" s="154"/>
      <c r="I102" s="150"/>
      <c r="J102" s="150"/>
      <c r="K102" s="154"/>
      <c r="L102" s="150"/>
      <c r="M102" s="154"/>
      <c r="AU102" s="85"/>
      <c r="AV102" s="85"/>
      <c r="AW102" s="85"/>
      <c r="AX102" s="85"/>
      <c r="AY102" s="85"/>
      <c r="AZ102" s="85"/>
      <c r="BA102" s="85"/>
      <c r="BB102" s="85"/>
      <c r="BC102" s="85"/>
      <c r="BD102" s="85"/>
      <c r="BE102" s="85"/>
      <c r="BF102" s="85"/>
      <c r="BG102" s="85"/>
      <c r="BH102" s="85"/>
      <c r="BI102" s="85"/>
      <c r="BJ102" s="85"/>
      <c r="BK102" s="85"/>
      <c r="BL102" s="85"/>
      <c r="BM102" s="85"/>
      <c r="BN102" s="85"/>
      <c r="BO102" s="85"/>
      <c r="BP102" s="85"/>
      <c r="BQ102" s="85"/>
      <c r="BR102" s="85"/>
      <c r="BS102" s="85"/>
      <c r="BT102" s="85"/>
      <c r="BU102" s="85"/>
      <c r="BV102" s="85"/>
      <c r="BW102" s="85"/>
      <c r="BX102" s="85"/>
      <c r="BY102" s="85"/>
      <c r="BZ102" s="85"/>
      <c r="CA102" s="85"/>
      <c r="CB102" s="85"/>
      <c r="CC102" s="85"/>
      <c r="CD102" s="85"/>
      <c r="CE102" s="85"/>
      <c r="CF102" s="85"/>
      <c r="CG102" s="85"/>
      <c r="CH102" s="85"/>
      <c r="CI102" s="85"/>
      <c r="CJ102" s="85"/>
      <c r="CK102" s="85"/>
      <c r="CL102" s="85"/>
      <c r="CM102" s="85"/>
      <c r="CN102" s="85"/>
      <c r="CO102" s="85"/>
      <c r="CP102" s="85"/>
      <c r="CQ102" s="85"/>
      <c r="CR102" s="85"/>
      <c r="CS102" s="85"/>
      <c r="CT102" s="85"/>
      <c r="CU102" s="85"/>
      <c r="CV102" s="85"/>
      <c r="CW102" s="85"/>
      <c r="CX102" s="85"/>
      <c r="CY102" s="85"/>
      <c r="CZ102" s="85"/>
      <c r="DA102" s="85"/>
      <c r="DB102" s="85"/>
      <c r="DC102" s="85"/>
      <c r="DD102" s="85"/>
      <c r="DE102" s="85"/>
      <c r="DF102" s="85"/>
      <c r="DG102" s="85"/>
      <c r="DH102" s="85"/>
      <c r="DI102" s="85"/>
      <c r="DJ102" s="85"/>
      <c r="DK102" s="85"/>
      <c r="DL102" s="85"/>
      <c r="DM102" s="85"/>
      <c r="DN102" s="85"/>
      <c r="DO102" s="85"/>
      <c r="DP102" s="85"/>
      <c r="DQ102" s="85"/>
      <c r="DR102" s="85"/>
      <c r="DS102" s="85"/>
      <c r="DT102" s="85"/>
      <c r="DU102" s="85"/>
      <c r="DV102" s="85"/>
      <c r="DW102" s="85"/>
      <c r="DX102" s="85"/>
      <c r="DY102" s="85"/>
      <c r="DZ102" s="85"/>
      <c r="EA102" s="85"/>
      <c r="EB102" s="85"/>
      <c r="EC102" s="85"/>
      <c r="ED102" s="85"/>
      <c r="EE102" s="85"/>
      <c r="EF102" s="85"/>
      <c r="EG102" s="85"/>
      <c r="EH102" s="85"/>
      <c r="EI102" s="85"/>
      <c r="EJ102" s="85"/>
      <c r="EK102" s="85"/>
      <c r="EL102" s="85"/>
      <c r="EM102" s="85"/>
      <c r="EN102" s="85"/>
      <c r="EO102" s="85"/>
      <c r="EP102" s="85"/>
      <c r="EQ102" s="85"/>
      <c r="ER102" s="85"/>
      <c r="ES102" s="85"/>
      <c r="ET102" s="85"/>
      <c r="EU102" s="85"/>
      <c r="EV102" s="85"/>
      <c r="EW102" s="85"/>
      <c r="EX102" s="85"/>
      <c r="EY102" s="85"/>
      <c r="EZ102" s="85"/>
      <c r="FA102" s="85"/>
      <c r="FB102" s="85"/>
      <c r="FC102" s="85"/>
      <c r="FD102" s="85"/>
      <c r="FE102" s="85"/>
      <c r="FF102" s="85"/>
      <c r="FG102" s="85"/>
      <c r="FH102" s="85"/>
      <c r="FI102" s="85"/>
      <c r="FJ102" s="85"/>
      <c r="FK102" s="85"/>
      <c r="FL102" s="85"/>
      <c r="FM102" s="85"/>
      <c r="FN102" s="85"/>
      <c r="FO102" s="85"/>
      <c r="FP102" s="85"/>
      <c r="FQ102" s="85"/>
      <c r="FR102" s="85"/>
      <c r="FS102" s="85"/>
      <c r="FT102" s="85"/>
      <c r="FU102" s="85"/>
      <c r="FV102" s="85"/>
      <c r="FW102" s="85"/>
      <c r="FX102" s="85"/>
      <c r="FY102" s="85"/>
      <c r="FZ102" s="85"/>
      <c r="GA102" s="85"/>
      <c r="GB102" s="85"/>
      <c r="GC102" s="85"/>
      <c r="GD102" s="85"/>
      <c r="GE102" s="85"/>
      <c r="GF102" s="85"/>
      <c r="GG102" s="85"/>
      <c r="GH102" s="85"/>
      <c r="GI102" s="85"/>
      <c r="GJ102" s="85"/>
      <c r="GK102" s="85"/>
      <c r="GL102" s="85"/>
      <c r="GM102" s="85"/>
      <c r="GN102" s="85"/>
      <c r="GO102" s="85"/>
      <c r="GP102" s="85"/>
      <c r="GQ102" s="85"/>
      <c r="GR102" s="85"/>
      <c r="GS102" s="85"/>
      <c r="GT102" s="85"/>
      <c r="GU102" s="85"/>
      <c r="GV102" s="85"/>
      <c r="GW102" s="85"/>
      <c r="GX102" s="85"/>
      <c r="GY102" s="85"/>
      <c r="GZ102" s="85"/>
      <c r="HA102" s="85"/>
      <c r="HB102" s="85"/>
      <c r="HC102" s="85"/>
      <c r="HD102" s="85"/>
      <c r="HE102" s="85"/>
      <c r="HF102" s="85"/>
      <c r="HG102" s="85"/>
      <c r="HH102" s="85"/>
      <c r="HI102" s="85"/>
      <c r="HJ102" s="85"/>
      <c r="HK102" s="85"/>
      <c r="HL102" s="85"/>
      <c r="HM102" s="85"/>
      <c r="HN102" s="85"/>
      <c r="HO102" s="85"/>
      <c r="HP102" s="85"/>
      <c r="HQ102" s="85"/>
      <c r="HR102" s="85"/>
      <c r="HS102" s="85"/>
      <c r="HT102" s="85"/>
      <c r="HU102" s="85"/>
      <c r="HV102" s="85"/>
      <c r="HW102" s="85"/>
      <c r="HX102" s="85"/>
      <c r="HY102" s="85"/>
      <c r="HZ102" s="85"/>
      <c r="IA102" s="85"/>
    </row>
    <row r="103" spans="1:669" s="45" customFormat="1" ht="15.75" x14ac:dyDescent="0.25">
      <c r="A103" s="45" t="s">
        <v>114</v>
      </c>
      <c r="B103" s="18" t="s">
        <v>212</v>
      </c>
      <c r="C103" s="19" t="s">
        <v>71</v>
      </c>
      <c r="D103" s="19" t="s">
        <v>233</v>
      </c>
      <c r="E103" s="20">
        <v>44487</v>
      </c>
      <c r="F103" s="18" t="s">
        <v>110</v>
      </c>
      <c r="G103" s="155">
        <v>90000</v>
      </c>
      <c r="H103" s="155">
        <v>2583</v>
      </c>
      <c r="I103" s="151">
        <v>9753.1200000000008</v>
      </c>
      <c r="J103" s="151">
        <v>2736</v>
      </c>
      <c r="K103" s="155">
        <v>25</v>
      </c>
      <c r="L103" s="151">
        <v>15097.12</v>
      </c>
      <c r="M103" s="155">
        <f>G103-L103</f>
        <v>74902.880000000005</v>
      </c>
      <c r="AU103" s="85"/>
      <c r="AV103" s="85"/>
      <c r="AW103" s="85"/>
      <c r="AX103" s="85"/>
      <c r="AY103" s="85"/>
      <c r="AZ103" s="85"/>
      <c r="BA103" s="85"/>
      <c r="BB103" s="85"/>
      <c r="BC103" s="85"/>
      <c r="BD103" s="85"/>
      <c r="BE103" s="85"/>
      <c r="BF103" s="85"/>
      <c r="BG103" s="85"/>
      <c r="BH103" s="85"/>
      <c r="BI103" s="85"/>
      <c r="BJ103" s="85"/>
      <c r="BK103" s="85"/>
      <c r="BL103" s="85"/>
      <c r="BM103" s="85"/>
      <c r="BN103" s="85"/>
      <c r="BO103" s="85"/>
      <c r="BP103" s="85"/>
      <c r="BQ103" s="85"/>
      <c r="BR103" s="85"/>
      <c r="BS103" s="85"/>
      <c r="BT103" s="85"/>
      <c r="BU103" s="85"/>
      <c r="BV103" s="85"/>
      <c r="BW103" s="85"/>
      <c r="BX103" s="85"/>
      <c r="BY103" s="85"/>
      <c r="BZ103" s="85"/>
      <c r="CA103" s="85"/>
      <c r="CB103" s="85"/>
      <c r="CC103" s="85"/>
      <c r="CD103" s="85"/>
      <c r="CE103" s="85"/>
      <c r="CF103" s="85"/>
      <c r="CG103" s="85"/>
      <c r="CH103" s="85"/>
      <c r="CI103" s="85"/>
      <c r="CJ103" s="85"/>
      <c r="CK103" s="85"/>
      <c r="CL103" s="85"/>
      <c r="CM103" s="85"/>
      <c r="CN103" s="85"/>
      <c r="CO103" s="85"/>
      <c r="CP103" s="85"/>
      <c r="CQ103" s="85"/>
      <c r="CR103" s="85"/>
      <c r="CS103" s="85"/>
      <c r="CT103" s="85"/>
      <c r="CU103" s="85"/>
      <c r="CV103" s="85"/>
      <c r="CW103" s="85"/>
      <c r="CX103" s="85"/>
      <c r="CY103" s="85"/>
      <c r="CZ103" s="85"/>
      <c r="DA103" s="85"/>
      <c r="DB103" s="85"/>
      <c r="DC103" s="85"/>
      <c r="DD103" s="85"/>
      <c r="DE103" s="85"/>
      <c r="DF103" s="85"/>
      <c r="DG103" s="85"/>
      <c r="DH103" s="85"/>
      <c r="DI103" s="85"/>
      <c r="DJ103" s="85"/>
      <c r="DK103" s="85"/>
      <c r="DL103" s="85"/>
      <c r="DM103" s="85"/>
      <c r="DN103" s="85"/>
      <c r="DO103" s="85"/>
      <c r="DP103" s="85"/>
      <c r="DQ103" s="85"/>
      <c r="DR103" s="85"/>
      <c r="DS103" s="85"/>
      <c r="DT103" s="85"/>
      <c r="DU103" s="85"/>
      <c r="DV103" s="85"/>
      <c r="DW103" s="85"/>
      <c r="DX103" s="85"/>
      <c r="DY103" s="85"/>
      <c r="DZ103" s="85"/>
      <c r="EA103" s="85"/>
      <c r="EB103" s="85"/>
      <c r="EC103" s="85"/>
      <c r="ED103" s="85"/>
      <c r="EE103" s="85"/>
      <c r="EF103" s="85"/>
      <c r="EG103" s="85"/>
      <c r="EH103" s="85"/>
      <c r="EI103" s="85"/>
      <c r="EJ103" s="85"/>
      <c r="EK103" s="85"/>
      <c r="EL103" s="85"/>
      <c r="EM103" s="85"/>
      <c r="EN103" s="85"/>
      <c r="EO103" s="85"/>
      <c r="EP103" s="85"/>
      <c r="EQ103" s="85"/>
      <c r="ER103" s="85"/>
      <c r="ES103" s="85"/>
      <c r="ET103" s="85"/>
      <c r="EU103" s="85"/>
      <c r="EV103" s="85"/>
      <c r="EW103" s="85"/>
      <c r="EX103" s="85"/>
      <c r="EY103" s="85"/>
      <c r="EZ103" s="85"/>
      <c r="FA103" s="85"/>
      <c r="FB103" s="85"/>
      <c r="FC103" s="85"/>
      <c r="FD103" s="85"/>
      <c r="FE103" s="85"/>
      <c r="FF103" s="85"/>
      <c r="FG103" s="85"/>
      <c r="FH103" s="85"/>
      <c r="FI103" s="85"/>
      <c r="FJ103" s="85"/>
      <c r="FK103" s="85"/>
      <c r="FL103" s="85"/>
      <c r="FM103" s="85"/>
      <c r="FN103" s="85"/>
      <c r="FO103" s="85"/>
      <c r="FP103" s="85"/>
      <c r="FQ103" s="85"/>
      <c r="FR103" s="85"/>
      <c r="FS103" s="85"/>
      <c r="FT103" s="85"/>
      <c r="FU103" s="85"/>
      <c r="FV103" s="85"/>
      <c r="FW103" s="85"/>
      <c r="FX103" s="85"/>
      <c r="FY103" s="85"/>
      <c r="FZ103" s="85"/>
      <c r="GA103" s="85"/>
      <c r="GB103" s="85"/>
      <c r="GC103" s="85"/>
      <c r="GD103" s="85"/>
      <c r="GE103" s="85"/>
      <c r="GF103" s="85"/>
      <c r="GG103" s="85"/>
      <c r="GH103" s="85"/>
      <c r="GI103" s="85"/>
      <c r="GJ103" s="85"/>
      <c r="GK103" s="85"/>
      <c r="GL103" s="85"/>
      <c r="GM103" s="85"/>
      <c r="GN103" s="85"/>
      <c r="GO103" s="85"/>
      <c r="GP103" s="85"/>
      <c r="GQ103" s="85"/>
      <c r="GR103" s="85"/>
      <c r="GS103" s="85"/>
      <c r="GT103" s="85"/>
      <c r="GU103" s="85"/>
      <c r="GV103" s="85"/>
      <c r="GW103" s="85"/>
      <c r="GX103" s="85"/>
      <c r="GY103" s="85"/>
      <c r="GZ103" s="85"/>
      <c r="HA103" s="85"/>
      <c r="HB103" s="85"/>
      <c r="HC103" s="85"/>
      <c r="HD103" s="85"/>
      <c r="HE103" s="85"/>
      <c r="HF103" s="85"/>
      <c r="HG103" s="85"/>
      <c r="HH103" s="85"/>
      <c r="HI103" s="85"/>
      <c r="HJ103" s="85"/>
      <c r="HK103" s="85"/>
      <c r="HL103" s="85"/>
      <c r="HM103" s="85"/>
      <c r="HN103" s="85"/>
      <c r="HO103" s="85"/>
      <c r="HP103" s="85"/>
      <c r="HQ103" s="85"/>
      <c r="HR103" s="85"/>
      <c r="HS103" s="85"/>
      <c r="HT103" s="85"/>
      <c r="HU103" s="85"/>
      <c r="HV103" s="85"/>
      <c r="HW103" s="85"/>
      <c r="HX103" s="85"/>
      <c r="HY103" s="85"/>
      <c r="HZ103" s="85"/>
      <c r="IA103" s="85"/>
    </row>
    <row r="104" spans="1:669" s="86" customFormat="1" ht="15.75" x14ac:dyDescent="0.25">
      <c r="A104" s="67" t="s">
        <v>14</v>
      </c>
      <c r="B104" s="91">
        <v>1</v>
      </c>
      <c r="C104" s="88"/>
      <c r="D104" s="88"/>
      <c r="E104" s="89"/>
      <c r="F104" s="87"/>
      <c r="G104" s="156">
        <f>G103</f>
        <v>90000</v>
      </c>
      <c r="H104" s="156">
        <f t="shared" ref="H104:L104" si="16">H103</f>
        <v>2583</v>
      </c>
      <c r="I104" s="149">
        <f t="shared" si="16"/>
        <v>9753.1200000000008</v>
      </c>
      <c r="J104" s="149">
        <f t="shared" si="16"/>
        <v>2736</v>
      </c>
      <c r="K104" s="156">
        <f t="shared" si="16"/>
        <v>25</v>
      </c>
      <c r="L104" s="149">
        <f t="shared" si="16"/>
        <v>15097.12</v>
      </c>
      <c r="M104" s="156">
        <f>M103</f>
        <v>74902.880000000005</v>
      </c>
      <c r="N104" s="92"/>
      <c r="O104" s="92"/>
      <c r="P104" s="92"/>
      <c r="Q104" s="92"/>
      <c r="R104" s="92"/>
      <c r="S104" s="92"/>
      <c r="T104" s="92"/>
      <c r="U104" s="92"/>
      <c r="V104" s="92"/>
      <c r="W104" s="92"/>
      <c r="X104" s="92"/>
      <c r="Y104" s="92"/>
      <c r="Z104" s="92"/>
      <c r="AA104" s="92"/>
      <c r="AB104" s="92"/>
      <c r="AC104" s="92"/>
      <c r="AD104" s="92"/>
      <c r="AE104" s="92"/>
      <c r="AF104" s="92"/>
      <c r="AG104" s="92"/>
      <c r="AH104" s="92"/>
      <c r="AI104" s="92"/>
      <c r="AJ104" s="92"/>
      <c r="AK104" s="92"/>
      <c r="AL104" s="92"/>
      <c r="AM104" s="92"/>
      <c r="AN104" s="92"/>
      <c r="AO104" s="45"/>
      <c r="AP104" s="45"/>
      <c r="AQ104" s="45"/>
      <c r="AR104" s="45"/>
      <c r="AS104" s="45"/>
      <c r="AT104" s="45"/>
      <c r="AU104" s="85"/>
      <c r="AV104" s="85"/>
      <c r="AW104" s="85"/>
      <c r="AX104" s="85"/>
      <c r="AY104" s="85"/>
      <c r="AZ104" s="85"/>
      <c r="BA104" s="85"/>
      <c r="BB104" s="85"/>
      <c r="BC104" s="85"/>
      <c r="BD104" s="85"/>
      <c r="BE104" s="85"/>
      <c r="BF104" s="85"/>
      <c r="BG104" s="85"/>
      <c r="BH104" s="85"/>
      <c r="BI104" s="85"/>
      <c r="BJ104" s="85"/>
      <c r="BK104" s="85"/>
      <c r="BL104" s="85"/>
      <c r="BM104" s="85"/>
      <c r="BN104" s="85"/>
      <c r="BO104" s="85"/>
      <c r="BP104" s="85"/>
      <c r="BQ104" s="85"/>
      <c r="BR104" s="85"/>
      <c r="BS104" s="85"/>
      <c r="BT104" s="85"/>
      <c r="BU104" s="85"/>
      <c r="BV104" s="85"/>
      <c r="BW104" s="85"/>
      <c r="BX104" s="85"/>
      <c r="BY104" s="85"/>
      <c r="BZ104" s="85"/>
      <c r="CA104" s="85"/>
      <c r="CB104" s="85"/>
      <c r="CC104" s="85"/>
      <c r="CD104" s="85"/>
      <c r="CE104" s="85"/>
      <c r="CF104" s="85"/>
      <c r="CG104" s="85"/>
      <c r="CH104" s="85"/>
      <c r="CI104" s="85"/>
      <c r="CJ104" s="85"/>
      <c r="CK104" s="85"/>
      <c r="CL104" s="85"/>
      <c r="CM104" s="85"/>
      <c r="CN104" s="85"/>
      <c r="CO104" s="85"/>
      <c r="CP104" s="85"/>
      <c r="CQ104" s="85"/>
      <c r="CR104" s="85"/>
      <c r="CS104" s="85"/>
      <c r="CT104" s="85"/>
      <c r="CU104" s="85"/>
      <c r="CV104" s="85"/>
      <c r="CW104" s="85"/>
      <c r="CX104" s="85"/>
      <c r="CY104" s="85"/>
      <c r="CZ104" s="85"/>
      <c r="DA104" s="85"/>
      <c r="DB104" s="85"/>
      <c r="DC104" s="85"/>
      <c r="DD104" s="85"/>
      <c r="DE104" s="85"/>
      <c r="DF104" s="85"/>
      <c r="DG104" s="85"/>
      <c r="DH104" s="85"/>
      <c r="DI104" s="85"/>
      <c r="DJ104" s="85"/>
      <c r="DK104" s="85"/>
      <c r="DL104" s="85"/>
      <c r="DM104" s="85"/>
      <c r="DN104" s="85"/>
      <c r="DO104" s="85"/>
      <c r="DP104" s="85"/>
      <c r="DQ104" s="85"/>
      <c r="DR104" s="85"/>
      <c r="DS104" s="85"/>
      <c r="DT104" s="85"/>
      <c r="DU104" s="85"/>
      <c r="DV104" s="85"/>
      <c r="DW104" s="85"/>
      <c r="DX104" s="85"/>
      <c r="DY104" s="85"/>
      <c r="DZ104" s="85"/>
      <c r="EA104" s="85"/>
      <c r="EB104" s="85"/>
      <c r="EC104" s="85"/>
      <c r="ED104" s="85"/>
      <c r="EE104" s="85"/>
      <c r="EF104" s="85"/>
      <c r="EG104" s="85"/>
      <c r="EH104" s="85"/>
      <c r="EI104" s="85"/>
      <c r="EJ104" s="85"/>
      <c r="EK104" s="85"/>
      <c r="EL104" s="85"/>
      <c r="EM104" s="85"/>
      <c r="EN104" s="85"/>
      <c r="EO104" s="85"/>
      <c r="EP104" s="85"/>
      <c r="EQ104" s="85"/>
      <c r="ER104" s="85"/>
      <c r="ES104" s="85"/>
      <c r="ET104" s="85"/>
      <c r="EU104" s="85"/>
      <c r="EV104" s="85"/>
      <c r="EW104" s="85"/>
      <c r="EX104" s="85"/>
      <c r="EY104" s="85"/>
      <c r="EZ104" s="85"/>
      <c r="FA104" s="85"/>
      <c r="FB104" s="85"/>
      <c r="FC104" s="85"/>
      <c r="FD104" s="85"/>
      <c r="FE104" s="85"/>
      <c r="FF104" s="85"/>
      <c r="FG104" s="85"/>
      <c r="FH104" s="85"/>
      <c r="FI104" s="85"/>
      <c r="FJ104" s="85"/>
      <c r="FK104" s="85"/>
      <c r="FL104" s="85"/>
      <c r="FM104" s="85"/>
      <c r="FN104" s="85"/>
      <c r="FO104" s="85"/>
      <c r="FP104" s="85"/>
      <c r="FQ104" s="85"/>
      <c r="FR104" s="85"/>
      <c r="FS104" s="85"/>
      <c r="FT104" s="90"/>
      <c r="FU104" s="90"/>
      <c r="FV104" s="90"/>
      <c r="FW104" s="90"/>
      <c r="FX104" s="90"/>
      <c r="FY104" s="90"/>
      <c r="FZ104" s="90"/>
      <c r="GA104" s="90"/>
      <c r="GB104" s="90"/>
      <c r="GC104" s="90"/>
      <c r="GD104" s="90"/>
      <c r="GE104" s="90"/>
      <c r="GF104" s="90"/>
      <c r="GG104" s="90"/>
      <c r="GH104" s="90"/>
      <c r="GI104" s="90"/>
      <c r="GJ104" s="90"/>
      <c r="GK104" s="90"/>
      <c r="GL104" s="90"/>
      <c r="GM104" s="90"/>
      <c r="GN104" s="90"/>
      <c r="GO104" s="90"/>
      <c r="GP104" s="90"/>
      <c r="GQ104" s="90"/>
      <c r="GR104" s="90"/>
      <c r="GS104" s="90"/>
      <c r="GT104" s="90"/>
      <c r="GU104" s="90"/>
      <c r="GV104" s="90"/>
      <c r="GW104" s="90"/>
      <c r="GX104" s="90"/>
      <c r="GY104" s="90"/>
      <c r="GZ104" s="90"/>
      <c r="HA104" s="90"/>
      <c r="HB104" s="90"/>
      <c r="HC104" s="90"/>
      <c r="HD104" s="90"/>
      <c r="HE104" s="90"/>
      <c r="HF104" s="90"/>
      <c r="HG104" s="90"/>
      <c r="HH104" s="90"/>
      <c r="HI104" s="90"/>
      <c r="HJ104" s="90"/>
      <c r="HK104" s="90"/>
      <c r="HL104" s="90"/>
      <c r="HM104" s="90"/>
      <c r="HN104" s="90"/>
      <c r="HO104" s="90"/>
      <c r="HP104" s="90"/>
      <c r="HQ104" s="90"/>
      <c r="HR104" s="90"/>
      <c r="HS104" s="90"/>
      <c r="HT104" s="90"/>
      <c r="HU104" s="90"/>
      <c r="HV104" s="90"/>
      <c r="HW104" s="90"/>
      <c r="HX104" s="90"/>
      <c r="HY104" s="90"/>
      <c r="HZ104" s="90"/>
      <c r="IA104" s="90"/>
    </row>
    <row r="105" spans="1:669" s="46" customFormat="1" ht="12.75" customHeight="1" x14ac:dyDescent="0.25">
      <c r="A105" s="38"/>
      <c r="B105" s="104"/>
      <c r="C105" s="65"/>
      <c r="D105" s="65"/>
      <c r="E105" s="66"/>
      <c r="F105" s="66"/>
      <c r="G105" s="144"/>
      <c r="H105" s="163"/>
      <c r="I105" s="144"/>
      <c r="J105" s="144"/>
      <c r="K105" s="144"/>
      <c r="L105" s="144"/>
      <c r="M105" s="163"/>
      <c r="AQ105" s="44"/>
      <c r="AR105" s="44"/>
      <c r="AS105" s="44"/>
      <c r="AT105" s="44"/>
      <c r="AU105" s="44"/>
      <c r="AV105" s="44"/>
      <c r="AW105" s="44"/>
      <c r="AX105" s="44"/>
      <c r="AY105" s="44"/>
      <c r="AZ105" s="44"/>
      <c r="BA105" s="44"/>
      <c r="BB105" s="44"/>
      <c r="BC105" s="44"/>
      <c r="BD105" s="44"/>
      <c r="BE105" s="44"/>
      <c r="BF105" s="44"/>
      <c r="BG105" s="44"/>
      <c r="BH105" s="44"/>
      <c r="BI105" s="44"/>
      <c r="BJ105" s="44"/>
      <c r="BK105" s="44"/>
      <c r="BL105" s="44"/>
      <c r="BM105" s="44"/>
      <c r="BN105" s="44"/>
      <c r="BO105" s="44"/>
      <c r="BP105" s="44"/>
      <c r="BQ105" s="44"/>
      <c r="BR105" s="44"/>
      <c r="BS105" s="44"/>
      <c r="BT105" s="44"/>
      <c r="BU105" s="44"/>
      <c r="BV105" s="44"/>
      <c r="BW105" s="44"/>
      <c r="BX105" s="44"/>
      <c r="BY105" s="44"/>
      <c r="BZ105" s="44"/>
      <c r="CA105" s="44"/>
      <c r="CB105" s="44"/>
      <c r="CC105" s="44"/>
      <c r="CD105" s="44"/>
      <c r="CE105" s="44"/>
      <c r="CF105" s="44"/>
      <c r="CG105" s="44"/>
      <c r="CH105" s="44"/>
      <c r="CI105" s="44"/>
      <c r="CJ105" s="44"/>
      <c r="CK105" s="44"/>
      <c r="CL105" s="44"/>
      <c r="CM105" s="44"/>
      <c r="CN105" s="44"/>
      <c r="CO105" s="44"/>
      <c r="CP105" s="44"/>
      <c r="CQ105" s="44"/>
      <c r="CR105" s="44"/>
      <c r="CS105" s="44"/>
      <c r="CT105" s="44"/>
      <c r="CU105" s="44"/>
      <c r="CV105" s="44"/>
      <c r="CW105" s="44"/>
      <c r="CX105" s="44"/>
      <c r="CY105" s="44"/>
      <c r="CZ105" s="44"/>
      <c r="DA105" s="44"/>
      <c r="DB105" s="44"/>
      <c r="DC105" s="44"/>
      <c r="DD105" s="44"/>
      <c r="DE105" s="44"/>
      <c r="DF105" s="44"/>
      <c r="DG105" s="44"/>
      <c r="DH105" s="44"/>
      <c r="DI105" s="44"/>
      <c r="DJ105" s="44"/>
      <c r="DK105" s="44"/>
      <c r="DL105" s="44"/>
      <c r="DM105" s="44"/>
      <c r="DN105" s="44"/>
      <c r="DO105" s="44"/>
      <c r="DP105" s="44"/>
      <c r="DQ105" s="44"/>
      <c r="DR105" s="44"/>
      <c r="DS105" s="44"/>
      <c r="DT105" s="44"/>
      <c r="DU105" s="44"/>
      <c r="DV105" s="44"/>
      <c r="DW105" s="44"/>
      <c r="DX105" s="44"/>
      <c r="DY105" s="44"/>
      <c r="DZ105" s="44"/>
      <c r="EA105" s="44"/>
      <c r="EB105" s="44"/>
      <c r="EC105" s="44"/>
      <c r="ED105" s="44"/>
      <c r="EE105" s="44"/>
      <c r="EF105" s="44"/>
      <c r="EG105" s="44"/>
      <c r="EH105" s="44"/>
      <c r="EI105" s="44"/>
      <c r="EJ105" s="44"/>
      <c r="EK105" s="44"/>
      <c r="EL105" s="44"/>
      <c r="EM105" s="44"/>
      <c r="EN105" s="44"/>
      <c r="EO105" s="44"/>
      <c r="EP105" s="44"/>
      <c r="EQ105" s="44"/>
      <c r="ER105" s="44"/>
      <c r="ES105" s="44"/>
      <c r="ET105" s="44"/>
      <c r="EU105" s="44"/>
      <c r="EV105" s="44"/>
      <c r="EW105" s="44"/>
      <c r="EX105" s="44"/>
      <c r="EY105" s="44"/>
      <c r="EZ105" s="44"/>
      <c r="FA105" s="44"/>
      <c r="FB105" s="44"/>
      <c r="FC105" s="44"/>
      <c r="FD105" s="44"/>
      <c r="FE105" s="44"/>
      <c r="FF105" s="44"/>
      <c r="FG105" s="44"/>
      <c r="FH105" s="44"/>
      <c r="FI105" s="44"/>
      <c r="FJ105" s="44"/>
      <c r="FK105" s="44"/>
      <c r="FL105" s="44"/>
      <c r="FM105" s="44"/>
      <c r="FN105" s="44"/>
      <c r="FO105" s="44"/>
      <c r="FP105" s="44"/>
      <c r="FQ105" s="44"/>
      <c r="FR105" s="44"/>
      <c r="FS105" s="44"/>
    </row>
    <row r="106" spans="1:669" s="44" customFormat="1" ht="17.25" customHeight="1" x14ac:dyDescent="0.25">
      <c r="A106" s="39" t="s">
        <v>164</v>
      </c>
      <c r="B106" s="16"/>
      <c r="C106" s="17"/>
      <c r="D106" s="17"/>
      <c r="E106" s="39"/>
      <c r="F106" s="39"/>
      <c r="G106" s="154"/>
      <c r="H106" s="154"/>
      <c r="I106" s="150"/>
      <c r="J106" s="150"/>
      <c r="K106" s="154"/>
      <c r="L106" s="150"/>
      <c r="M106" s="154"/>
      <c r="AU106" s="85"/>
      <c r="AV106" s="85"/>
      <c r="AW106" s="85"/>
      <c r="AX106" s="85"/>
      <c r="AY106" s="85"/>
      <c r="AZ106" s="85"/>
      <c r="BA106" s="85"/>
      <c r="BB106" s="85"/>
      <c r="BC106" s="85"/>
      <c r="BD106" s="85"/>
      <c r="BE106" s="85"/>
      <c r="BF106" s="85"/>
      <c r="BG106" s="85"/>
      <c r="BH106" s="85"/>
      <c r="BI106" s="85"/>
      <c r="BJ106" s="85"/>
      <c r="BK106" s="85"/>
      <c r="BL106" s="85"/>
      <c r="BM106" s="85"/>
      <c r="BN106" s="85"/>
      <c r="BO106" s="85"/>
      <c r="BP106" s="85"/>
      <c r="BQ106" s="85"/>
      <c r="BR106" s="85"/>
      <c r="BS106" s="85"/>
      <c r="BT106" s="85"/>
      <c r="BU106" s="85"/>
      <c r="BV106" s="85"/>
      <c r="BW106" s="85"/>
      <c r="BX106" s="85"/>
      <c r="BY106" s="85"/>
      <c r="BZ106" s="85"/>
      <c r="CA106" s="85"/>
      <c r="CB106" s="85"/>
      <c r="CC106" s="85"/>
      <c r="CD106" s="85"/>
      <c r="CE106" s="85"/>
      <c r="CF106" s="85"/>
      <c r="CG106" s="85"/>
      <c r="CH106" s="85"/>
      <c r="CI106" s="85"/>
      <c r="CJ106" s="85"/>
      <c r="CK106" s="85"/>
      <c r="CL106" s="85"/>
      <c r="CM106" s="85"/>
      <c r="CN106" s="85"/>
      <c r="CO106" s="85"/>
      <c r="CP106" s="85"/>
      <c r="CQ106" s="85"/>
      <c r="CR106" s="85"/>
      <c r="CS106" s="85"/>
      <c r="CT106" s="85"/>
      <c r="CU106" s="85"/>
      <c r="CV106" s="85"/>
      <c r="CW106" s="85"/>
      <c r="CX106" s="85"/>
      <c r="CY106" s="85"/>
      <c r="CZ106" s="85"/>
      <c r="DA106" s="85"/>
      <c r="DB106" s="85"/>
      <c r="DC106" s="85"/>
      <c r="DD106" s="85"/>
      <c r="DE106" s="85"/>
      <c r="DF106" s="85"/>
      <c r="DG106" s="85"/>
      <c r="DH106" s="85"/>
      <c r="DI106" s="85"/>
      <c r="DJ106" s="85"/>
      <c r="DK106" s="85"/>
      <c r="DL106" s="85"/>
      <c r="DM106" s="85"/>
      <c r="DN106" s="85"/>
      <c r="DO106" s="85"/>
      <c r="DP106" s="85"/>
      <c r="DQ106" s="85"/>
      <c r="DR106" s="85"/>
      <c r="DS106" s="85"/>
      <c r="DT106" s="85"/>
      <c r="DU106" s="85"/>
      <c r="DV106" s="85"/>
      <c r="DW106" s="85"/>
      <c r="DX106" s="85"/>
      <c r="DY106" s="85"/>
      <c r="DZ106" s="85"/>
      <c r="EA106" s="85"/>
      <c r="EB106" s="85"/>
      <c r="EC106" s="85"/>
      <c r="ED106" s="85"/>
      <c r="EE106" s="85"/>
      <c r="EF106" s="85"/>
      <c r="EG106" s="85"/>
      <c r="EH106" s="85"/>
      <c r="EI106" s="85"/>
      <c r="EJ106" s="85"/>
      <c r="EK106" s="85"/>
      <c r="EL106" s="85"/>
      <c r="EM106" s="85"/>
      <c r="EN106" s="85"/>
      <c r="EO106" s="85"/>
      <c r="EP106" s="85"/>
      <c r="EQ106" s="85"/>
      <c r="ER106" s="85"/>
      <c r="ES106" s="85"/>
      <c r="ET106" s="85"/>
      <c r="EU106" s="85"/>
      <c r="EV106" s="85"/>
      <c r="EW106" s="85"/>
      <c r="EX106" s="85"/>
      <c r="EY106" s="85"/>
      <c r="EZ106" s="85"/>
      <c r="FA106" s="85"/>
      <c r="FB106" s="85"/>
      <c r="FC106" s="85"/>
      <c r="FD106" s="85"/>
      <c r="FE106" s="85"/>
      <c r="FF106" s="85"/>
      <c r="FG106" s="85"/>
      <c r="FH106" s="85"/>
      <c r="FI106" s="85"/>
      <c r="FJ106" s="85"/>
      <c r="FK106" s="85"/>
      <c r="FL106" s="85"/>
      <c r="FM106" s="85"/>
      <c r="FN106" s="85"/>
      <c r="FO106" s="85"/>
      <c r="FP106" s="85"/>
      <c r="FQ106" s="85"/>
      <c r="FR106" s="85"/>
      <c r="FS106" s="85"/>
      <c r="FT106" s="85"/>
      <c r="FU106" s="85"/>
      <c r="FV106" s="85"/>
      <c r="FW106" s="85"/>
      <c r="FX106" s="85"/>
      <c r="FY106" s="85"/>
      <c r="FZ106" s="85"/>
      <c r="GA106" s="85"/>
      <c r="GB106" s="85"/>
      <c r="GC106" s="85"/>
      <c r="GD106" s="85"/>
      <c r="GE106" s="85"/>
      <c r="GF106" s="85"/>
      <c r="GG106" s="85"/>
      <c r="GH106" s="85"/>
      <c r="GI106" s="85"/>
      <c r="GJ106" s="85"/>
      <c r="GK106" s="85"/>
      <c r="GL106" s="85"/>
      <c r="GM106" s="85"/>
      <c r="GN106" s="85"/>
      <c r="GO106" s="85"/>
      <c r="GP106" s="85"/>
      <c r="GQ106" s="85"/>
      <c r="GR106" s="85"/>
      <c r="GS106" s="85"/>
      <c r="GT106" s="85"/>
      <c r="GU106" s="85"/>
      <c r="GV106" s="85"/>
      <c r="GW106" s="85"/>
      <c r="GX106" s="85"/>
      <c r="GY106" s="85"/>
      <c r="GZ106" s="85"/>
      <c r="HA106" s="85"/>
      <c r="HB106" s="85"/>
      <c r="HC106" s="85"/>
      <c r="HD106" s="85"/>
      <c r="HE106" s="85"/>
      <c r="HF106" s="85"/>
      <c r="HG106" s="85"/>
      <c r="HH106" s="85"/>
      <c r="HI106" s="85"/>
      <c r="HJ106" s="85"/>
      <c r="HK106" s="85"/>
      <c r="HL106" s="85"/>
      <c r="HM106" s="85"/>
      <c r="HN106" s="85"/>
      <c r="HO106" s="85"/>
      <c r="HP106" s="85"/>
      <c r="HQ106" s="85"/>
      <c r="HR106" s="85"/>
      <c r="HS106" s="85"/>
      <c r="HT106" s="85"/>
      <c r="HU106" s="85"/>
      <c r="HV106" s="85"/>
      <c r="HW106" s="85"/>
      <c r="HX106" s="85"/>
      <c r="HY106" s="85"/>
      <c r="HZ106" s="85"/>
      <c r="IA106" s="85"/>
    </row>
    <row r="107" spans="1:669" s="43" customFormat="1" ht="12.75" customHeight="1" x14ac:dyDescent="0.25">
      <c r="A107" s="43" t="s">
        <v>143</v>
      </c>
      <c r="B107" s="64" t="s">
        <v>144</v>
      </c>
      <c r="C107" s="65" t="s">
        <v>71</v>
      </c>
      <c r="D107" s="65" t="s">
        <v>233</v>
      </c>
      <c r="E107" s="66">
        <v>44593</v>
      </c>
      <c r="F107" s="66" t="s">
        <v>110</v>
      </c>
      <c r="G107" s="146">
        <v>110000</v>
      </c>
      <c r="H107" s="164">
        <v>3157</v>
      </c>
      <c r="I107" s="146">
        <v>14457.62</v>
      </c>
      <c r="J107" s="146">
        <v>3344</v>
      </c>
      <c r="K107" s="146">
        <v>6625</v>
      </c>
      <c r="L107" s="146">
        <v>27583.62</v>
      </c>
      <c r="M107" s="164">
        <v>82416.38</v>
      </c>
      <c r="AQ107" s="45"/>
      <c r="AR107" s="45"/>
      <c r="AS107" s="45"/>
      <c r="AT107" s="45"/>
      <c r="AU107" s="45"/>
      <c r="AV107" s="45"/>
      <c r="AW107" s="45"/>
      <c r="AX107" s="45"/>
      <c r="AY107" s="45"/>
      <c r="AZ107" s="45"/>
      <c r="BA107" s="45"/>
      <c r="BB107" s="45"/>
      <c r="BC107" s="45"/>
      <c r="BD107" s="45"/>
      <c r="BE107" s="45"/>
      <c r="BF107" s="45"/>
      <c r="BG107" s="45"/>
      <c r="BH107" s="45"/>
      <c r="BI107" s="45"/>
      <c r="BJ107" s="45"/>
      <c r="BK107" s="45"/>
      <c r="BL107" s="45"/>
      <c r="BM107" s="45"/>
      <c r="BN107" s="45"/>
      <c r="BO107" s="45"/>
      <c r="BP107" s="45"/>
      <c r="BQ107" s="45"/>
      <c r="BR107" s="45"/>
      <c r="BS107" s="45"/>
      <c r="BT107" s="45"/>
      <c r="BU107" s="45"/>
      <c r="BV107" s="45"/>
      <c r="BW107" s="45"/>
      <c r="BX107" s="45"/>
      <c r="BY107" s="45"/>
      <c r="BZ107" s="45"/>
      <c r="CA107" s="45"/>
      <c r="CB107" s="45"/>
      <c r="CC107" s="45"/>
      <c r="CD107" s="45"/>
      <c r="CE107" s="45"/>
      <c r="CF107" s="45"/>
      <c r="CG107" s="45"/>
      <c r="CH107" s="45"/>
      <c r="CI107" s="45"/>
      <c r="CJ107" s="45"/>
      <c r="CK107" s="45"/>
      <c r="CL107" s="45"/>
      <c r="CM107" s="45"/>
      <c r="CN107" s="45"/>
      <c r="CO107" s="45"/>
      <c r="CP107" s="45"/>
      <c r="CQ107" s="45"/>
      <c r="CR107" s="45"/>
      <c r="CS107" s="45"/>
      <c r="CT107" s="45"/>
      <c r="CU107" s="45"/>
      <c r="CV107" s="45"/>
      <c r="CW107" s="45"/>
      <c r="CX107" s="45"/>
      <c r="CY107" s="45"/>
      <c r="CZ107" s="45"/>
      <c r="DA107" s="45"/>
      <c r="DB107" s="45"/>
      <c r="DC107" s="45"/>
      <c r="DD107" s="45"/>
      <c r="DE107" s="45"/>
      <c r="DF107" s="45"/>
      <c r="DG107" s="45"/>
      <c r="DH107" s="45"/>
      <c r="DI107" s="45"/>
      <c r="DJ107" s="45"/>
      <c r="DK107" s="45"/>
      <c r="DL107" s="45"/>
      <c r="DM107" s="45"/>
      <c r="DN107" s="45"/>
      <c r="DO107" s="45"/>
      <c r="DP107" s="45"/>
      <c r="DQ107" s="45"/>
      <c r="DR107" s="45"/>
      <c r="DS107" s="45"/>
      <c r="DT107" s="45"/>
      <c r="DU107" s="45"/>
      <c r="DV107" s="45"/>
      <c r="DW107" s="45"/>
      <c r="DX107" s="45"/>
      <c r="DY107" s="45"/>
      <c r="DZ107" s="45"/>
      <c r="EA107" s="45"/>
      <c r="EB107" s="45"/>
      <c r="EC107" s="45"/>
      <c r="ED107" s="45"/>
      <c r="EE107" s="45"/>
      <c r="EF107" s="45"/>
      <c r="EG107" s="45"/>
      <c r="EH107" s="45"/>
      <c r="EI107" s="45"/>
      <c r="EJ107" s="45"/>
      <c r="EK107" s="45"/>
      <c r="EL107" s="45"/>
      <c r="EM107" s="45"/>
      <c r="EN107" s="45"/>
      <c r="EO107" s="45"/>
      <c r="EP107" s="45"/>
      <c r="EQ107" s="45"/>
      <c r="ER107" s="45"/>
      <c r="ES107" s="45"/>
      <c r="ET107" s="45"/>
      <c r="EU107" s="45"/>
      <c r="EV107" s="45"/>
      <c r="EW107" s="45"/>
      <c r="EX107" s="45"/>
      <c r="EY107" s="45"/>
      <c r="EZ107" s="45"/>
      <c r="FA107" s="45"/>
      <c r="FB107" s="45"/>
      <c r="FC107" s="45"/>
      <c r="FD107" s="45"/>
      <c r="FE107" s="45"/>
      <c r="FF107" s="45"/>
      <c r="FG107" s="45"/>
      <c r="FH107" s="45"/>
      <c r="FI107" s="45"/>
      <c r="FJ107" s="45"/>
      <c r="FK107" s="45"/>
      <c r="FL107" s="45"/>
      <c r="FM107" s="45"/>
      <c r="FN107" s="45"/>
      <c r="FO107" s="45"/>
      <c r="FP107" s="45"/>
      <c r="FQ107" s="45"/>
      <c r="FR107" s="45"/>
      <c r="FS107" s="45"/>
    </row>
    <row r="108" spans="1:669" s="86" customFormat="1" ht="15.75" x14ac:dyDescent="0.25">
      <c r="A108" s="67" t="s">
        <v>14</v>
      </c>
      <c r="B108" s="91">
        <v>1</v>
      </c>
      <c r="C108" s="88"/>
      <c r="D108" s="88"/>
      <c r="E108" s="89"/>
      <c r="F108" s="87"/>
      <c r="G108" s="156">
        <f>SUM(G107)</f>
        <v>110000</v>
      </c>
      <c r="H108" s="156">
        <f t="shared" ref="H108:M108" si="17">SUM(H107)</f>
        <v>3157</v>
      </c>
      <c r="I108" s="156">
        <f t="shared" si="17"/>
        <v>14457.62</v>
      </c>
      <c r="J108" s="156">
        <f t="shared" si="17"/>
        <v>3344</v>
      </c>
      <c r="K108" s="156">
        <f t="shared" si="17"/>
        <v>6625</v>
      </c>
      <c r="L108" s="156">
        <f t="shared" si="17"/>
        <v>27583.62</v>
      </c>
      <c r="M108" s="156">
        <f t="shared" si="17"/>
        <v>82416.38</v>
      </c>
      <c r="N108" s="92"/>
      <c r="O108" s="92"/>
      <c r="P108" s="92"/>
      <c r="Q108" s="92"/>
      <c r="R108" s="92"/>
      <c r="S108" s="92"/>
      <c r="T108" s="92"/>
      <c r="U108" s="92"/>
      <c r="V108" s="92"/>
      <c r="W108" s="92"/>
      <c r="X108" s="92"/>
      <c r="Y108" s="92"/>
      <c r="Z108" s="92"/>
      <c r="AA108" s="92"/>
      <c r="AB108" s="92"/>
      <c r="AC108" s="92"/>
      <c r="AD108" s="92"/>
      <c r="AE108" s="92"/>
      <c r="AF108" s="92"/>
      <c r="AG108" s="92"/>
      <c r="AH108" s="92"/>
      <c r="AI108" s="92"/>
      <c r="AJ108" s="92"/>
      <c r="AK108" s="92"/>
      <c r="AL108" s="92"/>
      <c r="AM108" s="92"/>
      <c r="AN108" s="92"/>
      <c r="AO108" s="45"/>
      <c r="AP108" s="45"/>
      <c r="AQ108" s="45"/>
      <c r="AR108" s="45"/>
      <c r="AS108" s="45"/>
      <c r="AT108" s="45"/>
      <c r="AU108" s="85"/>
      <c r="AV108" s="85"/>
      <c r="AW108" s="85"/>
      <c r="AX108" s="85"/>
      <c r="AY108" s="85"/>
      <c r="AZ108" s="85"/>
      <c r="BA108" s="85"/>
      <c r="BB108" s="85"/>
      <c r="BC108" s="85"/>
      <c r="BD108" s="85"/>
      <c r="BE108" s="85"/>
      <c r="BF108" s="85"/>
      <c r="BG108" s="85"/>
      <c r="BH108" s="85"/>
      <c r="BI108" s="85"/>
      <c r="BJ108" s="85"/>
      <c r="BK108" s="85"/>
      <c r="BL108" s="85"/>
      <c r="BM108" s="85"/>
      <c r="BN108" s="85"/>
      <c r="BO108" s="85"/>
      <c r="BP108" s="85"/>
      <c r="BQ108" s="85"/>
      <c r="BR108" s="85"/>
      <c r="BS108" s="85"/>
      <c r="BT108" s="85"/>
      <c r="BU108" s="85"/>
      <c r="BV108" s="85"/>
      <c r="BW108" s="85"/>
      <c r="BX108" s="85"/>
      <c r="BY108" s="85"/>
      <c r="BZ108" s="85"/>
      <c r="CA108" s="85"/>
      <c r="CB108" s="85"/>
      <c r="CC108" s="85"/>
      <c r="CD108" s="85"/>
      <c r="CE108" s="85"/>
      <c r="CF108" s="85"/>
      <c r="CG108" s="85"/>
      <c r="CH108" s="85"/>
      <c r="CI108" s="85"/>
      <c r="CJ108" s="85"/>
      <c r="CK108" s="85"/>
      <c r="CL108" s="85"/>
      <c r="CM108" s="85"/>
      <c r="CN108" s="85"/>
      <c r="CO108" s="85"/>
      <c r="CP108" s="85"/>
      <c r="CQ108" s="85"/>
      <c r="CR108" s="85"/>
      <c r="CS108" s="85"/>
      <c r="CT108" s="85"/>
      <c r="CU108" s="85"/>
      <c r="CV108" s="85"/>
      <c r="CW108" s="85"/>
      <c r="CX108" s="85"/>
      <c r="CY108" s="85"/>
      <c r="CZ108" s="85"/>
      <c r="DA108" s="85"/>
      <c r="DB108" s="85"/>
      <c r="DC108" s="85"/>
      <c r="DD108" s="85"/>
      <c r="DE108" s="85"/>
      <c r="DF108" s="85"/>
      <c r="DG108" s="85"/>
      <c r="DH108" s="85"/>
      <c r="DI108" s="85"/>
      <c r="DJ108" s="85"/>
      <c r="DK108" s="85"/>
      <c r="DL108" s="85"/>
      <c r="DM108" s="85"/>
      <c r="DN108" s="85"/>
      <c r="DO108" s="85"/>
      <c r="DP108" s="85"/>
      <c r="DQ108" s="85"/>
      <c r="DR108" s="85"/>
      <c r="DS108" s="85"/>
      <c r="DT108" s="85"/>
      <c r="DU108" s="85"/>
      <c r="DV108" s="85"/>
      <c r="DW108" s="85"/>
      <c r="DX108" s="85"/>
      <c r="DY108" s="85"/>
      <c r="DZ108" s="85"/>
      <c r="EA108" s="85"/>
      <c r="EB108" s="85"/>
      <c r="EC108" s="85"/>
      <c r="ED108" s="85"/>
      <c r="EE108" s="85"/>
      <c r="EF108" s="85"/>
      <c r="EG108" s="85"/>
      <c r="EH108" s="85"/>
      <c r="EI108" s="85"/>
      <c r="EJ108" s="85"/>
      <c r="EK108" s="85"/>
      <c r="EL108" s="85"/>
      <c r="EM108" s="85"/>
      <c r="EN108" s="85"/>
      <c r="EO108" s="85"/>
      <c r="EP108" s="85"/>
      <c r="EQ108" s="85"/>
      <c r="ER108" s="85"/>
      <c r="ES108" s="85"/>
      <c r="ET108" s="85"/>
      <c r="EU108" s="85"/>
      <c r="EV108" s="85"/>
      <c r="EW108" s="85"/>
      <c r="EX108" s="85"/>
      <c r="EY108" s="85"/>
      <c r="EZ108" s="85"/>
      <c r="FA108" s="85"/>
      <c r="FB108" s="85"/>
      <c r="FC108" s="85"/>
      <c r="FD108" s="85"/>
      <c r="FE108" s="85"/>
      <c r="FF108" s="85"/>
      <c r="FG108" s="85"/>
      <c r="FH108" s="85"/>
      <c r="FI108" s="85"/>
      <c r="FJ108" s="85"/>
      <c r="FK108" s="85"/>
      <c r="FL108" s="85"/>
      <c r="FM108" s="85"/>
      <c r="FN108" s="85"/>
      <c r="FO108" s="85"/>
      <c r="FP108" s="85"/>
      <c r="FQ108" s="85"/>
      <c r="FR108" s="85"/>
      <c r="FS108" s="85"/>
      <c r="FT108" s="90"/>
      <c r="FU108" s="90"/>
      <c r="FV108" s="90"/>
      <c r="FW108" s="90"/>
      <c r="FX108" s="90"/>
      <c r="FY108" s="90"/>
      <c r="FZ108" s="90"/>
      <c r="GA108" s="90"/>
      <c r="GB108" s="90"/>
      <c r="GC108" s="90"/>
      <c r="GD108" s="90"/>
      <c r="GE108" s="90"/>
      <c r="GF108" s="90"/>
      <c r="GG108" s="90"/>
      <c r="GH108" s="90"/>
      <c r="GI108" s="90"/>
      <c r="GJ108" s="90"/>
      <c r="GK108" s="90"/>
      <c r="GL108" s="90"/>
      <c r="GM108" s="90"/>
      <c r="GN108" s="90"/>
      <c r="GO108" s="90"/>
      <c r="GP108" s="90"/>
      <c r="GQ108" s="90"/>
      <c r="GR108" s="90"/>
      <c r="GS108" s="90"/>
      <c r="GT108" s="90"/>
      <c r="GU108" s="90"/>
      <c r="GV108" s="90"/>
      <c r="GW108" s="90"/>
      <c r="GX108" s="90"/>
      <c r="GY108" s="90"/>
      <c r="GZ108" s="90"/>
      <c r="HA108" s="90"/>
      <c r="HB108" s="90"/>
      <c r="HC108" s="90"/>
      <c r="HD108" s="90"/>
      <c r="HE108" s="90"/>
      <c r="HF108" s="90"/>
      <c r="HG108" s="90"/>
      <c r="HH108" s="90"/>
      <c r="HI108" s="90"/>
      <c r="HJ108" s="90"/>
      <c r="HK108" s="90"/>
      <c r="HL108" s="90"/>
      <c r="HM108" s="90"/>
      <c r="HN108" s="90"/>
      <c r="HO108" s="90"/>
      <c r="HP108" s="90"/>
      <c r="HQ108" s="90"/>
      <c r="HR108" s="90"/>
      <c r="HS108" s="90"/>
      <c r="HT108" s="90"/>
      <c r="HU108" s="90"/>
      <c r="HV108" s="90"/>
      <c r="HW108" s="90"/>
      <c r="HX108" s="90"/>
      <c r="HY108" s="90"/>
      <c r="HZ108" s="90"/>
      <c r="IA108" s="90"/>
    </row>
    <row r="109" spans="1:669" s="46" customFormat="1" ht="12.75" customHeight="1" x14ac:dyDescent="0.25">
      <c r="A109" s="38"/>
      <c r="B109" s="104"/>
      <c r="C109" s="65"/>
      <c r="D109" s="65"/>
      <c r="E109" s="66"/>
      <c r="F109" s="66"/>
      <c r="G109" s="144"/>
      <c r="H109" s="163"/>
      <c r="I109" s="144"/>
      <c r="J109" s="144"/>
      <c r="K109" s="144"/>
      <c r="L109" s="144"/>
      <c r="M109" s="163"/>
      <c r="AQ109" s="44"/>
      <c r="AR109" s="44"/>
      <c r="AS109" s="44"/>
      <c r="AT109" s="44"/>
      <c r="AU109" s="44"/>
      <c r="AV109" s="44"/>
      <c r="AW109" s="44"/>
      <c r="AX109" s="44"/>
      <c r="AY109" s="44"/>
      <c r="AZ109" s="44"/>
      <c r="BA109" s="44"/>
      <c r="BB109" s="44"/>
      <c r="BC109" s="44"/>
      <c r="BD109" s="44"/>
      <c r="BE109" s="44"/>
      <c r="BF109" s="44"/>
      <c r="BG109" s="44"/>
      <c r="BH109" s="44"/>
      <c r="BI109" s="44"/>
      <c r="BJ109" s="44"/>
      <c r="BK109" s="44"/>
      <c r="BL109" s="44"/>
      <c r="BM109" s="44"/>
      <c r="BN109" s="44"/>
      <c r="BO109" s="44"/>
      <c r="BP109" s="44"/>
      <c r="BQ109" s="44"/>
      <c r="BR109" s="44"/>
      <c r="BS109" s="44"/>
      <c r="BT109" s="44"/>
      <c r="BU109" s="44"/>
      <c r="BV109" s="44"/>
      <c r="BW109" s="44"/>
      <c r="BX109" s="44"/>
      <c r="BY109" s="44"/>
      <c r="BZ109" s="44"/>
      <c r="CA109" s="44"/>
      <c r="CB109" s="44"/>
      <c r="CC109" s="44"/>
      <c r="CD109" s="44"/>
      <c r="CE109" s="44"/>
      <c r="CF109" s="44"/>
      <c r="CG109" s="44"/>
      <c r="CH109" s="44"/>
      <c r="CI109" s="44"/>
      <c r="CJ109" s="44"/>
      <c r="CK109" s="44"/>
      <c r="CL109" s="44"/>
      <c r="CM109" s="44"/>
      <c r="CN109" s="44"/>
      <c r="CO109" s="44"/>
      <c r="CP109" s="44"/>
      <c r="CQ109" s="44"/>
      <c r="CR109" s="44"/>
      <c r="CS109" s="44"/>
      <c r="CT109" s="44"/>
      <c r="CU109" s="44"/>
      <c r="CV109" s="44"/>
      <c r="CW109" s="44"/>
      <c r="CX109" s="44"/>
      <c r="CY109" s="44"/>
      <c r="CZ109" s="44"/>
      <c r="DA109" s="44"/>
      <c r="DB109" s="44"/>
      <c r="DC109" s="44"/>
      <c r="DD109" s="44"/>
      <c r="DE109" s="44"/>
      <c r="DF109" s="44"/>
      <c r="DG109" s="44"/>
      <c r="DH109" s="44"/>
      <c r="DI109" s="44"/>
      <c r="DJ109" s="44"/>
      <c r="DK109" s="44"/>
      <c r="DL109" s="44"/>
      <c r="DM109" s="44"/>
      <c r="DN109" s="44"/>
      <c r="DO109" s="44"/>
      <c r="DP109" s="44"/>
      <c r="DQ109" s="44"/>
      <c r="DR109" s="44"/>
      <c r="DS109" s="44"/>
      <c r="DT109" s="44"/>
      <c r="DU109" s="44"/>
      <c r="DV109" s="44"/>
      <c r="DW109" s="44"/>
      <c r="DX109" s="44"/>
      <c r="DY109" s="44"/>
      <c r="DZ109" s="44"/>
      <c r="EA109" s="44"/>
      <c r="EB109" s="44"/>
      <c r="EC109" s="44"/>
      <c r="ED109" s="44"/>
      <c r="EE109" s="44"/>
      <c r="EF109" s="44"/>
      <c r="EG109" s="44"/>
      <c r="EH109" s="44"/>
      <c r="EI109" s="44"/>
      <c r="EJ109" s="44"/>
      <c r="EK109" s="44"/>
      <c r="EL109" s="44"/>
      <c r="EM109" s="44"/>
      <c r="EN109" s="44"/>
      <c r="EO109" s="44"/>
      <c r="EP109" s="44"/>
      <c r="EQ109" s="44"/>
      <c r="ER109" s="44"/>
      <c r="ES109" s="44"/>
      <c r="ET109" s="44"/>
      <c r="EU109" s="44"/>
      <c r="EV109" s="44"/>
      <c r="EW109" s="44"/>
      <c r="EX109" s="44"/>
      <c r="EY109" s="44"/>
      <c r="EZ109" s="44"/>
      <c r="FA109" s="44"/>
      <c r="FB109" s="44"/>
      <c r="FC109" s="44"/>
      <c r="FD109" s="44"/>
      <c r="FE109" s="44"/>
      <c r="FF109" s="44"/>
      <c r="FG109" s="44"/>
      <c r="FH109" s="44"/>
      <c r="FI109" s="44"/>
      <c r="FJ109" s="44"/>
      <c r="FK109" s="44"/>
      <c r="FL109" s="44"/>
      <c r="FM109" s="44"/>
      <c r="FN109" s="44"/>
      <c r="FO109" s="44"/>
      <c r="FP109" s="44"/>
      <c r="FQ109" s="44"/>
      <c r="FR109" s="44"/>
      <c r="FS109" s="44"/>
    </row>
    <row r="110" spans="1:669" s="50" customFormat="1" ht="18" customHeight="1" x14ac:dyDescent="0.25">
      <c r="A110" s="62" t="s">
        <v>47</v>
      </c>
      <c r="B110" s="83"/>
      <c r="C110" s="84"/>
      <c r="D110" s="84"/>
      <c r="E110" s="84"/>
      <c r="F110" s="84"/>
      <c r="G110" s="157"/>
      <c r="H110" s="177"/>
      <c r="I110" s="177"/>
      <c r="J110" s="177"/>
      <c r="K110" s="177"/>
      <c r="L110" s="177"/>
      <c r="M110" s="177"/>
      <c r="N110" s="44"/>
      <c r="O110" s="44"/>
      <c r="P110" s="49"/>
      <c r="Q110" s="49"/>
      <c r="R110" s="49"/>
      <c r="S110" s="49"/>
      <c r="T110" s="49"/>
      <c r="U110" s="49"/>
      <c r="V110" s="49"/>
      <c r="W110" s="49"/>
      <c r="X110" s="49"/>
      <c r="Y110" s="49"/>
      <c r="Z110" s="49"/>
      <c r="AA110" s="49"/>
      <c r="AB110" s="49"/>
      <c r="AC110" s="49"/>
      <c r="AD110" s="49"/>
      <c r="AE110" s="49"/>
      <c r="AF110" s="49"/>
      <c r="AG110" s="49"/>
      <c r="AH110" s="85"/>
      <c r="AI110" s="85"/>
      <c r="AJ110" s="85"/>
      <c r="AK110" s="85"/>
      <c r="AL110" s="85"/>
      <c r="AM110" s="85"/>
      <c r="AN110" s="85"/>
      <c r="AO110" s="85"/>
      <c r="AP110" s="85"/>
      <c r="AQ110" s="85"/>
      <c r="AR110" s="85"/>
      <c r="AS110" s="85"/>
      <c r="AT110" s="85"/>
      <c r="AU110" s="44"/>
      <c r="AV110" s="44"/>
      <c r="AW110" s="44"/>
      <c r="AX110" s="44"/>
      <c r="AY110" s="44"/>
      <c r="AZ110" s="44"/>
      <c r="BA110" s="44"/>
      <c r="BB110" s="44"/>
      <c r="BC110" s="44"/>
      <c r="BD110" s="44"/>
      <c r="BE110" s="44"/>
      <c r="BF110" s="44"/>
      <c r="BG110" s="44"/>
      <c r="BH110" s="44"/>
      <c r="BI110" s="44"/>
      <c r="BJ110" s="44"/>
      <c r="BK110" s="44"/>
      <c r="BL110" s="44"/>
      <c r="BM110" s="44"/>
      <c r="BN110" s="44"/>
      <c r="BO110" s="44"/>
      <c r="BP110" s="44"/>
      <c r="BQ110" s="44"/>
      <c r="BR110" s="44"/>
      <c r="BS110" s="44"/>
      <c r="BT110" s="44"/>
      <c r="BU110" s="44"/>
      <c r="BV110" s="44"/>
      <c r="BW110" s="44"/>
      <c r="BX110" s="44"/>
      <c r="BY110" s="44"/>
      <c r="BZ110" s="44"/>
      <c r="CA110" s="44"/>
      <c r="CB110" s="44"/>
      <c r="CC110" s="44"/>
      <c r="CD110" s="44"/>
      <c r="CE110" s="44"/>
      <c r="CF110" s="44"/>
      <c r="CG110" s="44"/>
      <c r="CH110" s="44"/>
      <c r="CI110" s="44"/>
      <c r="CJ110" s="44"/>
      <c r="CK110" s="44"/>
      <c r="CL110" s="44"/>
      <c r="CM110" s="44"/>
      <c r="CN110" s="44"/>
      <c r="CO110" s="44"/>
      <c r="CP110" s="44"/>
      <c r="CQ110" s="44"/>
      <c r="CR110" s="44"/>
      <c r="CS110" s="44"/>
      <c r="CT110" s="44"/>
      <c r="CU110" s="44"/>
      <c r="CV110" s="44"/>
      <c r="CW110" s="44"/>
      <c r="CX110" s="44"/>
      <c r="CY110" s="44"/>
      <c r="CZ110" s="44"/>
      <c r="DA110" s="44"/>
      <c r="DB110" s="44"/>
      <c r="DC110" s="44"/>
      <c r="DD110" s="44"/>
      <c r="DE110" s="44"/>
      <c r="DF110" s="44"/>
      <c r="DG110" s="44"/>
      <c r="DH110" s="44"/>
      <c r="DI110" s="44"/>
      <c r="DJ110" s="44"/>
      <c r="DK110" s="44"/>
      <c r="DL110" s="44"/>
      <c r="DM110" s="44"/>
      <c r="DN110" s="44"/>
      <c r="DO110" s="44"/>
      <c r="DP110" s="44"/>
      <c r="DQ110" s="44"/>
      <c r="DR110" s="44"/>
      <c r="DS110" s="44"/>
      <c r="DT110" s="44"/>
      <c r="DU110" s="44"/>
      <c r="DV110" s="44"/>
      <c r="DW110" s="44"/>
      <c r="DX110" s="44"/>
      <c r="DY110" s="44"/>
      <c r="DZ110" s="44"/>
      <c r="EA110" s="44"/>
      <c r="EB110" s="44"/>
      <c r="EC110" s="44"/>
      <c r="ED110" s="44"/>
      <c r="EE110" s="44"/>
      <c r="EF110" s="44"/>
      <c r="EG110" s="44"/>
      <c r="EH110" s="44"/>
      <c r="EI110" s="44"/>
      <c r="EJ110" s="44"/>
      <c r="EK110" s="44"/>
      <c r="EL110" s="44"/>
      <c r="EM110" s="44"/>
      <c r="EN110" s="44"/>
      <c r="EO110" s="44"/>
      <c r="EP110" s="44"/>
      <c r="EQ110" s="44"/>
      <c r="ER110" s="44"/>
      <c r="ES110" s="44"/>
      <c r="ET110" s="44"/>
      <c r="EU110" s="44"/>
      <c r="EV110" s="44"/>
      <c r="EW110" s="44"/>
      <c r="EX110" s="44"/>
      <c r="EY110" s="44"/>
      <c r="EZ110" s="44"/>
      <c r="FA110" s="44"/>
      <c r="FB110" s="44"/>
      <c r="FC110" s="44"/>
      <c r="FD110" s="44"/>
      <c r="FE110" s="44"/>
      <c r="FF110" s="44"/>
      <c r="FG110" s="44"/>
      <c r="FH110" s="44"/>
      <c r="FI110" s="44"/>
      <c r="FJ110" s="44"/>
      <c r="FK110" s="44"/>
      <c r="FL110" s="44"/>
      <c r="FM110" s="44"/>
      <c r="FN110" s="44"/>
      <c r="FO110" s="44"/>
      <c r="FP110" s="44"/>
      <c r="FQ110" s="44"/>
      <c r="FR110" s="44"/>
      <c r="FS110" s="44"/>
      <c r="FT110" s="37"/>
      <c r="FU110" s="37"/>
      <c r="FV110" s="37"/>
      <c r="FW110" s="37"/>
      <c r="FX110" s="37"/>
      <c r="FY110" s="37"/>
      <c r="FZ110" s="37"/>
      <c r="GA110" s="37"/>
      <c r="GB110" s="37"/>
      <c r="GC110" s="37"/>
      <c r="GD110" s="37"/>
      <c r="GE110" s="37"/>
      <c r="GF110" s="37"/>
      <c r="GG110" s="37"/>
      <c r="GH110" s="37"/>
      <c r="GI110" s="37"/>
      <c r="GJ110" s="37"/>
      <c r="GK110" s="37"/>
      <c r="GL110" s="37"/>
      <c r="GM110" s="37"/>
      <c r="GN110" s="37"/>
      <c r="GO110" s="37"/>
      <c r="GP110" s="37"/>
      <c r="GQ110" s="37"/>
      <c r="GR110" s="37"/>
      <c r="GS110" s="37"/>
      <c r="GT110" s="37"/>
      <c r="GU110" s="37"/>
      <c r="GV110" s="37"/>
      <c r="GW110" s="37"/>
      <c r="GX110" s="37"/>
      <c r="GY110" s="37"/>
      <c r="GZ110" s="37"/>
      <c r="HA110" s="37"/>
      <c r="HB110" s="37"/>
      <c r="HC110" s="37"/>
      <c r="HD110" s="37"/>
      <c r="HE110" s="37"/>
      <c r="HF110" s="37"/>
      <c r="HG110" s="37"/>
      <c r="HH110" s="37"/>
      <c r="HI110" s="37"/>
      <c r="HJ110" s="37"/>
      <c r="HK110" s="37"/>
      <c r="HL110" s="37"/>
      <c r="HM110" s="37"/>
      <c r="HN110" s="37"/>
      <c r="HO110" s="37"/>
      <c r="HP110" s="37"/>
      <c r="HQ110" s="37"/>
      <c r="HR110" s="37"/>
      <c r="HS110" s="37"/>
      <c r="HT110" s="37"/>
      <c r="HU110" s="37"/>
      <c r="HV110" s="37"/>
      <c r="HW110" s="37"/>
      <c r="HX110" s="37"/>
      <c r="HY110" s="37"/>
      <c r="HZ110" s="37"/>
      <c r="IA110" s="37"/>
      <c r="IB110" s="37"/>
      <c r="IC110" s="37"/>
      <c r="ID110" s="49"/>
      <c r="IE110" s="49"/>
      <c r="IF110" s="49"/>
      <c r="IG110" s="49"/>
      <c r="IH110" s="49"/>
      <c r="II110" s="49"/>
      <c r="IJ110" s="49"/>
      <c r="IK110" s="49"/>
      <c r="IL110" s="49"/>
      <c r="IM110" s="49"/>
      <c r="IN110" s="49"/>
      <c r="IO110" s="49"/>
      <c r="IP110" s="49"/>
      <c r="IQ110" s="49"/>
      <c r="IR110" s="49"/>
      <c r="IS110" s="49"/>
      <c r="IT110" s="49"/>
      <c r="IU110" s="49"/>
      <c r="IV110" s="49"/>
      <c r="IW110" s="49"/>
      <c r="IX110" s="49"/>
      <c r="IY110" s="49"/>
      <c r="IZ110" s="49"/>
      <c r="JA110" s="49"/>
      <c r="JB110" s="49"/>
      <c r="JC110" s="49"/>
      <c r="JD110" s="49"/>
      <c r="JE110" s="49"/>
      <c r="JF110" s="49"/>
      <c r="JG110" s="49"/>
      <c r="JH110" s="49"/>
      <c r="JI110" s="49"/>
      <c r="JJ110" s="49"/>
      <c r="JK110" s="49"/>
      <c r="JL110" s="49"/>
      <c r="JM110" s="49"/>
      <c r="JN110" s="49"/>
      <c r="JO110" s="49"/>
      <c r="JP110" s="49"/>
      <c r="JQ110" s="49"/>
      <c r="JR110" s="49"/>
      <c r="JS110" s="49"/>
      <c r="JT110" s="49"/>
      <c r="JU110" s="49"/>
      <c r="JV110" s="49"/>
      <c r="JW110" s="49"/>
      <c r="JX110" s="49"/>
      <c r="JY110" s="49"/>
      <c r="JZ110" s="49"/>
      <c r="KA110" s="49"/>
      <c r="KB110" s="49"/>
      <c r="KC110" s="49"/>
      <c r="KD110" s="49"/>
      <c r="KE110" s="49"/>
      <c r="KF110" s="49"/>
      <c r="KG110" s="49"/>
      <c r="KH110" s="49"/>
      <c r="KI110" s="49"/>
      <c r="KJ110" s="49"/>
      <c r="KK110" s="49"/>
      <c r="KL110" s="49"/>
      <c r="KM110" s="49"/>
      <c r="KN110" s="49"/>
      <c r="KO110" s="49"/>
      <c r="KP110" s="49"/>
      <c r="KQ110" s="49"/>
      <c r="KR110" s="49"/>
      <c r="KS110" s="49"/>
      <c r="KT110" s="49"/>
      <c r="KU110" s="49"/>
      <c r="KV110" s="49"/>
      <c r="KW110" s="49"/>
      <c r="KX110" s="49"/>
      <c r="KY110" s="49"/>
      <c r="KZ110" s="49"/>
      <c r="LA110" s="49"/>
      <c r="LB110" s="49"/>
      <c r="LC110" s="49"/>
      <c r="LD110" s="49"/>
      <c r="LE110" s="49"/>
      <c r="LF110" s="49"/>
      <c r="LG110" s="49"/>
      <c r="LH110" s="49"/>
      <c r="LI110" s="49"/>
      <c r="LJ110" s="49"/>
      <c r="LK110" s="49"/>
      <c r="LL110" s="49"/>
      <c r="LM110" s="49"/>
      <c r="LN110" s="49"/>
      <c r="LO110" s="49"/>
      <c r="LP110" s="49"/>
      <c r="LQ110" s="49"/>
      <c r="LR110" s="49"/>
      <c r="LS110" s="49"/>
      <c r="LT110" s="49"/>
      <c r="LU110" s="49"/>
      <c r="LV110" s="49"/>
      <c r="LW110" s="49"/>
      <c r="LX110" s="49"/>
      <c r="LY110" s="49"/>
      <c r="LZ110" s="49"/>
      <c r="MA110" s="49"/>
      <c r="MB110" s="49"/>
      <c r="MC110" s="49"/>
      <c r="MD110" s="49"/>
      <c r="ME110" s="49"/>
      <c r="MF110" s="49"/>
      <c r="MG110" s="49"/>
      <c r="MH110" s="49"/>
      <c r="MI110" s="49"/>
      <c r="MJ110" s="49"/>
      <c r="MK110" s="49"/>
      <c r="ML110" s="49"/>
      <c r="MM110" s="49"/>
      <c r="MN110" s="49"/>
      <c r="MO110" s="49"/>
      <c r="MP110" s="49"/>
      <c r="MQ110" s="49"/>
      <c r="MR110" s="49"/>
      <c r="MS110" s="49"/>
      <c r="MT110" s="49"/>
      <c r="MU110" s="49"/>
      <c r="MV110" s="49"/>
      <c r="MW110" s="49"/>
      <c r="MX110" s="49"/>
      <c r="MY110" s="49"/>
      <c r="MZ110" s="49"/>
      <c r="NA110" s="49"/>
      <c r="NB110" s="49"/>
      <c r="NC110" s="49"/>
      <c r="ND110" s="49"/>
      <c r="NE110" s="49"/>
      <c r="NF110" s="49"/>
      <c r="NG110" s="49"/>
      <c r="NH110" s="49"/>
      <c r="NI110" s="49"/>
      <c r="NJ110" s="49"/>
      <c r="NK110" s="49"/>
      <c r="NL110" s="49"/>
      <c r="NM110" s="49"/>
      <c r="NN110" s="49"/>
      <c r="NO110" s="49"/>
      <c r="NP110" s="49"/>
      <c r="NQ110" s="49"/>
      <c r="NR110" s="49"/>
      <c r="NS110" s="49"/>
      <c r="NT110" s="49"/>
      <c r="NU110" s="49"/>
      <c r="NV110" s="49"/>
      <c r="NW110" s="49"/>
      <c r="NX110" s="49"/>
      <c r="NY110" s="49"/>
      <c r="NZ110" s="49"/>
      <c r="OA110" s="49"/>
      <c r="OB110" s="49"/>
      <c r="OC110" s="49"/>
      <c r="OD110" s="49"/>
      <c r="OE110" s="49"/>
      <c r="OF110" s="49"/>
      <c r="OG110" s="49"/>
      <c r="OH110" s="49"/>
      <c r="OI110" s="49"/>
      <c r="OJ110" s="49"/>
      <c r="OK110" s="49"/>
      <c r="OL110" s="49"/>
      <c r="OM110" s="49"/>
      <c r="ON110" s="49"/>
      <c r="OO110" s="49"/>
      <c r="OP110" s="49"/>
      <c r="OQ110" s="49"/>
      <c r="OR110" s="49"/>
      <c r="OS110" s="49"/>
      <c r="OT110" s="49"/>
      <c r="OU110" s="49"/>
      <c r="OV110" s="49"/>
      <c r="OW110" s="49"/>
      <c r="OX110" s="49"/>
      <c r="OY110" s="49"/>
      <c r="OZ110" s="49"/>
      <c r="PA110" s="49"/>
      <c r="PB110" s="49"/>
      <c r="PC110" s="49"/>
      <c r="PD110" s="49"/>
      <c r="PE110" s="49"/>
      <c r="PF110" s="49"/>
      <c r="PG110" s="49"/>
      <c r="PH110" s="49"/>
      <c r="PI110" s="49"/>
      <c r="PJ110" s="49"/>
      <c r="PK110" s="49"/>
      <c r="PL110" s="49"/>
      <c r="PM110" s="49"/>
      <c r="PN110" s="49"/>
      <c r="PO110" s="49"/>
      <c r="PP110" s="49"/>
      <c r="PQ110" s="49"/>
      <c r="PR110" s="49"/>
      <c r="PS110" s="49"/>
      <c r="PT110" s="49"/>
      <c r="PU110" s="49"/>
      <c r="PV110" s="49"/>
      <c r="PW110" s="49"/>
      <c r="PX110" s="49"/>
      <c r="PY110" s="49"/>
      <c r="PZ110" s="49"/>
      <c r="QA110" s="49"/>
      <c r="QB110" s="49"/>
      <c r="QC110" s="49"/>
      <c r="QD110" s="49"/>
      <c r="QE110" s="49"/>
      <c r="QF110" s="49"/>
      <c r="QG110" s="49"/>
      <c r="QH110" s="49"/>
      <c r="QI110" s="49"/>
      <c r="QJ110" s="49"/>
      <c r="QK110" s="49"/>
      <c r="QL110" s="49"/>
      <c r="QM110" s="49"/>
      <c r="QN110" s="49"/>
      <c r="QO110" s="49"/>
      <c r="QP110" s="49"/>
      <c r="QQ110" s="49"/>
      <c r="QR110" s="49"/>
      <c r="QS110" s="49"/>
      <c r="QT110" s="49"/>
      <c r="QU110" s="49"/>
      <c r="QV110" s="49"/>
      <c r="QW110" s="49"/>
      <c r="QX110" s="49"/>
      <c r="QY110" s="49"/>
      <c r="QZ110" s="49"/>
      <c r="RA110" s="49"/>
      <c r="RB110" s="49"/>
      <c r="RC110" s="49"/>
      <c r="RD110" s="49"/>
      <c r="RE110" s="49"/>
      <c r="RF110" s="49"/>
      <c r="RG110" s="49"/>
      <c r="RH110" s="49"/>
      <c r="RI110" s="49"/>
      <c r="RJ110" s="49"/>
      <c r="RK110" s="49"/>
      <c r="RL110" s="49"/>
      <c r="RM110" s="49"/>
      <c r="RN110" s="49"/>
      <c r="RO110" s="49"/>
      <c r="RP110" s="49"/>
      <c r="RQ110" s="49"/>
      <c r="RR110" s="49"/>
      <c r="RS110" s="49"/>
      <c r="RT110" s="49"/>
      <c r="RU110" s="49"/>
      <c r="RV110" s="49"/>
      <c r="RW110" s="49"/>
      <c r="RX110" s="49"/>
      <c r="RY110" s="49"/>
      <c r="RZ110" s="49"/>
      <c r="SA110" s="49"/>
      <c r="SB110" s="49"/>
      <c r="SC110" s="49"/>
      <c r="SD110" s="49"/>
      <c r="SE110" s="49"/>
      <c r="SF110" s="49"/>
      <c r="SG110" s="49"/>
      <c r="SH110" s="49"/>
      <c r="SI110" s="49"/>
      <c r="SJ110" s="49"/>
      <c r="SK110" s="49"/>
      <c r="SL110" s="49"/>
      <c r="SM110" s="49"/>
      <c r="SN110" s="49"/>
      <c r="SO110" s="49"/>
      <c r="SP110" s="49"/>
      <c r="SQ110" s="49"/>
      <c r="SR110" s="49"/>
      <c r="SS110" s="49"/>
      <c r="ST110" s="49"/>
      <c r="SU110" s="49"/>
      <c r="SV110" s="49"/>
      <c r="SW110" s="49"/>
      <c r="SX110" s="49"/>
      <c r="SY110" s="49"/>
      <c r="SZ110" s="49"/>
      <c r="TA110" s="49"/>
      <c r="TB110" s="49"/>
      <c r="TC110" s="49"/>
      <c r="TD110" s="49"/>
      <c r="TE110" s="49"/>
      <c r="TF110" s="49"/>
      <c r="TG110" s="49"/>
      <c r="TH110" s="49"/>
      <c r="TI110" s="49"/>
      <c r="TJ110" s="49"/>
      <c r="TK110" s="49"/>
      <c r="TL110" s="49"/>
      <c r="TM110" s="49"/>
      <c r="TN110" s="49"/>
      <c r="TO110" s="49"/>
      <c r="TP110" s="49"/>
      <c r="TQ110" s="49"/>
      <c r="TR110" s="49"/>
      <c r="TS110" s="49"/>
      <c r="TT110" s="49"/>
      <c r="TU110" s="49"/>
      <c r="TV110" s="49"/>
      <c r="TW110" s="49"/>
      <c r="TX110" s="49"/>
      <c r="TY110" s="49"/>
      <c r="TZ110" s="49"/>
      <c r="UA110" s="49"/>
      <c r="UB110" s="49"/>
      <c r="UC110" s="49"/>
      <c r="UD110" s="49"/>
      <c r="UE110" s="49"/>
      <c r="UF110" s="49"/>
      <c r="UG110" s="49"/>
      <c r="UH110" s="49"/>
      <c r="UI110" s="49"/>
      <c r="UJ110" s="49"/>
      <c r="UK110" s="49"/>
      <c r="UL110" s="49"/>
      <c r="UM110" s="49"/>
      <c r="UN110" s="49"/>
      <c r="UO110" s="49"/>
      <c r="UP110" s="49"/>
      <c r="UQ110" s="49"/>
      <c r="UR110" s="49"/>
      <c r="US110" s="49"/>
      <c r="UT110" s="49"/>
      <c r="UU110" s="49"/>
      <c r="UV110" s="49"/>
      <c r="UW110" s="49"/>
      <c r="UX110" s="49"/>
      <c r="UY110" s="49"/>
      <c r="UZ110" s="49"/>
      <c r="VA110" s="49"/>
      <c r="VB110" s="49"/>
      <c r="VC110" s="49"/>
      <c r="VD110" s="49"/>
      <c r="VE110" s="49"/>
      <c r="VF110" s="49"/>
      <c r="VG110" s="49"/>
      <c r="VH110" s="49"/>
      <c r="VI110" s="49"/>
      <c r="VJ110" s="49"/>
      <c r="VK110" s="49"/>
      <c r="VL110" s="49"/>
      <c r="VM110" s="49"/>
      <c r="VN110" s="49"/>
      <c r="VO110" s="49"/>
      <c r="VP110" s="49"/>
      <c r="VQ110" s="49"/>
      <c r="VR110" s="49"/>
      <c r="VS110" s="49"/>
      <c r="VT110" s="49"/>
      <c r="VU110" s="49"/>
      <c r="VV110" s="49"/>
      <c r="VW110" s="49"/>
      <c r="VX110" s="49"/>
      <c r="VY110" s="49"/>
      <c r="VZ110" s="49"/>
      <c r="WA110" s="49"/>
      <c r="WB110" s="49"/>
      <c r="WC110" s="49"/>
      <c r="WD110" s="49"/>
      <c r="WE110" s="49"/>
      <c r="WF110" s="49"/>
      <c r="WG110" s="49"/>
      <c r="WH110" s="49"/>
      <c r="WI110" s="49"/>
      <c r="WJ110" s="49"/>
      <c r="WK110" s="49"/>
      <c r="WL110" s="49"/>
      <c r="WM110" s="49"/>
      <c r="WN110" s="49"/>
      <c r="WO110" s="49"/>
      <c r="WP110" s="49"/>
      <c r="WQ110" s="49"/>
      <c r="WR110" s="49"/>
      <c r="WS110" s="49"/>
      <c r="WT110" s="49"/>
      <c r="WU110" s="49"/>
      <c r="WV110" s="49"/>
      <c r="WW110" s="49"/>
      <c r="WX110" s="49"/>
      <c r="WY110" s="49"/>
      <c r="WZ110" s="49"/>
      <c r="XA110" s="49"/>
      <c r="XB110" s="49"/>
      <c r="XC110" s="49"/>
      <c r="XD110" s="49"/>
      <c r="XE110" s="49"/>
      <c r="XF110" s="49"/>
      <c r="XG110" s="49"/>
      <c r="XH110" s="49"/>
      <c r="XI110" s="49"/>
      <c r="XJ110" s="49"/>
      <c r="XK110" s="49"/>
      <c r="XL110" s="49"/>
      <c r="XM110" s="49"/>
      <c r="XN110" s="49"/>
      <c r="XO110" s="49"/>
      <c r="XP110" s="49"/>
      <c r="XQ110" s="49"/>
      <c r="XR110" s="49"/>
      <c r="XS110" s="49"/>
      <c r="XT110" s="49"/>
      <c r="XU110" s="49"/>
      <c r="XV110" s="49"/>
      <c r="XW110" s="49"/>
      <c r="XX110" s="49"/>
      <c r="XY110" s="49"/>
      <c r="XZ110" s="49"/>
      <c r="YA110" s="49"/>
      <c r="YB110" s="49"/>
      <c r="YC110" s="49"/>
      <c r="YD110" s="49"/>
      <c r="YE110" s="49"/>
      <c r="YF110" s="49"/>
      <c r="YG110" s="49"/>
      <c r="YH110" s="49"/>
      <c r="YI110" s="49"/>
      <c r="YJ110" s="49"/>
      <c r="YK110" s="49"/>
      <c r="YL110" s="49"/>
      <c r="YM110" s="49"/>
      <c r="YN110" s="49"/>
      <c r="YO110" s="49"/>
      <c r="YP110" s="49"/>
      <c r="YQ110" s="49"/>
      <c r="YR110" s="49"/>
      <c r="YS110" s="49"/>
    </row>
    <row r="111" spans="1:669" ht="18" customHeight="1" x14ac:dyDescent="0.25">
      <c r="A111" s="30" t="s">
        <v>165</v>
      </c>
      <c r="B111" s="26" t="s">
        <v>16</v>
      </c>
      <c r="C111" s="56" t="s">
        <v>72</v>
      </c>
      <c r="D111" s="56" t="s">
        <v>233</v>
      </c>
      <c r="E111" s="59">
        <v>44564</v>
      </c>
      <c r="F111" s="10" t="s">
        <v>110</v>
      </c>
      <c r="G111" s="158">
        <v>45000</v>
      </c>
      <c r="H111" s="178">
        <f>G111*0.0287</f>
        <v>1291.5</v>
      </c>
      <c r="I111" s="178">
        <v>1148.33</v>
      </c>
      <c r="J111" s="178">
        <f>G111*0.0304</f>
        <v>1368</v>
      </c>
      <c r="K111" s="178">
        <v>25</v>
      </c>
      <c r="L111" s="178">
        <v>3832.83</v>
      </c>
      <c r="M111" s="186">
        <v>41167.17</v>
      </c>
      <c r="P111" s="49"/>
      <c r="Q111" s="49"/>
      <c r="R111" s="49"/>
      <c r="S111" s="49"/>
      <c r="T111" s="49"/>
      <c r="U111" s="49"/>
      <c r="V111" s="49"/>
      <c r="W111" s="49"/>
      <c r="X111" s="49"/>
      <c r="Y111" s="49"/>
      <c r="Z111" s="49"/>
      <c r="AA111" s="49"/>
      <c r="AB111" s="49"/>
      <c r="AC111" s="49"/>
      <c r="AD111" s="49"/>
      <c r="AE111" s="49"/>
      <c r="AF111" s="49"/>
      <c r="AG111" s="49"/>
      <c r="AH111" s="85"/>
      <c r="AI111" s="85"/>
      <c r="AJ111" s="85"/>
      <c r="AK111" s="85"/>
      <c r="AL111" s="85"/>
      <c r="AM111" s="85"/>
      <c r="AN111" s="85"/>
      <c r="AO111" s="85"/>
      <c r="AP111" s="85"/>
      <c r="AQ111" s="85"/>
      <c r="AR111" s="85"/>
      <c r="AS111" s="85"/>
      <c r="AT111" s="85"/>
      <c r="AU111" s="44"/>
      <c r="AV111" s="44"/>
      <c r="AW111" s="44"/>
      <c r="AX111" s="44"/>
      <c r="AY111" s="44"/>
      <c r="AZ111" s="44"/>
      <c r="BA111" s="44"/>
      <c r="BB111" s="44"/>
      <c r="BC111" s="44"/>
      <c r="BD111" s="44"/>
      <c r="BE111" s="44"/>
      <c r="BF111" s="44"/>
      <c r="BG111" s="44"/>
      <c r="BH111" s="44"/>
      <c r="BI111" s="44"/>
      <c r="BJ111" s="44"/>
      <c r="BK111" s="44"/>
      <c r="BL111" s="44"/>
      <c r="BM111" s="44"/>
      <c r="BN111" s="44"/>
      <c r="BO111" s="44"/>
      <c r="BP111" s="44"/>
      <c r="BQ111" s="44"/>
      <c r="BR111" s="44"/>
      <c r="BS111" s="44"/>
      <c r="BT111" s="44"/>
      <c r="BU111" s="44"/>
      <c r="BV111" s="44"/>
      <c r="BW111" s="44"/>
      <c r="BX111" s="44"/>
      <c r="BY111" s="44"/>
      <c r="BZ111" s="44"/>
      <c r="CA111" s="44"/>
      <c r="CB111" s="44"/>
      <c r="CC111" s="44"/>
      <c r="CD111" s="44"/>
      <c r="CE111" s="44"/>
      <c r="CF111" s="44"/>
      <c r="CG111" s="44"/>
      <c r="CH111" s="44"/>
      <c r="CI111" s="44"/>
      <c r="CJ111" s="44"/>
      <c r="CK111" s="44"/>
      <c r="CL111" s="44"/>
      <c r="CM111" s="44"/>
      <c r="CN111" s="44"/>
      <c r="CO111" s="44"/>
      <c r="CP111" s="44"/>
      <c r="CQ111" s="44"/>
      <c r="CR111" s="44"/>
      <c r="CS111" s="44"/>
      <c r="CT111" s="44"/>
      <c r="CU111" s="44"/>
      <c r="CV111" s="44"/>
      <c r="CW111" s="44"/>
      <c r="CX111" s="44"/>
      <c r="CY111" s="44"/>
      <c r="CZ111" s="44"/>
      <c r="DA111" s="44"/>
      <c r="DB111" s="44"/>
      <c r="DC111" s="44"/>
      <c r="DD111" s="44"/>
      <c r="DE111" s="44"/>
      <c r="DF111" s="44"/>
      <c r="DG111" s="44"/>
      <c r="DH111" s="44"/>
      <c r="DI111" s="44"/>
      <c r="DJ111" s="44"/>
      <c r="DK111" s="44"/>
      <c r="DL111" s="44"/>
      <c r="DM111" s="44"/>
      <c r="DN111" s="44"/>
      <c r="DO111" s="44"/>
      <c r="DP111" s="44"/>
      <c r="DQ111" s="44"/>
      <c r="DR111" s="44"/>
      <c r="DS111" s="44"/>
      <c r="DT111" s="44"/>
      <c r="DU111" s="44"/>
      <c r="DV111" s="44"/>
      <c r="DW111" s="44"/>
      <c r="DX111" s="44"/>
      <c r="DY111" s="44"/>
      <c r="DZ111" s="44"/>
      <c r="EA111" s="44"/>
      <c r="EB111" s="44"/>
      <c r="EC111" s="44"/>
      <c r="ED111" s="44"/>
      <c r="EE111" s="44"/>
      <c r="EF111" s="44"/>
      <c r="EG111" s="44"/>
      <c r="EH111" s="44"/>
      <c r="EI111" s="44"/>
      <c r="EJ111" s="44"/>
      <c r="EK111" s="44"/>
      <c r="EL111" s="44"/>
      <c r="EM111" s="44"/>
      <c r="EN111" s="44"/>
      <c r="EO111" s="44"/>
      <c r="EP111" s="44"/>
      <c r="EQ111" s="44"/>
      <c r="ER111" s="44"/>
      <c r="ES111" s="44"/>
      <c r="ET111" s="44"/>
      <c r="EU111" s="44"/>
      <c r="EV111" s="44"/>
      <c r="EW111" s="44"/>
      <c r="EX111" s="44"/>
      <c r="EY111" s="44"/>
      <c r="EZ111" s="44"/>
      <c r="FA111" s="44"/>
      <c r="FB111" s="44"/>
      <c r="FC111" s="44"/>
      <c r="FD111" s="44"/>
      <c r="FE111" s="44"/>
      <c r="FF111" s="44"/>
      <c r="FG111" s="44"/>
      <c r="FH111" s="44"/>
      <c r="FI111" s="44"/>
      <c r="FJ111" s="44"/>
      <c r="FK111" s="44"/>
      <c r="FL111" s="44"/>
      <c r="FM111" s="44"/>
      <c r="FN111" s="44"/>
      <c r="FO111" s="44"/>
      <c r="FP111" s="44"/>
      <c r="FQ111" s="44"/>
      <c r="FR111" s="44"/>
      <c r="FS111" s="44"/>
      <c r="ID111" s="49"/>
      <c r="IE111" s="49"/>
      <c r="IF111" s="49"/>
      <c r="IG111" s="49"/>
      <c r="IH111" s="49"/>
      <c r="II111" s="49"/>
      <c r="IJ111" s="49"/>
      <c r="IK111" s="49"/>
      <c r="IL111" s="49"/>
      <c r="IM111" s="49"/>
      <c r="IN111" s="49"/>
      <c r="IO111" s="49"/>
      <c r="IP111" s="49"/>
      <c r="IQ111" s="49"/>
      <c r="IR111" s="49"/>
      <c r="IS111" s="49"/>
      <c r="IT111" s="49"/>
      <c r="IU111" s="49"/>
      <c r="IV111" s="49"/>
      <c r="IW111" s="49"/>
      <c r="IX111" s="49"/>
      <c r="IY111" s="49"/>
      <c r="IZ111" s="49"/>
      <c r="JA111" s="49"/>
      <c r="JB111" s="49"/>
      <c r="JC111" s="49"/>
      <c r="JD111" s="49"/>
      <c r="JE111" s="49"/>
      <c r="JF111" s="49"/>
      <c r="JG111" s="49"/>
      <c r="JH111" s="49"/>
      <c r="JI111" s="49"/>
      <c r="JJ111" s="49"/>
      <c r="JK111" s="49"/>
      <c r="JL111" s="49"/>
      <c r="JM111" s="49"/>
      <c r="JN111" s="49"/>
      <c r="JO111" s="49"/>
      <c r="JP111" s="49"/>
      <c r="JQ111" s="49"/>
      <c r="JR111" s="49"/>
      <c r="JS111" s="49"/>
      <c r="JT111" s="49"/>
      <c r="JU111" s="49"/>
      <c r="JV111" s="49"/>
      <c r="JW111" s="49"/>
      <c r="JX111" s="49"/>
      <c r="JY111" s="49"/>
      <c r="JZ111" s="49"/>
      <c r="KA111" s="49"/>
      <c r="KB111" s="49"/>
      <c r="KC111" s="49"/>
      <c r="KD111" s="49"/>
      <c r="KE111" s="49"/>
      <c r="KF111" s="49"/>
      <c r="KG111" s="49"/>
      <c r="KH111" s="49"/>
      <c r="KI111" s="49"/>
      <c r="KJ111" s="49"/>
      <c r="KK111" s="49"/>
      <c r="KL111" s="49"/>
      <c r="KM111" s="49"/>
      <c r="KN111" s="49"/>
      <c r="KO111" s="49"/>
      <c r="KP111" s="49"/>
      <c r="KQ111" s="49"/>
      <c r="KR111" s="49"/>
      <c r="KS111" s="49"/>
      <c r="KT111" s="49"/>
      <c r="KU111" s="49"/>
      <c r="KV111" s="49"/>
      <c r="KW111" s="49"/>
      <c r="KX111" s="49"/>
      <c r="KY111" s="49"/>
      <c r="KZ111" s="49"/>
      <c r="LA111" s="49"/>
      <c r="LB111" s="49"/>
      <c r="LC111" s="49"/>
      <c r="LD111" s="49"/>
      <c r="LE111" s="49"/>
      <c r="LF111" s="49"/>
      <c r="LG111" s="49"/>
      <c r="LH111" s="49"/>
      <c r="LI111" s="49"/>
      <c r="LJ111" s="49"/>
      <c r="LK111" s="49"/>
      <c r="LL111" s="49"/>
      <c r="LM111" s="49"/>
      <c r="LN111" s="49"/>
      <c r="LO111" s="49"/>
      <c r="LP111" s="49"/>
      <c r="LQ111" s="49"/>
      <c r="LR111" s="49"/>
      <c r="LS111" s="49"/>
      <c r="LT111" s="49"/>
      <c r="LU111" s="49"/>
      <c r="LV111" s="49"/>
      <c r="LW111" s="49"/>
      <c r="LX111" s="49"/>
      <c r="LY111" s="49"/>
      <c r="LZ111" s="49"/>
      <c r="MA111" s="49"/>
      <c r="MB111" s="49"/>
      <c r="MC111" s="49"/>
      <c r="MD111" s="49"/>
      <c r="ME111" s="49"/>
      <c r="MF111" s="49"/>
      <c r="MG111" s="49"/>
      <c r="MH111" s="49"/>
      <c r="MI111" s="49"/>
      <c r="MJ111" s="49"/>
      <c r="MK111" s="49"/>
      <c r="ML111" s="49"/>
      <c r="MM111" s="49"/>
      <c r="MN111" s="49"/>
      <c r="MO111" s="49"/>
      <c r="MP111" s="49"/>
      <c r="MQ111" s="49"/>
      <c r="MR111" s="49"/>
      <c r="MS111" s="49"/>
      <c r="MT111" s="49"/>
      <c r="MU111" s="49"/>
      <c r="MV111" s="49"/>
      <c r="MW111" s="49"/>
      <c r="MX111" s="49"/>
      <c r="MY111" s="49"/>
      <c r="MZ111" s="49"/>
      <c r="NA111" s="49"/>
      <c r="NB111" s="49"/>
      <c r="NC111" s="49"/>
      <c r="ND111" s="49"/>
      <c r="NE111" s="49"/>
      <c r="NF111" s="49"/>
      <c r="NG111" s="49"/>
      <c r="NH111" s="49"/>
      <c r="NI111" s="49"/>
      <c r="NJ111" s="49"/>
      <c r="NK111" s="49"/>
      <c r="NL111" s="49"/>
      <c r="NM111" s="49"/>
      <c r="NN111" s="49"/>
      <c r="NO111" s="49"/>
      <c r="NP111" s="49"/>
      <c r="NQ111" s="49"/>
      <c r="NR111" s="49"/>
      <c r="NS111" s="49"/>
      <c r="NT111" s="49"/>
      <c r="NU111" s="49"/>
      <c r="NV111" s="49"/>
      <c r="NW111" s="49"/>
      <c r="NX111" s="49"/>
      <c r="NY111" s="49"/>
      <c r="NZ111" s="49"/>
      <c r="OA111" s="49"/>
      <c r="OB111" s="49"/>
      <c r="OC111" s="49"/>
      <c r="OD111" s="49"/>
      <c r="OE111" s="49"/>
      <c r="OF111" s="49"/>
      <c r="OG111" s="49"/>
      <c r="OH111" s="49"/>
      <c r="OI111" s="49"/>
      <c r="OJ111" s="49"/>
      <c r="OK111" s="49"/>
      <c r="OL111" s="49"/>
      <c r="OM111" s="49"/>
      <c r="ON111" s="49"/>
      <c r="OO111" s="49"/>
      <c r="OP111" s="49"/>
      <c r="OQ111" s="49"/>
      <c r="OR111" s="49"/>
      <c r="OS111" s="49"/>
      <c r="OT111" s="49"/>
      <c r="OU111" s="49"/>
      <c r="OV111" s="49"/>
      <c r="OW111" s="49"/>
      <c r="OX111" s="49"/>
      <c r="OY111" s="49"/>
      <c r="OZ111" s="49"/>
      <c r="PA111" s="49"/>
      <c r="PB111" s="49"/>
      <c r="PC111" s="49"/>
      <c r="PD111" s="49"/>
      <c r="PE111" s="49"/>
      <c r="PF111" s="49"/>
      <c r="PG111" s="49"/>
      <c r="PH111" s="49"/>
      <c r="PI111" s="49"/>
      <c r="PJ111" s="49"/>
      <c r="PK111" s="49"/>
      <c r="PL111" s="49"/>
      <c r="PM111" s="49"/>
      <c r="PN111" s="49"/>
      <c r="PO111" s="49"/>
      <c r="PP111" s="49"/>
      <c r="PQ111" s="49"/>
      <c r="PR111" s="49"/>
      <c r="PS111" s="49"/>
      <c r="PT111" s="49"/>
      <c r="PU111" s="49"/>
      <c r="PV111" s="49"/>
      <c r="PW111" s="49"/>
      <c r="PX111" s="49"/>
      <c r="PY111" s="49"/>
      <c r="PZ111" s="49"/>
      <c r="QA111" s="49"/>
      <c r="QB111" s="49"/>
      <c r="QC111" s="49"/>
      <c r="QD111" s="49"/>
      <c r="QE111" s="49"/>
      <c r="QF111" s="49"/>
      <c r="QG111" s="49"/>
      <c r="QH111" s="49"/>
      <c r="QI111" s="49"/>
      <c r="QJ111" s="49"/>
      <c r="QK111" s="49"/>
      <c r="QL111" s="49"/>
      <c r="QM111" s="49"/>
      <c r="QN111" s="49"/>
      <c r="QO111" s="49"/>
      <c r="QP111" s="49"/>
      <c r="QQ111" s="49"/>
      <c r="QR111" s="49"/>
      <c r="QS111" s="49"/>
      <c r="QT111" s="49"/>
      <c r="QU111" s="49"/>
      <c r="QV111" s="49"/>
      <c r="QW111" s="49"/>
      <c r="QX111" s="49"/>
      <c r="QY111" s="49"/>
      <c r="QZ111" s="49"/>
      <c r="RA111" s="49"/>
      <c r="RB111" s="49"/>
      <c r="RC111" s="49"/>
      <c r="RD111" s="49"/>
      <c r="RE111" s="49"/>
      <c r="RF111" s="49"/>
      <c r="RG111" s="49"/>
      <c r="RH111" s="49"/>
      <c r="RI111" s="49"/>
      <c r="RJ111" s="49"/>
      <c r="RK111" s="49"/>
      <c r="RL111" s="49"/>
      <c r="RM111" s="49"/>
      <c r="RN111" s="49"/>
      <c r="RO111" s="49"/>
      <c r="RP111" s="49"/>
      <c r="RQ111" s="49"/>
      <c r="RR111" s="49"/>
      <c r="RS111" s="49"/>
      <c r="RT111" s="49"/>
      <c r="RU111" s="49"/>
      <c r="RV111" s="49"/>
      <c r="RW111" s="49"/>
      <c r="RX111" s="49"/>
      <c r="RY111" s="49"/>
      <c r="RZ111" s="49"/>
      <c r="SA111" s="49"/>
      <c r="SB111" s="49"/>
      <c r="SC111" s="49"/>
      <c r="SD111" s="49"/>
      <c r="SE111" s="49"/>
      <c r="SF111" s="49"/>
      <c r="SG111" s="49"/>
      <c r="SH111" s="49"/>
      <c r="SI111" s="49"/>
      <c r="SJ111" s="49"/>
      <c r="SK111" s="49"/>
      <c r="SL111" s="49"/>
      <c r="SM111" s="49"/>
      <c r="SN111" s="49"/>
      <c r="SO111" s="49"/>
      <c r="SP111" s="49"/>
      <c r="SQ111" s="49"/>
      <c r="SR111" s="49"/>
      <c r="SS111" s="49"/>
      <c r="ST111" s="49"/>
      <c r="SU111" s="49"/>
      <c r="SV111" s="49"/>
      <c r="SW111" s="49"/>
      <c r="SX111" s="49"/>
      <c r="SY111" s="49"/>
      <c r="SZ111" s="49"/>
      <c r="TA111" s="49"/>
      <c r="TB111" s="49"/>
      <c r="TC111" s="49"/>
      <c r="TD111" s="49"/>
      <c r="TE111" s="49"/>
      <c r="TF111" s="49"/>
      <c r="TG111" s="49"/>
      <c r="TH111" s="49"/>
      <c r="TI111" s="49"/>
      <c r="TJ111" s="49"/>
      <c r="TK111" s="49"/>
      <c r="TL111" s="49"/>
      <c r="TM111" s="49"/>
      <c r="TN111" s="49"/>
      <c r="TO111" s="49"/>
      <c r="TP111" s="49"/>
      <c r="TQ111" s="49"/>
      <c r="TR111" s="49"/>
      <c r="TS111" s="49"/>
      <c r="TT111" s="49"/>
      <c r="TU111" s="49"/>
      <c r="TV111" s="49"/>
      <c r="TW111" s="49"/>
      <c r="TX111" s="49"/>
      <c r="TY111" s="49"/>
      <c r="TZ111" s="49"/>
      <c r="UA111" s="49"/>
      <c r="UB111" s="49"/>
      <c r="UC111" s="49"/>
      <c r="UD111" s="49"/>
      <c r="UE111" s="49"/>
      <c r="UF111" s="49"/>
      <c r="UG111" s="49"/>
      <c r="UH111" s="49"/>
      <c r="UI111" s="49"/>
      <c r="UJ111" s="49"/>
      <c r="UK111" s="49"/>
      <c r="UL111" s="49"/>
      <c r="UM111" s="49"/>
      <c r="UN111" s="49"/>
      <c r="UO111" s="49"/>
      <c r="UP111" s="49"/>
      <c r="UQ111" s="49"/>
      <c r="UR111" s="49"/>
      <c r="US111" s="49"/>
      <c r="UT111" s="49"/>
      <c r="UU111" s="49"/>
      <c r="UV111" s="49"/>
      <c r="UW111" s="49"/>
      <c r="UX111" s="49"/>
      <c r="UY111" s="49"/>
      <c r="UZ111" s="49"/>
      <c r="VA111" s="49"/>
      <c r="VB111" s="49"/>
      <c r="VC111" s="49"/>
      <c r="VD111" s="49"/>
      <c r="VE111" s="49"/>
      <c r="VF111" s="49"/>
      <c r="VG111" s="49"/>
      <c r="VH111" s="49"/>
      <c r="VI111" s="49"/>
      <c r="VJ111" s="49"/>
      <c r="VK111" s="49"/>
      <c r="VL111" s="49"/>
      <c r="VM111" s="49"/>
      <c r="VN111" s="49"/>
      <c r="VO111" s="49"/>
      <c r="VP111" s="49"/>
      <c r="VQ111" s="49"/>
      <c r="VR111" s="49"/>
      <c r="VS111" s="49"/>
      <c r="VT111" s="49"/>
      <c r="VU111" s="49"/>
      <c r="VV111" s="49"/>
      <c r="VW111" s="49"/>
      <c r="VX111" s="49"/>
      <c r="VY111" s="49"/>
      <c r="VZ111" s="49"/>
      <c r="WA111" s="49"/>
      <c r="WB111" s="49"/>
      <c r="WC111" s="49"/>
      <c r="WD111" s="49"/>
      <c r="WE111" s="49"/>
      <c r="WF111" s="49"/>
      <c r="WG111" s="49"/>
      <c r="WH111" s="49"/>
      <c r="WI111" s="49"/>
      <c r="WJ111" s="49"/>
      <c r="WK111" s="49"/>
      <c r="WL111" s="49"/>
      <c r="WM111" s="49"/>
      <c r="WN111" s="49"/>
      <c r="WO111" s="49"/>
      <c r="WP111" s="49"/>
      <c r="WQ111" s="49"/>
      <c r="WR111" s="49"/>
      <c r="WS111" s="49"/>
      <c r="WT111" s="49"/>
      <c r="WU111" s="49"/>
      <c r="WV111" s="49"/>
      <c r="WW111" s="49"/>
      <c r="WX111" s="49"/>
      <c r="WY111" s="49"/>
      <c r="WZ111" s="49"/>
      <c r="XA111" s="49"/>
      <c r="XB111" s="49"/>
      <c r="XC111" s="49"/>
      <c r="XD111" s="49"/>
      <c r="XE111" s="49"/>
      <c r="XF111" s="49"/>
      <c r="XG111" s="49"/>
      <c r="XH111" s="49"/>
      <c r="XI111" s="49"/>
      <c r="XJ111" s="49"/>
      <c r="XK111" s="49"/>
      <c r="XL111" s="49"/>
      <c r="XM111" s="49"/>
      <c r="XN111" s="49"/>
      <c r="XO111" s="49"/>
      <c r="XP111" s="49"/>
      <c r="XQ111" s="49"/>
      <c r="XR111" s="49"/>
      <c r="XS111" s="49"/>
      <c r="XT111" s="49"/>
      <c r="XU111" s="49"/>
      <c r="XV111" s="49"/>
      <c r="XW111" s="49"/>
      <c r="XX111" s="49"/>
      <c r="XY111" s="49"/>
      <c r="XZ111" s="49"/>
      <c r="YA111" s="49"/>
      <c r="YB111" s="49"/>
      <c r="YC111" s="49"/>
      <c r="YD111" s="49"/>
      <c r="YE111" s="49"/>
      <c r="YF111" s="49"/>
      <c r="YG111" s="49"/>
      <c r="YH111" s="49"/>
      <c r="YI111" s="49"/>
      <c r="YJ111" s="49"/>
      <c r="YK111" s="49"/>
      <c r="YL111" s="49"/>
      <c r="YM111" s="49"/>
      <c r="YN111" s="49"/>
      <c r="YO111" s="49"/>
      <c r="YP111" s="49"/>
      <c r="YQ111" s="49"/>
      <c r="YR111" s="49"/>
      <c r="YS111" s="49"/>
    </row>
    <row r="112" spans="1:669" ht="15.75" x14ac:dyDescent="0.25">
      <c r="A112" s="30" t="s">
        <v>21</v>
      </c>
      <c r="B112" s="26" t="s">
        <v>16</v>
      </c>
      <c r="C112" s="56" t="s">
        <v>72</v>
      </c>
      <c r="D112" s="56" t="s">
        <v>233</v>
      </c>
      <c r="E112" s="59">
        <v>44440</v>
      </c>
      <c r="F112" s="10" t="s">
        <v>110</v>
      </c>
      <c r="G112" s="158">
        <v>45000</v>
      </c>
      <c r="H112" s="178">
        <f>G112*0.0287</f>
        <v>1291.5</v>
      </c>
      <c r="I112" s="178">
        <v>1148.33</v>
      </c>
      <c r="J112" s="178">
        <f>G112*0.0304</f>
        <v>1368</v>
      </c>
      <c r="K112" s="178">
        <v>25</v>
      </c>
      <c r="L112" s="178">
        <v>3832.83</v>
      </c>
      <c r="M112" s="186">
        <v>41167.17</v>
      </c>
      <c r="P112" s="49"/>
      <c r="Q112" s="49"/>
      <c r="R112" s="49"/>
      <c r="S112" s="49"/>
      <c r="T112" s="49"/>
      <c r="U112" s="49"/>
      <c r="V112" s="49"/>
      <c r="W112" s="49"/>
      <c r="X112" s="49"/>
      <c r="Y112" s="49"/>
      <c r="Z112" s="49"/>
      <c r="AA112" s="49"/>
      <c r="AB112" s="49"/>
      <c r="AC112" s="49"/>
      <c r="AD112" s="49"/>
      <c r="AE112" s="49"/>
      <c r="AF112" s="49"/>
      <c r="AG112" s="49"/>
      <c r="AH112" s="49"/>
      <c r="AI112" s="49"/>
      <c r="AJ112" s="49"/>
      <c r="AK112" s="49"/>
      <c r="AL112" s="49"/>
      <c r="AM112" s="49"/>
      <c r="AN112" s="49"/>
      <c r="AO112" s="49"/>
      <c r="AP112" s="49"/>
      <c r="AQ112" s="85"/>
      <c r="AR112" s="85"/>
      <c r="AS112" s="85"/>
      <c r="AT112" s="85"/>
      <c r="AU112" s="44"/>
      <c r="AV112" s="44"/>
      <c r="AW112" s="44"/>
      <c r="AX112" s="44"/>
      <c r="AY112" s="44"/>
      <c r="AZ112" s="44"/>
      <c r="BA112" s="44"/>
      <c r="BB112" s="44"/>
      <c r="BC112" s="44"/>
      <c r="BD112" s="44"/>
      <c r="BE112" s="44"/>
      <c r="BF112" s="44"/>
      <c r="BG112" s="44"/>
      <c r="BH112" s="44"/>
      <c r="BI112" s="44"/>
      <c r="BJ112" s="44"/>
      <c r="BK112" s="44"/>
      <c r="BL112" s="44"/>
      <c r="BM112" s="44"/>
      <c r="BN112" s="44"/>
      <c r="BO112" s="44"/>
      <c r="BP112" s="44"/>
      <c r="BQ112" s="44"/>
      <c r="BR112" s="44"/>
      <c r="BS112" s="44"/>
      <c r="BT112" s="44"/>
      <c r="BU112" s="44"/>
      <c r="BV112" s="44"/>
      <c r="BW112" s="44"/>
      <c r="BX112" s="44"/>
      <c r="BY112" s="44"/>
      <c r="BZ112" s="44"/>
      <c r="CA112" s="44"/>
      <c r="CB112" s="44"/>
      <c r="CC112" s="44"/>
      <c r="CD112" s="44"/>
      <c r="CE112" s="44"/>
      <c r="CF112" s="44"/>
      <c r="CG112" s="44"/>
      <c r="CH112" s="44"/>
      <c r="CI112" s="44"/>
      <c r="CJ112" s="44"/>
      <c r="CK112" s="44"/>
      <c r="CL112" s="44"/>
      <c r="CM112" s="44"/>
      <c r="CN112" s="44"/>
      <c r="CO112" s="44"/>
      <c r="CP112" s="44"/>
      <c r="CQ112" s="44"/>
      <c r="CR112" s="44"/>
      <c r="CS112" s="44"/>
      <c r="CT112" s="44"/>
      <c r="CU112" s="44"/>
      <c r="CV112" s="44"/>
      <c r="CW112" s="44"/>
      <c r="CX112" s="44"/>
      <c r="CY112" s="44"/>
      <c r="CZ112" s="44"/>
      <c r="DA112" s="44"/>
      <c r="DB112" s="44"/>
      <c r="DC112" s="44"/>
      <c r="DD112" s="44"/>
      <c r="DE112" s="44"/>
      <c r="DF112" s="44"/>
      <c r="DG112" s="44"/>
      <c r="DH112" s="44"/>
      <c r="DI112" s="44"/>
      <c r="DJ112" s="44"/>
      <c r="DK112" s="44"/>
      <c r="DL112" s="44"/>
      <c r="DM112" s="44"/>
      <c r="DN112" s="44"/>
      <c r="DO112" s="44"/>
      <c r="DP112" s="44"/>
      <c r="DQ112" s="44"/>
      <c r="DR112" s="44"/>
      <c r="DS112" s="44"/>
      <c r="DT112" s="44"/>
      <c r="DU112" s="44"/>
      <c r="DV112" s="44"/>
      <c r="DW112" s="44"/>
      <c r="DX112" s="44"/>
      <c r="DY112" s="44"/>
      <c r="DZ112" s="44"/>
      <c r="EA112" s="44"/>
      <c r="EB112" s="44"/>
      <c r="EC112" s="44"/>
      <c r="ED112" s="44"/>
      <c r="EE112" s="44"/>
      <c r="EF112" s="44"/>
      <c r="EG112" s="44"/>
      <c r="EH112" s="44"/>
      <c r="EI112" s="44"/>
      <c r="EJ112" s="44"/>
      <c r="EK112" s="44"/>
      <c r="EL112" s="44"/>
      <c r="EM112" s="44"/>
      <c r="EN112" s="44"/>
      <c r="EO112" s="44"/>
      <c r="EP112" s="44"/>
      <c r="EQ112" s="44"/>
      <c r="ER112" s="44"/>
      <c r="ES112" s="44"/>
      <c r="ET112" s="44"/>
      <c r="EU112" s="44"/>
      <c r="EV112" s="44"/>
      <c r="EW112" s="44"/>
      <c r="EX112" s="44"/>
      <c r="EY112" s="44"/>
      <c r="EZ112" s="44"/>
      <c r="FA112" s="44"/>
      <c r="FB112" s="44"/>
      <c r="FC112" s="44"/>
      <c r="FD112" s="44"/>
      <c r="FE112" s="44"/>
      <c r="FF112" s="44"/>
      <c r="FG112" s="44"/>
      <c r="FH112" s="44"/>
      <c r="FI112" s="44"/>
      <c r="FJ112" s="44"/>
      <c r="FK112" s="44"/>
      <c r="FL112" s="44"/>
      <c r="FM112" s="44"/>
      <c r="FN112" s="44"/>
      <c r="FO112" s="44"/>
      <c r="FP112" s="44"/>
      <c r="FQ112" s="44"/>
      <c r="FR112" s="44"/>
      <c r="FS112" s="44"/>
      <c r="ID112" s="49"/>
      <c r="IE112" s="49"/>
      <c r="IF112" s="49"/>
      <c r="IG112" s="49"/>
      <c r="IH112" s="49"/>
      <c r="II112" s="49"/>
      <c r="IJ112" s="49"/>
      <c r="IK112" s="49"/>
      <c r="IL112" s="49"/>
      <c r="IM112" s="49"/>
      <c r="IN112" s="49"/>
      <c r="IO112" s="49"/>
      <c r="IP112" s="49"/>
      <c r="IQ112" s="49"/>
      <c r="IR112" s="49"/>
      <c r="IS112" s="49"/>
      <c r="IT112" s="49"/>
      <c r="IU112" s="49"/>
      <c r="IV112" s="49"/>
      <c r="IW112" s="49"/>
      <c r="IX112" s="49"/>
      <c r="IY112" s="49"/>
      <c r="IZ112" s="49"/>
      <c r="JA112" s="49"/>
      <c r="JB112" s="49"/>
      <c r="JC112" s="49"/>
      <c r="JD112" s="49"/>
      <c r="JE112" s="49"/>
      <c r="JF112" s="49"/>
      <c r="JG112" s="49"/>
      <c r="JH112" s="49"/>
      <c r="JI112" s="49"/>
      <c r="JJ112" s="49"/>
      <c r="JK112" s="49"/>
      <c r="JL112" s="49"/>
      <c r="JM112" s="49"/>
      <c r="JN112" s="49"/>
      <c r="JO112" s="49"/>
      <c r="JP112" s="49"/>
      <c r="JQ112" s="49"/>
      <c r="JR112" s="49"/>
      <c r="JS112" s="49"/>
      <c r="JT112" s="49"/>
      <c r="JU112" s="49"/>
      <c r="JV112" s="49"/>
      <c r="JW112" s="49"/>
      <c r="JX112" s="49"/>
      <c r="JY112" s="49"/>
      <c r="JZ112" s="49"/>
      <c r="KA112" s="49"/>
      <c r="KB112" s="49"/>
      <c r="KC112" s="49"/>
      <c r="KD112" s="49"/>
      <c r="KE112" s="49"/>
      <c r="KF112" s="49"/>
      <c r="KG112" s="49"/>
      <c r="KH112" s="49"/>
      <c r="KI112" s="49"/>
      <c r="KJ112" s="49"/>
      <c r="KK112" s="49"/>
      <c r="KL112" s="49"/>
      <c r="KM112" s="49"/>
      <c r="KN112" s="49"/>
      <c r="KO112" s="49"/>
      <c r="KP112" s="49"/>
      <c r="KQ112" s="49"/>
      <c r="KR112" s="49"/>
      <c r="KS112" s="49"/>
      <c r="KT112" s="49"/>
      <c r="KU112" s="49"/>
      <c r="KV112" s="49"/>
      <c r="KW112" s="49"/>
      <c r="KX112" s="49"/>
      <c r="KY112" s="49"/>
      <c r="KZ112" s="49"/>
      <c r="LA112" s="49"/>
      <c r="LB112" s="49"/>
      <c r="LC112" s="49"/>
      <c r="LD112" s="49"/>
      <c r="LE112" s="49"/>
      <c r="LF112" s="49"/>
      <c r="LG112" s="49"/>
      <c r="LH112" s="49"/>
      <c r="LI112" s="49"/>
      <c r="LJ112" s="49"/>
      <c r="LK112" s="49"/>
      <c r="LL112" s="49"/>
      <c r="LM112" s="49"/>
      <c r="LN112" s="49"/>
      <c r="LO112" s="49"/>
      <c r="LP112" s="49"/>
      <c r="LQ112" s="49"/>
      <c r="LR112" s="49"/>
      <c r="LS112" s="49"/>
      <c r="LT112" s="49"/>
      <c r="LU112" s="49"/>
      <c r="LV112" s="49"/>
      <c r="LW112" s="49"/>
      <c r="LX112" s="49"/>
      <c r="LY112" s="49"/>
      <c r="LZ112" s="49"/>
      <c r="MA112" s="49"/>
      <c r="MB112" s="49"/>
      <c r="MC112" s="49"/>
      <c r="MD112" s="49"/>
      <c r="ME112" s="49"/>
      <c r="MF112" s="49"/>
      <c r="MG112" s="49"/>
      <c r="MH112" s="49"/>
      <c r="MI112" s="49"/>
      <c r="MJ112" s="49"/>
      <c r="MK112" s="49"/>
      <c r="ML112" s="49"/>
      <c r="MM112" s="49"/>
      <c r="MN112" s="49"/>
      <c r="MO112" s="49"/>
      <c r="MP112" s="49"/>
      <c r="MQ112" s="49"/>
      <c r="MR112" s="49"/>
      <c r="MS112" s="49"/>
      <c r="MT112" s="49"/>
      <c r="MU112" s="49"/>
      <c r="MV112" s="49"/>
      <c r="MW112" s="49"/>
      <c r="MX112" s="49"/>
      <c r="MY112" s="49"/>
      <c r="MZ112" s="49"/>
      <c r="NA112" s="49"/>
      <c r="NB112" s="49"/>
      <c r="NC112" s="49"/>
      <c r="ND112" s="49"/>
      <c r="NE112" s="49"/>
      <c r="NF112" s="49"/>
      <c r="NG112" s="49"/>
      <c r="NH112" s="49"/>
      <c r="NI112" s="49"/>
      <c r="NJ112" s="49"/>
      <c r="NK112" s="49"/>
      <c r="NL112" s="49"/>
      <c r="NM112" s="49"/>
      <c r="NN112" s="49"/>
      <c r="NO112" s="49"/>
      <c r="NP112" s="49"/>
      <c r="NQ112" s="49"/>
      <c r="NR112" s="49"/>
      <c r="NS112" s="49"/>
      <c r="NT112" s="49"/>
      <c r="NU112" s="49"/>
      <c r="NV112" s="49"/>
      <c r="NW112" s="49"/>
      <c r="NX112" s="49"/>
      <c r="NY112" s="49"/>
      <c r="NZ112" s="49"/>
      <c r="OA112" s="49"/>
      <c r="OB112" s="49"/>
      <c r="OC112" s="49"/>
      <c r="OD112" s="49"/>
      <c r="OE112" s="49"/>
      <c r="OF112" s="49"/>
      <c r="OG112" s="49"/>
      <c r="OH112" s="49"/>
      <c r="OI112" s="49"/>
      <c r="OJ112" s="49"/>
      <c r="OK112" s="49"/>
      <c r="OL112" s="49"/>
      <c r="OM112" s="49"/>
      <c r="ON112" s="49"/>
      <c r="OO112" s="49"/>
      <c r="OP112" s="49"/>
      <c r="OQ112" s="49"/>
      <c r="OR112" s="49"/>
      <c r="OS112" s="49"/>
      <c r="OT112" s="49"/>
      <c r="OU112" s="49"/>
      <c r="OV112" s="49"/>
      <c r="OW112" s="49"/>
      <c r="OX112" s="49"/>
      <c r="OY112" s="49"/>
      <c r="OZ112" s="49"/>
      <c r="PA112" s="49"/>
      <c r="PB112" s="49"/>
      <c r="PC112" s="49"/>
      <c r="PD112" s="49"/>
      <c r="PE112" s="49"/>
      <c r="PF112" s="49"/>
      <c r="PG112" s="49"/>
      <c r="PH112" s="49"/>
      <c r="PI112" s="49"/>
      <c r="PJ112" s="49"/>
      <c r="PK112" s="49"/>
      <c r="PL112" s="49"/>
      <c r="PM112" s="49"/>
      <c r="PN112" s="49"/>
      <c r="PO112" s="49"/>
      <c r="PP112" s="49"/>
      <c r="PQ112" s="49"/>
      <c r="PR112" s="49"/>
      <c r="PS112" s="49"/>
      <c r="PT112" s="49"/>
      <c r="PU112" s="49"/>
      <c r="PV112" s="49"/>
      <c r="PW112" s="49"/>
      <c r="PX112" s="49"/>
      <c r="PY112" s="49"/>
      <c r="PZ112" s="49"/>
      <c r="QA112" s="49"/>
      <c r="QB112" s="49"/>
      <c r="QC112" s="49"/>
      <c r="QD112" s="49"/>
      <c r="QE112" s="49"/>
      <c r="QF112" s="49"/>
      <c r="QG112" s="49"/>
      <c r="QH112" s="49"/>
      <c r="QI112" s="49"/>
      <c r="QJ112" s="49"/>
      <c r="QK112" s="49"/>
      <c r="QL112" s="49"/>
      <c r="QM112" s="49"/>
      <c r="QN112" s="49"/>
      <c r="QO112" s="49"/>
      <c r="QP112" s="49"/>
      <c r="QQ112" s="49"/>
      <c r="QR112" s="49"/>
      <c r="QS112" s="49"/>
      <c r="QT112" s="49"/>
      <c r="QU112" s="49"/>
      <c r="QV112" s="49"/>
      <c r="QW112" s="49"/>
      <c r="QX112" s="49"/>
      <c r="QY112" s="49"/>
      <c r="QZ112" s="49"/>
      <c r="RA112" s="49"/>
      <c r="RB112" s="49"/>
      <c r="RC112" s="49"/>
      <c r="RD112" s="49"/>
      <c r="RE112" s="49"/>
      <c r="RF112" s="49"/>
      <c r="RG112" s="49"/>
      <c r="RH112" s="49"/>
      <c r="RI112" s="49"/>
      <c r="RJ112" s="49"/>
      <c r="RK112" s="49"/>
      <c r="RL112" s="49"/>
      <c r="RM112" s="49"/>
      <c r="RN112" s="49"/>
      <c r="RO112" s="49"/>
      <c r="RP112" s="49"/>
      <c r="RQ112" s="49"/>
      <c r="RR112" s="49"/>
      <c r="RS112" s="49"/>
      <c r="RT112" s="49"/>
      <c r="RU112" s="49"/>
      <c r="RV112" s="49"/>
      <c r="RW112" s="49"/>
      <c r="RX112" s="49"/>
      <c r="RY112" s="49"/>
      <c r="RZ112" s="49"/>
      <c r="SA112" s="49"/>
      <c r="SB112" s="49"/>
      <c r="SC112" s="49"/>
      <c r="SD112" s="49"/>
      <c r="SE112" s="49"/>
      <c r="SF112" s="49"/>
      <c r="SG112" s="49"/>
      <c r="SH112" s="49"/>
      <c r="SI112" s="49"/>
      <c r="SJ112" s="49"/>
      <c r="SK112" s="49"/>
      <c r="SL112" s="49"/>
      <c r="SM112" s="49"/>
      <c r="SN112" s="49"/>
      <c r="SO112" s="49"/>
      <c r="SP112" s="49"/>
      <c r="SQ112" s="49"/>
      <c r="SR112" s="49"/>
      <c r="SS112" s="49"/>
      <c r="ST112" s="49"/>
      <c r="SU112" s="49"/>
      <c r="SV112" s="49"/>
      <c r="SW112" s="49"/>
      <c r="SX112" s="49"/>
      <c r="SY112" s="49"/>
      <c r="SZ112" s="49"/>
      <c r="TA112" s="49"/>
      <c r="TB112" s="49"/>
      <c r="TC112" s="49"/>
      <c r="TD112" s="49"/>
      <c r="TE112" s="49"/>
      <c r="TF112" s="49"/>
      <c r="TG112" s="49"/>
      <c r="TH112" s="49"/>
      <c r="TI112" s="49"/>
      <c r="TJ112" s="49"/>
      <c r="TK112" s="49"/>
      <c r="TL112" s="49"/>
      <c r="TM112" s="49"/>
      <c r="TN112" s="49"/>
      <c r="TO112" s="49"/>
      <c r="TP112" s="49"/>
      <c r="TQ112" s="49"/>
      <c r="TR112" s="49"/>
      <c r="TS112" s="49"/>
      <c r="TT112" s="49"/>
      <c r="TU112" s="49"/>
      <c r="TV112" s="49"/>
      <c r="TW112" s="49"/>
      <c r="TX112" s="49"/>
      <c r="TY112" s="49"/>
      <c r="TZ112" s="49"/>
      <c r="UA112" s="49"/>
      <c r="UB112" s="49"/>
      <c r="UC112" s="49"/>
      <c r="UD112" s="49"/>
      <c r="UE112" s="49"/>
      <c r="UF112" s="49"/>
      <c r="UG112" s="49"/>
      <c r="UH112" s="49"/>
      <c r="UI112" s="49"/>
      <c r="UJ112" s="49"/>
      <c r="UK112" s="49"/>
      <c r="UL112" s="49"/>
      <c r="UM112" s="49"/>
      <c r="UN112" s="49"/>
      <c r="UO112" s="49"/>
      <c r="UP112" s="49"/>
      <c r="UQ112" s="49"/>
      <c r="UR112" s="49"/>
      <c r="US112" s="49"/>
      <c r="UT112" s="49"/>
      <c r="UU112" s="49"/>
      <c r="UV112" s="49"/>
      <c r="UW112" s="49"/>
      <c r="UX112" s="49"/>
      <c r="UY112" s="49"/>
      <c r="UZ112" s="49"/>
      <c r="VA112" s="49"/>
      <c r="VB112" s="49"/>
      <c r="VC112" s="49"/>
      <c r="VD112" s="49"/>
      <c r="VE112" s="49"/>
      <c r="VF112" s="49"/>
      <c r="VG112" s="49"/>
      <c r="VH112" s="49"/>
      <c r="VI112" s="49"/>
      <c r="VJ112" s="49"/>
      <c r="VK112" s="49"/>
      <c r="VL112" s="49"/>
      <c r="VM112" s="49"/>
      <c r="VN112" s="49"/>
      <c r="VO112" s="49"/>
      <c r="VP112" s="49"/>
      <c r="VQ112" s="49"/>
      <c r="VR112" s="49"/>
      <c r="VS112" s="49"/>
      <c r="VT112" s="49"/>
      <c r="VU112" s="49"/>
      <c r="VV112" s="49"/>
      <c r="VW112" s="49"/>
      <c r="VX112" s="49"/>
      <c r="VY112" s="49"/>
      <c r="VZ112" s="49"/>
      <c r="WA112" s="49"/>
      <c r="WB112" s="49"/>
      <c r="WC112" s="49"/>
      <c r="WD112" s="49"/>
      <c r="WE112" s="49"/>
      <c r="WF112" s="49"/>
      <c r="WG112" s="49"/>
      <c r="WH112" s="49"/>
      <c r="WI112" s="49"/>
      <c r="WJ112" s="49"/>
      <c r="WK112" s="49"/>
      <c r="WL112" s="49"/>
      <c r="WM112" s="49"/>
      <c r="WN112" s="49"/>
      <c r="WO112" s="49"/>
      <c r="WP112" s="49"/>
      <c r="WQ112" s="49"/>
      <c r="WR112" s="49"/>
      <c r="WS112" s="49"/>
      <c r="WT112" s="49"/>
      <c r="WU112" s="49"/>
      <c r="WV112" s="49"/>
      <c r="WW112" s="49"/>
      <c r="WX112" s="49"/>
      <c r="WY112" s="49"/>
      <c r="WZ112" s="49"/>
      <c r="XA112" s="49"/>
      <c r="XB112" s="49"/>
      <c r="XC112" s="49"/>
      <c r="XD112" s="49"/>
      <c r="XE112" s="49"/>
      <c r="XF112" s="49"/>
      <c r="XG112" s="49"/>
      <c r="XH112" s="49"/>
      <c r="XI112" s="49"/>
      <c r="XJ112" s="49"/>
      <c r="XK112" s="49"/>
      <c r="XL112" s="49"/>
      <c r="XM112" s="49"/>
      <c r="XN112" s="49"/>
      <c r="XO112" s="49"/>
      <c r="XP112" s="49"/>
      <c r="XQ112" s="49"/>
      <c r="XR112" s="49"/>
      <c r="XS112" s="49"/>
      <c r="XT112" s="49"/>
      <c r="XU112" s="49"/>
      <c r="XV112" s="49"/>
      <c r="XW112" s="49"/>
      <c r="XX112" s="49"/>
      <c r="XY112" s="49"/>
      <c r="XZ112" s="49"/>
      <c r="YA112" s="49"/>
      <c r="YB112" s="49"/>
      <c r="YC112" s="49"/>
      <c r="YD112" s="49"/>
      <c r="YE112" s="49"/>
      <c r="YF112" s="49"/>
      <c r="YG112" s="49"/>
      <c r="YH112" s="49"/>
      <c r="YI112" s="49"/>
      <c r="YJ112" s="49"/>
      <c r="YK112" s="49"/>
      <c r="YL112" s="49"/>
      <c r="YM112" s="49"/>
      <c r="YN112" s="49"/>
      <c r="YO112" s="49"/>
      <c r="YP112" s="49"/>
      <c r="YQ112" s="49"/>
      <c r="YR112" s="49"/>
      <c r="YS112" s="49"/>
    </row>
    <row r="113" spans="1:669" ht="15.75" x14ac:dyDescent="0.25">
      <c r="A113" s="30" t="s">
        <v>137</v>
      </c>
      <c r="B113" s="26" t="s">
        <v>139</v>
      </c>
      <c r="C113" s="56" t="s">
        <v>72</v>
      </c>
      <c r="D113" s="56" t="s">
        <v>233</v>
      </c>
      <c r="E113" s="59">
        <v>44593</v>
      </c>
      <c r="F113" s="10" t="s">
        <v>110</v>
      </c>
      <c r="G113" s="158">
        <v>45000</v>
      </c>
      <c r="H113" s="178">
        <v>1291.5</v>
      </c>
      <c r="I113" s="178">
        <v>1148.33</v>
      </c>
      <c r="J113" s="178">
        <v>1368</v>
      </c>
      <c r="K113" s="178">
        <v>1375</v>
      </c>
      <c r="L113" s="178">
        <v>5182.83</v>
      </c>
      <c r="M113" s="186">
        <v>39817.17</v>
      </c>
      <c r="P113" s="49"/>
      <c r="Q113" s="49"/>
      <c r="R113" s="49"/>
      <c r="S113" s="49"/>
      <c r="T113" s="49"/>
      <c r="U113" s="49"/>
      <c r="V113" s="49"/>
      <c r="W113" s="49"/>
      <c r="X113" s="49"/>
      <c r="Y113" s="49"/>
      <c r="Z113" s="49"/>
      <c r="AA113" s="49"/>
      <c r="AB113" s="49"/>
      <c r="AC113" s="49"/>
      <c r="AD113" s="49"/>
      <c r="AE113" s="49"/>
      <c r="AF113" s="49"/>
      <c r="AG113" s="49"/>
      <c r="AH113" s="49"/>
      <c r="AI113" s="49"/>
      <c r="AJ113" s="49"/>
      <c r="AK113" s="49"/>
      <c r="AL113" s="49"/>
      <c r="AM113" s="49"/>
      <c r="AN113" s="49"/>
      <c r="AO113" s="49"/>
      <c r="AP113" s="49"/>
      <c r="AQ113" s="85"/>
      <c r="AR113" s="85"/>
      <c r="AS113" s="85"/>
      <c r="AT113" s="85"/>
      <c r="AU113" s="44"/>
      <c r="AV113" s="44"/>
      <c r="AW113" s="44"/>
      <c r="AX113" s="44"/>
      <c r="AY113" s="44"/>
      <c r="AZ113" s="44"/>
      <c r="BA113" s="44"/>
      <c r="BB113" s="44"/>
      <c r="BC113" s="44"/>
      <c r="BD113" s="44"/>
      <c r="BE113" s="44"/>
      <c r="BF113" s="44"/>
      <c r="BG113" s="44"/>
      <c r="BH113" s="44"/>
      <c r="BI113" s="44"/>
      <c r="BJ113" s="44"/>
      <c r="BK113" s="44"/>
      <c r="BL113" s="44"/>
      <c r="BM113" s="44"/>
      <c r="BN113" s="44"/>
      <c r="BO113" s="44"/>
      <c r="BP113" s="44"/>
      <c r="BQ113" s="44"/>
      <c r="BR113" s="44"/>
      <c r="BS113" s="44"/>
      <c r="BT113" s="44"/>
      <c r="BU113" s="44"/>
      <c r="BV113" s="44"/>
      <c r="BW113" s="44"/>
      <c r="BX113" s="44"/>
      <c r="BY113" s="44"/>
      <c r="BZ113" s="44"/>
      <c r="CA113" s="44"/>
      <c r="CB113" s="44"/>
      <c r="CC113" s="44"/>
      <c r="CD113" s="44"/>
      <c r="CE113" s="44"/>
      <c r="CF113" s="44"/>
      <c r="CG113" s="44"/>
      <c r="CH113" s="44"/>
      <c r="CI113" s="44"/>
      <c r="CJ113" s="44"/>
      <c r="CK113" s="44"/>
      <c r="CL113" s="44"/>
      <c r="CM113" s="44"/>
      <c r="CN113" s="44"/>
      <c r="CO113" s="44"/>
      <c r="CP113" s="44"/>
      <c r="CQ113" s="44"/>
      <c r="CR113" s="44"/>
      <c r="CS113" s="44"/>
      <c r="CT113" s="44"/>
      <c r="CU113" s="44"/>
      <c r="CV113" s="44"/>
      <c r="CW113" s="44"/>
      <c r="CX113" s="44"/>
      <c r="CY113" s="44"/>
      <c r="CZ113" s="44"/>
      <c r="DA113" s="44"/>
      <c r="DB113" s="44"/>
      <c r="DC113" s="44"/>
      <c r="DD113" s="44"/>
      <c r="DE113" s="44"/>
      <c r="DF113" s="44"/>
      <c r="DG113" s="44"/>
      <c r="DH113" s="44"/>
      <c r="DI113" s="44"/>
      <c r="DJ113" s="44"/>
      <c r="DK113" s="44"/>
      <c r="DL113" s="44"/>
      <c r="DM113" s="44"/>
      <c r="DN113" s="44"/>
      <c r="DO113" s="44"/>
      <c r="DP113" s="44"/>
      <c r="DQ113" s="44"/>
      <c r="DR113" s="44"/>
      <c r="DS113" s="44"/>
      <c r="DT113" s="44"/>
      <c r="DU113" s="44"/>
      <c r="DV113" s="44"/>
      <c r="DW113" s="44"/>
      <c r="DX113" s="44"/>
      <c r="DY113" s="44"/>
      <c r="DZ113" s="44"/>
      <c r="EA113" s="44"/>
      <c r="EB113" s="44"/>
      <c r="EC113" s="44"/>
      <c r="ED113" s="44"/>
      <c r="EE113" s="44"/>
      <c r="EF113" s="44"/>
      <c r="EG113" s="44"/>
      <c r="EH113" s="44"/>
      <c r="EI113" s="44"/>
      <c r="EJ113" s="44"/>
      <c r="EK113" s="44"/>
      <c r="EL113" s="44"/>
      <c r="EM113" s="44"/>
      <c r="EN113" s="44"/>
      <c r="EO113" s="44"/>
      <c r="EP113" s="44"/>
      <c r="EQ113" s="44"/>
      <c r="ER113" s="44"/>
      <c r="ES113" s="44"/>
      <c r="ET113" s="44"/>
      <c r="EU113" s="44"/>
      <c r="EV113" s="44"/>
      <c r="EW113" s="44"/>
      <c r="EX113" s="44"/>
      <c r="EY113" s="44"/>
      <c r="EZ113" s="44"/>
      <c r="FA113" s="44"/>
      <c r="FB113" s="44"/>
      <c r="FC113" s="44"/>
      <c r="FD113" s="44"/>
      <c r="FE113" s="44"/>
      <c r="FF113" s="44"/>
      <c r="FG113" s="44"/>
      <c r="FH113" s="44"/>
      <c r="FI113" s="44"/>
      <c r="FJ113" s="44"/>
      <c r="FK113" s="44"/>
      <c r="FL113" s="44"/>
      <c r="FM113" s="44"/>
      <c r="FN113" s="44"/>
      <c r="FO113" s="44"/>
      <c r="FP113" s="44"/>
      <c r="FQ113" s="44"/>
      <c r="FR113" s="44"/>
      <c r="FS113" s="44"/>
      <c r="ID113" s="49"/>
      <c r="IE113" s="49"/>
      <c r="IF113" s="49"/>
      <c r="IG113" s="49"/>
      <c r="IH113" s="49"/>
      <c r="II113" s="49"/>
      <c r="IJ113" s="49"/>
      <c r="IK113" s="49"/>
      <c r="IL113" s="49"/>
      <c r="IM113" s="49"/>
      <c r="IN113" s="49"/>
      <c r="IO113" s="49"/>
      <c r="IP113" s="49"/>
      <c r="IQ113" s="49"/>
      <c r="IR113" s="49"/>
      <c r="IS113" s="49"/>
      <c r="IT113" s="49"/>
      <c r="IU113" s="49"/>
      <c r="IV113" s="49"/>
      <c r="IW113" s="49"/>
      <c r="IX113" s="49"/>
      <c r="IY113" s="49"/>
      <c r="IZ113" s="49"/>
      <c r="JA113" s="49"/>
      <c r="JB113" s="49"/>
      <c r="JC113" s="49"/>
      <c r="JD113" s="49"/>
      <c r="JE113" s="49"/>
      <c r="JF113" s="49"/>
      <c r="JG113" s="49"/>
      <c r="JH113" s="49"/>
      <c r="JI113" s="49"/>
      <c r="JJ113" s="49"/>
      <c r="JK113" s="49"/>
      <c r="JL113" s="49"/>
      <c r="JM113" s="49"/>
      <c r="JN113" s="49"/>
      <c r="JO113" s="49"/>
      <c r="JP113" s="49"/>
      <c r="JQ113" s="49"/>
      <c r="JR113" s="49"/>
      <c r="JS113" s="49"/>
      <c r="JT113" s="49"/>
      <c r="JU113" s="49"/>
      <c r="JV113" s="49"/>
      <c r="JW113" s="49"/>
      <c r="JX113" s="49"/>
      <c r="JY113" s="49"/>
      <c r="JZ113" s="49"/>
      <c r="KA113" s="49"/>
      <c r="KB113" s="49"/>
      <c r="KC113" s="49"/>
      <c r="KD113" s="49"/>
      <c r="KE113" s="49"/>
      <c r="KF113" s="49"/>
      <c r="KG113" s="49"/>
      <c r="KH113" s="49"/>
      <c r="KI113" s="49"/>
      <c r="KJ113" s="49"/>
      <c r="KK113" s="49"/>
      <c r="KL113" s="49"/>
      <c r="KM113" s="49"/>
      <c r="KN113" s="49"/>
      <c r="KO113" s="49"/>
      <c r="KP113" s="49"/>
      <c r="KQ113" s="49"/>
      <c r="KR113" s="49"/>
      <c r="KS113" s="49"/>
      <c r="KT113" s="49"/>
      <c r="KU113" s="49"/>
      <c r="KV113" s="49"/>
      <c r="KW113" s="49"/>
      <c r="KX113" s="49"/>
      <c r="KY113" s="49"/>
      <c r="KZ113" s="49"/>
      <c r="LA113" s="49"/>
      <c r="LB113" s="49"/>
      <c r="LC113" s="49"/>
      <c r="LD113" s="49"/>
      <c r="LE113" s="49"/>
      <c r="LF113" s="49"/>
      <c r="LG113" s="49"/>
      <c r="LH113" s="49"/>
      <c r="LI113" s="49"/>
      <c r="LJ113" s="49"/>
      <c r="LK113" s="49"/>
      <c r="LL113" s="49"/>
      <c r="LM113" s="49"/>
      <c r="LN113" s="49"/>
      <c r="LO113" s="49"/>
      <c r="LP113" s="49"/>
      <c r="LQ113" s="49"/>
      <c r="LR113" s="49"/>
      <c r="LS113" s="49"/>
      <c r="LT113" s="49"/>
      <c r="LU113" s="49"/>
      <c r="LV113" s="49"/>
      <c r="LW113" s="49"/>
      <c r="LX113" s="49"/>
      <c r="LY113" s="49"/>
      <c r="LZ113" s="49"/>
      <c r="MA113" s="49"/>
      <c r="MB113" s="49"/>
      <c r="MC113" s="49"/>
      <c r="MD113" s="49"/>
      <c r="ME113" s="49"/>
      <c r="MF113" s="49"/>
      <c r="MG113" s="49"/>
      <c r="MH113" s="49"/>
      <c r="MI113" s="49"/>
      <c r="MJ113" s="49"/>
      <c r="MK113" s="49"/>
      <c r="ML113" s="49"/>
      <c r="MM113" s="49"/>
      <c r="MN113" s="49"/>
      <c r="MO113" s="49"/>
      <c r="MP113" s="49"/>
      <c r="MQ113" s="49"/>
      <c r="MR113" s="49"/>
      <c r="MS113" s="49"/>
      <c r="MT113" s="49"/>
      <c r="MU113" s="49"/>
      <c r="MV113" s="49"/>
      <c r="MW113" s="49"/>
      <c r="MX113" s="49"/>
      <c r="MY113" s="49"/>
      <c r="MZ113" s="49"/>
      <c r="NA113" s="49"/>
      <c r="NB113" s="49"/>
      <c r="NC113" s="49"/>
      <c r="ND113" s="49"/>
      <c r="NE113" s="49"/>
      <c r="NF113" s="49"/>
      <c r="NG113" s="49"/>
      <c r="NH113" s="49"/>
      <c r="NI113" s="49"/>
      <c r="NJ113" s="49"/>
      <c r="NK113" s="49"/>
      <c r="NL113" s="49"/>
      <c r="NM113" s="49"/>
      <c r="NN113" s="49"/>
      <c r="NO113" s="49"/>
      <c r="NP113" s="49"/>
      <c r="NQ113" s="49"/>
      <c r="NR113" s="49"/>
      <c r="NS113" s="49"/>
      <c r="NT113" s="49"/>
      <c r="NU113" s="49"/>
      <c r="NV113" s="49"/>
      <c r="NW113" s="49"/>
      <c r="NX113" s="49"/>
      <c r="NY113" s="49"/>
      <c r="NZ113" s="49"/>
      <c r="OA113" s="49"/>
      <c r="OB113" s="49"/>
      <c r="OC113" s="49"/>
      <c r="OD113" s="49"/>
      <c r="OE113" s="49"/>
      <c r="OF113" s="49"/>
      <c r="OG113" s="49"/>
      <c r="OH113" s="49"/>
      <c r="OI113" s="49"/>
      <c r="OJ113" s="49"/>
      <c r="OK113" s="49"/>
      <c r="OL113" s="49"/>
      <c r="OM113" s="49"/>
      <c r="ON113" s="49"/>
      <c r="OO113" s="49"/>
      <c r="OP113" s="49"/>
      <c r="OQ113" s="49"/>
      <c r="OR113" s="49"/>
      <c r="OS113" s="49"/>
      <c r="OT113" s="49"/>
      <c r="OU113" s="49"/>
      <c r="OV113" s="49"/>
      <c r="OW113" s="49"/>
      <c r="OX113" s="49"/>
      <c r="OY113" s="49"/>
      <c r="OZ113" s="49"/>
      <c r="PA113" s="49"/>
      <c r="PB113" s="49"/>
      <c r="PC113" s="49"/>
      <c r="PD113" s="49"/>
      <c r="PE113" s="49"/>
      <c r="PF113" s="49"/>
      <c r="PG113" s="49"/>
      <c r="PH113" s="49"/>
      <c r="PI113" s="49"/>
      <c r="PJ113" s="49"/>
      <c r="PK113" s="49"/>
      <c r="PL113" s="49"/>
      <c r="PM113" s="49"/>
      <c r="PN113" s="49"/>
      <c r="PO113" s="49"/>
      <c r="PP113" s="49"/>
      <c r="PQ113" s="49"/>
      <c r="PR113" s="49"/>
      <c r="PS113" s="49"/>
      <c r="PT113" s="49"/>
      <c r="PU113" s="49"/>
      <c r="PV113" s="49"/>
      <c r="PW113" s="49"/>
      <c r="PX113" s="49"/>
      <c r="PY113" s="49"/>
      <c r="PZ113" s="49"/>
      <c r="QA113" s="49"/>
      <c r="QB113" s="49"/>
      <c r="QC113" s="49"/>
      <c r="QD113" s="49"/>
      <c r="QE113" s="49"/>
      <c r="QF113" s="49"/>
      <c r="QG113" s="49"/>
      <c r="QH113" s="49"/>
      <c r="QI113" s="49"/>
      <c r="QJ113" s="49"/>
      <c r="QK113" s="49"/>
      <c r="QL113" s="49"/>
      <c r="QM113" s="49"/>
      <c r="QN113" s="49"/>
      <c r="QO113" s="49"/>
      <c r="QP113" s="49"/>
      <c r="QQ113" s="49"/>
      <c r="QR113" s="49"/>
      <c r="QS113" s="49"/>
      <c r="QT113" s="49"/>
      <c r="QU113" s="49"/>
      <c r="QV113" s="49"/>
      <c r="QW113" s="49"/>
      <c r="QX113" s="49"/>
      <c r="QY113" s="49"/>
      <c r="QZ113" s="49"/>
      <c r="RA113" s="49"/>
      <c r="RB113" s="49"/>
      <c r="RC113" s="49"/>
      <c r="RD113" s="49"/>
      <c r="RE113" s="49"/>
      <c r="RF113" s="49"/>
      <c r="RG113" s="49"/>
      <c r="RH113" s="49"/>
      <c r="RI113" s="49"/>
      <c r="RJ113" s="49"/>
      <c r="RK113" s="49"/>
      <c r="RL113" s="49"/>
      <c r="RM113" s="49"/>
      <c r="RN113" s="49"/>
      <c r="RO113" s="49"/>
      <c r="RP113" s="49"/>
      <c r="RQ113" s="49"/>
      <c r="RR113" s="49"/>
      <c r="RS113" s="49"/>
      <c r="RT113" s="49"/>
      <c r="RU113" s="49"/>
      <c r="RV113" s="49"/>
      <c r="RW113" s="49"/>
      <c r="RX113" s="49"/>
      <c r="RY113" s="49"/>
      <c r="RZ113" s="49"/>
      <c r="SA113" s="49"/>
      <c r="SB113" s="49"/>
      <c r="SC113" s="49"/>
      <c r="SD113" s="49"/>
      <c r="SE113" s="49"/>
      <c r="SF113" s="49"/>
      <c r="SG113" s="49"/>
      <c r="SH113" s="49"/>
      <c r="SI113" s="49"/>
      <c r="SJ113" s="49"/>
      <c r="SK113" s="49"/>
      <c r="SL113" s="49"/>
      <c r="SM113" s="49"/>
      <c r="SN113" s="49"/>
      <c r="SO113" s="49"/>
      <c r="SP113" s="49"/>
      <c r="SQ113" s="49"/>
      <c r="SR113" s="49"/>
      <c r="SS113" s="49"/>
      <c r="ST113" s="49"/>
      <c r="SU113" s="49"/>
      <c r="SV113" s="49"/>
      <c r="SW113" s="49"/>
      <c r="SX113" s="49"/>
      <c r="SY113" s="49"/>
      <c r="SZ113" s="49"/>
      <c r="TA113" s="49"/>
      <c r="TB113" s="49"/>
      <c r="TC113" s="49"/>
      <c r="TD113" s="49"/>
      <c r="TE113" s="49"/>
      <c r="TF113" s="49"/>
      <c r="TG113" s="49"/>
      <c r="TH113" s="49"/>
      <c r="TI113" s="49"/>
      <c r="TJ113" s="49"/>
      <c r="TK113" s="49"/>
      <c r="TL113" s="49"/>
      <c r="TM113" s="49"/>
      <c r="TN113" s="49"/>
      <c r="TO113" s="49"/>
      <c r="TP113" s="49"/>
      <c r="TQ113" s="49"/>
      <c r="TR113" s="49"/>
      <c r="TS113" s="49"/>
      <c r="TT113" s="49"/>
      <c r="TU113" s="49"/>
      <c r="TV113" s="49"/>
      <c r="TW113" s="49"/>
      <c r="TX113" s="49"/>
      <c r="TY113" s="49"/>
      <c r="TZ113" s="49"/>
      <c r="UA113" s="49"/>
      <c r="UB113" s="49"/>
      <c r="UC113" s="49"/>
      <c r="UD113" s="49"/>
      <c r="UE113" s="49"/>
      <c r="UF113" s="49"/>
      <c r="UG113" s="49"/>
      <c r="UH113" s="49"/>
      <c r="UI113" s="49"/>
      <c r="UJ113" s="49"/>
      <c r="UK113" s="49"/>
      <c r="UL113" s="49"/>
      <c r="UM113" s="49"/>
      <c r="UN113" s="49"/>
      <c r="UO113" s="49"/>
      <c r="UP113" s="49"/>
      <c r="UQ113" s="49"/>
      <c r="UR113" s="49"/>
      <c r="US113" s="49"/>
      <c r="UT113" s="49"/>
      <c r="UU113" s="49"/>
      <c r="UV113" s="49"/>
      <c r="UW113" s="49"/>
      <c r="UX113" s="49"/>
      <c r="UY113" s="49"/>
      <c r="UZ113" s="49"/>
      <c r="VA113" s="49"/>
      <c r="VB113" s="49"/>
      <c r="VC113" s="49"/>
      <c r="VD113" s="49"/>
      <c r="VE113" s="49"/>
      <c r="VF113" s="49"/>
      <c r="VG113" s="49"/>
      <c r="VH113" s="49"/>
      <c r="VI113" s="49"/>
      <c r="VJ113" s="49"/>
      <c r="VK113" s="49"/>
      <c r="VL113" s="49"/>
      <c r="VM113" s="49"/>
      <c r="VN113" s="49"/>
      <c r="VO113" s="49"/>
      <c r="VP113" s="49"/>
      <c r="VQ113" s="49"/>
      <c r="VR113" s="49"/>
      <c r="VS113" s="49"/>
      <c r="VT113" s="49"/>
      <c r="VU113" s="49"/>
      <c r="VV113" s="49"/>
      <c r="VW113" s="49"/>
      <c r="VX113" s="49"/>
      <c r="VY113" s="49"/>
      <c r="VZ113" s="49"/>
      <c r="WA113" s="49"/>
      <c r="WB113" s="49"/>
      <c r="WC113" s="49"/>
      <c r="WD113" s="49"/>
      <c r="WE113" s="49"/>
      <c r="WF113" s="49"/>
      <c r="WG113" s="49"/>
      <c r="WH113" s="49"/>
      <c r="WI113" s="49"/>
      <c r="WJ113" s="49"/>
      <c r="WK113" s="49"/>
      <c r="WL113" s="49"/>
      <c r="WM113" s="49"/>
      <c r="WN113" s="49"/>
      <c r="WO113" s="49"/>
      <c r="WP113" s="49"/>
      <c r="WQ113" s="49"/>
      <c r="WR113" s="49"/>
      <c r="WS113" s="49"/>
      <c r="WT113" s="49"/>
      <c r="WU113" s="49"/>
      <c r="WV113" s="49"/>
      <c r="WW113" s="49"/>
      <c r="WX113" s="49"/>
      <c r="WY113" s="49"/>
      <c r="WZ113" s="49"/>
      <c r="XA113" s="49"/>
      <c r="XB113" s="49"/>
      <c r="XC113" s="49"/>
      <c r="XD113" s="49"/>
      <c r="XE113" s="49"/>
      <c r="XF113" s="49"/>
      <c r="XG113" s="49"/>
      <c r="XH113" s="49"/>
      <c r="XI113" s="49"/>
      <c r="XJ113" s="49"/>
      <c r="XK113" s="49"/>
      <c r="XL113" s="49"/>
      <c r="XM113" s="49"/>
      <c r="XN113" s="49"/>
      <c r="XO113" s="49"/>
      <c r="XP113" s="49"/>
      <c r="XQ113" s="49"/>
      <c r="XR113" s="49"/>
      <c r="XS113" s="49"/>
      <c r="XT113" s="49"/>
      <c r="XU113" s="49"/>
      <c r="XV113" s="49"/>
      <c r="XW113" s="49"/>
      <c r="XX113" s="49"/>
      <c r="XY113" s="49"/>
      <c r="XZ113" s="49"/>
      <c r="YA113" s="49"/>
      <c r="YB113" s="49"/>
      <c r="YC113" s="49"/>
      <c r="YD113" s="49"/>
      <c r="YE113" s="49"/>
      <c r="YF113" s="49"/>
      <c r="YG113" s="49"/>
      <c r="YH113" s="49"/>
      <c r="YI113" s="49"/>
      <c r="YJ113" s="49"/>
      <c r="YK113" s="49"/>
      <c r="YL113" s="49"/>
      <c r="YM113" s="49"/>
      <c r="YN113" s="49"/>
      <c r="YO113" s="49"/>
      <c r="YP113" s="49"/>
      <c r="YQ113" s="49"/>
      <c r="YR113" s="49"/>
      <c r="YS113" s="49"/>
    </row>
    <row r="114" spans="1:669" ht="15.75" x14ac:dyDescent="0.25">
      <c r="A114" s="30" t="s">
        <v>138</v>
      </c>
      <c r="B114" s="26" t="s">
        <v>139</v>
      </c>
      <c r="C114" s="56" t="s">
        <v>72</v>
      </c>
      <c r="D114" s="56" t="s">
        <v>233</v>
      </c>
      <c r="E114" s="59">
        <v>44594</v>
      </c>
      <c r="F114" s="10" t="s">
        <v>110</v>
      </c>
      <c r="G114" s="158">
        <v>45000</v>
      </c>
      <c r="H114" s="178">
        <v>1291.5</v>
      </c>
      <c r="I114" s="178">
        <v>1148.33</v>
      </c>
      <c r="J114" s="178">
        <v>1368</v>
      </c>
      <c r="K114" s="178">
        <v>25</v>
      </c>
      <c r="L114" s="178">
        <v>3832.83</v>
      </c>
      <c r="M114" s="186">
        <v>41167.17</v>
      </c>
      <c r="P114" s="49"/>
      <c r="Q114" s="49"/>
      <c r="R114" s="49"/>
      <c r="S114" s="49"/>
      <c r="T114" s="49"/>
      <c r="U114" s="49"/>
      <c r="V114" s="49"/>
      <c r="W114" s="49"/>
      <c r="X114" s="49"/>
      <c r="Y114" s="49"/>
      <c r="Z114" s="49"/>
      <c r="AA114" s="49"/>
      <c r="AB114" s="49"/>
      <c r="AC114" s="49"/>
      <c r="AD114" s="49"/>
      <c r="AE114" s="49"/>
      <c r="AF114" s="49"/>
      <c r="AG114" s="49"/>
      <c r="AH114" s="49"/>
      <c r="AI114" s="49"/>
      <c r="AJ114" s="49"/>
      <c r="AK114" s="49"/>
      <c r="AL114" s="49"/>
      <c r="AM114" s="49"/>
      <c r="AN114" s="49"/>
      <c r="AO114" s="49"/>
      <c r="AP114" s="49"/>
      <c r="AQ114" s="85"/>
      <c r="AR114" s="85"/>
      <c r="AS114" s="85"/>
      <c r="AT114" s="85"/>
      <c r="AU114" s="44"/>
      <c r="AV114" s="44"/>
      <c r="AW114" s="44"/>
      <c r="AX114" s="44"/>
      <c r="AY114" s="44"/>
      <c r="AZ114" s="44"/>
      <c r="BA114" s="44"/>
      <c r="BB114" s="44"/>
      <c r="BC114" s="44"/>
      <c r="BD114" s="44"/>
      <c r="BE114" s="44"/>
      <c r="BF114" s="44"/>
      <c r="BG114" s="44"/>
      <c r="BH114" s="44"/>
      <c r="BI114" s="44"/>
      <c r="BJ114" s="44"/>
      <c r="BK114" s="44"/>
      <c r="BL114" s="44"/>
      <c r="BM114" s="44"/>
      <c r="BN114" s="44"/>
      <c r="BO114" s="44"/>
      <c r="BP114" s="44"/>
      <c r="BQ114" s="44"/>
      <c r="BR114" s="44"/>
      <c r="BS114" s="44"/>
      <c r="BT114" s="44"/>
      <c r="BU114" s="44"/>
      <c r="BV114" s="44"/>
      <c r="BW114" s="44"/>
      <c r="BX114" s="44"/>
      <c r="BY114" s="44"/>
      <c r="BZ114" s="44"/>
      <c r="CA114" s="44"/>
      <c r="CB114" s="44"/>
      <c r="CC114" s="44"/>
      <c r="CD114" s="44"/>
      <c r="CE114" s="44"/>
      <c r="CF114" s="44"/>
      <c r="CG114" s="44"/>
      <c r="CH114" s="44"/>
      <c r="CI114" s="44"/>
      <c r="CJ114" s="44"/>
      <c r="CK114" s="44"/>
      <c r="CL114" s="44"/>
      <c r="CM114" s="44"/>
      <c r="CN114" s="44"/>
      <c r="CO114" s="44"/>
      <c r="CP114" s="44"/>
      <c r="CQ114" s="44"/>
      <c r="CR114" s="44"/>
      <c r="CS114" s="44"/>
      <c r="CT114" s="44"/>
      <c r="CU114" s="44"/>
      <c r="CV114" s="44"/>
      <c r="CW114" s="44"/>
      <c r="CX114" s="44"/>
      <c r="CY114" s="44"/>
      <c r="CZ114" s="44"/>
      <c r="DA114" s="44"/>
      <c r="DB114" s="44"/>
      <c r="DC114" s="44"/>
      <c r="DD114" s="44"/>
      <c r="DE114" s="44"/>
      <c r="DF114" s="44"/>
      <c r="DG114" s="44"/>
      <c r="DH114" s="44"/>
      <c r="DI114" s="44"/>
      <c r="DJ114" s="44"/>
      <c r="DK114" s="44"/>
      <c r="DL114" s="44"/>
      <c r="DM114" s="44"/>
      <c r="DN114" s="44"/>
      <c r="DO114" s="44"/>
      <c r="DP114" s="44"/>
      <c r="DQ114" s="44"/>
      <c r="DR114" s="44"/>
      <c r="DS114" s="44"/>
      <c r="DT114" s="44"/>
      <c r="DU114" s="44"/>
      <c r="DV114" s="44"/>
      <c r="DW114" s="44"/>
      <c r="DX114" s="44"/>
      <c r="DY114" s="44"/>
      <c r="DZ114" s="44"/>
      <c r="EA114" s="44"/>
      <c r="EB114" s="44"/>
      <c r="EC114" s="44"/>
      <c r="ED114" s="44"/>
      <c r="EE114" s="44"/>
      <c r="EF114" s="44"/>
      <c r="EG114" s="44"/>
      <c r="EH114" s="44"/>
      <c r="EI114" s="44"/>
      <c r="EJ114" s="44"/>
      <c r="EK114" s="44"/>
      <c r="EL114" s="44"/>
      <c r="EM114" s="44"/>
      <c r="EN114" s="44"/>
      <c r="EO114" s="44"/>
      <c r="EP114" s="44"/>
      <c r="EQ114" s="44"/>
      <c r="ER114" s="44"/>
      <c r="ES114" s="44"/>
      <c r="ET114" s="44"/>
      <c r="EU114" s="44"/>
      <c r="EV114" s="44"/>
      <c r="EW114" s="44"/>
      <c r="EX114" s="44"/>
      <c r="EY114" s="44"/>
      <c r="EZ114" s="44"/>
      <c r="FA114" s="44"/>
      <c r="FB114" s="44"/>
      <c r="FC114" s="44"/>
      <c r="FD114" s="44"/>
      <c r="FE114" s="44"/>
      <c r="FF114" s="44"/>
      <c r="FG114" s="44"/>
      <c r="FH114" s="44"/>
      <c r="FI114" s="44"/>
      <c r="FJ114" s="44"/>
      <c r="FK114" s="44"/>
      <c r="FL114" s="44"/>
      <c r="FM114" s="44"/>
      <c r="FN114" s="44"/>
      <c r="FO114" s="44"/>
      <c r="FP114" s="44"/>
      <c r="FQ114" s="44"/>
      <c r="FR114" s="44"/>
      <c r="FS114" s="44"/>
      <c r="ID114" s="49"/>
      <c r="IE114" s="49"/>
      <c r="IF114" s="49"/>
      <c r="IG114" s="49"/>
      <c r="IH114" s="49"/>
      <c r="II114" s="49"/>
      <c r="IJ114" s="49"/>
      <c r="IK114" s="49"/>
      <c r="IL114" s="49"/>
      <c r="IM114" s="49"/>
      <c r="IN114" s="49"/>
      <c r="IO114" s="49"/>
      <c r="IP114" s="49"/>
      <c r="IQ114" s="49"/>
      <c r="IR114" s="49"/>
      <c r="IS114" s="49"/>
      <c r="IT114" s="49"/>
      <c r="IU114" s="49"/>
      <c r="IV114" s="49"/>
      <c r="IW114" s="49"/>
      <c r="IX114" s="49"/>
      <c r="IY114" s="49"/>
      <c r="IZ114" s="49"/>
      <c r="JA114" s="49"/>
      <c r="JB114" s="49"/>
      <c r="JC114" s="49"/>
      <c r="JD114" s="49"/>
      <c r="JE114" s="49"/>
      <c r="JF114" s="49"/>
      <c r="JG114" s="49"/>
      <c r="JH114" s="49"/>
      <c r="JI114" s="49"/>
      <c r="JJ114" s="49"/>
      <c r="JK114" s="49"/>
      <c r="JL114" s="49"/>
      <c r="JM114" s="49"/>
      <c r="JN114" s="49"/>
      <c r="JO114" s="49"/>
      <c r="JP114" s="49"/>
      <c r="JQ114" s="49"/>
      <c r="JR114" s="49"/>
      <c r="JS114" s="49"/>
      <c r="JT114" s="49"/>
      <c r="JU114" s="49"/>
      <c r="JV114" s="49"/>
      <c r="JW114" s="49"/>
      <c r="JX114" s="49"/>
      <c r="JY114" s="49"/>
      <c r="JZ114" s="49"/>
      <c r="KA114" s="49"/>
      <c r="KB114" s="49"/>
      <c r="KC114" s="49"/>
      <c r="KD114" s="49"/>
      <c r="KE114" s="49"/>
      <c r="KF114" s="49"/>
      <c r="KG114" s="49"/>
      <c r="KH114" s="49"/>
      <c r="KI114" s="49"/>
      <c r="KJ114" s="49"/>
      <c r="KK114" s="49"/>
      <c r="KL114" s="49"/>
      <c r="KM114" s="49"/>
      <c r="KN114" s="49"/>
      <c r="KO114" s="49"/>
      <c r="KP114" s="49"/>
      <c r="KQ114" s="49"/>
      <c r="KR114" s="49"/>
      <c r="KS114" s="49"/>
      <c r="KT114" s="49"/>
      <c r="KU114" s="49"/>
      <c r="KV114" s="49"/>
      <c r="KW114" s="49"/>
      <c r="KX114" s="49"/>
      <c r="KY114" s="49"/>
      <c r="KZ114" s="49"/>
      <c r="LA114" s="49"/>
      <c r="LB114" s="49"/>
      <c r="LC114" s="49"/>
      <c r="LD114" s="49"/>
      <c r="LE114" s="49"/>
      <c r="LF114" s="49"/>
      <c r="LG114" s="49"/>
      <c r="LH114" s="49"/>
      <c r="LI114" s="49"/>
      <c r="LJ114" s="49"/>
      <c r="LK114" s="49"/>
      <c r="LL114" s="49"/>
      <c r="LM114" s="49"/>
      <c r="LN114" s="49"/>
      <c r="LO114" s="49"/>
      <c r="LP114" s="49"/>
      <c r="LQ114" s="49"/>
      <c r="LR114" s="49"/>
      <c r="LS114" s="49"/>
      <c r="LT114" s="49"/>
      <c r="LU114" s="49"/>
      <c r="LV114" s="49"/>
      <c r="LW114" s="49"/>
      <c r="LX114" s="49"/>
      <c r="LY114" s="49"/>
      <c r="LZ114" s="49"/>
      <c r="MA114" s="49"/>
      <c r="MB114" s="49"/>
      <c r="MC114" s="49"/>
      <c r="MD114" s="49"/>
      <c r="ME114" s="49"/>
      <c r="MF114" s="49"/>
      <c r="MG114" s="49"/>
      <c r="MH114" s="49"/>
      <c r="MI114" s="49"/>
      <c r="MJ114" s="49"/>
      <c r="MK114" s="49"/>
      <c r="ML114" s="49"/>
      <c r="MM114" s="49"/>
      <c r="MN114" s="49"/>
      <c r="MO114" s="49"/>
      <c r="MP114" s="49"/>
      <c r="MQ114" s="49"/>
      <c r="MR114" s="49"/>
      <c r="MS114" s="49"/>
      <c r="MT114" s="49"/>
      <c r="MU114" s="49"/>
      <c r="MV114" s="49"/>
      <c r="MW114" s="49"/>
      <c r="MX114" s="49"/>
      <c r="MY114" s="49"/>
      <c r="MZ114" s="49"/>
      <c r="NA114" s="49"/>
      <c r="NB114" s="49"/>
      <c r="NC114" s="49"/>
      <c r="ND114" s="49"/>
      <c r="NE114" s="49"/>
      <c r="NF114" s="49"/>
      <c r="NG114" s="49"/>
      <c r="NH114" s="49"/>
      <c r="NI114" s="49"/>
      <c r="NJ114" s="49"/>
      <c r="NK114" s="49"/>
      <c r="NL114" s="49"/>
      <c r="NM114" s="49"/>
      <c r="NN114" s="49"/>
      <c r="NO114" s="49"/>
      <c r="NP114" s="49"/>
      <c r="NQ114" s="49"/>
      <c r="NR114" s="49"/>
      <c r="NS114" s="49"/>
      <c r="NT114" s="49"/>
      <c r="NU114" s="49"/>
      <c r="NV114" s="49"/>
      <c r="NW114" s="49"/>
      <c r="NX114" s="49"/>
      <c r="NY114" s="49"/>
      <c r="NZ114" s="49"/>
      <c r="OA114" s="49"/>
      <c r="OB114" s="49"/>
      <c r="OC114" s="49"/>
      <c r="OD114" s="49"/>
      <c r="OE114" s="49"/>
      <c r="OF114" s="49"/>
      <c r="OG114" s="49"/>
      <c r="OH114" s="49"/>
      <c r="OI114" s="49"/>
      <c r="OJ114" s="49"/>
      <c r="OK114" s="49"/>
      <c r="OL114" s="49"/>
      <c r="OM114" s="49"/>
      <c r="ON114" s="49"/>
      <c r="OO114" s="49"/>
      <c r="OP114" s="49"/>
      <c r="OQ114" s="49"/>
      <c r="OR114" s="49"/>
      <c r="OS114" s="49"/>
      <c r="OT114" s="49"/>
      <c r="OU114" s="49"/>
      <c r="OV114" s="49"/>
      <c r="OW114" s="49"/>
      <c r="OX114" s="49"/>
      <c r="OY114" s="49"/>
      <c r="OZ114" s="49"/>
      <c r="PA114" s="49"/>
      <c r="PB114" s="49"/>
      <c r="PC114" s="49"/>
      <c r="PD114" s="49"/>
      <c r="PE114" s="49"/>
      <c r="PF114" s="49"/>
      <c r="PG114" s="49"/>
      <c r="PH114" s="49"/>
      <c r="PI114" s="49"/>
      <c r="PJ114" s="49"/>
      <c r="PK114" s="49"/>
      <c r="PL114" s="49"/>
      <c r="PM114" s="49"/>
      <c r="PN114" s="49"/>
      <c r="PO114" s="49"/>
      <c r="PP114" s="49"/>
      <c r="PQ114" s="49"/>
      <c r="PR114" s="49"/>
      <c r="PS114" s="49"/>
      <c r="PT114" s="49"/>
      <c r="PU114" s="49"/>
      <c r="PV114" s="49"/>
      <c r="PW114" s="49"/>
      <c r="PX114" s="49"/>
      <c r="PY114" s="49"/>
      <c r="PZ114" s="49"/>
      <c r="QA114" s="49"/>
      <c r="QB114" s="49"/>
      <c r="QC114" s="49"/>
      <c r="QD114" s="49"/>
      <c r="QE114" s="49"/>
      <c r="QF114" s="49"/>
      <c r="QG114" s="49"/>
      <c r="QH114" s="49"/>
      <c r="QI114" s="49"/>
      <c r="QJ114" s="49"/>
      <c r="QK114" s="49"/>
      <c r="QL114" s="49"/>
      <c r="QM114" s="49"/>
      <c r="QN114" s="49"/>
      <c r="QO114" s="49"/>
      <c r="QP114" s="49"/>
      <c r="QQ114" s="49"/>
      <c r="QR114" s="49"/>
      <c r="QS114" s="49"/>
      <c r="QT114" s="49"/>
      <c r="QU114" s="49"/>
      <c r="QV114" s="49"/>
      <c r="QW114" s="49"/>
      <c r="QX114" s="49"/>
      <c r="QY114" s="49"/>
      <c r="QZ114" s="49"/>
      <c r="RA114" s="49"/>
      <c r="RB114" s="49"/>
      <c r="RC114" s="49"/>
      <c r="RD114" s="49"/>
      <c r="RE114" s="49"/>
      <c r="RF114" s="49"/>
      <c r="RG114" s="49"/>
      <c r="RH114" s="49"/>
      <c r="RI114" s="49"/>
      <c r="RJ114" s="49"/>
      <c r="RK114" s="49"/>
      <c r="RL114" s="49"/>
      <c r="RM114" s="49"/>
      <c r="RN114" s="49"/>
      <c r="RO114" s="49"/>
      <c r="RP114" s="49"/>
      <c r="RQ114" s="49"/>
      <c r="RR114" s="49"/>
      <c r="RS114" s="49"/>
      <c r="RT114" s="49"/>
      <c r="RU114" s="49"/>
      <c r="RV114" s="49"/>
      <c r="RW114" s="49"/>
      <c r="RX114" s="49"/>
      <c r="RY114" s="49"/>
      <c r="RZ114" s="49"/>
      <c r="SA114" s="49"/>
      <c r="SB114" s="49"/>
      <c r="SC114" s="49"/>
      <c r="SD114" s="49"/>
      <c r="SE114" s="49"/>
      <c r="SF114" s="49"/>
      <c r="SG114" s="49"/>
      <c r="SH114" s="49"/>
      <c r="SI114" s="49"/>
      <c r="SJ114" s="49"/>
      <c r="SK114" s="49"/>
      <c r="SL114" s="49"/>
      <c r="SM114" s="49"/>
      <c r="SN114" s="49"/>
      <c r="SO114" s="49"/>
      <c r="SP114" s="49"/>
      <c r="SQ114" s="49"/>
      <c r="SR114" s="49"/>
      <c r="SS114" s="49"/>
      <c r="ST114" s="49"/>
      <c r="SU114" s="49"/>
      <c r="SV114" s="49"/>
      <c r="SW114" s="49"/>
      <c r="SX114" s="49"/>
      <c r="SY114" s="49"/>
      <c r="SZ114" s="49"/>
      <c r="TA114" s="49"/>
      <c r="TB114" s="49"/>
      <c r="TC114" s="49"/>
      <c r="TD114" s="49"/>
      <c r="TE114" s="49"/>
      <c r="TF114" s="49"/>
      <c r="TG114" s="49"/>
      <c r="TH114" s="49"/>
      <c r="TI114" s="49"/>
      <c r="TJ114" s="49"/>
      <c r="TK114" s="49"/>
      <c r="TL114" s="49"/>
      <c r="TM114" s="49"/>
      <c r="TN114" s="49"/>
      <c r="TO114" s="49"/>
      <c r="TP114" s="49"/>
      <c r="TQ114" s="49"/>
      <c r="TR114" s="49"/>
      <c r="TS114" s="49"/>
      <c r="TT114" s="49"/>
      <c r="TU114" s="49"/>
      <c r="TV114" s="49"/>
      <c r="TW114" s="49"/>
      <c r="TX114" s="49"/>
      <c r="TY114" s="49"/>
      <c r="TZ114" s="49"/>
      <c r="UA114" s="49"/>
      <c r="UB114" s="49"/>
      <c r="UC114" s="49"/>
      <c r="UD114" s="49"/>
      <c r="UE114" s="49"/>
      <c r="UF114" s="49"/>
      <c r="UG114" s="49"/>
      <c r="UH114" s="49"/>
      <c r="UI114" s="49"/>
      <c r="UJ114" s="49"/>
      <c r="UK114" s="49"/>
      <c r="UL114" s="49"/>
      <c r="UM114" s="49"/>
      <c r="UN114" s="49"/>
      <c r="UO114" s="49"/>
      <c r="UP114" s="49"/>
      <c r="UQ114" s="49"/>
      <c r="UR114" s="49"/>
      <c r="US114" s="49"/>
      <c r="UT114" s="49"/>
      <c r="UU114" s="49"/>
      <c r="UV114" s="49"/>
      <c r="UW114" s="49"/>
      <c r="UX114" s="49"/>
      <c r="UY114" s="49"/>
      <c r="UZ114" s="49"/>
      <c r="VA114" s="49"/>
      <c r="VB114" s="49"/>
      <c r="VC114" s="49"/>
      <c r="VD114" s="49"/>
      <c r="VE114" s="49"/>
      <c r="VF114" s="49"/>
      <c r="VG114" s="49"/>
      <c r="VH114" s="49"/>
      <c r="VI114" s="49"/>
      <c r="VJ114" s="49"/>
      <c r="VK114" s="49"/>
      <c r="VL114" s="49"/>
      <c r="VM114" s="49"/>
      <c r="VN114" s="49"/>
      <c r="VO114" s="49"/>
      <c r="VP114" s="49"/>
      <c r="VQ114" s="49"/>
      <c r="VR114" s="49"/>
      <c r="VS114" s="49"/>
      <c r="VT114" s="49"/>
      <c r="VU114" s="49"/>
      <c r="VV114" s="49"/>
      <c r="VW114" s="49"/>
      <c r="VX114" s="49"/>
      <c r="VY114" s="49"/>
      <c r="VZ114" s="49"/>
      <c r="WA114" s="49"/>
      <c r="WB114" s="49"/>
      <c r="WC114" s="49"/>
      <c r="WD114" s="49"/>
      <c r="WE114" s="49"/>
      <c r="WF114" s="49"/>
      <c r="WG114" s="49"/>
      <c r="WH114" s="49"/>
      <c r="WI114" s="49"/>
      <c r="WJ114" s="49"/>
      <c r="WK114" s="49"/>
      <c r="WL114" s="49"/>
      <c r="WM114" s="49"/>
      <c r="WN114" s="49"/>
      <c r="WO114" s="49"/>
      <c r="WP114" s="49"/>
      <c r="WQ114" s="49"/>
      <c r="WR114" s="49"/>
      <c r="WS114" s="49"/>
      <c r="WT114" s="49"/>
      <c r="WU114" s="49"/>
      <c r="WV114" s="49"/>
      <c r="WW114" s="49"/>
      <c r="WX114" s="49"/>
      <c r="WY114" s="49"/>
      <c r="WZ114" s="49"/>
      <c r="XA114" s="49"/>
      <c r="XB114" s="49"/>
      <c r="XC114" s="49"/>
      <c r="XD114" s="49"/>
      <c r="XE114" s="49"/>
      <c r="XF114" s="49"/>
      <c r="XG114" s="49"/>
      <c r="XH114" s="49"/>
      <c r="XI114" s="49"/>
      <c r="XJ114" s="49"/>
      <c r="XK114" s="49"/>
      <c r="XL114" s="49"/>
      <c r="XM114" s="49"/>
      <c r="XN114" s="49"/>
      <c r="XO114" s="49"/>
      <c r="XP114" s="49"/>
      <c r="XQ114" s="49"/>
      <c r="XR114" s="49"/>
      <c r="XS114" s="49"/>
      <c r="XT114" s="49"/>
      <c r="XU114" s="49"/>
      <c r="XV114" s="49"/>
      <c r="XW114" s="49"/>
      <c r="XX114" s="49"/>
      <c r="XY114" s="49"/>
      <c r="XZ114" s="49"/>
      <c r="YA114" s="49"/>
      <c r="YB114" s="49"/>
      <c r="YC114" s="49"/>
      <c r="YD114" s="49"/>
      <c r="YE114" s="49"/>
      <c r="YF114" s="49"/>
      <c r="YG114" s="49"/>
      <c r="YH114" s="49"/>
      <c r="YI114" s="49"/>
      <c r="YJ114" s="49"/>
      <c r="YK114" s="49"/>
      <c r="YL114" s="49"/>
      <c r="YM114" s="49"/>
      <c r="YN114" s="49"/>
      <c r="YO114" s="49"/>
      <c r="YP114" s="49"/>
      <c r="YQ114" s="49"/>
      <c r="YR114" s="49"/>
      <c r="YS114" s="49"/>
    </row>
    <row r="115" spans="1:669" ht="15.75" x14ac:dyDescent="0.25">
      <c r="A115" s="30" t="s">
        <v>208</v>
      </c>
      <c r="B115" s="26" t="s">
        <v>209</v>
      </c>
      <c r="C115" s="56" t="s">
        <v>71</v>
      </c>
      <c r="D115" s="56" t="s">
        <v>233</v>
      </c>
      <c r="E115" s="59">
        <v>44652</v>
      </c>
      <c r="F115" s="10" t="s">
        <v>110</v>
      </c>
      <c r="G115" s="158">
        <v>45000</v>
      </c>
      <c r="H115" s="178">
        <v>1291.5</v>
      </c>
      <c r="I115" s="178">
        <v>1148.33</v>
      </c>
      <c r="J115" s="178">
        <v>1368</v>
      </c>
      <c r="K115" s="178">
        <v>25</v>
      </c>
      <c r="L115" s="178">
        <v>3832.83</v>
      </c>
      <c r="M115" s="186">
        <v>41167.17</v>
      </c>
      <c r="P115" s="49"/>
      <c r="Q115" s="49"/>
      <c r="R115" s="49"/>
      <c r="S115" s="49"/>
      <c r="T115" s="49"/>
      <c r="U115" s="49"/>
      <c r="V115" s="49"/>
      <c r="W115" s="49"/>
      <c r="X115" s="49"/>
      <c r="Y115" s="49"/>
      <c r="Z115" s="49"/>
      <c r="AA115" s="49"/>
      <c r="AB115" s="49"/>
      <c r="AC115" s="49"/>
      <c r="AD115" s="49"/>
      <c r="AE115" s="49"/>
      <c r="AF115" s="49"/>
      <c r="AG115" s="49"/>
      <c r="AH115" s="49"/>
      <c r="AI115" s="49"/>
      <c r="AJ115" s="49"/>
      <c r="AK115" s="49"/>
      <c r="AL115" s="49"/>
      <c r="AM115" s="49"/>
      <c r="AN115" s="49"/>
      <c r="AO115" s="49"/>
      <c r="AP115" s="49"/>
      <c r="AQ115" s="85"/>
      <c r="AR115" s="85"/>
      <c r="AS115" s="85"/>
      <c r="AT115" s="85"/>
      <c r="AU115" s="44"/>
      <c r="AV115" s="44"/>
      <c r="AW115" s="44"/>
      <c r="AX115" s="44"/>
      <c r="AY115" s="44"/>
      <c r="AZ115" s="44"/>
      <c r="BA115" s="44"/>
      <c r="BB115" s="44"/>
      <c r="BC115" s="44"/>
      <c r="BD115" s="44"/>
      <c r="BE115" s="44"/>
      <c r="BF115" s="44"/>
      <c r="BG115" s="44"/>
      <c r="BH115" s="44"/>
      <c r="BI115" s="44"/>
      <c r="BJ115" s="44"/>
      <c r="BK115" s="44"/>
      <c r="BL115" s="44"/>
      <c r="BM115" s="44"/>
      <c r="BN115" s="44"/>
      <c r="BO115" s="44"/>
      <c r="BP115" s="44"/>
      <c r="BQ115" s="44"/>
      <c r="BR115" s="44"/>
      <c r="BS115" s="44"/>
      <c r="BT115" s="44"/>
      <c r="BU115" s="44"/>
      <c r="BV115" s="44"/>
      <c r="BW115" s="44"/>
      <c r="BX115" s="44"/>
      <c r="BY115" s="44"/>
      <c r="BZ115" s="44"/>
      <c r="CA115" s="44"/>
      <c r="CB115" s="44"/>
      <c r="CC115" s="44"/>
      <c r="CD115" s="44"/>
      <c r="CE115" s="44"/>
      <c r="CF115" s="44"/>
      <c r="CG115" s="44"/>
      <c r="CH115" s="44"/>
      <c r="CI115" s="44"/>
      <c r="CJ115" s="44"/>
      <c r="CK115" s="44"/>
      <c r="CL115" s="44"/>
      <c r="CM115" s="44"/>
      <c r="CN115" s="44"/>
      <c r="CO115" s="44"/>
      <c r="CP115" s="44"/>
      <c r="CQ115" s="44"/>
      <c r="CR115" s="44"/>
      <c r="CS115" s="44"/>
      <c r="CT115" s="44"/>
      <c r="CU115" s="44"/>
      <c r="CV115" s="44"/>
      <c r="CW115" s="44"/>
      <c r="CX115" s="44"/>
      <c r="CY115" s="44"/>
      <c r="CZ115" s="44"/>
      <c r="DA115" s="44"/>
      <c r="DB115" s="44"/>
      <c r="DC115" s="44"/>
      <c r="DD115" s="44"/>
      <c r="DE115" s="44"/>
      <c r="DF115" s="44"/>
      <c r="DG115" s="44"/>
      <c r="DH115" s="44"/>
      <c r="DI115" s="44"/>
      <c r="DJ115" s="44"/>
      <c r="DK115" s="44"/>
      <c r="DL115" s="44"/>
      <c r="DM115" s="44"/>
      <c r="DN115" s="44"/>
      <c r="DO115" s="44"/>
      <c r="DP115" s="44"/>
      <c r="DQ115" s="44"/>
      <c r="DR115" s="44"/>
      <c r="DS115" s="44"/>
      <c r="DT115" s="44"/>
      <c r="DU115" s="44"/>
      <c r="DV115" s="44"/>
      <c r="DW115" s="44"/>
      <c r="DX115" s="44"/>
      <c r="DY115" s="44"/>
      <c r="DZ115" s="44"/>
      <c r="EA115" s="44"/>
      <c r="EB115" s="44"/>
      <c r="EC115" s="44"/>
      <c r="ED115" s="44"/>
      <c r="EE115" s="44"/>
      <c r="EF115" s="44"/>
      <c r="EG115" s="44"/>
      <c r="EH115" s="44"/>
      <c r="EI115" s="44"/>
      <c r="EJ115" s="44"/>
      <c r="EK115" s="44"/>
      <c r="EL115" s="44"/>
      <c r="EM115" s="44"/>
      <c r="EN115" s="44"/>
      <c r="EO115" s="44"/>
      <c r="EP115" s="44"/>
      <c r="EQ115" s="44"/>
      <c r="ER115" s="44"/>
      <c r="ES115" s="44"/>
      <c r="ET115" s="44"/>
      <c r="EU115" s="44"/>
      <c r="EV115" s="44"/>
      <c r="EW115" s="44"/>
      <c r="EX115" s="44"/>
      <c r="EY115" s="44"/>
      <c r="EZ115" s="44"/>
      <c r="FA115" s="44"/>
      <c r="FB115" s="44"/>
      <c r="FC115" s="44"/>
      <c r="FD115" s="44"/>
      <c r="FE115" s="44"/>
      <c r="FF115" s="44"/>
      <c r="FG115" s="44"/>
      <c r="FH115" s="44"/>
      <c r="FI115" s="44"/>
      <c r="FJ115" s="44"/>
      <c r="FK115" s="44"/>
      <c r="FL115" s="44"/>
      <c r="FM115" s="44"/>
      <c r="FN115" s="44"/>
      <c r="FO115" s="44"/>
      <c r="FP115" s="44"/>
      <c r="FQ115" s="44"/>
      <c r="FR115" s="44"/>
      <c r="FS115" s="44"/>
      <c r="ID115" s="49"/>
      <c r="IE115" s="49"/>
      <c r="IF115" s="49"/>
      <c r="IG115" s="49"/>
      <c r="IH115" s="49"/>
      <c r="II115" s="49"/>
      <c r="IJ115" s="49"/>
      <c r="IK115" s="49"/>
      <c r="IL115" s="49"/>
      <c r="IM115" s="49"/>
      <c r="IN115" s="49"/>
      <c r="IO115" s="49"/>
      <c r="IP115" s="49"/>
      <c r="IQ115" s="49"/>
      <c r="IR115" s="49"/>
      <c r="IS115" s="49"/>
      <c r="IT115" s="49"/>
      <c r="IU115" s="49"/>
      <c r="IV115" s="49"/>
      <c r="IW115" s="49"/>
      <c r="IX115" s="49"/>
      <c r="IY115" s="49"/>
      <c r="IZ115" s="49"/>
      <c r="JA115" s="49"/>
      <c r="JB115" s="49"/>
      <c r="JC115" s="49"/>
      <c r="JD115" s="49"/>
      <c r="JE115" s="49"/>
      <c r="JF115" s="49"/>
      <c r="JG115" s="49"/>
      <c r="JH115" s="49"/>
      <c r="JI115" s="49"/>
      <c r="JJ115" s="49"/>
      <c r="JK115" s="49"/>
      <c r="JL115" s="49"/>
      <c r="JM115" s="49"/>
      <c r="JN115" s="49"/>
      <c r="JO115" s="49"/>
      <c r="JP115" s="49"/>
      <c r="JQ115" s="49"/>
      <c r="JR115" s="49"/>
      <c r="JS115" s="49"/>
      <c r="JT115" s="49"/>
      <c r="JU115" s="49"/>
      <c r="JV115" s="49"/>
      <c r="JW115" s="49"/>
      <c r="JX115" s="49"/>
      <c r="JY115" s="49"/>
      <c r="JZ115" s="49"/>
      <c r="KA115" s="49"/>
      <c r="KB115" s="49"/>
      <c r="KC115" s="49"/>
      <c r="KD115" s="49"/>
      <c r="KE115" s="49"/>
      <c r="KF115" s="49"/>
      <c r="KG115" s="49"/>
      <c r="KH115" s="49"/>
      <c r="KI115" s="49"/>
      <c r="KJ115" s="49"/>
      <c r="KK115" s="49"/>
      <c r="KL115" s="49"/>
      <c r="KM115" s="49"/>
      <c r="KN115" s="49"/>
      <c r="KO115" s="49"/>
      <c r="KP115" s="49"/>
      <c r="KQ115" s="49"/>
      <c r="KR115" s="49"/>
      <c r="KS115" s="49"/>
      <c r="KT115" s="49"/>
      <c r="KU115" s="49"/>
      <c r="KV115" s="49"/>
      <c r="KW115" s="49"/>
      <c r="KX115" s="49"/>
      <c r="KY115" s="49"/>
      <c r="KZ115" s="49"/>
      <c r="LA115" s="49"/>
      <c r="LB115" s="49"/>
      <c r="LC115" s="49"/>
      <c r="LD115" s="49"/>
      <c r="LE115" s="49"/>
      <c r="LF115" s="49"/>
      <c r="LG115" s="49"/>
      <c r="LH115" s="49"/>
      <c r="LI115" s="49"/>
      <c r="LJ115" s="49"/>
      <c r="LK115" s="49"/>
      <c r="LL115" s="49"/>
      <c r="LM115" s="49"/>
      <c r="LN115" s="49"/>
      <c r="LO115" s="49"/>
      <c r="LP115" s="49"/>
      <c r="LQ115" s="49"/>
      <c r="LR115" s="49"/>
      <c r="LS115" s="49"/>
      <c r="LT115" s="49"/>
      <c r="LU115" s="49"/>
      <c r="LV115" s="49"/>
      <c r="LW115" s="49"/>
      <c r="LX115" s="49"/>
      <c r="LY115" s="49"/>
      <c r="LZ115" s="49"/>
      <c r="MA115" s="49"/>
      <c r="MB115" s="49"/>
      <c r="MC115" s="49"/>
      <c r="MD115" s="49"/>
      <c r="ME115" s="49"/>
      <c r="MF115" s="49"/>
      <c r="MG115" s="49"/>
      <c r="MH115" s="49"/>
      <c r="MI115" s="49"/>
      <c r="MJ115" s="49"/>
      <c r="MK115" s="49"/>
      <c r="ML115" s="49"/>
      <c r="MM115" s="49"/>
      <c r="MN115" s="49"/>
      <c r="MO115" s="49"/>
      <c r="MP115" s="49"/>
      <c r="MQ115" s="49"/>
      <c r="MR115" s="49"/>
      <c r="MS115" s="49"/>
      <c r="MT115" s="49"/>
      <c r="MU115" s="49"/>
      <c r="MV115" s="49"/>
      <c r="MW115" s="49"/>
      <c r="MX115" s="49"/>
      <c r="MY115" s="49"/>
      <c r="MZ115" s="49"/>
      <c r="NA115" s="49"/>
      <c r="NB115" s="49"/>
      <c r="NC115" s="49"/>
      <c r="ND115" s="49"/>
      <c r="NE115" s="49"/>
      <c r="NF115" s="49"/>
      <c r="NG115" s="49"/>
      <c r="NH115" s="49"/>
      <c r="NI115" s="49"/>
      <c r="NJ115" s="49"/>
      <c r="NK115" s="49"/>
      <c r="NL115" s="49"/>
      <c r="NM115" s="49"/>
      <c r="NN115" s="49"/>
      <c r="NO115" s="49"/>
      <c r="NP115" s="49"/>
      <c r="NQ115" s="49"/>
      <c r="NR115" s="49"/>
      <c r="NS115" s="49"/>
      <c r="NT115" s="49"/>
      <c r="NU115" s="49"/>
      <c r="NV115" s="49"/>
      <c r="NW115" s="49"/>
      <c r="NX115" s="49"/>
      <c r="NY115" s="49"/>
      <c r="NZ115" s="49"/>
      <c r="OA115" s="49"/>
      <c r="OB115" s="49"/>
      <c r="OC115" s="49"/>
      <c r="OD115" s="49"/>
      <c r="OE115" s="49"/>
      <c r="OF115" s="49"/>
      <c r="OG115" s="49"/>
      <c r="OH115" s="49"/>
      <c r="OI115" s="49"/>
      <c r="OJ115" s="49"/>
      <c r="OK115" s="49"/>
      <c r="OL115" s="49"/>
      <c r="OM115" s="49"/>
      <c r="ON115" s="49"/>
      <c r="OO115" s="49"/>
      <c r="OP115" s="49"/>
      <c r="OQ115" s="49"/>
      <c r="OR115" s="49"/>
      <c r="OS115" s="49"/>
      <c r="OT115" s="49"/>
      <c r="OU115" s="49"/>
      <c r="OV115" s="49"/>
      <c r="OW115" s="49"/>
      <c r="OX115" s="49"/>
      <c r="OY115" s="49"/>
      <c r="OZ115" s="49"/>
      <c r="PA115" s="49"/>
      <c r="PB115" s="49"/>
      <c r="PC115" s="49"/>
      <c r="PD115" s="49"/>
      <c r="PE115" s="49"/>
      <c r="PF115" s="49"/>
      <c r="PG115" s="49"/>
      <c r="PH115" s="49"/>
      <c r="PI115" s="49"/>
      <c r="PJ115" s="49"/>
      <c r="PK115" s="49"/>
      <c r="PL115" s="49"/>
      <c r="PM115" s="49"/>
      <c r="PN115" s="49"/>
      <c r="PO115" s="49"/>
      <c r="PP115" s="49"/>
      <c r="PQ115" s="49"/>
      <c r="PR115" s="49"/>
      <c r="PS115" s="49"/>
      <c r="PT115" s="49"/>
      <c r="PU115" s="49"/>
      <c r="PV115" s="49"/>
      <c r="PW115" s="49"/>
      <c r="PX115" s="49"/>
      <c r="PY115" s="49"/>
      <c r="PZ115" s="49"/>
      <c r="QA115" s="49"/>
      <c r="QB115" s="49"/>
      <c r="QC115" s="49"/>
      <c r="QD115" s="49"/>
      <c r="QE115" s="49"/>
      <c r="QF115" s="49"/>
      <c r="QG115" s="49"/>
      <c r="QH115" s="49"/>
      <c r="QI115" s="49"/>
      <c r="QJ115" s="49"/>
      <c r="QK115" s="49"/>
      <c r="QL115" s="49"/>
      <c r="QM115" s="49"/>
      <c r="QN115" s="49"/>
      <c r="QO115" s="49"/>
      <c r="QP115" s="49"/>
      <c r="QQ115" s="49"/>
      <c r="QR115" s="49"/>
      <c r="QS115" s="49"/>
      <c r="QT115" s="49"/>
      <c r="QU115" s="49"/>
      <c r="QV115" s="49"/>
      <c r="QW115" s="49"/>
      <c r="QX115" s="49"/>
      <c r="QY115" s="49"/>
      <c r="QZ115" s="49"/>
      <c r="RA115" s="49"/>
      <c r="RB115" s="49"/>
      <c r="RC115" s="49"/>
      <c r="RD115" s="49"/>
      <c r="RE115" s="49"/>
      <c r="RF115" s="49"/>
      <c r="RG115" s="49"/>
      <c r="RH115" s="49"/>
      <c r="RI115" s="49"/>
      <c r="RJ115" s="49"/>
      <c r="RK115" s="49"/>
      <c r="RL115" s="49"/>
      <c r="RM115" s="49"/>
      <c r="RN115" s="49"/>
      <c r="RO115" s="49"/>
      <c r="RP115" s="49"/>
      <c r="RQ115" s="49"/>
      <c r="RR115" s="49"/>
      <c r="RS115" s="49"/>
      <c r="RT115" s="49"/>
      <c r="RU115" s="49"/>
      <c r="RV115" s="49"/>
      <c r="RW115" s="49"/>
      <c r="RX115" s="49"/>
      <c r="RY115" s="49"/>
      <c r="RZ115" s="49"/>
      <c r="SA115" s="49"/>
      <c r="SB115" s="49"/>
      <c r="SC115" s="49"/>
      <c r="SD115" s="49"/>
      <c r="SE115" s="49"/>
      <c r="SF115" s="49"/>
      <c r="SG115" s="49"/>
      <c r="SH115" s="49"/>
      <c r="SI115" s="49"/>
      <c r="SJ115" s="49"/>
      <c r="SK115" s="49"/>
      <c r="SL115" s="49"/>
      <c r="SM115" s="49"/>
      <c r="SN115" s="49"/>
      <c r="SO115" s="49"/>
      <c r="SP115" s="49"/>
      <c r="SQ115" s="49"/>
      <c r="SR115" s="49"/>
      <c r="SS115" s="49"/>
      <c r="ST115" s="49"/>
      <c r="SU115" s="49"/>
      <c r="SV115" s="49"/>
      <c r="SW115" s="49"/>
      <c r="SX115" s="49"/>
      <c r="SY115" s="49"/>
      <c r="SZ115" s="49"/>
      <c r="TA115" s="49"/>
      <c r="TB115" s="49"/>
      <c r="TC115" s="49"/>
      <c r="TD115" s="49"/>
      <c r="TE115" s="49"/>
      <c r="TF115" s="49"/>
      <c r="TG115" s="49"/>
      <c r="TH115" s="49"/>
      <c r="TI115" s="49"/>
      <c r="TJ115" s="49"/>
      <c r="TK115" s="49"/>
      <c r="TL115" s="49"/>
      <c r="TM115" s="49"/>
      <c r="TN115" s="49"/>
      <c r="TO115" s="49"/>
      <c r="TP115" s="49"/>
      <c r="TQ115" s="49"/>
      <c r="TR115" s="49"/>
      <c r="TS115" s="49"/>
      <c r="TT115" s="49"/>
      <c r="TU115" s="49"/>
      <c r="TV115" s="49"/>
      <c r="TW115" s="49"/>
      <c r="TX115" s="49"/>
      <c r="TY115" s="49"/>
      <c r="TZ115" s="49"/>
      <c r="UA115" s="49"/>
      <c r="UB115" s="49"/>
      <c r="UC115" s="49"/>
      <c r="UD115" s="49"/>
      <c r="UE115" s="49"/>
      <c r="UF115" s="49"/>
      <c r="UG115" s="49"/>
      <c r="UH115" s="49"/>
      <c r="UI115" s="49"/>
      <c r="UJ115" s="49"/>
      <c r="UK115" s="49"/>
      <c r="UL115" s="49"/>
      <c r="UM115" s="49"/>
      <c r="UN115" s="49"/>
      <c r="UO115" s="49"/>
      <c r="UP115" s="49"/>
      <c r="UQ115" s="49"/>
      <c r="UR115" s="49"/>
      <c r="US115" s="49"/>
      <c r="UT115" s="49"/>
      <c r="UU115" s="49"/>
      <c r="UV115" s="49"/>
      <c r="UW115" s="49"/>
      <c r="UX115" s="49"/>
      <c r="UY115" s="49"/>
      <c r="UZ115" s="49"/>
      <c r="VA115" s="49"/>
      <c r="VB115" s="49"/>
      <c r="VC115" s="49"/>
      <c r="VD115" s="49"/>
      <c r="VE115" s="49"/>
      <c r="VF115" s="49"/>
      <c r="VG115" s="49"/>
      <c r="VH115" s="49"/>
      <c r="VI115" s="49"/>
      <c r="VJ115" s="49"/>
      <c r="VK115" s="49"/>
      <c r="VL115" s="49"/>
      <c r="VM115" s="49"/>
      <c r="VN115" s="49"/>
      <c r="VO115" s="49"/>
      <c r="VP115" s="49"/>
      <c r="VQ115" s="49"/>
      <c r="VR115" s="49"/>
      <c r="VS115" s="49"/>
      <c r="VT115" s="49"/>
      <c r="VU115" s="49"/>
      <c r="VV115" s="49"/>
      <c r="VW115" s="49"/>
      <c r="VX115" s="49"/>
      <c r="VY115" s="49"/>
      <c r="VZ115" s="49"/>
      <c r="WA115" s="49"/>
      <c r="WB115" s="49"/>
      <c r="WC115" s="49"/>
      <c r="WD115" s="49"/>
      <c r="WE115" s="49"/>
      <c r="WF115" s="49"/>
      <c r="WG115" s="49"/>
      <c r="WH115" s="49"/>
      <c r="WI115" s="49"/>
      <c r="WJ115" s="49"/>
      <c r="WK115" s="49"/>
      <c r="WL115" s="49"/>
      <c r="WM115" s="49"/>
      <c r="WN115" s="49"/>
      <c r="WO115" s="49"/>
      <c r="WP115" s="49"/>
      <c r="WQ115" s="49"/>
      <c r="WR115" s="49"/>
      <c r="WS115" s="49"/>
      <c r="WT115" s="49"/>
      <c r="WU115" s="49"/>
      <c r="WV115" s="49"/>
      <c r="WW115" s="49"/>
      <c r="WX115" s="49"/>
      <c r="WY115" s="49"/>
      <c r="WZ115" s="49"/>
      <c r="XA115" s="49"/>
      <c r="XB115" s="49"/>
      <c r="XC115" s="49"/>
      <c r="XD115" s="49"/>
      <c r="XE115" s="49"/>
      <c r="XF115" s="49"/>
      <c r="XG115" s="49"/>
      <c r="XH115" s="49"/>
      <c r="XI115" s="49"/>
      <c r="XJ115" s="49"/>
      <c r="XK115" s="49"/>
      <c r="XL115" s="49"/>
      <c r="XM115" s="49"/>
      <c r="XN115" s="49"/>
      <c r="XO115" s="49"/>
      <c r="XP115" s="49"/>
      <c r="XQ115" s="49"/>
      <c r="XR115" s="49"/>
      <c r="XS115" s="49"/>
      <c r="XT115" s="49"/>
      <c r="XU115" s="49"/>
      <c r="XV115" s="49"/>
      <c r="XW115" s="49"/>
      <c r="XX115" s="49"/>
      <c r="XY115" s="49"/>
      <c r="XZ115" s="49"/>
      <c r="YA115" s="49"/>
      <c r="YB115" s="49"/>
      <c r="YC115" s="49"/>
      <c r="YD115" s="49"/>
      <c r="YE115" s="49"/>
      <c r="YF115" s="49"/>
      <c r="YG115" s="49"/>
      <c r="YH115" s="49"/>
      <c r="YI115" s="49"/>
      <c r="YJ115" s="49"/>
      <c r="YK115" s="49"/>
      <c r="YL115" s="49"/>
      <c r="YM115" s="49"/>
      <c r="YN115" s="49"/>
      <c r="YO115" s="49"/>
      <c r="YP115" s="49"/>
      <c r="YQ115" s="49"/>
      <c r="YR115" s="49"/>
      <c r="YS115" s="49"/>
    </row>
    <row r="116" spans="1:669" s="46" customFormat="1" ht="15" customHeight="1" x14ac:dyDescent="0.25">
      <c r="A116" s="120" t="s">
        <v>14</v>
      </c>
      <c r="B116" s="95">
        <v>5</v>
      </c>
      <c r="C116" s="53"/>
      <c r="D116" s="53"/>
      <c r="E116" s="55"/>
      <c r="F116" s="55"/>
      <c r="G116" s="159">
        <f>SUM(G111:G115)</f>
        <v>225000</v>
      </c>
      <c r="H116" s="159">
        <f>SUM(H111:H112)+H113+H114+H115</f>
        <v>6457.5</v>
      </c>
      <c r="I116" s="159">
        <f>SUM(I111:I112)+I113+I114+I115</f>
        <v>5741.65</v>
      </c>
      <c r="J116" s="159">
        <f>SUM(J111:J112)+J113+J114+J115</f>
        <v>6840</v>
      </c>
      <c r="K116" s="159">
        <f>SUM(K111:K112)+K113+K114+K115</f>
        <v>1475</v>
      </c>
      <c r="L116" s="159">
        <f>L111+L112+L113+L114+L115</f>
        <v>20514.150000000001</v>
      </c>
      <c r="M116" s="187">
        <f>SUM(M111:M115)</f>
        <v>204485.84999999998</v>
      </c>
      <c r="P116" s="76"/>
      <c r="Q116" s="76"/>
      <c r="R116" s="76"/>
      <c r="S116" s="76"/>
      <c r="T116" s="76"/>
      <c r="U116" s="76"/>
      <c r="V116" s="76"/>
      <c r="W116" s="76"/>
      <c r="X116" s="76"/>
      <c r="Y116" s="76"/>
      <c r="Z116" s="76"/>
      <c r="AA116" s="76"/>
      <c r="AB116" s="76"/>
      <c r="AC116" s="76"/>
      <c r="AD116" s="76"/>
      <c r="AE116" s="76"/>
      <c r="AF116" s="76"/>
      <c r="AG116" s="76"/>
      <c r="AH116" s="76"/>
      <c r="AI116" s="76"/>
      <c r="AJ116" s="76"/>
      <c r="AK116" s="76"/>
      <c r="AL116" s="76"/>
      <c r="AM116" s="76"/>
      <c r="AN116" s="76"/>
      <c r="AO116" s="76"/>
      <c r="AP116" s="76"/>
      <c r="AQ116" s="85"/>
      <c r="AR116" s="85"/>
      <c r="AS116" s="85"/>
      <c r="AT116" s="85"/>
      <c r="AU116" s="44"/>
      <c r="AV116" s="44"/>
      <c r="AW116" s="44"/>
      <c r="AX116" s="44"/>
      <c r="AY116" s="44"/>
      <c r="AZ116" s="44"/>
      <c r="BA116" s="44"/>
      <c r="BB116" s="44"/>
      <c r="BC116" s="44"/>
      <c r="BD116" s="44"/>
      <c r="BE116" s="44"/>
      <c r="BF116" s="44"/>
      <c r="BG116" s="44"/>
      <c r="BH116" s="44"/>
      <c r="BI116" s="44"/>
      <c r="BJ116" s="44"/>
      <c r="BK116" s="44"/>
      <c r="BL116" s="44"/>
      <c r="BM116" s="44"/>
      <c r="BN116" s="44"/>
      <c r="BO116" s="44"/>
      <c r="BP116" s="44"/>
      <c r="BQ116" s="44"/>
      <c r="BR116" s="44"/>
      <c r="BS116" s="44"/>
      <c r="BT116" s="44"/>
      <c r="BU116" s="44"/>
      <c r="BV116" s="44"/>
      <c r="BW116" s="44"/>
      <c r="BX116" s="44"/>
      <c r="BY116" s="44"/>
      <c r="BZ116" s="44"/>
      <c r="CA116" s="44"/>
      <c r="CB116" s="44"/>
      <c r="CC116" s="44"/>
      <c r="CD116" s="44"/>
      <c r="CE116" s="44"/>
      <c r="CF116" s="44"/>
      <c r="CG116" s="44"/>
      <c r="CH116" s="44"/>
      <c r="CI116" s="44"/>
      <c r="CJ116" s="44"/>
      <c r="CK116" s="44"/>
      <c r="CL116" s="44"/>
      <c r="CM116" s="44"/>
      <c r="CN116" s="44"/>
      <c r="CO116" s="44"/>
      <c r="CP116" s="44"/>
      <c r="CQ116" s="44"/>
      <c r="CR116" s="44"/>
      <c r="CS116" s="44"/>
      <c r="CT116" s="44"/>
      <c r="CU116" s="44"/>
      <c r="CV116" s="44"/>
      <c r="CW116" s="44"/>
      <c r="CX116" s="44"/>
      <c r="CY116" s="44"/>
      <c r="CZ116" s="44"/>
      <c r="DA116" s="44"/>
      <c r="DB116" s="44"/>
      <c r="DC116" s="44"/>
      <c r="DD116" s="44"/>
      <c r="DE116" s="44"/>
      <c r="DF116" s="44"/>
      <c r="DG116" s="44"/>
      <c r="DH116" s="44"/>
      <c r="DI116" s="44"/>
      <c r="DJ116" s="44"/>
      <c r="DK116" s="44"/>
      <c r="DL116" s="44"/>
      <c r="DM116" s="44"/>
      <c r="DN116" s="44"/>
      <c r="DO116" s="44"/>
      <c r="DP116" s="44"/>
      <c r="DQ116" s="44"/>
      <c r="DR116" s="44"/>
      <c r="DS116" s="44"/>
      <c r="DT116" s="44"/>
      <c r="DU116" s="44"/>
      <c r="DV116" s="44"/>
      <c r="DW116" s="44"/>
      <c r="DX116" s="44"/>
      <c r="DY116" s="44"/>
      <c r="DZ116" s="44"/>
      <c r="EA116" s="44"/>
      <c r="EB116" s="44"/>
      <c r="EC116" s="44"/>
      <c r="ED116" s="44"/>
      <c r="EE116" s="44"/>
      <c r="EF116" s="44"/>
      <c r="EG116" s="44"/>
      <c r="EH116" s="44"/>
      <c r="EI116" s="44"/>
      <c r="EJ116" s="44"/>
      <c r="EK116" s="44"/>
      <c r="EL116" s="44"/>
      <c r="EM116" s="44"/>
      <c r="EN116" s="44"/>
      <c r="EO116" s="44"/>
      <c r="EP116" s="44"/>
      <c r="EQ116" s="44"/>
      <c r="ER116" s="44"/>
      <c r="ES116" s="44"/>
      <c r="ET116" s="44"/>
      <c r="EU116" s="44"/>
      <c r="EV116" s="44"/>
      <c r="EW116" s="44"/>
      <c r="EX116" s="44"/>
      <c r="EY116" s="44"/>
      <c r="EZ116" s="44"/>
      <c r="FA116" s="44"/>
      <c r="FB116" s="44"/>
      <c r="FC116" s="44"/>
      <c r="FD116" s="44"/>
      <c r="FE116" s="44"/>
      <c r="FF116" s="44"/>
      <c r="FG116" s="44"/>
      <c r="FH116" s="44"/>
      <c r="FI116" s="44"/>
      <c r="FJ116" s="44"/>
      <c r="FK116" s="44"/>
      <c r="FL116" s="44"/>
      <c r="FM116" s="44"/>
      <c r="FN116" s="44"/>
      <c r="FO116" s="44"/>
      <c r="FP116" s="44"/>
      <c r="FQ116" s="44"/>
      <c r="FR116" s="44"/>
      <c r="FS116" s="44"/>
      <c r="ID116" s="76"/>
      <c r="IE116" s="76"/>
      <c r="IF116" s="76"/>
      <c r="IG116" s="76"/>
      <c r="IH116" s="76"/>
      <c r="II116" s="76"/>
      <c r="IJ116" s="76"/>
      <c r="IK116" s="76"/>
      <c r="IL116" s="76"/>
      <c r="IM116" s="76"/>
      <c r="IN116" s="76"/>
      <c r="IO116" s="76"/>
      <c r="IP116" s="76"/>
      <c r="IQ116" s="76"/>
      <c r="IR116" s="76"/>
      <c r="IS116" s="76"/>
      <c r="IT116" s="76"/>
      <c r="IU116" s="76"/>
      <c r="IV116" s="76"/>
      <c r="IW116" s="76"/>
      <c r="IX116" s="76"/>
      <c r="IY116" s="76"/>
      <c r="IZ116" s="76"/>
      <c r="JA116" s="76"/>
      <c r="JB116" s="76"/>
      <c r="JC116" s="76"/>
      <c r="JD116" s="76"/>
      <c r="JE116" s="76"/>
      <c r="JF116" s="76"/>
      <c r="JG116" s="76"/>
      <c r="JH116" s="76"/>
      <c r="JI116" s="76"/>
      <c r="JJ116" s="76"/>
      <c r="JK116" s="76"/>
      <c r="JL116" s="76"/>
      <c r="JM116" s="76"/>
      <c r="JN116" s="76"/>
      <c r="JO116" s="76"/>
      <c r="JP116" s="76"/>
      <c r="JQ116" s="76"/>
      <c r="JR116" s="76"/>
      <c r="JS116" s="76"/>
      <c r="JT116" s="76"/>
      <c r="JU116" s="76"/>
      <c r="JV116" s="76"/>
      <c r="JW116" s="76"/>
      <c r="JX116" s="76"/>
      <c r="JY116" s="76"/>
      <c r="JZ116" s="76"/>
      <c r="KA116" s="76"/>
      <c r="KB116" s="76"/>
      <c r="KC116" s="76"/>
      <c r="KD116" s="76"/>
      <c r="KE116" s="76"/>
      <c r="KF116" s="76"/>
      <c r="KG116" s="76"/>
      <c r="KH116" s="76"/>
      <c r="KI116" s="76"/>
      <c r="KJ116" s="76"/>
      <c r="KK116" s="76"/>
      <c r="KL116" s="76"/>
      <c r="KM116" s="76"/>
      <c r="KN116" s="76"/>
      <c r="KO116" s="76"/>
      <c r="KP116" s="76"/>
      <c r="KQ116" s="76"/>
      <c r="KR116" s="76"/>
      <c r="KS116" s="76"/>
      <c r="KT116" s="76"/>
      <c r="KU116" s="76"/>
      <c r="KV116" s="76"/>
      <c r="KW116" s="76"/>
      <c r="KX116" s="76"/>
      <c r="KY116" s="76"/>
      <c r="KZ116" s="76"/>
      <c r="LA116" s="76"/>
      <c r="LB116" s="76"/>
      <c r="LC116" s="76"/>
      <c r="LD116" s="76"/>
      <c r="LE116" s="76"/>
      <c r="LF116" s="76"/>
      <c r="LG116" s="76"/>
      <c r="LH116" s="76"/>
      <c r="LI116" s="76"/>
      <c r="LJ116" s="76"/>
      <c r="LK116" s="76"/>
      <c r="LL116" s="76"/>
      <c r="LM116" s="76"/>
      <c r="LN116" s="76"/>
      <c r="LO116" s="76"/>
      <c r="LP116" s="76"/>
      <c r="LQ116" s="76"/>
      <c r="LR116" s="76"/>
      <c r="LS116" s="76"/>
      <c r="LT116" s="76"/>
      <c r="LU116" s="76"/>
      <c r="LV116" s="76"/>
      <c r="LW116" s="76"/>
      <c r="LX116" s="76"/>
      <c r="LY116" s="76"/>
      <c r="LZ116" s="76"/>
      <c r="MA116" s="76"/>
      <c r="MB116" s="76"/>
      <c r="MC116" s="76"/>
      <c r="MD116" s="76"/>
      <c r="ME116" s="76"/>
      <c r="MF116" s="76"/>
      <c r="MG116" s="76"/>
      <c r="MH116" s="76"/>
      <c r="MI116" s="76"/>
      <c r="MJ116" s="76"/>
      <c r="MK116" s="76"/>
      <c r="ML116" s="76"/>
      <c r="MM116" s="76"/>
      <c r="MN116" s="76"/>
      <c r="MO116" s="76"/>
      <c r="MP116" s="76"/>
      <c r="MQ116" s="76"/>
      <c r="MR116" s="76"/>
      <c r="MS116" s="76"/>
      <c r="MT116" s="76"/>
      <c r="MU116" s="76"/>
      <c r="MV116" s="76"/>
      <c r="MW116" s="76"/>
      <c r="MX116" s="76"/>
      <c r="MY116" s="76"/>
      <c r="MZ116" s="76"/>
      <c r="NA116" s="76"/>
      <c r="NB116" s="76"/>
      <c r="NC116" s="76"/>
      <c r="ND116" s="76"/>
      <c r="NE116" s="76"/>
      <c r="NF116" s="76"/>
      <c r="NG116" s="76"/>
      <c r="NH116" s="76"/>
      <c r="NI116" s="76"/>
      <c r="NJ116" s="76"/>
      <c r="NK116" s="76"/>
      <c r="NL116" s="76"/>
      <c r="NM116" s="76"/>
      <c r="NN116" s="76"/>
      <c r="NO116" s="76"/>
      <c r="NP116" s="76"/>
      <c r="NQ116" s="76"/>
      <c r="NR116" s="76"/>
      <c r="NS116" s="76"/>
      <c r="NT116" s="76"/>
      <c r="NU116" s="76"/>
      <c r="NV116" s="76"/>
      <c r="NW116" s="76"/>
      <c r="NX116" s="76"/>
      <c r="NY116" s="76"/>
      <c r="NZ116" s="76"/>
      <c r="OA116" s="76"/>
      <c r="OB116" s="76"/>
      <c r="OC116" s="76"/>
      <c r="OD116" s="76"/>
      <c r="OE116" s="76"/>
      <c r="OF116" s="76"/>
      <c r="OG116" s="76"/>
      <c r="OH116" s="76"/>
      <c r="OI116" s="76"/>
      <c r="OJ116" s="76"/>
      <c r="OK116" s="76"/>
      <c r="OL116" s="76"/>
      <c r="OM116" s="76"/>
      <c r="ON116" s="76"/>
      <c r="OO116" s="76"/>
      <c r="OP116" s="76"/>
      <c r="OQ116" s="76"/>
      <c r="OR116" s="76"/>
      <c r="OS116" s="76"/>
      <c r="OT116" s="76"/>
      <c r="OU116" s="76"/>
      <c r="OV116" s="76"/>
      <c r="OW116" s="76"/>
      <c r="OX116" s="76"/>
      <c r="OY116" s="76"/>
      <c r="OZ116" s="76"/>
      <c r="PA116" s="76"/>
      <c r="PB116" s="76"/>
      <c r="PC116" s="76"/>
      <c r="PD116" s="76"/>
      <c r="PE116" s="76"/>
      <c r="PF116" s="76"/>
      <c r="PG116" s="76"/>
      <c r="PH116" s="76"/>
      <c r="PI116" s="76"/>
      <c r="PJ116" s="76"/>
      <c r="PK116" s="76"/>
      <c r="PL116" s="76"/>
      <c r="PM116" s="76"/>
      <c r="PN116" s="76"/>
      <c r="PO116" s="76"/>
      <c r="PP116" s="76"/>
      <c r="PQ116" s="76"/>
      <c r="PR116" s="76"/>
      <c r="PS116" s="76"/>
      <c r="PT116" s="76"/>
      <c r="PU116" s="76"/>
      <c r="PV116" s="76"/>
      <c r="PW116" s="76"/>
      <c r="PX116" s="76"/>
      <c r="PY116" s="76"/>
      <c r="PZ116" s="76"/>
      <c r="QA116" s="76"/>
      <c r="QB116" s="76"/>
      <c r="QC116" s="76"/>
      <c r="QD116" s="76"/>
      <c r="QE116" s="76"/>
      <c r="QF116" s="76"/>
      <c r="QG116" s="76"/>
      <c r="QH116" s="76"/>
      <c r="QI116" s="76"/>
      <c r="QJ116" s="76"/>
      <c r="QK116" s="76"/>
      <c r="QL116" s="76"/>
      <c r="QM116" s="76"/>
      <c r="QN116" s="76"/>
      <c r="QO116" s="76"/>
      <c r="QP116" s="76"/>
      <c r="QQ116" s="76"/>
      <c r="QR116" s="76"/>
      <c r="QS116" s="76"/>
      <c r="QT116" s="76"/>
      <c r="QU116" s="76"/>
      <c r="QV116" s="76"/>
      <c r="QW116" s="76"/>
      <c r="QX116" s="76"/>
      <c r="QY116" s="76"/>
      <c r="QZ116" s="76"/>
      <c r="RA116" s="76"/>
      <c r="RB116" s="76"/>
      <c r="RC116" s="76"/>
      <c r="RD116" s="76"/>
      <c r="RE116" s="76"/>
      <c r="RF116" s="76"/>
      <c r="RG116" s="76"/>
      <c r="RH116" s="76"/>
      <c r="RI116" s="76"/>
      <c r="RJ116" s="76"/>
      <c r="RK116" s="76"/>
      <c r="RL116" s="76"/>
      <c r="RM116" s="76"/>
      <c r="RN116" s="76"/>
      <c r="RO116" s="76"/>
      <c r="RP116" s="76"/>
      <c r="RQ116" s="76"/>
      <c r="RR116" s="76"/>
      <c r="RS116" s="76"/>
      <c r="RT116" s="76"/>
      <c r="RU116" s="76"/>
      <c r="RV116" s="76"/>
      <c r="RW116" s="76"/>
      <c r="RX116" s="76"/>
      <c r="RY116" s="76"/>
      <c r="RZ116" s="76"/>
      <c r="SA116" s="76"/>
      <c r="SB116" s="76"/>
      <c r="SC116" s="76"/>
      <c r="SD116" s="76"/>
      <c r="SE116" s="76"/>
      <c r="SF116" s="76"/>
      <c r="SG116" s="76"/>
      <c r="SH116" s="76"/>
      <c r="SI116" s="76"/>
      <c r="SJ116" s="76"/>
      <c r="SK116" s="76"/>
      <c r="SL116" s="76"/>
      <c r="SM116" s="76"/>
      <c r="SN116" s="76"/>
      <c r="SO116" s="76"/>
      <c r="SP116" s="76"/>
      <c r="SQ116" s="76"/>
      <c r="SR116" s="76"/>
      <c r="SS116" s="76"/>
      <c r="ST116" s="76"/>
      <c r="SU116" s="76"/>
      <c r="SV116" s="76"/>
      <c r="SW116" s="76"/>
      <c r="SX116" s="76"/>
      <c r="SY116" s="76"/>
      <c r="SZ116" s="76"/>
      <c r="TA116" s="76"/>
      <c r="TB116" s="76"/>
      <c r="TC116" s="76"/>
      <c r="TD116" s="76"/>
      <c r="TE116" s="76"/>
      <c r="TF116" s="76"/>
      <c r="TG116" s="76"/>
      <c r="TH116" s="76"/>
      <c r="TI116" s="76"/>
      <c r="TJ116" s="76"/>
      <c r="TK116" s="76"/>
      <c r="TL116" s="76"/>
      <c r="TM116" s="76"/>
      <c r="TN116" s="76"/>
      <c r="TO116" s="76"/>
      <c r="TP116" s="76"/>
      <c r="TQ116" s="76"/>
      <c r="TR116" s="76"/>
      <c r="TS116" s="76"/>
      <c r="TT116" s="76"/>
      <c r="TU116" s="76"/>
      <c r="TV116" s="76"/>
      <c r="TW116" s="76"/>
      <c r="TX116" s="76"/>
      <c r="TY116" s="76"/>
      <c r="TZ116" s="76"/>
      <c r="UA116" s="76"/>
      <c r="UB116" s="76"/>
      <c r="UC116" s="76"/>
      <c r="UD116" s="76"/>
      <c r="UE116" s="76"/>
      <c r="UF116" s="76"/>
      <c r="UG116" s="76"/>
      <c r="UH116" s="76"/>
      <c r="UI116" s="76"/>
      <c r="UJ116" s="76"/>
      <c r="UK116" s="76"/>
      <c r="UL116" s="76"/>
      <c r="UM116" s="76"/>
      <c r="UN116" s="76"/>
      <c r="UO116" s="76"/>
      <c r="UP116" s="76"/>
      <c r="UQ116" s="76"/>
      <c r="UR116" s="76"/>
      <c r="US116" s="76"/>
      <c r="UT116" s="76"/>
      <c r="UU116" s="76"/>
      <c r="UV116" s="76"/>
      <c r="UW116" s="76"/>
      <c r="UX116" s="76"/>
      <c r="UY116" s="76"/>
      <c r="UZ116" s="76"/>
      <c r="VA116" s="76"/>
      <c r="VB116" s="76"/>
      <c r="VC116" s="76"/>
      <c r="VD116" s="76"/>
      <c r="VE116" s="76"/>
      <c r="VF116" s="76"/>
      <c r="VG116" s="76"/>
      <c r="VH116" s="76"/>
      <c r="VI116" s="76"/>
      <c r="VJ116" s="76"/>
      <c r="VK116" s="76"/>
      <c r="VL116" s="76"/>
      <c r="VM116" s="76"/>
      <c r="VN116" s="76"/>
      <c r="VO116" s="76"/>
      <c r="VP116" s="76"/>
      <c r="VQ116" s="76"/>
      <c r="VR116" s="76"/>
      <c r="VS116" s="76"/>
      <c r="VT116" s="76"/>
      <c r="VU116" s="76"/>
      <c r="VV116" s="76"/>
      <c r="VW116" s="76"/>
      <c r="VX116" s="76"/>
      <c r="VY116" s="76"/>
      <c r="VZ116" s="76"/>
      <c r="WA116" s="76"/>
      <c r="WB116" s="76"/>
      <c r="WC116" s="76"/>
      <c r="WD116" s="76"/>
      <c r="WE116" s="76"/>
      <c r="WF116" s="76"/>
      <c r="WG116" s="76"/>
      <c r="WH116" s="76"/>
      <c r="WI116" s="76"/>
      <c r="WJ116" s="76"/>
      <c r="WK116" s="76"/>
      <c r="WL116" s="76"/>
      <c r="WM116" s="76"/>
      <c r="WN116" s="76"/>
      <c r="WO116" s="76"/>
      <c r="WP116" s="76"/>
      <c r="WQ116" s="76"/>
      <c r="WR116" s="76"/>
      <c r="WS116" s="76"/>
      <c r="WT116" s="76"/>
      <c r="WU116" s="76"/>
      <c r="WV116" s="76"/>
      <c r="WW116" s="76"/>
      <c r="WX116" s="76"/>
      <c r="WY116" s="76"/>
      <c r="WZ116" s="76"/>
      <c r="XA116" s="76"/>
      <c r="XB116" s="76"/>
      <c r="XC116" s="76"/>
      <c r="XD116" s="76"/>
      <c r="XE116" s="76"/>
      <c r="XF116" s="76"/>
      <c r="XG116" s="76"/>
      <c r="XH116" s="76"/>
      <c r="XI116" s="76"/>
      <c r="XJ116" s="76"/>
      <c r="XK116" s="76"/>
      <c r="XL116" s="76"/>
      <c r="XM116" s="76"/>
      <c r="XN116" s="76"/>
      <c r="XO116" s="76"/>
      <c r="XP116" s="76"/>
      <c r="XQ116" s="76"/>
      <c r="XR116" s="76"/>
      <c r="XS116" s="76"/>
      <c r="XT116" s="76"/>
      <c r="XU116" s="76"/>
      <c r="XV116" s="76"/>
      <c r="XW116" s="76"/>
      <c r="XX116" s="76"/>
      <c r="XY116" s="76"/>
      <c r="XZ116" s="76"/>
      <c r="YA116" s="76"/>
      <c r="YB116" s="76"/>
      <c r="YC116" s="76"/>
      <c r="YD116" s="76"/>
      <c r="YE116" s="76"/>
      <c r="YF116" s="76"/>
      <c r="YG116" s="76"/>
      <c r="YH116" s="76"/>
      <c r="YI116" s="76"/>
      <c r="YJ116" s="76"/>
      <c r="YK116" s="76"/>
      <c r="YL116" s="76"/>
      <c r="YM116" s="76"/>
      <c r="YN116" s="76"/>
      <c r="YO116" s="76"/>
      <c r="YP116" s="76"/>
      <c r="YQ116" s="76"/>
      <c r="YR116" s="76"/>
      <c r="YS116" s="76"/>
    </row>
    <row r="117" spans="1:669" s="46" customFormat="1" ht="12.75" customHeight="1" x14ac:dyDescent="0.25">
      <c r="A117" s="38"/>
      <c r="B117" s="104"/>
      <c r="C117" s="65"/>
      <c r="D117" s="65"/>
      <c r="E117" s="66"/>
      <c r="F117" s="66"/>
      <c r="G117" s="144"/>
      <c r="H117" s="163"/>
      <c r="I117" s="144"/>
      <c r="J117" s="144"/>
      <c r="K117" s="144"/>
      <c r="L117" s="144"/>
      <c r="M117" s="163"/>
      <c r="AQ117" s="44"/>
      <c r="AR117" s="44"/>
      <c r="AS117" s="44"/>
      <c r="AT117" s="44"/>
      <c r="AU117" s="44"/>
      <c r="AV117" s="44"/>
      <c r="AW117" s="44"/>
      <c r="AX117" s="44"/>
      <c r="AY117" s="44"/>
      <c r="AZ117" s="44"/>
      <c r="BA117" s="44"/>
      <c r="BB117" s="44"/>
      <c r="BC117" s="44"/>
      <c r="BD117" s="44"/>
      <c r="BE117" s="44"/>
      <c r="BF117" s="44"/>
      <c r="BG117" s="44"/>
      <c r="BH117" s="44"/>
      <c r="BI117" s="44"/>
      <c r="BJ117" s="44"/>
      <c r="BK117" s="44"/>
      <c r="BL117" s="44"/>
      <c r="BM117" s="44"/>
      <c r="BN117" s="44"/>
      <c r="BO117" s="44"/>
      <c r="BP117" s="44"/>
      <c r="BQ117" s="44"/>
      <c r="BR117" s="44"/>
      <c r="BS117" s="44"/>
      <c r="BT117" s="44"/>
      <c r="BU117" s="44"/>
      <c r="BV117" s="44"/>
      <c r="BW117" s="44"/>
      <c r="BX117" s="44"/>
      <c r="BY117" s="44"/>
      <c r="BZ117" s="44"/>
      <c r="CA117" s="44"/>
      <c r="CB117" s="44"/>
      <c r="CC117" s="44"/>
      <c r="CD117" s="44"/>
      <c r="CE117" s="44"/>
      <c r="CF117" s="44"/>
      <c r="CG117" s="44"/>
      <c r="CH117" s="44"/>
      <c r="CI117" s="44"/>
      <c r="CJ117" s="44"/>
      <c r="CK117" s="44"/>
      <c r="CL117" s="44"/>
      <c r="CM117" s="44"/>
      <c r="CN117" s="44"/>
      <c r="CO117" s="44"/>
      <c r="CP117" s="44"/>
      <c r="CQ117" s="44"/>
      <c r="CR117" s="44"/>
      <c r="CS117" s="44"/>
      <c r="CT117" s="44"/>
      <c r="CU117" s="44"/>
      <c r="CV117" s="44"/>
      <c r="CW117" s="44"/>
      <c r="CX117" s="44"/>
      <c r="CY117" s="44"/>
      <c r="CZ117" s="44"/>
      <c r="DA117" s="44"/>
      <c r="DB117" s="44"/>
      <c r="DC117" s="44"/>
      <c r="DD117" s="44"/>
      <c r="DE117" s="44"/>
      <c r="DF117" s="44"/>
      <c r="DG117" s="44"/>
      <c r="DH117" s="44"/>
      <c r="DI117" s="44"/>
      <c r="DJ117" s="44"/>
      <c r="DK117" s="44"/>
      <c r="DL117" s="44"/>
      <c r="DM117" s="44"/>
      <c r="DN117" s="44"/>
      <c r="DO117" s="44"/>
      <c r="DP117" s="44"/>
      <c r="DQ117" s="44"/>
      <c r="DR117" s="44"/>
      <c r="DS117" s="44"/>
      <c r="DT117" s="44"/>
      <c r="DU117" s="44"/>
      <c r="DV117" s="44"/>
      <c r="DW117" s="44"/>
      <c r="DX117" s="44"/>
      <c r="DY117" s="44"/>
      <c r="DZ117" s="44"/>
      <c r="EA117" s="44"/>
      <c r="EB117" s="44"/>
      <c r="EC117" s="44"/>
      <c r="ED117" s="44"/>
      <c r="EE117" s="44"/>
      <c r="EF117" s="44"/>
      <c r="EG117" s="44"/>
      <c r="EH117" s="44"/>
      <c r="EI117" s="44"/>
      <c r="EJ117" s="44"/>
      <c r="EK117" s="44"/>
      <c r="EL117" s="44"/>
      <c r="EM117" s="44"/>
      <c r="EN117" s="44"/>
      <c r="EO117" s="44"/>
      <c r="EP117" s="44"/>
      <c r="EQ117" s="44"/>
      <c r="ER117" s="44"/>
      <c r="ES117" s="44"/>
      <c r="ET117" s="44"/>
      <c r="EU117" s="44"/>
      <c r="EV117" s="44"/>
      <c r="EW117" s="44"/>
      <c r="EX117" s="44"/>
      <c r="EY117" s="44"/>
      <c r="EZ117" s="44"/>
      <c r="FA117" s="44"/>
      <c r="FB117" s="44"/>
      <c r="FC117" s="44"/>
      <c r="FD117" s="44"/>
      <c r="FE117" s="44"/>
      <c r="FF117" s="44"/>
      <c r="FG117" s="44"/>
      <c r="FH117" s="44"/>
      <c r="FI117" s="44"/>
      <c r="FJ117" s="44"/>
      <c r="FK117" s="44"/>
      <c r="FL117" s="44"/>
      <c r="FM117" s="44"/>
      <c r="FN117" s="44"/>
      <c r="FO117" s="44"/>
      <c r="FP117" s="44"/>
      <c r="FQ117" s="44"/>
      <c r="FR117" s="44"/>
      <c r="FS117" s="44"/>
    </row>
    <row r="118" spans="1:669" s="46" customFormat="1" ht="12.75" customHeight="1" x14ac:dyDescent="0.25">
      <c r="A118" s="38" t="s">
        <v>118</v>
      </c>
      <c r="B118" s="104"/>
      <c r="C118" s="65"/>
      <c r="D118" s="65"/>
      <c r="E118" s="66"/>
      <c r="F118" s="66"/>
      <c r="G118" s="144"/>
      <c r="H118" s="163"/>
      <c r="I118" s="144"/>
      <c r="J118" s="144"/>
      <c r="K118" s="144"/>
      <c r="L118" s="144"/>
      <c r="M118" s="163"/>
      <c r="AQ118" s="44"/>
      <c r="AR118" s="44"/>
      <c r="AS118" s="44"/>
      <c r="AT118" s="44"/>
      <c r="AU118" s="44"/>
      <c r="AV118" s="44"/>
      <c r="AW118" s="44"/>
      <c r="AX118" s="44"/>
      <c r="AY118" s="44"/>
      <c r="AZ118" s="44"/>
      <c r="BA118" s="44"/>
      <c r="BB118" s="44"/>
      <c r="BC118" s="44"/>
      <c r="BD118" s="44"/>
      <c r="BE118" s="44"/>
      <c r="BF118" s="44"/>
      <c r="BG118" s="44"/>
      <c r="BH118" s="44"/>
      <c r="BI118" s="44"/>
      <c r="BJ118" s="44"/>
      <c r="BK118" s="44"/>
      <c r="BL118" s="44"/>
      <c r="BM118" s="44"/>
      <c r="BN118" s="44"/>
      <c r="BO118" s="44"/>
      <c r="BP118" s="44"/>
      <c r="BQ118" s="44"/>
      <c r="BR118" s="44"/>
      <c r="BS118" s="44"/>
      <c r="BT118" s="44"/>
      <c r="BU118" s="44"/>
      <c r="BV118" s="44"/>
      <c r="BW118" s="44"/>
      <c r="BX118" s="44"/>
      <c r="BY118" s="44"/>
      <c r="BZ118" s="44"/>
      <c r="CA118" s="44"/>
      <c r="CB118" s="44"/>
      <c r="CC118" s="44"/>
      <c r="CD118" s="44"/>
      <c r="CE118" s="44"/>
      <c r="CF118" s="44"/>
      <c r="CG118" s="44"/>
      <c r="CH118" s="44"/>
      <c r="CI118" s="44"/>
      <c r="CJ118" s="44"/>
      <c r="CK118" s="44"/>
      <c r="CL118" s="44"/>
      <c r="CM118" s="44"/>
      <c r="CN118" s="44"/>
      <c r="CO118" s="44"/>
      <c r="CP118" s="44"/>
      <c r="CQ118" s="44"/>
      <c r="CR118" s="44"/>
      <c r="CS118" s="44"/>
      <c r="CT118" s="44"/>
      <c r="CU118" s="44"/>
      <c r="CV118" s="44"/>
      <c r="CW118" s="44"/>
      <c r="CX118" s="44"/>
      <c r="CY118" s="44"/>
      <c r="CZ118" s="44"/>
      <c r="DA118" s="44"/>
      <c r="DB118" s="44"/>
      <c r="DC118" s="44"/>
      <c r="DD118" s="44"/>
      <c r="DE118" s="44"/>
      <c r="DF118" s="44"/>
      <c r="DG118" s="44"/>
      <c r="DH118" s="44"/>
      <c r="DI118" s="44"/>
      <c r="DJ118" s="44"/>
      <c r="DK118" s="44"/>
      <c r="DL118" s="44"/>
      <c r="DM118" s="44"/>
      <c r="DN118" s="44"/>
      <c r="DO118" s="44"/>
      <c r="DP118" s="44"/>
      <c r="DQ118" s="44"/>
      <c r="DR118" s="44"/>
      <c r="DS118" s="44"/>
      <c r="DT118" s="44"/>
      <c r="DU118" s="44"/>
      <c r="DV118" s="44"/>
      <c r="DW118" s="44"/>
      <c r="DX118" s="44"/>
      <c r="DY118" s="44"/>
      <c r="DZ118" s="44"/>
      <c r="EA118" s="44"/>
      <c r="EB118" s="44"/>
      <c r="EC118" s="44"/>
      <c r="ED118" s="44"/>
      <c r="EE118" s="44"/>
      <c r="EF118" s="44"/>
      <c r="EG118" s="44"/>
      <c r="EH118" s="44"/>
      <c r="EI118" s="44"/>
      <c r="EJ118" s="44"/>
      <c r="EK118" s="44"/>
      <c r="EL118" s="44"/>
      <c r="EM118" s="44"/>
      <c r="EN118" s="44"/>
      <c r="EO118" s="44"/>
      <c r="EP118" s="44"/>
      <c r="EQ118" s="44"/>
      <c r="ER118" s="44"/>
      <c r="ES118" s="44"/>
      <c r="ET118" s="44"/>
      <c r="EU118" s="44"/>
      <c r="EV118" s="44"/>
      <c r="EW118" s="44"/>
      <c r="EX118" s="44"/>
      <c r="EY118" s="44"/>
      <c r="EZ118" s="44"/>
      <c r="FA118" s="44"/>
      <c r="FB118" s="44"/>
      <c r="FC118" s="44"/>
      <c r="FD118" s="44"/>
      <c r="FE118" s="44"/>
      <c r="FF118" s="44"/>
      <c r="FG118" s="44"/>
      <c r="FH118" s="44"/>
      <c r="FI118" s="44"/>
      <c r="FJ118" s="44"/>
      <c r="FK118" s="44"/>
      <c r="FL118" s="44"/>
      <c r="FM118" s="44"/>
      <c r="FN118" s="44"/>
      <c r="FO118" s="44"/>
      <c r="FP118" s="44"/>
      <c r="FQ118" s="44"/>
      <c r="FR118" s="44"/>
      <c r="FS118" s="44"/>
    </row>
    <row r="119" spans="1:669" s="43" customFormat="1" ht="18" customHeight="1" x14ac:dyDescent="0.25">
      <c r="A119" s="43" t="s">
        <v>119</v>
      </c>
      <c r="B119" s="64" t="s">
        <v>17</v>
      </c>
      <c r="C119" s="65" t="s">
        <v>72</v>
      </c>
      <c r="D119" s="65" t="s">
        <v>233</v>
      </c>
      <c r="E119" s="66">
        <v>44501</v>
      </c>
      <c r="F119" s="66" t="s">
        <v>110</v>
      </c>
      <c r="G119" s="146">
        <v>40000</v>
      </c>
      <c r="H119" s="164">
        <v>1148</v>
      </c>
      <c r="I119" s="146">
        <v>442.65</v>
      </c>
      <c r="J119" s="146">
        <v>1216</v>
      </c>
      <c r="K119" s="146">
        <v>7025</v>
      </c>
      <c r="L119" s="146">
        <v>9831.65</v>
      </c>
      <c r="M119" s="164">
        <v>30168.35</v>
      </c>
      <c r="AQ119" s="45"/>
      <c r="AR119" s="45"/>
      <c r="AS119" s="45"/>
      <c r="AT119" s="45"/>
      <c r="AU119" s="45"/>
      <c r="AV119" s="45"/>
      <c r="AW119" s="45"/>
      <c r="AX119" s="45"/>
      <c r="AY119" s="45"/>
      <c r="AZ119" s="45"/>
      <c r="BA119" s="45"/>
      <c r="BB119" s="45"/>
      <c r="BC119" s="45"/>
      <c r="BD119" s="45"/>
      <c r="BE119" s="45"/>
      <c r="BF119" s="45"/>
      <c r="BG119" s="45"/>
      <c r="BH119" s="45"/>
      <c r="BI119" s="45"/>
      <c r="BJ119" s="45"/>
      <c r="BK119" s="45"/>
      <c r="BL119" s="45"/>
      <c r="BM119" s="45"/>
      <c r="BN119" s="45"/>
      <c r="BO119" s="45"/>
      <c r="BP119" s="45"/>
      <c r="BQ119" s="45"/>
      <c r="BR119" s="45"/>
      <c r="BS119" s="45"/>
      <c r="BT119" s="45"/>
      <c r="BU119" s="45"/>
      <c r="BV119" s="45"/>
      <c r="BW119" s="45"/>
      <c r="BX119" s="45"/>
      <c r="BY119" s="45"/>
      <c r="BZ119" s="45"/>
      <c r="CA119" s="45"/>
      <c r="CB119" s="45"/>
      <c r="CC119" s="45"/>
      <c r="CD119" s="45"/>
      <c r="CE119" s="45"/>
      <c r="CF119" s="45"/>
      <c r="CG119" s="45"/>
      <c r="CH119" s="45"/>
      <c r="CI119" s="45"/>
      <c r="CJ119" s="45"/>
      <c r="CK119" s="45"/>
      <c r="CL119" s="45"/>
      <c r="CM119" s="45"/>
      <c r="CN119" s="45"/>
      <c r="CO119" s="45"/>
      <c r="CP119" s="45"/>
      <c r="CQ119" s="45"/>
      <c r="CR119" s="45"/>
      <c r="CS119" s="45"/>
      <c r="CT119" s="45"/>
      <c r="CU119" s="45"/>
      <c r="CV119" s="45"/>
      <c r="CW119" s="45"/>
      <c r="CX119" s="45"/>
      <c r="CY119" s="45"/>
      <c r="CZ119" s="45"/>
      <c r="DA119" s="45"/>
      <c r="DB119" s="45"/>
      <c r="DC119" s="45"/>
      <c r="DD119" s="45"/>
      <c r="DE119" s="45"/>
      <c r="DF119" s="45"/>
      <c r="DG119" s="45"/>
      <c r="DH119" s="45"/>
      <c r="DI119" s="45"/>
      <c r="DJ119" s="45"/>
      <c r="DK119" s="45"/>
      <c r="DL119" s="45"/>
      <c r="DM119" s="45"/>
      <c r="DN119" s="45"/>
      <c r="DO119" s="45"/>
      <c r="DP119" s="45"/>
      <c r="DQ119" s="45"/>
      <c r="DR119" s="45"/>
      <c r="DS119" s="45"/>
      <c r="DT119" s="45"/>
      <c r="DU119" s="45"/>
      <c r="DV119" s="45"/>
      <c r="DW119" s="45"/>
      <c r="DX119" s="45"/>
      <c r="DY119" s="45"/>
      <c r="DZ119" s="45"/>
      <c r="EA119" s="45"/>
      <c r="EB119" s="45"/>
      <c r="EC119" s="45"/>
      <c r="ED119" s="45"/>
      <c r="EE119" s="45"/>
      <c r="EF119" s="45"/>
      <c r="EG119" s="45"/>
      <c r="EH119" s="45"/>
      <c r="EI119" s="45"/>
      <c r="EJ119" s="45"/>
      <c r="EK119" s="45"/>
      <c r="EL119" s="45"/>
      <c r="EM119" s="45"/>
      <c r="EN119" s="45"/>
      <c r="EO119" s="45"/>
      <c r="EP119" s="45"/>
      <c r="EQ119" s="45"/>
      <c r="ER119" s="45"/>
      <c r="ES119" s="45"/>
      <c r="ET119" s="45"/>
      <c r="EU119" s="45"/>
      <c r="EV119" s="45"/>
      <c r="EW119" s="45"/>
      <c r="EX119" s="45"/>
      <c r="EY119" s="45"/>
      <c r="EZ119" s="45"/>
      <c r="FA119" s="45"/>
      <c r="FB119" s="45"/>
      <c r="FC119" s="45"/>
      <c r="FD119" s="45"/>
      <c r="FE119" s="45"/>
      <c r="FF119" s="45"/>
      <c r="FG119" s="45"/>
      <c r="FH119" s="45"/>
      <c r="FI119" s="45"/>
      <c r="FJ119" s="45"/>
      <c r="FK119" s="45"/>
      <c r="FL119" s="45"/>
      <c r="FM119" s="45"/>
      <c r="FN119" s="45"/>
      <c r="FO119" s="45"/>
      <c r="FP119" s="45"/>
      <c r="FQ119" s="45"/>
      <c r="FR119" s="45"/>
      <c r="FS119" s="45"/>
    </row>
    <row r="120" spans="1:669" s="43" customFormat="1" ht="14.25" customHeight="1" x14ac:dyDescent="0.25">
      <c r="A120" s="43" t="s">
        <v>142</v>
      </c>
      <c r="B120" s="64" t="s">
        <v>112</v>
      </c>
      <c r="C120" s="65" t="s">
        <v>71</v>
      </c>
      <c r="D120" s="65" t="s">
        <v>233</v>
      </c>
      <c r="E120" s="66">
        <v>44593</v>
      </c>
      <c r="F120" s="66" t="s">
        <v>110</v>
      </c>
      <c r="G120" s="146">
        <v>40000</v>
      </c>
      <c r="H120" s="164">
        <v>1148</v>
      </c>
      <c r="I120" s="146">
        <v>442.65</v>
      </c>
      <c r="J120" s="146">
        <v>1216</v>
      </c>
      <c r="K120" s="146">
        <v>25</v>
      </c>
      <c r="L120" s="146">
        <v>2831.65</v>
      </c>
      <c r="M120" s="164">
        <v>37168.35</v>
      </c>
      <c r="AQ120" s="45"/>
      <c r="AR120" s="45"/>
      <c r="AS120" s="45"/>
      <c r="AT120" s="45"/>
      <c r="AU120" s="45"/>
      <c r="AV120" s="45"/>
      <c r="AW120" s="45"/>
      <c r="AX120" s="45"/>
      <c r="AY120" s="45"/>
      <c r="AZ120" s="45"/>
      <c r="BA120" s="45"/>
      <c r="BB120" s="45"/>
      <c r="BC120" s="45"/>
      <c r="BD120" s="45"/>
      <c r="BE120" s="45"/>
      <c r="BF120" s="45"/>
      <c r="BG120" s="45"/>
      <c r="BH120" s="45"/>
      <c r="BI120" s="45"/>
      <c r="BJ120" s="45"/>
      <c r="BK120" s="45"/>
      <c r="BL120" s="45"/>
      <c r="BM120" s="45"/>
      <c r="BN120" s="45"/>
      <c r="BO120" s="45"/>
      <c r="BP120" s="45"/>
      <c r="BQ120" s="45"/>
      <c r="BR120" s="45"/>
      <c r="BS120" s="45"/>
      <c r="BT120" s="45"/>
      <c r="BU120" s="45"/>
      <c r="BV120" s="45"/>
      <c r="BW120" s="45"/>
      <c r="BX120" s="45"/>
      <c r="BY120" s="45"/>
      <c r="BZ120" s="45"/>
      <c r="CA120" s="45"/>
      <c r="CB120" s="45"/>
      <c r="CC120" s="45"/>
      <c r="CD120" s="45"/>
      <c r="CE120" s="45"/>
      <c r="CF120" s="45"/>
      <c r="CG120" s="45"/>
      <c r="CH120" s="45"/>
      <c r="CI120" s="45"/>
      <c r="CJ120" s="45"/>
      <c r="CK120" s="45"/>
      <c r="CL120" s="45"/>
      <c r="CM120" s="45"/>
      <c r="CN120" s="45"/>
      <c r="CO120" s="45"/>
      <c r="CP120" s="45"/>
      <c r="CQ120" s="45"/>
      <c r="CR120" s="45"/>
      <c r="CS120" s="45"/>
      <c r="CT120" s="45"/>
      <c r="CU120" s="45"/>
      <c r="CV120" s="45"/>
      <c r="CW120" s="45"/>
      <c r="CX120" s="45"/>
      <c r="CY120" s="45"/>
      <c r="CZ120" s="45"/>
      <c r="DA120" s="45"/>
      <c r="DB120" s="45"/>
      <c r="DC120" s="45"/>
      <c r="DD120" s="45"/>
      <c r="DE120" s="45"/>
      <c r="DF120" s="45"/>
      <c r="DG120" s="45"/>
      <c r="DH120" s="45"/>
      <c r="DI120" s="45"/>
      <c r="DJ120" s="45"/>
      <c r="DK120" s="45"/>
      <c r="DL120" s="45"/>
      <c r="DM120" s="45"/>
      <c r="DN120" s="45"/>
      <c r="DO120" s="45"/>
      <c r="DP120" s="45"/>
      <c r="DQ120" s="45"/>
      <c r="DR120" s="45"/>
      <c r="DS120" s="45"/>
      <c r="DT120" s="45"/>
      <c r="DU120" s="45"/>
      <c r="DV120" s="45"/>
      <c r="DW120" s="45"/>
      <c r="DX120" s="45"/>
      <c r="DY120" s="45"/>
      <c r="DZ120" s="45"/>
      <c r="EA120" s="45"/>
      <c r="EB120" s="45"/>
      <c r="EC120" s="45"/>
      <c r="ED120" s="45"/>
      <c r="EE120" s="45"/>
      <c r="EF120" s="45"/>
      <c r="EG120" s="45"/>
      <c r="EH120" s="45"/>
      <c r="EI120" s="45"/>
      <c r="EJ120" s="45"/>
      <c r="EK120" s="45"/>
      <c r="EL120" s="45"/>
      <c r="EM120" s="45"/>
      <c r="EN120" s="45"/>
      <c r="EO120" s="45"/>
      <c r="EP120" s="45"/>
      <c r="EQ120" s="45"/>
      <c r="ER120" s="45"/>
      <c r="ES120" s="45"/>
      <c r="ET120" s="45"/>
      <c r="EU120" s="45"/>
      <c r="EV120" s="45"/>
      <c r="EW120" s="45"/>
      <c r="EX120" s="45"/>
      <c r="EY120" s="45"/>
      <c r="EZ120" s="45"/>
      <c r="FA120" s="45"/>
      <c r="FB120" s="45"/>
      <c r="FC120" s="45"/>
      <c r="FD120" s="45"/>
      <c r="FE120" s="45"/>
      <c r="FF120" s="45"/>
      <c r="FG120" s="45"/>
      <c r="FH120" s="45"/>
      <c r="FI120" s="45"/>
      <c r="FJ120" s="45"/>
      <c r="FK120" s="45"/>
      <c r="FL120" s="45"/>
      <c r="FM120" s="45"/>
      <c r="FN120" s="45"/>
      <c r="FO120" s="45"/>
      <c r="FP120" s="45"/>
      <c r="FQ120" s="45"/>
      <c r="FR120" s="45"/>
      <c r="FS120" s="45"/>
    </row>
    <row r="121" spans="1:669" s="43" customFormat="1" ht="14.25" customHeight="1" x14ac:dyDescent="0.25">
      <c r="A121" s="43" t="s">
        <v>190</v>
      </c>
      <c r="B121" s="64" t="s">
        <v>127</v>
      </c>
      <c r="C121" s="65" t="s">
        <v>72</v>
      </c>
      <c r="D121" s="65" t="s">
        <v>233</v>
      </c>
      <c r="E121" s="66">
        <v>44652</v>
      </c>
      <c r="F121" s="66" t="s">
        <v>110</v>
      </c>
      <c r="G121" s="146">
        <v>70000</v>
      </c>
      <c r="H121" s="164">
        <v>2009</v>
      </c>
      <c r="I121" s="146">
        <v>5368.48</v>
      </c>
      <c r="J121" s="146">
        <v>2128</v>
      </c>
      <c r="K121" s="146">
        <v>25</v>
      </c>
      <c r="L121" s="146">
        <v>9530.48</v>
      </c>
      <c r="M121" s="164">
        <v>60469.52</v>
      </c>
      <c r="AQ121" s="45"/>
      <c r="AR121" s="45"/>
      <c r="AS121" s="45"/>
      <c r="AT121" s="45"/>
      <c r="AU121" s="45"/>
      <c r="AV121" s="45"/>
      <c r="AW121" s="45"/>
      <c r="AX121" s="45"/>
      <c r="AY121" s="45"/>
      <c r="AZ121" s="45"/>
      <c r="BA121" s="45"/>
      <c r="BB121" s="45"/>
      <c r="BC121" s="45"/>
      <c r="BD121" s="45"/>
      <c r="BE121" s="45"/>
      <c r="BF121" s="45"/>
      <c r="BG121" s="45"/>
      <c r="BH121" s="45"/>
      <c r="BI121" s="45"/>
      <c r="BJ121" s="45"/>
      <c r="BK121" s="45"/>
      <c r="BL121" s="45"/>
      <c r="BM121" s="45"/>
      <c r="BN121" s="45"/>
      <c r="BO121" s="45"/>
      <c r="BP121" s="45"/>
      <c r="BQ121" s="45"/>
      <c r="BR121" s="45"/>
      <c r="BS121" s="45"/>
      <c r="BT121" s="45"/>
      <c r="BU121" s="45"/>
      <c r="BV121" s="45"/>
      <c r="BW121" s="45"/>
      <c r="BX121" s="45"/>
      <c r="BY121" s="45"/>
      <c r="BZ121" s="45"/>
      <c r="CA121" s="45"/>
      <c r="CB121" s="45"/>
      <c r="CC121" s="45"/>
      <c r="CD121" s="45"/>
      <c r="CE121" s="45"/>
      <c r="CF121" s="45"/>
      <c r="CG121" s="45"/>
      <c r="CH121" s="45"/>
      <c r="CI121" s="45"/>
      <c r="CJ121" s="45"/>
      <c r="CK121" s="45"/>
      <c r="CL121" s="45"/>
      <c r="CM121" s="45"/>
      <c r="CN121" s="45"/>
      <c r="CO121" s="45"/>
      <c r="CP121" s="45"/>
      <c r="CQ121" s="45"/>
      <c r="CR121" s="45"/>
      <c r="CS121" s="45"/>
      <c r="CT121" s="45"/>
      <c r="CU121" s="45"/>
      <c r="CV121" s="45"/>
      <c r="CW121" s="45"/>
      <c r="CX121" s="45"/>
      <c r="CY121" s="45"/>
      <c r="CZ121" s="45"/>
      <c r="DA121" s="45"/>
      <c r="DB121" s="45"/>
      <c r="DC121" s="45"/>
      <c r="DD121" s="45"/>
      <c r="DE121" s="45"/>
      <c r="DF121" s="45"/>
      <c r="DG121" s="45"/>
      <c r="DH121" s="45"/>
      <c r="DI121" s="45"/>
      <c r="DJ121" s="45"/>
      <c r="DK121" s="45"/>
      <c r="DL121" s="45"/>
      <c r="DM121" s="45"/>
      <c r="DN121" s="45"/>
      <c r="DO121" s="45"/>
      <c r="DP121" s="45"/>
      <c r="DQ121" s="45"/>
      <c r="DR121" s="45"/>
      <c r="DS121" s="45"/>
      <c r="DT121" s="45"/>
      <c r="DU121" s="45"/>
      <c r="DV121" s="45"/>
      <c r="DW121" s="45"/>
      <c r="DX121" s="45"/>
      <c r="DY121" s="45"/>
      <c r="DZ121" s="45"/>
      <c r="EA121" s="45"/>
      <c r="EB121" s="45"/>
      <c r="EC121" s="45"/>
      <c r="ED121" s="45"/>
      <c r="EE121" s="45"/>
      <c r="EF121" s="45"/>
      <c r="EG121" s="45"/>
      <c r="EH121" s="45"/>
      <c r="EI121" s="45"/>
      <c r="EJ121" s="45"/>
      <c r="EK121" s="45"/>
      <c r="EL121" s="45"/>
      <c r="EM121" s="45"/>
      <c r="EN121" s="45"/>
      <c r="EO121" s="45"/>
      <c r="EP121" s="45"/>
      <c r="EQ121" s="45"/>
      <c r="ER121" s="45"/>
      <c r="ES121" s="45"/>
      <c r="ET121" s="45"/>
      <c r="EU121" s="45"/>
      <c r="EV121" s="45"/>
      <c r="EW121" s="45"/>
      <c r="EX121" s="45"/>
      <c r="EY121" s="45"/>
      <c r="EZ121" s="45"/>
      <c r="FA121" s="45"/>
      <c r="FB121" s="45"/>
      <c r="FC121" s="45"/>
      <c r="FD121" s="45"/>
      <c r="FE121" s="45"/>
      <c r="FF121" s="45"/>
      <c r="FG121" s="45"/>
      <c r="FH121" s="45"/>
      <c r="FI121" s="45"/>
      <c r="FJ121" s="45"/>
      <c r="FK121" s="45"/>
      <c r="FL121" s="45"/>
      <c r="FM121" s="45"/>
      <c r="FN121" s="45"/>
      <c r="FO121" s="45"/>
      <c r="FP121" s="45"/>
      <c r="FQ121" s="45"/>
      <c r="FR121" s="45"/>
      <c r="FS121" s="45"/>
    </row>
    <row r="122" spans="1:669" s="67" customFormat="1" ht="18.75" customHeight="1" x14ac:dyDescent="0.25">
      <c r="A122" s="67" t="s">
        <v>106</v>
      </c>
      <c r="B122" s="93">
        <v>3</v>
      </c>
      <c r="C122" s="107"/>
      <c r="D122" s="107"/>
      <c r="E122" s="108"/>
      <c r="F122" s="108"/>
      <c r="G122" s="149">
        <f>SUM(G119:G120)+G121</f>
        <v>150000</v>
      </c>
      <c r="H122" s="156">
        <f>SUM(H119:H120)+H121</f>
        <v>4305</v>
      </c>
      <c r="I122" s="149">
        <f>SUM(I119:I120)+I121</f>
        <v>6253.78</v>
      </c>
      <c r="J122" s="149">
        <f>SUM(J119:J120)+J121</f>
        <v>4560</v>
      </c>
      <c r="K122" s="149">
        <f>SUM(K119:K121)</f>
        <v>7075</v>
      </c>
      <c r="L122" s="149">
        <f>SUM(L119:L121)</f>
        <v>22193.78</v>
      </c>
      <c r="M122" s="149">
        <f>SUM(M119:M121)</f>
        <v>127806.22</v>
      </c>
      <c r="N122" s="38"/>
      <c r="O122" s="38"/>
      <c r="P122" s="38"/>
      <c r="Q122" s="38"/>
      <c r="R122" s="38"/>
      <c r="S122" s="38"/>
      <c r="T122" s="38"/>
      <c r="U122" s="38"/>
      <c r="V122" s="38"/>
      <c r="W122" s="38"/>
      <c r="X122" s="38"/>
      <c r="Y122" s="38"/>
      <c r="Z122" s="38"/>
      <c r="AA122" s="38"/>
      <c r="AB122" s="38"/>
      <c r="AC122" s="38"/>
      <c r="AD122" s="38"/>
      <c r="AE122" s="38"/>
      <c r="AF122" s="38"/>
      <c r="AG122" s="38"/>
      <c r="AH122" s="38"/>
      <c r="AI122" s="38"/>
      <c r="AJ122" s="38"/>
      <c r="AK122" s="38"/>
      <c r="AL122" s="38"/>
      <c r="AM122" s="38"/>
      <c r="AQ122" s="39"/>
      <c r="AR122" s="39"/>
      <c r="AS122" s="39"/>
      <c r="AT122" s="39"/>
      <c r="AU122" s="39"/>
      <c r="AV122" s="39"/>
      <c r="AW122" s="39"/>
      <c r="AX122" s="39"/>
      <c r="AY122" s="39"/>
      <c r="AZ122" s="39"/>
      <c r="BA122" s="39"/>
      <c r="BB122" s="39"/>
      <c r="BC122" s="39"/>
      <c r="BD122" s="39"/>
      <c r="BE122" s="39"/>
      <c r="BF122" s="39"/>
      <c r="BG122" s="39"/>
      <c r="BH122" s="39"/>
      <c r="BI122" s="39"/>
      <c r="BJ122" s="39"/>
      <c r="BK122" s="39"/>
      <c r="BL122" s="39"/>
      <c r="BM122" s="39"/>
      <c r="BN122" s="39"/>
      <c r="BO122" s="39"/>
      <c r="BP122" s="39"/>
      <c r="BQ122" s="39"/>
      <c r="BR122" s="39"/>
      <c r="BS122" s="39"/>
      <c r="BT122" s="39"/>
      <c r="BU122" s="39"/>
      <c r="BV122" s="39"/>
      <c r="BW122" s="39"/>
      <c r="BX122" s="39"/>
      <c r="BY122" s="39"/>
      <c r="BZ122" s="39"/>
      <c r="CA122" s="39"/>
      <c r="CB122" s="39"/>
      <c r="CC122" s="39"/>
      <c r="CD122" s="39"/>
      <c r="CE122" s="39"/>
      <c r="CF122" s="39"/>
      <c r="CG122" s="39"/>
      <c r="CH122" s="39"/>
      <c r="CI122" s="39"/>
      <c r="CJ122" s="39"/>
      <c r="CK122" s="39"/>
      <c r="CL122" s="39"/>
      <c r="CM122" s="39"/>
      <c r="CN122" s="39"/>
      <c r="CO122" s="39"/>
      <c r="CP122" s="39"/>
      <c r="CQ122" s="39"/>
      <c r="CR122" s="39"/>
      <c r="CS122" s="39"/>
      <c r="CT122" s="39"/>
      <c r="CU122" s="39"/>
      <c r="CV122" s="39"/>
      <c r="CW122" s="39"/>
      <c r="CX122" s="39"/>
      <c r="CY122" s="39"/>
      <c r="CZ122" s="39"/>
      <c r="DA122" s="39"/>
      <c r="DB122" s="39"/>
      <c r="DC122" s="39"/>
      <c r="DD122" s="39"/>
      <c r="DE122" s="39"/>
      <c r="DF122" s="39"/>
      <c r="DG122" s="39"/>
      <c r="DH122" s="39"/>
      <c r="DI122" s="39"/>
      <c r="DJ122" s="39"/>
      <c r="DK122" s="39"/>
      <c r="DL122" s="39"/>
      <c r="DM122" s="39"/>
      <c r="DN122" s="39"/>
      <c r="DO122" s="39"/>
      <c r="DP122" s="39"/>
      <c r="DQ122" s="39"/>
      <c r="DR122" s="39"/>
      <c r="DS122" s="39"/>
      <c r="DT122" s="39"/>
      <c r="DU122" s="39"/>
      <c r="DV122" s="39"/>
      <c r="DW122" s="39"/>
      <c r="DX122" s="39"/>
      <c r="DY122" s="39"/>
      <c r="DZ122" s="39"/>
      <c r="EA122" s="39"/>
      <c r="EB122" s="39"/>
      <c r="EC122" s="39"/>
      <c r="ED122" s="39"/>
      <c r="EE122" s="39"/>
      <c r="EF122" s="39"/>
      <c r="EG122" s="39"/>
      <c r="EH122" s="39"/>
      <c r="EI122" s="39"/>
      <c r="EJ122" s="39"/>
      <c r="EK122" s="39"/>
      <c r="EL122" s="39"/>
      <c r="EM122" s="39"/>
      <c r="EN122" s="39"/>
      <c r="EO122" s="39"/>
      <c r="EP122" s="39"/>
      <c r="EQ122" s="39"/>
      <c r="ER122" s="39"/>
      <c r="ES122" s="39"/>
      <c r="ET122" s="39"/>
      <c r="EU122" s="39"/>
      <c r="EV122" s="39"/>
      <c r="EW122" s="39"/>
      <c r="EX122" s="39"/>
      <c r="EY122" s="39"/>
      <c r="EZ122" s="39"/>
      <c r="FA122" s="39"/>
      <c r="FB122" s="39"/>
      <c r="FC122" s="39"/>
      <c r="FD122" s="39"/>
      <c r="FE122" s="39"/>
      <c r="FF122" s="39"/>
      <c r="FG122" s="39"/>
      <c r="FH122" s="39"/>
      <c r="FI122" s="39"/>
      <c r="FJ122" s="39"/>
      <c r="FK122" s="39"/>
      <c r="FL122" s="39"/>
      <c r="FM122" s="39"/>
      <c r="FN122" s="39"/>
      <c r="FO122" s="39"/>
      <c r="FP122" s="39"/>
      <c r="FQ122" s="39"/>
      <c r="FR122" s="39"/>
      <c r="FS122" s="39"/>
    </row>
    <row r="123" spans="1:669" s="38" customFormat="1" ht="12.75" customHeight="1" x14ac:dyDescent="0.25">
      <c r="B123" s="104"/>
      <c r="C123" s="105"/>
      <c r="D123" s="105"/>
      <c r="E123" s="106"/>
      <c r="F123" s="106"/>
      <c r="G123" s="144"/>
      <c r="H123" s="163"/>
      <c r="I123" s="144"/>
      <c r="J123" s="144"/>
      <c r="K123" s="144"/>
      <c r="L123" s="144"/>
      <c r="M123" s="163"/>
      <c r="AQ123" s="39"/>
      <c r="AR123" s="39"/>
      <c r="AS123" s="39"/>
      <c r="AT123" s="39"/>
      <c r="AU123" s="39"/>
      <c r="AV123" s="39"/>
      <c r="AW123" s="39"/>
      <c r="AX123" s="39"/>
      <c r="AY123" s="39"/>
      <c r="AZ123" s="39"/>
      <c r="BA123" s="39"/>
      <c r="BB123" s="39"/>
      <c r="BC123" s="39"/>
      <c r="BD123" s="39"/>
      <c r="BE123" s="39"/>
      <c r="BF123" s="39"/>
      <c r="BG123" s="39"/>
      <c r="BH123" s="39"/>
      <c r="BI123" s="39"/>
      <c r="BJ123" s="39"/>
      <c r="BK123" s="39"/>
      <c r="BL123" s="39"/>
      <c r="BM123" s="39"/>
      <c r="BN123" s="39"/>
      <c r="BO123" s="39"/>
      <c r="BP123" s="39"/>
      <c r="BQ123" s="39"/>
      <c r="BR123" s="39"/>
      <c r="BS123" s="39"/>
      <c r="BT123" s="39"/>
      <c r="BU123" s="39"/>
      <c r="BV123" s="39"/>
      <c r="BW123" s="39"/>
      <c r="BX123" s="39"/>
      <c r="BY123" s="39"/>
      <c r="BZ123" s="39"/>
      <c r="CA123" s="39"/>
      <c r="CB123" s="39"/>
      <c r="CC123" s="39"/>
      <c r="CD123" s="39"/>
      <c r="CE123" s="39"/>
      <c r="CF123" s="39"/>
      <c r="CG123" s="39"/>
      <c r="CH123" s="39"/>
      <c r="CI123" s="39"/>
      <c r="CJ123" s="39"/>
      <c r="CK123" s="39"/>
      <c r="CL123" s="39"/>
      <c r="CM123" s="39"/>
      <c r="CN123" s="39"/>
      <c r="CO123" s="39"/>
      <c r="CP123" s="39"/>
      <c r="CQ123" s="39"/>
      <c r="CR123" s="39"/>
      <c r="CS123" s="39"/>
      <c r="CT123" s="39"/>
      <c r="CU123" s="39"/>
      <c r="CV123" s="39"/>
      <c r="CW123" s="39"/>
      <c r="CX123" s="39"/>
      <c r="CY123" s="39"/>
      <c r="CZ123" s="39"/>
      <c r="DA123" s="39"/>
      <c r="DB123" s="39"/>
      <c r="DC123" s="39"/>
      <c r="DD123" s="39"/>
      <c r="DE123" s="39"/>
      <c r="DF123" s="39"/>
      <c r="DG123" s="39"/>
      <c r="DH123" s="39"/>
      <c r="DI123" s="39"/>
      <c r="DJ123" s="39"/>
      <c r="DK123" s="39"/>
      <c r="DL123" s="39"/>
      <c r="DM123" s="39"/>
      <c r="DN123" s="39"/>
      <c r="DO123" s="39"/>
      <c r="DP123" s="39"/>
      <c r="DQ123" s="39"/>
      <c r="DR123" s="39"/>
      <c r="DS123" s="39"/>
      <c r="DT123" s="39"/>
      <c r="DU123" s="39"/>
      <c r="DV123" s="39"/>
      <c r="DW123" s="39"/>
      <c r="DX123" s="39"/>
      <c r="DY123" s="39"/>
      <c r="DZ123" s="39"/>
      <c r="EA123" s="39"/>
      <c r="EB123" s="39"/>
      <c r="EC123" s="39"/>
      <c r="ED123" s="39"/>
      <c r="EE123" s="39"/>
      <c r="EF123" s="39"/>
      <c r="EG123" s="39"/>
      <c r="EH123" s="39"/>
      <c r="EI123" s="39"/>
      <c r="EJ123" s="39"/>
      <c r="EK123" s="39"/>
      <c r="EL123" s="39"/>
      <c r="EM123" s="39"/>
      <c r="EN123" s="39"/>
      <c r="EO123" s="39"/>
      <c r="EP123" s="39"/>
      <c r="EQ123" s="39"/>
      <c r="ER123" s="39"/>
      <c r="ES123" s="39"/>
      <c r="ET123" s="39"/>
      <c r="EU123" s="39"/>
      <c r="EV123" s="39"/>
      <c r="EW123" s="39"/>
      <c r="EX123" s="39"/>
      <c r="EY123" s="39"/>
      <c r="EZ123" s="39"/>
      <c r="FA123" s="39"/>
      <c r="FB123" s="39"/>
      <c r="FC123" s="39"/>
      <c r="FD123" s="39"/>
      <c r="FE123" s="39"/>
      <c r="FF123" s="39"/>
      <c r="FG123" s="39"/>
      <c r="FH123" s="39"/>
      <c r="FI123" s="39"/>
      <c r="FJ123" s="39"/>
      <c r="FK123" s="39"/>
      <c r="FL123" s="39"/>
      <c r="FM123" s="39"/>
      <c r="FN123" s="39"/>
      <c r="FO123" s="39"/>
      <c r="FP123" s="39"/>
      <c r="FQ123" s="39"/>
      <c r="FR123" s="39"/>
      <c r="FS123" s="39"/>
    </row>
    <row r="124" spans="1:669" s="50" customFormat="1" ht="18" customHeight="1" x14ac:dyDescent="0.25">
      <c r="A124" s="62" t="s">
        <v>166</v>
      </c>
      <c r="B124" s="83"/>
      <c r="C124" s="84"/>
      <c r="D124" s="84"/>
      <c r="E124" s="84"/>
      <c r="F124" s="84"/>
      <c r="G124" s="157"/>
      <c r="H124" s="177"/>
      <c r="I124" s="177"/>
      <c r="J124" s="177"/>
      <c r="K124" s="177"/>
      <c r="L124" s="177"/>
      <c r="M124" s="177"/>
      <c r="N124" s="44"/>
      <c r="O124" s="44"/>
      <c r="P124" s="49"/>
      <c r="Q124" s="49"/>
      <c r="R124" s="49"/>
      <c r="S124" s="49"/>
      <c r="T124" s="49"/>
      <c r="U124" s="49"/>
      <c r="V124" s="49"/>
      <c r="W124" s="49"/>
      <c r="X124" s="49"/>
      <c r="Y124" s="49"/>
      <c r="Z124" s="49"/>
      <c r="AA124" s="49"/>
      <c r="AB124" s="49"/>
      <c r="AC124" s="49"/>
      <c r="AD124" s="49"/>
      <c r="AE124" s="49"/>
      <c r="AF124" s="49"/>
      <c r="AG124" s="49"/>
      <c r="AH124" s="85"/>
      <c r="AI124" s="85"/>
      <c r="AJ124" s="85"/>
      <c r="AK124" s="85"/>
      <c r="AL124" s="85"/>
      <c r="AM124" s="85"/>
      <c r="AN124" s="85"/>
      <c r="AO124" s="85"/>
      <c r="AP124" s="85"/>
      <c r="AQ124" s="85"/>
      <c r="AR124" s="85"/>
      <c r="AS124" s="85"/>
      <c r="AT124" s="85"/>
      <c r="AU124" s="44"/>
      <c r="AV124" s="44"/>
      <c r="AW124" s="44"/>
      <c r="AX124" s="44"/>
      <c r="AY124" s="44"/>
      <c r="AZ124" s="44"/>
      <c r="BA124" s="44"/>
      <c r="BB124" s="44"/>
      <c r="BC124" s="44"/>
      <c r="BD124" s="44"/>
      <c r="BE124" s="44"/>
      <c r="BF124" s="44"/>
      <c r="BG124" s="44"/>
      <c r="BH124" s="44"/>
      <c r="BI124" s="44"/>
      <c r="BJ124" s="44"/>
      <c r="BK124" s="44"/>
      <c r="BL124" s="44"/>
      <c r="BM124" s="44"/>
      <c r="BN124" s="44"/>
      <c r="BO124" s="44"/>
      <c r="BP124" s="44"/>
      <c r="BQ124" s="44"/>
      <c r="BR124" s="44"/>
      <c r="BS124" s="44"/>
      <c r="BT124" s="44"/>
      <c r="BU124" s="44"/>
      <c r="BV124" s="44"/>
      <c r="BW124" s="44"/>
      <c r="BX124" s="44"/>
      <c r="BY124" s="44"/>
      <c r="BZ124" s="44"/>
      <c r="CA124" s="44"/>
      <c r="CB124" s="44"/>
      <c r="CC124" s="44"/>
      <c r="CD124" s="44"/>
      <c r="CE124" s="44"/>
      <c r="CF124" s="44"/>
      <c r="CG124" s="44"/>
      <c r="CH124" s="44"/>
      <c r="CI124" s="44"/>
      <c r="CJ124" s="44"/>
      <c r="CK124" s="44"/>
      <c r="CL124" s="44"/>
      <c r="CM124" s="44"/>
      <c r="CN124" s="44"/>
      <c r="CO124" s="44"/>
      <c r="CP124" s="44"/>
      <c r="CQ124" s="44"/>
      <c r="CR124" s="44"/>
      <c r="CS124" s="44"/>
      <c r="CT124" s="44"/>
      <c r="CU124" s="44"/>
      <c r="CV124" s="44"/>
      <c r="CW124" s="44"/>
      <c r="CX124" s="44"/>
      <c r="CY124" s="44"/>
      <c r="CZ124" s="44"/>
      <c r="DA124" s="44"/>
      <c r="DB124" s="44"/>
      <c r="DC124" s="44"/>
      <c r="DD124" s="44"/>
      <c r="DE124" s="44"/>
      <c r="DF124" s="44"/>
      <c r="DG124" s="44"/>
      <c r="DH124" s="44"/>
      <c r="DI124" s="44"/>
      <c r="DJ124" s="44"/>
      <c r="DK124" s="44"/>
      <c r="DL124" s="44"/>
      <c r="DM124" s="44"/>
      <c r="DN124" s="44"/>
      <c r="DO124" s="44"/>
      <c r="DP124" s="44"/>
      <c r="DQ124" s="44"/>
      <c r="DR124" s="44"/>
      <c r="DS124" s="44"/>
      <c r="DT124" s="44"/>
      <c r="DU124" s="44"/>
      <c r="DV124" s="44"/>
      <c r="DW124" s="44"/>
      <c r="DX124" s="44"/>
      <c r="DY124" s="44"/>
      <c r="DZ124" s="44"/>
      <c r="EA124" s="44"/>
      <c r="EB124" s="44"/>
      <c r="EC124" s="44"/>
      <c r="ED124" s="44"/>
      <c r="EE124" s="44"/>
      <c r="EF124" s="44"/>
      <c r="EG124" s="44"/>
      <c r="EH124" s="44"/>
      <c r="EI124" s="44"/>
      <c r="EJ124" s="44"/>
      <c r="EK124" s="44"/>
      <c r="EL124" s="44"/>
      <c r="EM124" s="44"/>
      <c r="EN124" s="44"/>
      <c r="EO124" s="44"/>
      <c r="EP124" s="44"/>
      <c r="EQ124" s="44"/>
      <c r="ER124" s="44"/>
      <c r="ES124" s="44"/>
      <c r="ET124" s="44"/>
      <c r="EU124" s="44"/>
      <c r="EV124" s="44"/>
      <c r="EW124" s="44"/>
      <c r="EX124" s="44"/>
      <c r="EY124" s="44"/>
      <c r="EZ124" s="44"/>
      <c r="FA124" s="44"/>
      <c r="FB124" s="44"/>
      <c r="FC124" s="44"/>
      <c r="FD124" s="44"/>
      <c r="FE124" s="44"/>
      <c r="FF124" s="44"/>
      <c r="FG124" s="44"/>
      <c r="FH124" s="44"/>
      <c r="FI124" s="44"/>
      <c r="FJ124" s="44"/>
      <c r="FK124" s="44"/>
      <c r="FL124" s="44"/>
      <c r="FM124" s="44"/>
      <c r="FN124" s="44"/>
      <c r="FO124" s="44"/>
      <c r="FP124" s="44"/>
      <c r="FQ124" s="44"/>
      <c r="FR124" s="44"/>
      <c r="FS124" s="44"/>
      <c r="FT124" s="37"/>
      <c r="FU124" s="37"/>
      <c r="FV124" s="37"/>
      <c r="FW124" s="37"/>
      <c r="FX124" s="37"/>
      <c r="FY124" s="37"/>
      <c r="FZ124" s="37"/>
      <c r="GA124" s="37"/>
      <c r="GB124" s="37"/>
      <c r="GC124" s="37"/>
      <c r="GD124" s="37"/>
      <c r="GE124" s="37"/>
      <c r="GF124" s="37"/>
      <c r="GG124" s="37"/>
      <c r="GH124" s="37"/>
      <c r="GI124" s="37"/>
      <c r="GJ124" s="37"/>
      <c r="GK124" s="37"/>
      <c r="GL124" s="37"/>
      <c r="GM124" s="37"/>
      <c r="GN124" s="37"/>
      <c r="GO124" s="37"/>
      <c r="GP124" s="37"/>
      <c r="GQ124" s="37"/>
      <c r="GR124" s="37"/>
      <c r="GS124" s="37"/>
      <c r="GT124" s="37"/>
      <c r="GU124" s="37"/>
      <c r="GV124" s="37"/>
      <c r="GW124" s="37"/>
      <c r="GX124" s="37"/>
      <c r="GY124" s="37"/>
      <c r="GZ124" s="37"/>
      <c r="HA124" s="37"/>
      <c r="HB124" s="37"/>
      <c r="HC124" s="37"/>
      <c r="HD124" s="37"/>
      <c r="HE124" s="37"/>
      <c r="HF124" s="37"/>
      <c r="HG124" s="37"/>
      <c r="HH124" s="37"/>
      <c r="HI124" s="37"/>
      <c r="HJ124" s="37"/>
      <c r="HK124" s="37"/>
      <c r="HL124" s="37"/>
      <c r="HM124" s="37"/>
      <c r="HN124" s="37"/>
      <c r="HO124" s="37"/>
      <c r="HP124" s="37"/>
      <c r="HQ124" s="37"/>
      <c r="HR124" s="37"/>
      <c r="HS124" s="37"/>
      <c r="HT124" s="37"/>
      <c r="HU124" s="37"/>
      <c r="HV124" s="37"/>
      <c r="HW124" s="37"/>
      <c r="HX124" s="37"/>
      <c r="HY124" s="37"/>
      <c r="HZ124" s="37"/>
      <c r="IA124" s="37"/>
      <c r="IB124" s="37"/>
      <c r="IC124" s="37"/>
      <c r="ID124" s="49"/>
      <c r="IE124" s="49"/>
      <c r="IF124" s="49"/>
      <c r="IG124" s="49"/>
      <c r="IH124" s="49"/>
      <c r="II124" s="49"/>
      <c r="IJ124" s="49"/>
      <c r="IK124" s="49"/>
      <c r="IL124" s="49"/>
      <c r="IM124" s="49"/>
      <c r="IN124" s="49"/>
      <c r="IO124" s="49"/>
      <c r="IP124" s="49"/>
      <c r="IQ124" s="49"/>
      <c r="IR124" s="49"/>
      <c r="IS124" s="49"/>
      <c r="IT124" s="49"/>
      <c r="IU124" s="49"/>
      <c r="IV124" s="49"/>
      <c r="IW124" s="49"/>
      <c r="IX124" s="49"/>
      <c r="IY124" s="49"/>
      <c r="IZ124" s="49"/>
      <c r="JA124" s="49"/>
      <c r="JB124" s="49"/>
      <c r="JC124" s="49"/>
      <c r="JD124" s="49"/>
      <c r="JE124" s="49"/>
      <c r="JF124" s="49"/>
      <c r="JG124" s="49"/>
      <c r="JH124" s="49"/>
      <c r="JI124" s="49"/>
      <c r="JJ124" s="49"/>
      <c r="JK124" s="49"/>
      <c r="JL124" s="49"/>
      <c r="JM124" s="49"/>
      <c r="JN124" s="49"/>
      <c r="JO124" s="49"/>
      <c r="JP124" s="49"/>
      <c r="JQ124" s="49"/>
      <c r="JR124" s="49"/>
      <c r="JS124" s="49"/>
      <c r="JT124" s="49"/>
      <c r="JU124" s="49"/>
      <c r="JV124" s="49"/>
      <c r="JW124" s="49"/>
      <c r="JX124" s="49"/>
      <c r="JY124" s="49"/>
      <c r="JZ124" s="49"/>
      <c r="KA124" s="49"/>
      <c r="KB124" s="49"/>
      <c r="KC124" s="49"/>
      <c r="KD124" s="49"/>
      <c r="KE124" s="49"/>
      <c r="KF124" s="49"/>
      <c r="KG124" s="49"/>
      <c r="KH124" s="49"/>
      <c r="KI124" s="49"/>
      <c r="KJ124" s="49"/>
      <c r="KK124" s="49"/>
      <c r="KL124" s="49"/>
      <c r="KM124" s="49"/>
      <c r="KN124" s="49"/>
      <c r="KO124" s="49"/>
      <c r="KP124" s="49"/>
      <c r="KQ124" s="49"/>
      <c r="KR124" s="49"/>
      <c r="KS124" s="49"/>
      <c r="KT124" s="49"/>
      <c r="KU124" s="49"/>
      <c r="KV124" s="49"/>
      <c r="KW124" s="49"/>
      <c r="KX124" s="49"/>
      <c r="KY124" s="49"/>
      <c r="KZ124" s="49"/>
      <c r="LA124" s="49"/>
      <c r="LB124" s="49"/>
      <c r="LC124" s="49"/>
      <c r="LD124" s="49"/>
      <c r="LE124" s="49"/>
      <c r="LF124" s="49"/>
      <c r="LG124" s="49"/>
      <c r="LH124" s="49"/>
      <c r="LI124" s="49"/>
      <c r="LJ124" s="49"/>
      <c r="LK124" s="49"/>
      <c r="LL124" s="49"/>
      <c r="LM124" s="49"/>
      <c r="LN124" s="49"/>
      <c r="LO124" s="49"/>
      <c r="LP124" s="49"/>
      <c r="LQ124" s="49"/>
      <c r="LR124" s="49"/>
      <c r="LS124" s="49"/>
      <c r="LT124" s="49"/>
      <c r="LU124" s="49"/>
      <c r="LV124" s="49"/>
      <c r="LW124" s="49"/>
      <c r="LX124" s="49"/>
      <c r="LY124" s="49"/>
      <c r="LZ124" s="49"/>
      <c r="MA124" s="49"/>
      <c r="MB124" s="49"/>
      <c r="MC124" s="49"/>
      <c r="MD124" s="49"/>
      <c r="ME124" s="49"/>
      <c r="MF124" s="49"/>
      <c r="MG124" s="49"/>
      <c r="MH124" s="49"/>
      <c r="MI124" s="49"/>
      <c r="MJ124" s="49"/>
      <c r="MK124" s="49"/>
      <c r="ML124" s="49"/>
      <c r="MM124" s="49"/>
      <c r="MN124" s="49"/>
      <c r="MO124" s="49"/>
      <c r="MP124" s="49"/>
      <c r="MQ124" s="49"/>
      <c r="MR124" s="49"/>
      <c r="MS124" s="49"/>
      <c r="MT124" s="49"/>
      <c r="MU124" s="49"/>
      <c r="MV124" s="49"/>
      <c r="MW124" s="49"/>
      <c r="MX124" s="49"/>
      <c r="MY124" s="49"/>
      <c r="MZ124" s="49"/>
      <c r="NA124" s="49"/>
      <c r="NB124" s="49"/>
      <c r="NC124" s="49"/>
      <c r="ND124" s="49"/>
      <c r="NE124" s="49"/>
      <c r="NF124" s="49"/>
      <c r="NG124" s="49"/>
      <c r="NH124" s="49"/>
      <c r="NI124" s="49"/>
      <c r="NJ124" s="49"/>
      <c r="NK124" s="49"/>
      <c r="NL124" s="49"/>
      <c r="NM124" s="49"/>
      <c r="NN124" s="49"/>
      <c r="NO124" s="49"/>
      <c r="NP124" s="49"/>
      <c r="NQ124" s="49"/>
      <c r="NR124" s="49"/>
      <c r="NS124" s="49"/>
      <c r="NT124" s="49"/>
      <c r="NU124" s="49"/>
      <c r="NV124" s="49"/>
      <c r="NW124" s="49"/>
      <c r="NX124" s="49"/>
      <c r="NY124" s="49"/>
      <c r="NZ124" s="49"/>
      <c r="OA124" s="49"/>
      <c r="OB124" s="49"/>
      <c r="OC124" s="49"/>
      <c r="OD124" s="49"/>
      <c r="OE124" s="49"/>
      <c r="OF124" s="49"/>
      <c r="OG124" s="49"/>
      <c r="OH124" s="49"/>
      <c r="OI124" s="49"/>
      <c r="OJ124" s="49"/>
      <c r="OK124" s="49"/>
      <c r="OL124" s="49"/>
      <c r="OM124" s="49"/>
      <c r="ON124" s="49"/>
      <c r="OO124" s="49"/>
      <c r="OP124" s="49"/>
      <c r="OQ124" s="49"/>
      <c r="OR124" s="49"/>
      <c r="OS124" s="49"/>
      <c r="OT124" s="49"/>
      <c r="OU124" s="49"/>
      <c r="OV124" s="49"/>
      <c r="OW124" s="49"/>
      <c r="OX124" s="49"/>
      <c r="OY124" s="49"/>
      <c r="OZ124" s="49"/>
      <c r="PA124" s="49"/>
      <c r="PB124" s="49"/>
      <c r="PC124" s="49"/>
      <c r="PD124" s="49"/>
      <c r="PE124" s="49"/>
      <c r="PF124" s="49"/>
      <c r="PG124" s="49"/>
      <c r="PH124" s="49"/>
      <c r="PI124" s="49"/>
      <c r="PJ124" s="49"/>
      <c r="PK124" s="49"/>
      <c r="PL124" s="49"/>
      <c r="PM124" s="49"/>
      <c r="PN124" s="49"/>
      <c r="PO124" s="49"/>
      <c r="PP124" s="49"/>
      <c r="PQ124" s="49"/>
      <c r="PR124" s="49"/>
      <c r="PS124" s="49"/>
      <c r="PT124" s="49"/>
      <c r="PU124" s="49"/>
      <c r="PV124" s="49"/>
      <c r="PW124" s="49"/>
      <c r="PX124" s="49"/>
      <c r="PY124" s="49"/>
      <c r="PZ124" s="49"/>
      <c r="QA124" s="49"/>
      <c r="QB124" s="49"/>
      <c r="QC124" s="49"/>
      <c r="QD124" s="49"/>
      <c r="QE124" s="49"/>
      <c r="QF124" s="49"/>
      <c r="QG124" s="49"/>
      <c r="QH124" s="49"/>
      <c r="QI124" s="49"/>
      <c r="QJ124" s="49"/>
      <c r="QK124" s="49"/>
      <c r="QL124" s="49"/>
      <c r="QM124" s="49"/>
      <c r="QN124" s="49"/>
      <c r="QO124" s="49"/>
      <c r="QP124" s="49"/>
      <c r="QQ124" s="49"/>
      <c r="QR124" s="49"/>
      <c r="QS124" s="49"/>
      <c r="QT124" s="49"/>
      <c r="QU124" s="49"/>
      <c r="QV124" s="49"/>
      <c r="QW124" s="49"/>
      <c r="QX124" s="49"/>
      <c r="QY124" s="49"/>
      <c r="QZ124" s="49"/>
      <c r="RA124" s="49"/>
      <c r="RB124" s="49"/>
      <c r="RC124" s="49"/>
      <c r="RD124" s="49"/>
      <c r="RE124" s="49"/>
      <c r="RF124" s="49"/>
      <c r="RG124" s="49"/>
      <c r="RH124" s="49"/>
      <c r="RI124" s="49"/>
      <c r="RJ124" s="49"/>
      <c r="RK124" s="49"/>
      <c r="RL124" s="49"/>
      <c r="RM124" s="49"/>
      <c r="RN124" s="49"/>
      <c r="RO124" s="49"/>
      <c r="RP124" s="49"/>
      <c r="RQ124" s="49"/>
      <c r="RR124" s="49"/>
      <c r="RS124" s="49"/>
      <c r="RT124" s="49"/>
      <c r="RU124" s="49"/>
      <c r="RV124" s="49"/>
      <c r="RW124" s="49"/>
      <c r="RX124" s="49"/>
      <c r="RY124" s="49"/>
      <c r="RZ124" s="49"/>
      <c r="SA124" s="49"/>
      <c r="SB124" s="49"/>
      <c r="SC124" s="49"/>
      <c r="SD124" s="49"/>
      <c r="SE124" s="49"/>
      <c r="SF124" s="49"/>
      <c r="SG124" s="49"/>
      <c r="SH124" s="49"/>
      <c r="SI124" s="49"/>
      <c r="SJ124" s="49"/>
      <c r="SK124" s="49"/>
      <c r="SL124" s="49"/>
      <c r="SM124" s="49"/>
      <c r="SN124" s="49"/>
      <c r="SO124" s="49"/>
      <c r="SP124" s="49"/>
      <c r="SQ124" s="49"/>
      <c r="SR124" s="49"/>
      <c r="SS124" s="49"/>
      <c r="ST124" s="49"/>
      <c r="SU124" s="49"/>
      <c r="SV124" s="49"/>
      <c r="SW124" s="49"/>
      <c r="SX124" s="49"/>
      <c r="SY124" s="49"/>
      <c r="SZ124" s="49"/>
      <c r="TA124" s="49"/>
      <c r="TB124" s="49"/>
      <c r="TC124" s="49"/>
      <c r="TD124" s="49"/>
      <c r="TE124" s="49"/>
      <c r="TF124" s="49"/>
      <c r="TG124" s="49"/>
      <c r="TH124" s="49"/>
      <c r="TI124" s="49"/>
      <c r="TJ124" s="49"/>
      <c r="TK124" s="49"/>
      <c r="TL124" s="49"/>
      <c r="TM124" s="49"/>
      <c r="TN124" s="49"/>
      <c r="TO124" s="49"/>
      <c r="TP124" s="49"/>
      <c r="TQ124" s="49"/>
      <c r="TR124" s="49"/>
      <c r="TS124" s="49"/>
      <c r="TT124" s="49"/>
      <c r="TU124" s="49"/>
      <c r="TV124" s="49"/>
      <c r="TW124" s="49"/>
      <c r="TX124" s="49"/>
      <c r="TY124" s="49"/>
      <c r="TZ124" s="49"/>
      <c r="UA124" s="49"/>
      <c r="UB124" s="49"/>
      <c r="UC124" s="49"/>
      <c r="UD124" s="49"/>
      <c r="UE124" s="49"/>
      <c r="UF124" s="49"/>
      <c r="UG124" s="49"/>
      <c r="UH124" s="49"/>
      <c r="UI124" s="49"/>
      <c r="UJ124" s="49"/>
      <c r="UK124" s="49"/>
      <c r="UL124" s="49"/>
      <c r="UM124" s="49"/>
      <c r="UN124" s="49"/>
      <c r="UO124" s="49"/>
      <c r="UP124" s="49"/>
      <c r="UQ124" s="49"/>
      <c r="UR124" s="49"/>
      <c r="US124" s="49"/>
      <c r="UT124" s="49"/>
      <c r="UU124" s="49"/>
      <c r="UV124" s="49"/>
      <c r="UW124" s="49"/>
      <c r="UX124" s="49"/>
      <c r="UY124" s="49"/>
      <c r="UZ124" s="49"/>
      <c r="VA124" s="49"/>
      <c r="VB124" s="49"/>
      <c r="VC124" s="49"/>
      <c r="VD124" s="49"/>
      <c r="VE124" s="49"/>
      <c r="VF124" s="49"/>
      <c r="VG124" s="49"/>
      <c r="VH124" s="49"/>
      <c r="VI124" s="49"/>
      <c r="VJ124" s="49"/>
      <c r="VK124" s="49"/>
      <c r="VL124" s="49"/>
      <c r="VM124" s="49"/>
      <c r="VN124" s="49"/>
      <c r="VO124" s="49"/>
      <c r="VP124" s="49"/>
      <c r="VQ124" s="49"/>
      <c r="VR124" s="49"/>
      <c r="VS124" s="49"/>
      <c r="VT124" s="49"/>
      <c r="VU124" s="49"/>
      <c r="VV124" s="49"/>
      <c r="VW124" s="49"/>
      <c r="VX124" s="49"/>
      <c r="VY124" s="49"/>
      <c r="VZ124" s="49"/>
      <c r="WA124" s="49"/>
      <c r="WB124" s="49"/>
      <c r="WC124" s="49"/>
      <c r="WD124" s="49"/>
      <c r="WE124" s="49"/>
      <c r="WF124" s="49"/>
      <c r="WG124" s="49"/>
      <c r="WH124" s="49"/>
      <c r="WI124" s="49"/>
      <c r="WJ124" s="49"/>
      <c r="WK124" s="49"/>
      <c r="WL124" s="49"/>
      <c r="WM124" s="49"/>
      <c r="WN124" s="49"/>
      <c r="WO124" s="49"/>
      <c r="WP124" s="49"/>
      <c r="WQ124" s="49"/>
      <c r="WR124" s="49"/>
      <c r="WS124" s="49"/>
      <c r="WT124" s="49"/>
      <c r="WU124" s="49"/>
      <c r="WV124" s="49"/>
      <c r="WW124" s="49"/>
      <c r="WX124" s="49"/>
      <c r="WY124" s="49"/>
      <c r="WZ124" s="49"/>
      <c r="XA124" s="49"/>
      <c r="XB124" s="49"/>
      <c r="XC124" s="49"/>
      <c r="XD124" s="49"/>
      <c r="XE124" s="49"/>
      <c r="XF124" s="49"/>
      <c r="XG124" s="49"/>
      <c r="XH124" s="49"/>
      <c r="XI124" s="49"/>
      <c r="XJ124" s="49"/>
      <c r="XK124" s="49"/>
      <c r="XL124" s="49"/>
      <c r="XM124" s="49"/>
      <c r="XN124" s="49"/>
      <c r="XO124" s="49"/>
      <c r="XP124" s="49"/>
      <c r="XQ124" s="49"/>
      <c r="XR124" s="49"/>
      <c r="XS124" s="49"/>
      <c r="XT124" s="49"/>
      <c r="XU124" s="49"/>
      <c r="XV124" s="49"/>
      <c r="XW124" s="49"/>
      <c r="XX124" s="49"/>
      <c r="XY124" s="49"/>
      <c r="XZ124" s="49"/>
      <c r="YA124" s="49"/>
      <c r="YB124" s="49"/>
      <c r="YC124" s="49"/>
      <c r="YD124" s="49"/>
      <c r="YE124" s="49"/>
      <c r="YF124" s="49"/>
      <c r="YG124" s="49"/>
      <c r="YH124" s="49"/>
      <c r="YI124" s="49"/>
      <c r="YJ124" s="49"/>
      <c r="YK124" s="49"/>
      <c r="YL124" s="49"/>
      <c r="YM124" s="49"/>
      <c r="YN124" s="49"/>
      <c r="YO124" s="49"/>
      <c r="YP124" s="49"/>
      <c r="YQ124" s="49"/>
      <c r="YR124" s="49"/>
      <c r="YS124" s="49"/>
    </row>
    <row r="125" spans="1:669" ht="18" customHeight="1" x14ac:dyDescent="0.25">
      <c r="A125" s="30" t="s">
        <v>167</v>
      </c>
      <c r="B125" s="26" t="s">
        <v>168</v>
      </c>
      <c r="C125" s="56" t="s">
        <v>72</v>
      </c>
      <c r="D125" s="56" t="s">
        <v>233</v>
      </c>
      <c r="E125" s="59">
        <v>44564</v>
      </c>
      <c r="F125" s="10" t="s">
        <v>110</v>
      </c>
      <c r="G125" s="158">
        <v>66000</v>
      </c>
      <c r="H125" s="178">
        <v>1894.2</v>
      </c>
      <c r="I125" s="178">
        <v>4345.7299999999996</v>
      </c>
      <c r="J125" s="178">
        <v>2006.4</v>
      </c>
      <c r="K125" s="178">
        <v>1375.12</v>
      </c>
      <c r="L125" s="178">
        <v>9621.4500000000007</v>
      </c>
      <c r="M125" s="186">
        <v>56378.55</v>
      </c>
      <c r="P125" s="49"/>
      <c r="Q125" s="49"/>
      <c r="R125" s="49"/>
      <c r="S125" s="49"/>
      <c r="T125" s="49"/>
      <c r="U125" s="49"/>
      <c r="V125" s="49"/>
      <c r="W125" s="49"/>
      <c r="X125" s="49"/>
      <c r="Y125" s="49"/>
      <c r="Z125" s="49"/>
      <c r="AA125" s="49"/>
      <c r="AB125" s="49"/>
      <c r="AC125" s="49"/>
      <c r="AD125" s="49"/>
      <c r="AE125" s="49"/>
      <c r="AF125" s="49"/>
      <c r="AG125" s="49"/>
      <c r="AH125" s="85"/>
      <c r="AI125" s="85"/>
      <c r="AJ125" s="85"/>
      <c r="AK125" s="85"/>
      <c r="AL125" s="85"/>
      <c r="AM125" s="85"/>
      <c r="AN125" s="85"/>
      <c r="AO125" s="85"/>
      <c r="AP125" s="85"/>
      <c r="AQ125" s="85"/>
      <c r="AR125" s="85"/>
      <c r="AS125" s="85"/>
      <c r="AT125" s="85"/>
      <c r="AU125" s="44"/>
      <c r="AV125" s="44"/>
      <c r="AW125" s="44"/>
      <c r="AX125" s="44"/>
      <c r="AY125" s="44"/>
      <c r="AZ125" s="44"/>
      <c r="BA125" s="44"/>
      <c r="BB125" s="44"/>
      <c r="BC125" s="44"/>
      <c r="BD125" s="44"/>
      <c r="BE125" s="44"/>
      <c r="BF125" s="44"/>
      <c r="BG125" s="44"/>
      <c r="BH125" s="44"/>
      <c r="BI125" s="44"/>
      <c r="BJ125" s="44"/>
      <c r="BK125" s="44"/>
      <c r="BL125" s="44"/>
      <c r="BM125" s="44"/>
      <c r="BN125" s="44"/>
      <c r="BO125" s="44"/>
      <c r="BP125" s="44"/>
      <c r="BQ125" s="44"/>
      <c r="BR125" s="44"/>
      <c r="BS125" s="44"/>
      <c r="BT125" s="44"/>
      <c r="BU125" s="44"/>
      <c r="BV125" s="44"/>
      <c r="BW125" s="44"/>
      <c r="BX125" s="44"/>
      <c r="BY125" s="44"/>
      <c r="BZ125" s="44"/>
      <c r="CA125" s="44"/>
      <c r="CB125" s="44"/>
      <c r="CC125" s="44"/>
      <c r="CD125" s="44"/>
      <c r="CE125" s="44"/>
      <c r="CF125" s="44"/>
      <c r="CG125" s="44"/>
      <c r="CH125" s="44"/>
      <c r="CI125" s="44"/>
      <c r="CJ125" s="44"/>
      <c r="CK125" s="44"/>
      <c r="CL125" s="44"/>
      <c r="CM125" s="44"/>
      <c r="CN125" s="44"/>
      <c r="CO125" s="44"/>
      <c r="CP125" s="44"/>
      <c r="CQ125" s="44"/>
      <c r="CR125" s="44"/>
      <c r="CS125" s="44"/>
      <c r="CT125" s="44"/>
      <c r="CU125" s="44"/>
      <c r="CV125" s="44"/>
      <c r="CW125" s="44"/>
      <c r="CX125" s="44"/>
      <c r="CY125" s="44"/>
      <c r="CZ125" s="44"/>
      <c r="DA125" s="44"/>
      <c r="DB125" s="44"/>
      <c r="DC125" s="44"/>
      <c r="DD125" s="44"/>
      <c r="DE125" s="44"/>
      <c r="DF125" s="44"/>
      <c r="DG125" s="44"/>
      <c r="DH125" s="44"/>
      <c r="DI125" s="44"/>
      <c r="DJ125" s="44"/>
      <c r="DK125" s="44"/>
      <c r="DL125" s="44"/>
      <c r="DM125" s="44"/>
      <c r="DN125" s="44"/>
      <c r="DO125" s="44"/>
      <c r="DP125" s="44"/>
      <c r="DQ125" s="44"/>
      <c r="DR125" s="44"/>
      <c r="DS125" s="44"/>
      <c r="DT125" s="44"/>
      <c r="DU125" s="44"/>
      <c r="DV125" s="44"/>
      <c r="DW125" s="44"/>
      <c r="DX125" s="44"/>
      <c r="DY125" s="44"/>
      <c r="DZ125" s="44"/>
      <c r="EA125" s="44"/>
      <c r="EB125" s="44"/>
      <c r="EC125" s="44"/>
      <c r="ED125" s="44"/>
      <c r="EE125" s="44"/>
      <c r="EF125" s="44"/>
      <c r="EG125" s="44"/>
      <c r="EH125" s="44"/>
      <c r="EI125" s="44"/>
      <c r="EJ125" s="44"/>
      <c r="EK125" s="44"/>
      <c r="EL125" s="44"/>
      <c r="EM125" s="44"/>
      <c r="EN125" s="44"/>
      <c r="EO125" s="44"/>
      <c r="EP125" s="44"/>
      <c r="EQ125" s="44"/>
      <c r="ER125" s="44"/>
      <c r="ES125" s="44"/>
      <c r="ET125" s="44"/>
      <c r="EU125" s="44"/>
      <c r="EV125" s="44"/>
      <c r="EW125" s="44"/>
      <c r="EX125" s="44"/>
      <c r="EY125" s="44"/>
      <c r="EZ125" s="44"/>
      <c r="FA125" s="44"/>
      <c r="FB125" s="44"/>
      <c r="FC125" s="44"/>
      <c r="FD125" s="44"/>
      <c r="FE125" s="44"/>
      <c r="FF125" s="44"/>
      <c r="FG125" s="44"/>
      <c r="FH125" s="44"/>
      <c r="FI125" s="44"/>
      <c r="FJ125" s="44"/>
      <c r="FK125" s="44"/>
      <c r="FL125" s="44"/>
      <c r="FM125" s="44"/>
      <c r="FN125" s="44"/>
      <c r="FO125" s="44"/>
      <c r="FP125" s="44"/>
      <c r="FQ125" s="44"/>
      <c r="FR125" s="44"/>
      <c r="FS125" s="44"/>
      <c r="ID125" s="49"/>
      <c r="IE125" s="49"/>
      <c r="IF125" s="49"/>
      <c r="IG125" s="49"/>
      <c r="IH125" s="49"/>
      <c r="II125" s="49"/>
      <c r="IJ125" s="49"/>
      <c r="IK125" s="49"/>
      <c r="IL125" s="49"/>
      <c r="IM125" s="49"/>
      <c r="IN125" s="49"/>
      <c r="IO125" s="49"/>
      <c r="IP125" s="49"/>
      <c r="IQ125" s="49"/>
      <c r="IR125" s="49"/>
      <c r="IS125" s="49"/>
      <c r="IT125" s="49"/>
      <c r="IU125" s="49"/>
      <c r="IV125" s="49"/>
      <c r="IW125" s="49"/>
      <c r="IX125" s="49"/>
      <c r="IY125" s="49"/>
      <c r="IZ125" s="49"/>
      <c r="JA125" s="49"/>
      <c r="JB125" s="49"/>
      <c r="JC125" s="49"/>
      <c r="JD125" s="49"/>
      <c r="JE125" s="49"/>
      <c r="JF125" s="49"/>
      <c r="JG125" s="49"/>
      <c r="JH125" s="49"/>
      <c r="JI125" s="49"/>
      <c r="JJ125" s="49"/>
      <c r="JK125" s="49"/>
      <c r="JL125" s="49"/>
      <c r="JM125" s="49"/>
      <c r="JN125" s="49"/>
      <c r="JO125" s="49"/>
      <c r="JP125" s="49"/>
      <c r="JQ125" s="49"/>
      <c r="JR125" s="49"/>
      <c r="JS125" s="49"/>
      <c r="JT125" s="49"/>
      <c r="JU125" s="49"/>
      <c r="JV125" s="49"/>
      <c r="JW125" s="49"/>
      <c r="JX125" s="49"/>
      <c r="JY125" s="49"/>
      <c r="JZ125" s="49"/>
      <c r="KA125" s="49"/>
      <c r="KB125" s="49"/>
      <c r="KC125" s="49"/>
      <c r="KD125" s="49"/>
      <c r="KE125" s="49"/>
      <c r="KF125" s="49"/>
      <c r="KG125" s="49"/>
      <c r="KH125" s="49"/>
      <c r="KI125" s="49"/>
      <c r="KJ125" s="49"/>
      <c r="KK125" s="49"/>
      <c r="KL125" s="49"/>
      <c r="KM125" s="49"/>
      <c r="KN125" s="49"/>
      <c r="KO125" s="49"/>
      <c r="KP125" s="49"/>
      <c r="KQ125" s="49"/>
      <c r="KR125" s="49"/>
      <c r="KS125" s="49"/>
      <c r="KT125" s="49"/>
      <c r="KU125" s="49"/>
      <c r="KV125" s="49"/>
      <c r="KW125" s="49"/>
      <c r="KX125" s="49"/>
      <c r="KY125" s="49"/>
      <c r="KZ125" s="49"/>
      <c r="LA125" s="49"/>
      <c r="LB125" s="49"/>
      <c r="LC125" s="49"/>
      <c r="LD125" s="49"/>
      <c r="LE125" s="49"/>
      <c r="LF125" s="49"/>
      <c r="LG125" s="49"/>
      <c r="LH125" s="49"/>
      <c r="LI125" s="49"/>
      <c r="LJ125" s="49"/>
      <c r="LK125" s="49"/>
      <c r="LL125" s="49"/>
      <c r="LM125" s="49"/>
      <c r="LN125" s="49"/>
      <c r="LO125" s="49"/>
      <c r="LP125" s="49"/>
      <c r="LQ125" s="49"/>
      <c r="LR125" s="49"/>
      <c r="LS125" s="49"/>
      <c r="LT125" s="49"/>
      <c r="LU125" s="49"/>
      <c r="LV125" s="49"/>
      <c r="LW125" s="49"/>
      <c r="LX125" s="49"/>
      <c r="LY125" s="49"/>
      <c r="LZ125" s="49"/>
      <c r="MA125" s="49"/>
      <c r="MB125" s="49"/>
      <c r="MC125" s="49"/>
      <c r="MD125" s="49"/>
      <c r="ME125" s="49"/>
      <c r="MF125" s="49"/>
      <c r="MG125" s="49"/>
      <c r="MH125" s="49"/>
      <c r="MI125" s="49"/>
      <c r="MJ125" s="49"/>
      <c r="MK125" s="49"/>
      <c r="ML125" s="49"/>
      <c r="MM125" s="49"/>
      <c r="MN125" s="49"/>
      <c r="MO125" s="49"/>
      <c r="MP125" s="49"/>
      <c r="MQ125" s="49"/>
      <c r="MR125" s="49"/>
      <c r="MS125" s="49"/>
      <c r="MT125" s="49"/>
      <c r="MU125" s="49"/>
      <c r="MV125" s="49"/>
      <c r="MW125" s="49"/>
      <c r="MX125" s="49"/>
      <c r="MY125" s="49"/>
      <c r="MZ125" s="49"/>
      <c r="NA125" s="49"/>
      <c r="NB125" s="49"/>
      <c r="NC125" s="49"/>
      <c r="ND125" s="49"/>
      <c r="NE125" s="49"/>
      <c r="NF125" s="49"/>
      <c r="NG125" s="49"/>
      <c r="NH125" s="49"/>
      <c r="NI125" s="49"/>
      <c r="NJ125" s="49"/>
      <c r="NK125" s="49"/>
      <c r="NL125" s="49"/>
      <c r="NM125" s="49"/>
      <c r="NN125" s="49"/>
      <c r="NO125" s="49"/>
      <c r="NP125" s="49"/>
      <c r="NQ125" s="49"/>
      <c r="NR125" s="49"/>
      <c r="NS125" s="49"/>
      <c r="NT125" s="49"/>
      <c r="NU125" s="49"/>
      <c r="NV125" s="49"/>
      <c r="NW125" s="49"/>
      <c r="NX125" s="49"/>
      <c r="NY125" s="49"/>
      <c r="NZ125" s="49"/>
      <c r="OA125" s="49"/>
      <c r="OB125" s="49"/>
      <c r="OC125" s="49"/>
      <c r="OD125" s="49"/>
      <c r="OE125" s="49"/>
      <c r="OF125" s="49"/>
      <c r="OG125" s="49"/>
      <c r="OH125" s="49"/>
      <c r="OI125" s="49"/>
      <c r="OJ125" s="49"/>
      <c r="OK125" s="49"/>
      <c r="OL125" s="49"/>
      <c r="OM125" s="49"/>
      <c r="ON125" s="49"/>
      <c r="OO125" s="49"/>
      <c r="OP125" s="49"/>
      <c r="OQ125" s="49"/>
      <c r="OR125" s="49"/>
      <c r="OS125" s="49"/>
      <c r="OT125" s="49"/>
      <c r="OU125" s="49"/>
      <c r="OV125" s="49"/>
      <c r="OW125" s="49"/>
      <c r="OX125" s="49"/>
      <c r="OY125" s="49"/>
      <c r="OZ125" s="49"/>
      <c r="PA125" s="49"/>
      <c r="PB125" s="49"/>
      <c r="PC125" s="49"/>
      <c r="PD125" s="49"/>
      <c r="PE125" s="49"/>
      <c r="PF125" s="49"/>
      <c r="PG125" s="49"/>
      <c r="PH125" s="49"/>
      <c r="PI125" s="49"/>
      <c r="PJ125" s="49"/>
      <c r="PK125" s="49"/>
      <c r="PL125" s="49"/>
      <c r="PM125" s="49"/>
      <c r="PN125" s="49"/>
      <c r="PO125" s="49"/>
      <c r="PP125" s="49"/>
      <c r="PQ125" s="49"/>
      <c r="PR125" s="49"/>
      <c r="PS125" s="49"/>
      <c r="PT125" s="49"/>
      <c r="PU125" s="49"/>
      <c r="PV125" s="49"/>
      <c r="PW125" s="49"/>
      <c r="PX125" s="49"/>
      <c r="PY125" s="49"/>
      <c r="PZ125" s="49"/>
      <c r="QA125" s="49"/>
      <c r="QB125" s="49"/>
      <c r="QC125" s="49"/>
      <c r="QD125" s="49"/>
      <c r="QE125" s="49"/>
      <c r="QF125" s="49"/>
      <c r="QG125" s="49"/>
      <c r="QH125" s="49"/>
      <c r="QI125" s="49"/>
      <c r="QJ125" s="49"/>
      <c r="QK125" s="49"/>
      <c r="QL125" s="49"/>
      <c r="QM125" s="49"/>
      <c r="QN125" s="49"/>
      <c r="QO125" s="49"/>
      <c r="QP125" s="49"/>
      <c r="QQ125" s="49"/>
      <c r="QR125" s="49"/>
      <c r="QS125" s="49"/>
      <c r="QT125" s="49"/>
      <c r="QU125" s="49"/>
      <c r="QV125" s="49"/>
      <c r="QW125" s="49"/>
      <c r="QX125" s="49"/>
      <c r="QY125" s="49"/>
      <c r="QZ125" s="49"/>
      <c r="RA125" s="49"/>
      <c r="RB125" s="49"/>
      <c r="RC125" s="49"/>
      <c r="RD125" s="49"/>
      <c r="RE125" s="49"/>
      <c r="RF125" s="49"/>
      <c r="RG125" s="49"/>
      <c r="RH125" s="49"/>
      <c r="RI125" s="49"/>
      <c r="RJ125" s="49"/>
      <c r="RK125" s="49"/>
      <c r="RL125" s="49"/>
      <c r="RM125" s="49"/>
      <c r="RN125" s="49"/>
      <c r="RO125" s="49"/>
      <c r="RP125" s="49"/>
      <c r="RQ125" s="49"/>
      <c r="RR125" s="49"/>
      <c r="RS125" s="49"/>
      <c r="RT125" s="49"/>
      <c r="RU125" s="49"/>
      <c r="RV125" s="49"/>
      <c r="RW125" s="49"/>
      <c r="RX125" s="49"/>
      <c r="RY125" s="49"/>
      <c r="RZ125" s="49"/>
      <c r="SA125" s="49"/>
      <c r="SB125" s="49"/>
      <c r="SC125" s="49"/>
      <c r="SD125" s="49"/>
      <c r="SE125" s="49"/>
      <c r="SF125" s="49"/>
      <c r="SG125" s="49"/>
      <c r="SH125" s="49"/>
      <c r="SI125" s="49"/>
      <c r="SJ125" s="49"/>
      <c r="SK125" s="49"/>
      <c r="SL125" s="49"/>
      <c r="SM125" s="49"/>
      <c r="SN125" s="49"/>
      <c r="SO125" s="49"/>
      <c r="SP125" s="49"/>
      <c r="SQ125" s="49"/>
      <c r="SR125" s="49"/>
      <c r="SS125" s="49"/>
      <c r="ST125" s="49"/>
      <c r="SU125" s="49"/>
      <c r="SV125" s="49"/>
      <c r="SW125" s="49"/>
      <c r="SX125" s="49"/>
      <c r="SY125" s="49"/>
      <c r="SZ125" s="49"/>
      <c r="TA125" s="49"/>
      <c r="TB125" s="49"/>
      <c r="TC125" s="49"/>
      <c r="TD125" s="49"/>
      <c r="TE125" s="49"/>
      <c r="TF125" s="49"/>
      <c r="TG125" s="49"/>
      <c r="TH125" s="49"/>
      <c r="TI125" s="49"/>
      <c r="TJ125" s="49"/>
      <c r="TK125" s="49"/>
      <c r="TL125" s="49"/>
      <c r="TM125" s="49"/>
      <c r="TN125" s="49"/>
      <c r="TO125" s="49"/>
      <c r="TP125" s="49"/>
      <c r="TQ125" s="49"/>
      <c r="TR125" s="49"/>
      <c r="TS125" s="49"/>
      <c r="TT125" s="49"/>
      <c r="TU125" s="49"/>
      <c r="TV125" s="49"/>
      <c r="TW125" s="49"/>
      <c r="TX125" s="49"/>
      <c r="TY125" s="49"/>
      <c r="TZ125" s="49"/>
      <c r="UA125" s="49"/>
      <c r="UB125" s="49"/>
      <c r="UC125" s="49"/>
      <c r="UD125" s="49"/>
      <c r="UE125" s="49"/>
      <c r="UF125" s="49"/>
      <c r="UG125" s="49"/>
      <c r="UH125" s="49"/>
      <c r="UI125" s="49"/>
      <c r="UJ125" s="49"/>
      <c r="UK125" s="49"/>
      <c r="UL125" s="49"/>
      <c r="UM125" s="49"/>
      <c r="UN125" s="49"/>
      <c r="UO125" s="49"/>
      <c r="UP125" s="49"/>
      <c r="UQ125" s="49"/>
      <c r="UR125" s="49"/>
      <c r="US125" s="49"/>
      <c r="UT125" s="49"/>
      <c r="UU125" s="49"/>
      <c r="UV125" s="49"/>
      <c r="UW125" s="49"/>
      <c r="UX125" s="49"/>
      <c r="UY125" s="49"/>
      <c r="UZ125" s="49"/>
      <c r="VA125" s="49"/>
      <c r="VB125" s="49"/>
      <c r="VC125" s="49"/>
      <c r="VD125" s="49"/>
      <c r="VE125" s="49"/>
      <c r="VF125" s="49"/>
      <c r="VG125" s="49"/>
      <c r="VH125" s="49"/>
      <c r="VI125" s="49"/>
      <c r="VJ125" s="49"/>
      <c r="VK125" s="49"/>
      <c r="VL125" s="49"/>
      <c r="VM125" s="49"/>
      <c r="VN125" s="49"/>
      <c r="VO125" s="49"/>
      <c r="VP125" s="49"/>
      <c r="VQ125" s="49"/>
      <c r="VR125" s="49"/>
      <c r="VS125" s="49"/>
      <c r="VT125" s="49"/>
      <c r="VU125" s="49"/>
      <c r="VV125" s="49"/>
      <c r="VW125" s="49"/>
      <c r="VX125" s="49"/>
      <c r="VY125" s="49"/>
      <c r="VZ125" s="49"/>
      <c r="WA125" s="49"/>
      <c r="WB125" s="49"/>
      <c r="WC125" s="49"/>
      <c r="WD125" s="49"/>
      <c r="WE125" s="49"/>
      <c r="WF125" s="49"/>
      <c r="WG125" s="49"/>
      <c r="WH125" s="49"/>
      <c r="WI125" s="49"/>
      <c r="WJ125" s="49"/>
      <c r="WK125" s="49"/>
      <c r="WL125" s="49"/>
      <c r="WM125" s="49"/>
      <c r="WN125" s="49"/>
      <c r="WO125" s="49"/>
      <c r="WP125" s="49"/>
      <c r="WQ125" s="49"/>
      <c r="WR125" s="49"/>
      <c r="WS125" s="49"/>
      <c r="WT125" s="49"/>
      <c r="WU125" s="49"/>
      <c r="WV125" s="49"/>
      <c r="WW125" s="49"/>
      <c r="WX125" s="49"/>
      <c r="WY125" s="49"/>
      <c r="WZ125" s="49"/>
      <c r="XA125" s="49"/>
      <c r="XB125" s="49"/>
      <c r="XC125" s="49"/>
      <c r="XD125" s="49"/>
      <c r="XE125" s="49"/>
      <c r="XF125" s="49"/>
      <c r="XG125" s="49"/>
      <c r="XH125" s="49"/>
      <c r="XI125" s="49"/>
      <c r="XJ125" s="49"/>
      <c r="XK125" s="49"/>
      <c r="XL125" s="49"/>
      <c r="XM125" s="49"/>
      <c r="XN125" s="49"/>
      <c r="XO125" s="49"/>
      <c r="XP125" s="49"/>
      <c r="XQ125" s="49"/>
      <c r="XR125" s="49"/>
      <c r="XS125" s="49"/>
      <c r="XT125" s="49"/>
      <c r="XU125" s="49"/>
      <c r="XV125" s="49"/>
      <c r="XW125" s="49"/>
      <c r="XX125" s="49"/>
      <c r="XY125" s="49"/>
      <c r="XZ125" s="49"/>
      <c r="YA125" s="49"/>
      <c r="YB125" s="49"/>
      <c r="YC125" s="49"/>
      <c r="YD125" s="49"/>
      <c r="YE125" s="49"/>
      <c r="YF125" s="49"/>
      <c r="YG125" s="49"/>
      <c r="YH125" s="49"/>
      <c r="YI125" s="49"/>
      <c r="YJ125" s="49"/>
      <c r="YK125" s="49"/>
      <c r="YL125" s="49"/>
      <c r="YM125" s="49"/>
      <c r="YN125" s="49"/>
      <c r="YO125" s="49"/>
      <c r="YP125" s="49"/>
      <c r="YQ125" s="49"/>
      <c r="YR125" s="49"/>
      <c r="YS125" s="49"/>
    </row>
    <row r="126" spans="1:669" ht="15.75" x14ac:dyDescent="0.25">
      <c r="A126" s="30" t="s">
        <v>169</v>
      </c>
      <c r="B126" s="26" t="s">
        <v>168</v>
      </c>
      <c r="C126" s="56" t="s">
        <v>72</v>
      </c>
      <c r="D126" s="56" t="s">
        <v>233</v>
      </c>
      <c r="E126" s="59">
        <v>44440</v>
      </c>
      <c r="F126" s="10" t="s">
        <v>110</v>
      </c>
      <c r="G126" s="158">
        <v>60000</v>
      </c>
      <c r="H126" s="178">
        <f>G126*0.0287</f>
        <v>1722</v>
      </c>
      <c r="I126" s="178">
        <v>3216.65</v>
      </c>
      <c r="J126" s="178">
        <v>1824</v>
      </c>
      <c r="K126" s="178">
        <v>1375.12</v>
      </c>
      <c r="L126" s="178">
        <v>8137.77</v>
      </c>
      <c r="M126" s="186">
        <v>51862.23</v>
      </c>
      <c r="P126" s="49"/>
      <c r="Q126" s="49"/>
      <c r="R126" s="49"/>
      <c r="S126" s="49"/>
      <c r="T126" s="49"/>
      <c r="U126" s="49"/>
      <c r="V126" s="49"/>
      <c r="W126" s="49"/>
      <c r="X126" s="49"/>
      <c r="Y126" s="49"/>
      <c r="Z126" s="49"/>
      <c r="AA126" s="49"/>
      <c r="AB126" s="49"/>
      <c r="AC126" s="49"/>
      <c r="AD126" s="49"/>
      <c r="AE126" s="49"/>
      <c r="AF126" s="49"/>
      <c r="AG126" s="49"/>
      <c r="AH126" s="49"/>
      <c r="AI126" s="49"/>
      <c r="AJ126" s="49"/>
      <c r="AK126" s="49"/>
      <c r="AL126" s="49"/>
      <c r="AM126" s="49"/>
      <c r="AN126" s="49"/>
      <c r="AO126" s="49"/>
      <c r="AP126" s="49"/>
      <c r="AQ126" s="85"/>
      <c r="AR126" s="85"/>
      <c r="AS126" s="85"/>
      <c r="AT126" s="85"/>
      <c r="AU126" s="44"/>
      <c r="AV126" s="44"/>
      <c r="AW126" s="44"/>
      <c r="AX126" s="44"/>
      <c r="AY126" s="44"/>
      <c r="AZ126" s="44"/>
      <c r="BA126" s="44"/>
      <c r="BB126" s="44"/>
      <c r="BC126" s="44"/>
      <c r="BD126" s="44"/>
      <c r="BE126" s="44"/>
      <c r="BF126" s="44"/>
      <c r="BG126" s="44"/>
      <c r="BH126" s="44"/>
      <c r="BI126" s="44"/>
      <c r="BJ126" s="44"/>
      <c r="BK126" s="44"/>
      <c r="BL126" s="44"/>
      <c r="BM126" s="44"/>
      <c r="BN126" s="44"/>
      <c r="BO126" s="44"/>
      <c r="BP126" s="44"/>
      <c r="BQ126" s="44"/>
      <c r="BR126" s="44"/>
      <c r="BS126" s="44"/>
      <c r="BT126" s="44"/>
      <c r="BU126" s="44"/>
      <c r="BV126" s="44"/>
      <c r="BW126" s="44"/>
      <c r="BX126" s="44"/>
      <c r="BY126" s="44"/>
      <c r="BZ126" s="44"/>
      <c r="CA126" s="44"/>
      <c r="CB126" s="44"/>
      <c r="CC126" s="44"/>
      <c r="CD126" s="44"/>
      <c r="CE126" s="44"/>
      <c r="CF126" s="44"/>
      <c r="CG126" s="44"/>
      <c r="CH126" s="44"/>
      <c r="CI126" s="44"/>
      <c r="CJ126" s="44"/>
      <c r="CK126" s="44"/>
      <c r="CL126" s="44"/>
      <c r="CM126" s="44"/>
      <c r="CN126" s="44"/>
      <c r="CO126" s="44"/>
      <c r="CP126" s="44"/>
      <c r="CQ126" s="44"/>
      <c r="CR126" s="44"/>
      <c r="CS126" s="44"/>
      <c r="CT126" s="44"/>
      <c r="CU126" s="44"/>
      <c r="CV126" s="44"/>
      <c r="CW126" s="44"/>
      <c r="CX126" s="44"/>
      <c r="CY126" s="44"/>
      <c r="CZ126" s="44"/>
      <c r="DA126" s="44"/>
      <c r="DB126" s="44"/>
      <c r="DC126" s="44"/>
      <c r="DD126" s="44"/>
      <c r="DE126" s="44"/>
      <c r="DF126" s="44"/>
      <c r="DG126" s="44"/>
      <c r="DH126" s="44"/>
      <c r="DI126" s="44"/>
      <c r="DJ126" s="44"/>
      <c r="DK126" s="44"/>
      <c r="DL126" s="44"/>
      <c r="DM126" s="44"/>
      <c r="DN126" s="44"/>
      <c r="DO126" s="44"/>
      <c r="DP126" s="44"/>
      <c r="DQ126" s="44"/>
      <c r="DR126" s="44"/>
      <c r="DS126" s="44"/>
      <c r="DT126" s="44"/>
      <c r="DU126" s="44"/>
      <c r="DV126" s="44"/>
      <c r="DW126" s="44"/>
      <c r="DX126" s="44"/>
      <c r="DY126" s="44"/>
      <c r="DZ126" s="44"/>
      <c r="EA126" s="44"/>
      <c r="EB126" s="44"/>
      <c r="EC126" s="44"/>
      <c r="ED126" s="44"/>
      <c r="EE126" s="44"/>
      <c r="EF126" s="44"/>
      <c r="EG126" s="44"/>
      <c r="EH126" s="44"/>
      <c r="EI126" s="44"/>
      <c r="EJ126" s="44"/>
      <c r="EK126" s="44"/>
      <c r="EL126" s="44"/>
      <c r="EM126" s="44"/>
      <c r="EN126" s="44"/>
      <c r="EO126" s="44"/>
      <c r="EP126" s="44"/>
      <c r="EQ126" s="44"/>
      <c r="ER126" s="44"/>
      <c r="ES126" s="44"/>
      <c r="ET126" s="44"/>
      <c r="EU126" s="44"/>
      <c r="EV126" s="44"/>
      <c r="EW126" s="44"/>
      <c r="EX126" s="44"/>
      <c r="EY126" s="44"/>
      <c r="EZ126" s="44"/>
      <c r="FA126" s="44"/>
      <c r="FB126" s="44"/>
      <c r="FC126" s="44"/>
      <c r="FD126" s="44"/>
      <c r="FE126" s="44"/>
      <c r="FF126" s="44"/>
      <c r="FG126" s="44"/>
      <c r="FH126" s="44"/>
      <c r="FI126" s="44"/>
      <c r="FJ126" s="44"/>
      <c r="FK126" s="44"/>
      <c r="FL126" s="44"/>
      <c r="FM126" s="44"/>
      <c r="FN126" s="44"/>
      <c r="FO126" s="44"/>
      <c r="FP126" s="44"/>
      <c r="FQ126" s="44"/>
      <c r="FR126" s="44"/>
      <c r="FS126" s="44"/>
      <c r="ID126" s="49"/>
      <c r="IE126" s="49"/>
      <c r="IF126" s="49"/>
      <c r="IG126" s="49"/>
      <c r="IH126" s="49"/>
      <c r="II126" s="49"/>
      <c r="IJ126" s="49"/>
      <c r="IK126" s="49"/>
      <c r="IL126" s="49"/>
      <c r="IM126" s="49"/>
      <c r="IN126" s="49"/>
      <c r="IO126" s="49"/>
      <c r="IP126" s="49"/>
      <c r="IQ126" s="49"/>
      <c r="IR126" s="49"/>
      <c r="IS126" s="49"/>
      <c r="IT126" s="49"/>
      <c r="IU126" s="49"/>
      <c r="IV126" s="49"/>
      <c r="IW126" s="49"/>
      <c r="IX126" s="49"/>
      <c r="IY126" s="49"/>
      <c r="IZ126" s="49"/>
      <c r="JA126" s="49"/>
      <c r="JB126" s="49"/>
      <c r="JC126" s="49"/>
      <c r="JD126" s="49"/>
      <c r="JE126" s="49"/>
      <c r="JF126" s="49"/>
      <c r="JG126" s="49"/>
      <c r="JH126" s="49"/>
      <c r="JI126" s="49"/>
      <c r="JJ126" s="49"/>
      <c r="JK126" s="49"/>
      <c r="JL126" s="49"/>
      <c r="JM126" s="49"/>
      <c r="JN126" s="49"/>
      <c r="JO126" s="49"/>
      <c r="JP126" s="49"/>
      <c r="JQ126" s="49"/>
      <c r="JR126" s="49"/>
      <c r="JS126" s="49"/>
      <c r="JT126" s="49"/>
      <c r="JU126" s="49"/>
      <c r="JV126" s="49"/>
      <c r="JW126" s="49"/>
      <c r="JX126" s="49"/>
      <c r="JY126" s="49"/>
      <c r="JZ126" s="49"/>
      <c r="KA126" s="49"/>
      <c r="KB126" s="49"/>
      <c r="KC126" s="49"/>
      <c r="KD126" s="49"/>
      <c r="KE126" s="49"/>
      <c r="KF126" s="49"/>
      <c r="KG126" s="49"/>
      <c r="KH126" s="49"/>
      <c r="KI126" s="49"/>
      <c r="KJ126" s="49"/>
      <c r="KK126" s="49"/>
      <c r="KL126" s="49"/>
      <c r="KM126" s="49"/>
      <c r="KN126" s="49"/>
      <c r="KO126" s="49"/>
      <c r="KP126" s="49"/>
      <c r="KQ126" s="49"/>
      <c r="KR126" s="49"/>
      <c r="KS126" s="49"/>
      <c r="KT126" s="49"/>
      <c r="KU126" s="49"/>
      <c r="KV126" s="49"/>
      <c r="KW126" s="49"/>
      <c r="KX126" s="49"/>
      <c r="KY126" s="49"/>
      <c r="KZ126" s="49"/>
      <c r="LA126" s="49"/>
      <c r="LB126" s="49"/>
      <c r="LC126" s="49"/>
      <c r="LD126" s="49"/>
      <c r="LE126" s="49"/>
      <c r="LF126" s="49"/>
      <c r="LG126" s="49"/>
      <c r="LH126" s="49"/>
      <c r="LI126" s="49"/>
      <c r="LJ126" s="49"/>
      <c r="LK126" s="49"/>
      <c r="LL126" s="49"/>
      <c r="LM126" s="49"/>
      <c r="LN126" s="49"/>
      <c r="LO126" s="49"/>
      <c r="LP126" s="49"/>
      <c r="LQ126" s="49"/>
      <c r="LR126" s="49"/>
      <c r="LS126" s="49"/>
      <c r="LT126" s="49"/>
      <c r="LU126" s="49"/>
      <c r="LV126" s="49"/>
      <c r="LW126" s="49"/>
      <c r="LX126" s="49"/>
      <c r="LY126" s="49"/>
      <c r="LZ126" s="49"/>
      <c r="MA126" s="49"/>
      <c r="MB126" s="49"/>
      <c r="MC126" s="49"/>
      <c r="MD126" s="49"/>
      <c r="ME126" s="49"/>
      <c r="MF126" s="49"/>
      <c r="MG126" s="49"/>
      <c r="MH126" s="49"/>
      <c r="MI126" s="49"/>
      <c r="MJ126" s="49"/>
      <c r="MK126" s="49"/>
      <c r="ML126" s="49"/>
      <c r="MM126" s="49"/>
      <c r="MN126" s="49"/>
      <c r="MO126" s="49"/>
      <c r="MP126" s="49"/>
      <c r="MQ126" s="49"/>
      <c r="MR126" s="49"/>
      <c r="MS126" s="49"/>
      <c r="MT126" s="49"/>
      <c r="MU126" s="49"/>
      <c r="MV126" s="49"/>
      <c r="MW126" s="49"/>
      <c r="MX126" s="49"/>
      <c r="MY126" s="49"/>
      <c r="MZ126" s="49"/>
      <c r="NA126" s="49"/>
      <c r="NB126" s="49"/>
      <c r="NC126" s="49"/>
      <c r="ND126" s="49"/>
      <c r="NE126" s="49"/>
      <c r="NF126" s="49"/>
      <c r="NG126" s="49"/>
      <c r="NH126" s="49"/>
      <c r="NI126" s="49"/>
      <c r="NJ126" s="49"/>
      <c r="NK126" s="49"/>
      <c r="NL126" s="49"/>
      <c r="NM126" s="49"/>
      <c r="NN126" s="49"/>
      <c r="NO126" s="49"/>
      <c r="NP126" s="49"/>
      <c r="NQ126" s="49"/>
      <c r="NR126" s="49"/>
      <c r="NS126" s="49"/>
      <c r="NT126" s="49"/>
      <c r="NU126" s="49"/>
      <c r="NV126" s="49"/>
      <c r="NW126" s="49"/>
      <c r="NX126" s="49"/>
      <c r="NY126" s="49"/>
      <c r="NZ126" s="49"/>
      <c r="OA126" s="49"/>
      <c r="OB126" s="49"/>
      <c r="OC126" s="49"/>
      <c r="OD126" s="49"/>
      <c r="OE126" s="49"/>
      <c r="OF126" s="49"/>
      <c r="OG126" s="49"/>
      <c r="OH126" s="49"/>
      <c r="OI126" s="49"/>
      <c r="OJ126" s="49"/>
      <c r="OK126" s="49"/>
      <c r="OL126" s="49"/>
      <c r="OM126" s="49"/>
      <c r="ON126" s="49"/>
      <c r="OO126" s="49"/>
      <c r="OP126" s="49"/>
      <c r="OQ126" s="49"/>
      <c r="OR126" s="49"/>
      <c r="OS126" s="49"/>
      <c r="OT126" s="49"/>
      <c r="OU126" s="49"/>
      <c r="OV126" s="49"/>
      <c r="OW126" s="49"/>
      <c r="OX126" s="49"/>
      <c r="OY126" s="49"/>
      <c r="OZ126" s="49"/>
      <c r="PA126" s="49"/>
      <c r="PB126" s="49"/>
      <c r="PC126" s="49"/>
      <c r="PD126" s="49"/>
      <c r="PE126" s="49"/>
      <c r="PF126" s="49"/>
      <c r="PG126" s="49"/>
      <c r="PH126" s="49"/>
      <c r="PI126" s="49"/>
      <c r="PJ126" s="49"/>
      <c r="PK126" s="49"/>
      <c r="PL126" s="49"/>
      <c r="PM126" s="49"/>
      <c r="PN126" s="49"/>
      <c r="PO126" s="49"/>
      <c r="PP126" s="49"/>
      <c r="PQ126" s="49"/>
      <c r="PR126" s="49"/>
      <c r="PS126" s="49"/>
      <c r="PT126" s="49"/>
      <c r="PU126" s="49"/>
      <c r="PV126" s="49"/>
      <c r="PW126" s="49"/>
      <c r="PX126" s="49"/>
      <c r="PY126" s="49"/>
      <c r="PZ126" s="49"/>
      <c r="QA126" s="49"/>
      <c r="QB126" s="49"/>
      <c r="QC126" s="49"/>
      <c r="QD126" s="49"/>
      <c r="QE126" s="49"/>
      <c r="QF126" s="49"/>
      <c r="QG126" s="49"/>
      <c r="QH126" s="49"/>
      <c r="QI126" s="49"/>
      <c r="QJ126" s="49"/>
      <c r="QK126" s="49"/>
      <c r="QL126" s="49"/>
      <c r="QM126" s="49"/>
      <c r="QN126" s="49"/>
      <c r="QO126" s="49"/>
      <c r="QP126" s="49"/>
      <c r="QQ126" s="49"/>
      <c r="QR126" s="49"/>
      <c r="QS126" s="49"/>
      <c r="QT126" s="49"/>
      <c r="QU126" s="49"/>
      <c r="QV126" s="49"/>
      <c r="QW126" s="49"/>
      <c r="QX126" s="49"/>
      <c r="QY126" s="49"/>
      <c r="QZ126" s="49"/>
      <c r="RA126" s="49"/>
      <c r="RB126" s="49"/>
      <c r="RC126" s="49"/>
      <c r="RD126" s="49"/>
      <c r="RE126" s="49"/>
      <c r="RF126" s="49"/>
      <c r="RG126" s="49"/>
      <c r="RH126" s="49"/>
      <c r="RI126" s="49"/>
      <c r="RJ126" s="49"/>
      <c r="RK126" s="49"/>
      <c r="RL126" s="49"/>
      <c r="RM126" s="49"/>
      <c r="RN126" s="49"/>
      <c r="RO126" s="49"/>
      <c r="RP126" s="49"/>
      <c r="RQ126" s="49"/>
      <c r="RR126" s="49"/>
      <c r="RS126" s="49"/>
      <c r="RT126" s="49"/>
      <c r="RU126" s="49"/>
      <c r="RV126" s="49"/>
      <c r="RW126" s="49"/>
      <c r="RX126" s="49"/>
      <c r="RY126" s="49"/>
      <c r="RZ126" s="49"/>
      <c r="SA126" s="49"/>
      <c r="SB126" s="49"/>
      <c r="SC126" s="49"/>
      <c r="SD126" s="49"/>
      <c r="SE126" s="49"/>
      <c r="SF126" s="49"/>
      <c r="SG126" s="49"/>
      <c r="SH126" s="49"/>
      <c r="SI126" s="49"/>
      <c r="SJ126" s="49"/>
      <c r="SK126" s="49"/>
      <c r="SL126" s="49"/>
      <c r="SM126" s="49"/>
      <c r="SN126" s="49"/>
      <c r="SO126" s="49"/>
      <c r="SP126" s="49"/>
      <c r="SQ126" s="49"/>
      <c r="SR126" s="49"/>
      <c r="SS126" s="49"/>
      <c r="ST126" s="49"/>
      <c r="SU126" s="49"/>
      <c r="SV126" s="49"/>
      <c r="SW126" s="49"/>
      <c r="SX126" s="49"/>
      <c r="SY126" s="49"/>
      <c r="SZ126" s="49"/>
      <c r="TA126" s="49"/>
      <c r="TB126" s="49"/>
      <c r="TC126" s="49"/>
      <c r="TD126" s="49"/>
      <c r="TE126" s="49"/>
      <c r="TF126" s="49"/>
      <c r="TG126" s="49"/>
      <c r="TH126" s="49"/>
      <c r="TI126" s="49"/>
      <c r="TJ126" s="49"/>
      <c r="TK126" s="49"/>
      <c r="TL126" s="49"/>
      <c r="TM126" s="49"/>
      <c r="TN126" s="49"/>
      <c r="TO126" s="49"/>
      <c r="TP126" s="49"/>
      <c r="TQ126" s="49"/>
      <c r="TR126" s="49"/>
      <c r="TS126" s="49"/>
      <c r="TT126" s="49"/>
      <c r="TU126" s="49"/>
      <c r="TV126" s="49"/>
      <c r="TW126" s="49"/>
      <c r="TX126" s="49"/>
      <c r="TY126" s="49"/>
      <c r="TZ126" s="49"/>
      <c r="UA126" s="49"/>
      <c r="UB126" s="49"/>
      <c r="UC126" s="49"/>
      <c r="UD126" s="49"/>
      <c r="UE126" s="49"/>
      <c r="UF126" s="49"/>
      <c r="UG126" s="49"/>
      <c r="UH126" s="49"/>
      <c r="UI126" s="49"/>
      <c r="UJ126" s="49"/>
      <c r="UK126" s="49"/>
      <c r="UL126" s="49"/>
      <c r="UM126" s="49"/>
      <c r="UN126" s="49"/>
      <c r="UO126" s="49"/>
      <c r="UP126" s="49"/>
      <c r="UQ126" s="49"/>
      <c r="UR126" s="49"/>
      <c r="US126" s="49"/>
      <c r="UT126" s="49"/>
      <c r="UU126" s="49"/>
      <c r="UV126" s="49"/>
      <c r="UW126" s="49"/>
      <c r="UX126" s="49"/>
      <c r="UY126" s="49"/>
      <c r="UZ126" s="49"/>
      <c r="VA126" s="49"/>
      <c r="VB126" s="49"/>
      <c r="VC126" s="49"/>
      <c r="VD126" s="49"/>
      <c r="VE126" s="49"/>
      <c r="VF126" s="49"/>
      <c r="VG126" s="49"/>
      <c r="VH126" s="49"/>
      <c r="VI126" s="49"/>
      <c r="VJ126" s="49"/>
      <c r="VK126" s="49"/>
      <c r="VL126" s="49"/>
      <c r="VM126" s="49"/>
      <c r="VN126" s="49"/>
      <c r="VO126" s="49"/>
      <c r="VP126" s="49"/>
      <c r="VQ126" s="49"/>
      <c r="VR126" s="49"/>
      <c r="VS126" s="49"/>
      <c r="VT126" s="49"/>
      <c r="VU126" s="49"/>
      <c r="VV126" s="49"/>
      <c r="VW126" s="49"/>
      <c r="VX126" s="49"/>
      <c r="VY126" s="49"/>
      <c r="VZ126" s="49"/>
      <c r="WA126" s="49"/>
      <c r="WB126" s="49"/>
      <c r="WC126" s="49"/>
      <c r="WD126" s="49"/>
      <c r="WE126" s="49"/>
      <c r="WF126" s="49"/>
      <c r="WG126" s="49"/>
      <c r="WH126" s="49"/>
      <c r="WI126" s="49"/>
      <c r="WJ126" s="49"/>
      <c r="WK126" s="49"/>
      <c r="WL126" s="49"/>
      <c r="WM126" s="49"/>
      <c r="WN126" s="49"/>
      <c r="WO126" s="49"/>
      <c r="WP126" s="49"/>
      <c r="WQ126" s="49"/>
      <c r="WR126" s="49"/>
      <c r="WS126" s="49"/>
      <c r="WT126" s="49"/>
      <c r="WU126" s="49"/>
      <c r="WV126" s="49"/>
      <c r="WW126" s="49"/>
      <c r="WX126" s="49"/>
      <c r="WY126" s="49"/>
      <c r="WZ126" s="49"/>
      <c r="XA126" s="49"/>
      <c r="XB126" s="49"/>
      <c r="XC126" s="49"/>
      <c r="XD126" s="49"/>
      <c r="XE126" s="49"/>
      <c r="XF126" s="49"/>
      <c r="XG126" s="49"/>
      <c r="XH126" s="49"/>
      <c r="XI126" s="49"/>
      <c r="XJ126" s="49"/>
      <c r="XK126" s="49"/>
      <c r="XL126" s="49"/>
      <c r="XM126" s="49"/>
      <c r="XN126" s="49"/>
      <c r="XO126" s="49"/>
      <c r="XP126" s="49"/>
      <c r="XQ126" s="49"/>
      <c r="XR126" s="49"/>
      <c r="XS126" s="49"/>
      <c r="XT126" s="49"/>
      <c r="XU126" s="49"/>
      <c r="XV126" s="49"/>
      <c r="XW126" s="49"/>
      <c r="XX126" s="49"/>
      <c r="XY126" s="49"/>
      <c r="XZ126" s="49"/>
      <c r="YA126" s="49"/>
      <c r="YB126" s="49"/>
      <c r="YC126" s="49"/>
      <c r="YD126" s="49"/>
      <c r="YE126" s="49"/>
      <c r="YF126" s="49"/>
      <c r="YG126" s="49"/>
      <c r="YH126" s="49"/>
      <c r="YI126" s="49"/>
      <c r="YJ126" s="49"/>
      <c r="YK126" s="49"/>
      <c r="YL126" s="49"/>
      <c r="YM126" s="49"/>
      <c r="YN126" s="49"/>
      <c r="YO126" s="49"/>
      <c r="YP126" s="49"/>
      <c r="YQ126" s="49"/>
      <c r="YR126" s="49"/>
      <c r="YS126" s="49"/>
    </row>
    <row r="127" spans="1:669" ht="15.75" x14ac:dyDescent="0.25">
      <c r="A127" s="30" t="s">
        <v>171</v>
      </c>
      <c r="B127" s="26" t="s">
        <v>168</v>
      </c>
      <c r="C127" s="56" t="s">
        <v>72</v>
      </c>
      <c r="D127" s="56" t="s">
        <v>233</v>
      </c>
      <c r="E127" s="59">
        <v>44593</v>
      </c>
      <c r="F127" s="10" t="s">
        <v>110</v>
      </c>
      <c r="G127" s="158">
        <v>60000</v>
      </c>
      <c r="H127" s="178">
        <v>1722</v>
      </c>
      <c r="I127" s="178">
        <v>3486.68</v>
      </c>
      <c r="J127" s="178">
        <v>1824</v>
      </c>
      <c r="K127" s="178">
        <v>25</v>
      </c>
      <c r="L127" s="178">
        <v>7057.68</v>
      </c>
      <c r="M127" s="186">
        <v>52942.32</v>
      </c>
      <c r="P127" s="49"/>
      <c r="Q127" s="49"/>
      <c r="R127" s="49"/>
      <c r="S127" s="49"/>
      <c r="T127" s="49"/>
      <c r="U127" s="49"/>
      <c r="V127" s="49"/>
      <c r="W127" s="49"/>
      <c r="X127" s="49"/>
      <c r="Y127" s="49"/>
      <c r="Z127" s="49"/>
      <c r="AA127" s="49"/>
      <c r="AB127" s="49"/>
      <c r="AC127" s="49"/>
      <c r="AD127" s="49"/>
      <c r="AE127" s="49"/>
      <c r="AF127" s="49"/>
      <c r="AG127" s="49"/>
      <c r="AH127" s="49"/>
      <c r="AI127" s="49"/>
      <c r="AJ127" s="49"/>
      <c r="AK127" s="49"/>
      <c r="AL127" s="49"/>
      <c r="AM127" s="49"/>
      <c r="AN127" s="49"/>
      <c r="AO127" s="49"/>
      <c r="AP127" s="49"/>
      <c r="AQ127" s="85"/>
      <c r="AR127" s="85"/>
      <c r="AS127" s="85"/>
      <c r="AT127" s="85"/>
      <c r="AU127" s="44"/>
      <c r="AV127" s="44"/>
      <c r="AW127" s="44"/>
      <c r="AX127" s="44"/>
      <c r="AY127" s="44"/>
      <c r="AZ127" s="44"/>
      <c r="BA127" s="44"/>
      <c r="BB127" s="44"/>
      <c r="BC127" s="44"/>
      <c r="BD127" s="44"/>
      <c r="BE127" s="44"/>
      <c r="BF127" s="44"/>
      <c r="BG127" s="44"/>
      <c r="BH127" s="44"/>
      <c r="BI127" s="44"/>
      <c r="BJ127" s="44"/>
      <c r="BK127" s="44"/>
      <c r="BL127" s="44"/>
      <c r="BM127" s="44"/>
      <c r="BN127" s="44"/>
      <c r="BO127" s="44"/>
      <c r="BP127" s="44"/>
      <c r="BQ127" s="44"/>
      <c r="BR127" s="44"/>
      <c r="BS127" s="44"/>
      <c r="BT127" s="44"/>
      <c r="BU127" s="44"/>
      <c r="BV127" s="44"/>
      <c r="BW127" s="44"/>
      <c r="BX127" s="44"/>
      <c r="BY127" s="44"/>
      <c r="BZ127" s="44"/>
      <c r="CA127" s="44"/>
      <c r="CB127" s="44"/>
      <c r="CC127" s="44"/>
      <c r="CD127" s="44"/>
      <c r="CE127" s="44"/>
      <c r="CF127" s="44"/>
      <c r="CG127" s="44"/>
      <c r="CH127" s="44"/>
      <c r="CI127" s="44"/>
      <c r="CJ127" s="44"/>
      <c r="CK127" s="44"/>
      <c r="CL127" s="44"/>
      <c r="CM127" s="44"/>
      <c r="CN127" s="44"/>
      <c r="CO127" s="44"/>
      <c r="CP127" s="44"/>
      <c r="CQ127" s="44"/>
      <c r="CR127" s="44"/>
      <c r="CS127" s="44"/>
      <c r="CT127" s="44"/>
      <c r="CU127" s="44"/>
      <c r="CV127" s="44"/>
      <c r="CW127" s="44"/>
      <c r="CX127" s="44"/>
      <c r="CY127" s="44"/>
      <c r="CZ127" s="44"/>
      <c r="DA127" s="44"/>
      <c r="DB127" s="44"/>
      <c r="DC127" s="44"/>
      <c r="DD127" s="44"/>
      <c r="DE127" s="44"/>
      <c r="DF127" s="44"/>
      <c r="DG127" s="44"/>
      <c r="DH127" s="44"/>
      <c r="DI127" s="44"/>
      <c r="DJ127" s="44"/>
      <c r="DK127" s="44"/>
      <c r="DL127" s="44"/>
      <c r="DM127" s="44"/>
      <c r="DN127" s="44"/>
      <c r="DO127" s="44"/>
      <c r="DP127" s="44"/>
      <c r="DQ127" s="44"/>
      <c r="DR127" s="44"/>
      <c r="DS127" s="44"/>
      <c r="DT127" s="44"/>
      <c r="DU127" s="44"/>
      <c r="DV127" s="44"/>
      <c r="DW127" s="44"/>
      <c r="DX127" s="44"/>
      <c r="DY127" s="44"/>
      <c r="DZ127" s="44"/>
      <c r="EA127" s="44"/>
      <c r="EB127" s="44"/>
      <c r="EC127" s="44"/>
      <c r="ED127" s="44"/>
      <c r="EE127" s="44"/>
      <c r="EF127" s="44"/>
      <c r="EG127" s="44"/>
      <c r="EH127" s="44"/>
      <c r="EI127" s="44"/>
      <c r="EJ127" s="44"/>
      <c r="EK127" s="44"/>
      <c r="EL127" s="44"/>
      <c r="EM127" s="44"/>
      <c r="EN127" s="44"/>
      <c r="EO127" s="44"/>
      <c r="EP127" s="44"/>
      <c r="EQ127" s="44"/>
      <c r="ER127" s="44"/>
      <c r="ES127" s="44"/>
      <c r="ET127" s="44"/>
      <c r="EU127" s="44"/>
      <c r="EV127" s="44"/>
      <c r="EW127" s="44"/>
      <c r="EX127" s="44"/>
      <c r="EY127" s="44"/>
      <c r="EZ127" s="44"/>
      <c r="FA127" s="44"/>
      <c r="FB127" s="44"/>
      <c r="FC127" s="44"/>
      <c r="FD127" s="44"/>
      <c r="FE127" s="44"/>
      <c r="FF127" s="44"/>
      <c r="FG127" s="44"/>
      <c r="FH127" s="44"/>
      <c r="FI127" s="44"/>
      <c r="FJ127" s="44"/>
      <c r="FK127" s="44"/>
      <c r="FL127" s="44"/>
      <c r="FM127" s="44"/>
      <c r="FN127" s="44"/>
      <c r="FO127" s="44"/>
      <c r="FP127" s="44"/>
      <c r="FQ127" s="44"/>
      <c r="FR127" s="44"/>
      <c r="FS127" s="44"/>
      <c r="ID127" s="49"/>
      <c r="IE127" s="49"/>
      <c r="IF127" s="49"/>
      <c r="IG127" s="49"/>
      <c r="IH127" s="49"/>
      <c r="II127" s="49"/>
      <c r="IJ127" s="49"/>
      <c r="IK127" s="49"/>
      <c r="IL127" s="49"/>
      <c r="IM127" s="49"/>
      <c r="IN127" s="49"/>
      <c r="IO127" s="49"/>
      <c r="IP127" s="49"/>
      <c r="IQ127" s="49"/>
      <c r="IR127" s="49"/>
      <c r="IS127" s="49"/>
      <c r="IT127" s="49"/>
      <c r="IU127" s="49"/>
      <c r="IV127" s="49"/>
      <c r="IW127" s="49"/>
      <c r="IX127" s="49"/>
      <c r="IY127" s="49"/>
      <c r="IZ127" s="49"/>
      <c r="JA127" s="49"/>
      <c r="JB127" s="49"/>
      <c r="JC127" s="49"/>
      <c r="JD127" s="49"/>
      <c r="JE127" s="49"/>
      <c r="JF127" s="49"/>
      <c r="JG127" s="49"/>
      <c r="JH127" s="49"/>
      <c r="JI127" s="49"/>
      <c r="JJ127" s="49"/>
      <c r="JK127" s="49"/>
      <c r="JL127" s="49"/>
      <c r="JM127" s="49"/>
      <c r="JN127" s="49"/>
      <c r="JO127" s="49"/>
      <c r="JP127" s="49"/>
      <c r="JQ127" s="49"/>
      <c r="JR127" s="49"/>
      <c r="JS127" s="49"/>
      <c r="JT127" s="49"/>
      <c r="JU127" s="49"/>
      <c r="JV127" s="49"/>
      <c r="JW127" s="49"/>
      <c r="JX127" s="49"/>
      <c r="JY127" s="49"/>
      <c r="JZ127" s="49"/>
      <c r="KA127" s="49"/>
      <c r="KB127" s="49"/>
      <c r="KC127" s="49"/>
      <c r="KD127" s="49"/>
      <c r="KE127" s="49"/>
      <c r="KF127" s="49"/>
      <c r="KG127" s="49"/>
      <c r="KH127" s="49"/>
      <c r="KI127" s="49"/>
      <c r="KJ127" s="49"/>
      <c r="KK127" s="49"/>
      <c r="KL127" s="49"/>
      <c r="KM127" s="49"/>
      <c r="KN127" s="49"/>
      <c r="KO127" s="49"/>
      <c r="KP127" s="49"/>
      <c r="KQ127" s="49"/>
      <c r="KR127" s="49"/>
      <c r="KS127" s="49"/>
      <c r="KT127" s="49"/>
      <c r="KU127" s="49"/>
      <c r="KV127" s="49"/>
      <c r="KW127" s="49"/>
      <c r="KX127" s="49"/>
      <c r="KY127" s="49"/>
      <c r="KZ127" s="49"/>
      <c r="LA127" s="49"/>
      <c r="LB127" s="49"/>
      <c r="LC127" s="49"/>
      <c r="LD127" s="49"/>
      <c r="LE127" s="49"/>
      <c r="LF127" s="49"/>
      <c r="LG127" s="49"/>
      <c r="LH127" s="49"/>
      <c r="LI127" s="49"/>
      <c r="LJ127" s="49"/>
      <c r="LK127" s="49"/>
      <c r="LL127" s="49"/>
      <c r="LM127" s="49"/>
      <c r="LN127" s="49"/>
      <c r="LO127" s="49"/>
      <c r="LP127" s="49"/>
      <c r="LQ127" s="49"/>
      <c r="LR127" s="49"/>
      <c r="LS127" s="49"/>
      <c r="LT127" s="49"/>
      <c r="LU127" s="49"/>
      <c r="LV127" s="49"/>
      <c r="LW127" s="49"/>
      <c r="LX127" s="49"/>
      <c r="LY127" s="49"/>
      <c r="LZ127" s="49"/>
      <c r="MA127" s="49"/>
      <c r="MB127" s="49"/>
      <c r="MC127" s="49"/>
      <c r="MD127" s="49"/>
      <c r="ME127" s="49"/>
      <c r="MF127" s="49"/>
      <c r="MG127" s="49"/>
      <c r="MH127" s="49"/>
      <c r="MI127" s="49"/>
      <c r="MJ127" s="49"/>
      <c r="MK127" s="49"/>
      <c r="ML127" s="49"/>
      <c r="MM127" s="49"/>
      <c r="MN127" s="49"/>
      <c r="MO127" s="49"/>
      <c r="MP127" s="49"/>
      <c r="MQ127" s="49"/>
      <c r="MR127" s="49"/>
      <c r="MS127" s="49"/>
      <c r="MT127" s="49"/>
      <c r="MU127" s="49"/>
      <c r="MV127" s="49"/>
      <c r="MW127" s="49"/>
      <c r="MX127" s="49"/>
      <c r="MY127" s="49"/>
      <c r="MZ127" s="49"/>
      <c r="NA127" s="49"/>
      <c r="NB127" s="49"/>
      <c r="NC127" s="49"/>
      <c r="ND127" s="49"/>
      <c r="NE127" s="49"/>
      <c r="NF127" s="49"/>
      <c r="NG127" s="49"/>
      <c r="NH127" s="49"/>
      <c r="NI127" s="49"/>
      <c r="NJ127" s="49"/>
      <c r="NK127" s="49"/>
      <c r="NL127" s="49"/>
      <c r="NM127" s="49"/>
      <c r="NN127" s="49"/>
      <c r="NO127" s="49"/>
      <c r="NP127" s="49"/>
      <c r="NQ127" s="49"/>
      <c r="NR127" s="49"/>
      <c r="NS127" s="49"/>
      <c r="NT127" s="49"/>
      <c r="NU127" s="49"/>
      <c r="NV127" s="49"/>
      <c r="NW127" s="49"/>
      <c r="NX127" s="49"/>
      <c r="NY127" s="49"/>
      <c r="NZ127" s="49"/>
      <c r="OA127" s="49"/>
      <c r="OB127" s="49"/>
      <c r="OC127" s="49"/>
      <c r="OD127" s="49"/>
      <c r="OE127" s="49"/>
      <c r="OF127" s="49"/>
      <c r="OG127" s="49"/>
      <c r="OH127" s="49"/>
      <c r="OI127" s="49"/>
      <c r="OJ127" s="49"/>
      <c r="OK127" s="49"/>
      <c r="OL127" s="49"/>
      <c r="OM127" s="49"/>
      <c r="ON127" s="49"/>
      <c r="OO127" s="49"/>
      <c r="OP127" s="49"/>
      <c r="OQ127" s="49"/>
      <c r="OR127" s="49"/>
      <c r="OS127" s="49"/>
      <c r="OT127" s="49"/>
      <c r="OU127" s="49"/>
      <c r="OV127" s="49"/>
      <c r="OW127" s="49"/>
      <c r="OX127" s="49"/>
      <c r="OY127" s="49"/>
      <c r="OZ127" s="49"/>
      <c r="PA127" s="49"/>
      <c r="PB127" s="49"/>
      <c r="PC127" s="49"/>
      <c r="PD127" s="49"/>
      <c r="PE127" s="49"/>
      <c r="PF127" s="49"/>
      <c r="PG127" s="49"/>
      <c r="PH127" s="49"/>
      <c r="PI127" s="49"/>
      <c r="PJ127" s="49"/>
      <c r="PK127" s="49"/>
      <c r="PL127" s="49"/>
      <c r="PM127" s="49"/>
      <c r="PN127" s="49"/>
      <c r="PO127" s="49"/>
      <c r="PP127" s="49"/>
      <c r="PQ127" s="49"/>
      <c r="PR127" s="49"/>
      <c r="PS127" s="49"/>
      <c r="PT127" s="49"/>
      <c r="PU127" s="49"/>
      <c r="PV127" s="49"/>
      <c r="PW127" s="49"/>
      <c r="PX127" s="49"/>
      <c r="PY127" s="49"/>
      <c r="PZ127" s="49"/>
      <c r="QA127" s="49"/>
      <c r="QB127" s="49"/>
      <c r="QC127" s="49"/>
      <c r="QD127" s="49"/>
      <c r="QE127" s="49"/>
      <c r="QF127" s="49"/>
      <c r="QG127" s="49"/>
      <c r="QH127" s="49"/>
      <c r="QI127" s="49"/>
      <c r="QJ127" s="49"/>
      <c r="QK127" s="49"/>
      <c r="QL127" s="49"/>
      <c r="QM127" s="49"/>
      <c r="QN127" s="49"/>
      <c r="QO127" s="49"/>
      <c r="QP127" s="49"/>
      <c r="QQ127" s="49"/>
      <c r="QR127" s="49"/>
      <c r="QS127" s="49"/>
      <c r="QT127" s="49"/>
      <c r="QU127" s="49"/>
      <c r="QV127" s="49"/>
      <c r="QW127" s="49"/>
      <c r="QX127" s="49"/>
      <c r="QY127" s="49"/>
      <c r="QZ127" s="49"/>
      <c r="RA127" s="49"/>
      <c r="RB127" s="49"/>
      <c r="RC127" s="49"/>
      <c r="RD127" s="49"/>
      <c r="RE127" s="49"/>
      <c r="RF127" s="49"/>
      <c r="RG127" s="49"/>
      <c r="RH127" s="49"/>
      <c r="RI127" s="49"/>
      <c r="RJ127" s="49"/>
      <c r="RK127" s="49"/>
      <c r="RL127" s="49"/>
      <c r="RM127" s="49"/>
      <c r="RN127" s="49"/>
      <c r="RO127" s="49"/>
      <c r="RP127" s="49"/>
      <c r="RQ127" s="49"/>
      <c r="RR127" s="49"/>
      <c r="RS127" s="49"/>
      <c r="RT127" s="49"/>
      <c r="RU127" s="49"/>
      <c r="RV127" s="49"/>
      <c r="RW127" s="49"/>
      <c r="RX127" s="49"/>
      <c r="RY127" s="49"/>
      <c r="RZ127" s="49"/>
      <c r="SA127" s="49"/>
      <c r="SB127" s="49"/>
      <c r="SC127" s="49"/>
      <c r="SD127" s="49"/>
      <c r="SE127" s="49"/>
      <c r="SF127" s="49"/>
      <c r="SG127" s="49"/>
      <c r="SH127" s="49"/>
      <c r="SI127" s="49"/>
      <c r="SJ127" s="49"/>
      <c r="SK127" s="49"/>
      <c r="SL127" s="49"/>
      <c r="SM127" s="49"/>
      <c r="SN127" s="49"/>
      <c r="SO127" s="49"/>
      <c r="SP127" s="49"/>
      <c r="SQ127" s="49"/>
      <c r="SR127" s="49"/>
      <c r="SS127" s="49"/>
      <c r="ST127" s="49"/>
      <c r="SU127" s="49"/>
      <c r="SV127" s="49"/>
      <c r="SW127" s="49"/>
      <c r="SX127" s="49"/>
      <c r="SY127" s="49"/>
      <c r="SZ127" s="49"/>
      <c r="TA127" s="49"/>
      <c r="TB127" s="49"/>
      <c r="TC127" s="49"/>
      <c r="TD127" s="49"/>
      <c r="TE127" s="49"/>
      <c r="TF127" s="49"/>
      <c r="TG127" s="49"/>
      <c r="TH127" s="49"/>
      <c r="TI127" s="49"/>
      <c r="TJ127" s="49"/>
      <c r="TK127" s="49"/>
      <c r="TL127" s="49"/>
      <c r="TM127" s="49"/>
      <c r="TN127" s="49"/>
      <c r="TO127" s="49"/>
      <c r="TP127" s="49"/>
      <c r="TQ127" s="49"/>
      <c r="TR127" s="49"/>
      <c r="TS127" s="49"/>
      <c r="TT127" s="49"/>
      <c r="TU127" s="49"/>
      <c r="TV127" s="49"/>
      <c r="TW127" s="49"/>
      <c r="TX127" s="49"/>
      <c r="TY127" s="49"/>
      <c r="TZ127" s="49"/>
      <c r="UA127" s="49"/>
      <c r="UB127" s="49"/>
      <c r="UC127" s="49"/>
      <c r="UD127" s="49"/>
      <c r="UE127" s="49"/>
      <c r="UF127" s="49"/>
      <c r="UG127" s="49"/>
      <c r="UH127" s="49"/>
      <c r="UI127" s="49"/>
      <c r="UJ127" s="49"/>
      <c r="UK127" s="49"/>
      <c r="UL127" s="49"/>
      <c r="UM127" s="49"/>
      <c r="UN127" s="49"/>
      <c r="UO127" s="49"/>
      <c r="UP127" s="49"/>
      <c r="UQ127" s="49"/>
      <c r="UR127" s="49"/>
      <c r="US127" s="49"/>
      <c r="UT127" s="49"/>
      <c r="UU127" s="49"/>
      <c r="UV127" s="49"/>
      <c r="UW127" s="49"/>
      <c r="UX127" s="49"/>
      <c r="UY127" s="49"/>
      <c r="UZ127" s="49"/>
      <c r="VA127" s="49"/>
      <c r="VB127" s="49"/>
      <c r="VC127" s="49"/>
      <c r="VD127" s="49"/>
      <c r="VE127" s="49"/>
      <c r="VF127" s="49"/>
      <c r="VG127" s="49"/>
      <c r="VH127" s="49"/>
      <c r="VI127" s="49"/>
      <c r="VJ127" s="49"/>
      <c r="VK127" s="49"/>
      <c r="VL127" s="49"/>
      <c r="VM127" s="49"/>
      <c r="VN127" s="49"/>
      <c r="VO127" s="49"/>
      <c r="VP127" s="49"/>
      <c r="VQ127" s="49"/>
      <c r="VR127" s="49"/>
      <c r="VS127" s="49"/>
      <c r="VT127" s="49"/>
      <c r="VU127" s="49"/>
      <c r="VV127" s="49"/>
      <c r="VW127" s="49"/>
      <c r="VX127" s="49"/>
      <c r="VY127" s="49"/>
      <c r="VZ127" s="49"/>
      <c r="WA127" s="49"/>
      <c r="WB127" s="49"/>
      <c r="WC127" s="49"/>
      <c r="WD127" s="49"/>
      <c r="WE127" s="49"/>
      <c r="WF127" s="49"/>
      <c r="WG127" s="49"/>
      <c r="WH127" s="49"/>
      <c r="WI127" s="49"/>
      <c r="WJ127" s="49"/>
      <c r="WK127" s="49"/>
      <c r="WL127" s="49"/>
      <c r="WM127" s="49"/>
      <c r="WN127" s="49"/>
      <c r="WO127" s="49"/>
      <c r="WP127" s="49"/>
      <c r="WQ127" s="49"/>
      <c r="WR127" s="49"/>
      <c r="WS127" s="49"/>
      <c r="WT127" s="49"/>
      <c r="WU127" s="49"/>
      <c r="WV127" s="49"/>
      <c r="WW127" s="49"/>
      <c r="WX127" s="49"/>
      <c r="WY127" s="49"/>
      <c r="WZ127" s="49"/>
      <c r="XA127" s="49"/>
      <c r="XB127" s="49"/>
      <c r="XC127" s="49"/>
      <c r="XD127" s="49"/>
      <c r="XE127" s="49"/>
      <c r="XF127" s="49"/>
      <c r="XG127" s="49"/>
      <c r="XH127" s="49"/>
      <c r="XI127" s="49"/>
      <c r="XJ127" s="49"/>
      <c r="XK127" s="49"/>
      <c r="XL127" s="49"/>
      <c r="XM127" s="49"/>
      <c r="XN127" s="49"/>
      <c r="XO127" s="49"/>
      <c r="XP127" s="49"/>
      <c r="XQ127" s="49"/>
      <c r="XR127" s="49"/>
      <c r="XS127" s="49"/>
      <c r="XT127" s="49"/>
      <c r="XU127" s="49"/>
      <c r="XV127" s="49"/>
      <c r="XW127" s="49"/>
      <c r="XX127" s="49"/>
      <c r="XY127" s="49"/>
      <c r="XZ127" s="49"/>
      <c r="YA127" s="49"/>
      <c r="YB127" s="49"/>
      <c r="YC127" s="49"/>
      <c r="YD127" s="49"/>
      <c r="YE127" s="49"/>
      <c r="YF127" s="49"/>
      <c r="YG127" s="49"/>
      <c r="YH127" s="49"/>
      <c r="YI127" s="49"/>
      <c r="YJ127" s="49"/>
      <c r="YK127" s="49"/>
      <c r="YL127" s="49"/>
      <c r="YM127" s="49"/>
      <c r="YN127" s="49"/>
      <c r="YO127" s="49"/>
      <c r="YP127" s="49"/>
      <c r="YQ127" s="49"/>
      <c r="YR127" s="49"/>
      <c r="YS127" s="49"/>
    </row>
    <row r="128" spans="1:669" ht="15.75" x14ac:dyDescent="0.25">
      <c r="A128" s="30" t="s">
        <v>172</v>
      </c>
      <c r="B128" s="26" t="s">
        <v>170</v>
      </c>
      <c r="C128" s="56" t="s">
        <v>72</v>
      </c>
      <c r="D128" s="56" t="s">
        <v>233</v>
      </c>
      <c r="E128" s="59">
        <v>44594</v>
      </c>
      <c r="F128" s="10" t="s">
        <v>110</v>
      </c>
      <c r="G128" s="158">
        <v>60000</v>
      </c>
      <c r="H128" s="178">
        <v>1722</v>
      </c>
      <c r="I128" s="178">
        <v>3486.68</v>
      </c>
      <c r="J128" s="178">
        <v>1824</v>
      </c>
      <c r="K128" s="178">
        <v>25</v>
      </c>
      <c r="L128" s="178">
        <v>7057.68</v>
      </c>
      <c r="M128" s="186">
        <v>52942.32</v>
      </c>
      <c r="P128" s="49"/>
      <c r="Q128" s="49"/>
      <c r="R128" s="49"/>
      <c r="S128" s="49"/>
      <c r="T128" s="49"/>
      <c r="U128" s="49"/>
      <c r="V128" s="49"/>
      <c r="W128" s="49"/>
      <c r="X128" s="49"/>
      <c r="Y128" s="49"/>
      <c r="Z128" s="49"/>
      <c r="AA128" s="49"/>
      <c r="AB128" s="49"/>
      <c r="AC128" s="49"/>
      <c r="AD128" s="49"/>
      <c r="AE128" s="49"/>
      <c r="AF128" s="49"/>
      <c r="AG128" s="49"/>
      <c r="AH128" s="49"/>
      <c r="AI128" s="49"/>
      <c r="AJ128" s="49"/>
      <c r="AK128" s="49"/>
      <c r="AL128" s="49"/>
      <c r="AM128" s="49"/>
      <c r="AN128" s="49"/>
      <c r="AO128" s="49"/>
      <c r="AP128" s="49"/>
      <c r="AQ128" s="85"/>
      <c r="AR128" s="85"/>
      <c r="AS128" s="85"/>
      <c r="AT128" s="85"/>
      <c r="AU128" s="44"/>
      <c r="AV128" s="44"/>
      <c r="AW128" s="44"/>
      <c r="AX128" s="44"/>
      <c r="AY128" s="44"/>
      <c r="AZ128" s="44"/>
      <c r="BA128" s="44"/>
      <c r="BB128" s="44"/>
      <c r="BC128" s="44"/>
      <c r="BD128" s="44"/>
      <c r="BE128" s="44"/>
      <c r="BF128" s="44"/>
      <c r="BG128" s="44"/>
      <c r="BH128" s="44"/>
      <c r="BI128" s="44"/>
      <c r="BJ128" s="44"/>
      <c r="BK128" s="44"/>
      <c r="BL128" s="44"/>
      <c r="BM128" s="44"/>
      <c r="BN128" s="44"/>
      <c r="BO128" s="44"/>
      <c r="BP128" s="44"/>
      <c r="BQ128" s="44"/>
      <c r="BR128" s="44"/>
      <c r="BS128" s="44"/>
      <c r="BT128" s="44"/>
      <c r="BU128" s="44"/>
      <c r="BV128" s="44"/>
      <c r="BW128" s="44"/>
      <c r="BX128" s="44"/>
      <c r="BY128" s="44"/>
      <c r="BZ128" s="44"/>
      <c r="CA128" s="44"/>
      <c r="CB128" s="44"/>
      <c r="CC128" s="44"/>
      <c r="CD128" s="44"/>
      <c r="CE128" s="44"/>
      <c r="CF128" s="44"/>
      <c r="CG128" s="44"/>
      <c r="CH128" s="44"/>
      <c r="CI128" s="44"/>
      <c r="CJ128" s="44"/>
      <c r="CK128" s="44"/>
      <c r="CL128" s="44"/>
      <c r="CM128" s="44"/>
      <c r="CN128" s="44"/>
      <c r="CO128" s="44"/>
      <c r="CP128" s="44"/>
      <c r="CQ128" s="44"/>
      <c r="CR128" s="44"/>
      <c r="CS128" s="44"/>
      <c r="CT128" s="44"/>
      <c r="CU128" s="44"/>
      <c r="CV128" s="44"/>
      <c r="CW128" s="44"/>
      <c r="CX128" s="44"/>
      <c r="CY128" s="44"/>
      <c r="CZ128" s="44"/>
      <c r="DA128" s="44"/>
      <c r="DB128" s="44"/>
      <c r="DC128" s="44"/>
      <c r="DD128" s="44"/>
      <c r="DE128" s="44"/>
      <c r="DF128" s="44"/>
      <c r="DG128" s="44"/>
      <c r="DH128" s="44"/>
      <c r="DI128" s="44"/>
      <c r="DJ128" s="44"/>
      <c r="DK128" s="44"/>
      <c r="DL128" s="44"/>
      <c r="DM128" s="44"/>
      <c r="DN128" s="44"/>
      <c r="DO128" s="44"/>
      <c r="DP128" s="44"/>
      <c r="DQ128" s="44"/>
      <c r="DR128" s="44"/>
      <c r="DS128" s="44"/>
      <c r="DT128" s="44"/>
      <c r="DU128" s="44"/>
      <c r="DV128" s="44"/>
      <c r="DW128" s="44"/>
      <c r="DX128" s="44"/>
      <c r="DY128" s="44"/>
      <c r="DZ128" s="44"/>
      <c r="EA128" s="44"/>
      <c r="EB128" s="44"/>
      <c r="EC128" s="44"/>
      <c r="ED128" s="44"/>
      <c r="EE128" s="44"/>
      <c r="EF128" s="44"/>
      <c r="EG128" s="44"/>
      <c r="EH128" s="44"/>
      <c r="EI128" s="44"/>
      <c r="EJ128" s="44"/>
      <c r="EK128" s="44"/>
      <c r="EL128" s="44"/>
      <c r="EM128" s="44"/>
      <c r="EN128" s="44"/>
      <c r="EO128" s="44"/>
      <c r="EP128" s="44"/>
      <c r="EQ128" s="44"/>
      <c r="ER128" s="44"/>
      <c r="ES128" s="44"/>
      <c r="ET128" s="44"/>
      <c r="EU128" s="44"/>
      <c r="EV128" s="44"/>
      <c r="EW128" s="44"/>
      <c r="EX128" s="44"/>
      <c r="EY128" s="44"/>
      <c r="EZ128" s="44"/>
      <c r="FA128" s="44"/>
      <c r="FB128" s="44"/>
      <c r="FC128" s="44"/>
      <c r="FD128" s="44"/>
      <c r="FE128" s="44"/>
      <c r="FF128" s="44"/>
      <c r="FG128" s="44"/>
      <c r="FH128" s="44"/>
      <c r="FI128" s="44"/>
      <c r="FJ128" s="44"/>
      <c r="FK128" s="44"/>
      <c r="FL128" s="44"/>
      <c r="FM128" s="44"/>
      <c r="FN128" s="44"/>
      <c r="FO128" s="44"/>
      <c r="FP128" s="44"/>
      <c r="FQ128" s="44"/>
      <c r="FR128" s="44"/>
      <c r="FS128" s="44"/>
      <c r="ID128" s="49"/>
      <c r="IE128" s="49"/>
      <c r="IF128" s="49"/>
      <c r="IG128" s="49"/>
      <c r="IH128" s="49"/>
      <c r="II128" s="49"/>
      <c r="IJ128" s="49"/>
      <c r="IK128" s="49"/>
      <c r="IL128" s="49"/>
      <c r="IM128" s="49"/>
      <c r="IN128" s="49"/>
      <c r="IO128" s="49"/>
      <c r="IP128" s="49"/>
      <c r="IQ128" s="49"/>
      <c r="IR128" s="49"/>
      <c r="IS128" s="49"/>
      <c r="IT128" s="49"/>
      <c r="IU128" s="49"/>
      <c r="IV128" s="49"/>
      <c r="IW128" s="49"/>
      <c r="IX128" s="49"/>
      <c r="IY128" s="49"/>
      <c r="IZ128" s="49"/>
      <c r="JA128" s="49"/>
      <c r="JB128" s="49"/>
      <c r="JC128" s="49"/>
      <c r="JD128" s="49"/>
      <c r="JE128" s="49"/>
      <c r="JF128" s="49"/>
      <c r="JG128" s="49"/>
      <c r="JH128" s="49"/>
      <c r="JI128" s="49"/>
      <c r="JJ128" s="49"/>
      <c r="JK128" s="49"/>
      <c r="JL128" s="49"/>
      <c r="JM128" s="49"/>
      <c r="JN128" s="49"/>
      <c r="JO128" s="49"/>
      <c r="JP128" s="49"/>
      <c r="JQ128" s="49"/>
      <c r="JR128" s="49"/>
      <c r="JS128" s="49"/>
      <c r="JT128" s="49"/>
      <c r="JU128" s="49"/>
      <c r="JV128" s="49"/>
      <c r="JW128" s="49"/>
      <c r="JX128" s="49"/>
      <c r="JY128" s="49"/>
      <c r="JZ128" s="49"/>
      <c r="KA128" s="49"/>
      <c r="KB128" s="49"/>
      <c r="KC128" s="49"/>
      <c r="KD128" s="49"/>
      <c r="KE128" s="49"/>
      <c r="KF128" s="49"/>
      <c r="KG128" s="49"/>
      <c r="KH128" s="49"/>
      <c r="KI128" s="49"/>
      <c r="KJ128" s="49"/>
      <c r="KK128" s="49"/>
      <c r="KL128" s="49"/>
      <c r="KM128" s="49"/>
      <c r="KN128" s="49"/>
      <c r="KO128" s="49"/>
      <c r="KP128" s="49"/>
      <c r="KQ128" s="49"/>
      <c r="KR128" s="49"/>
      <c r="KS128" s="49"/>
      <c r="KT128" s="49"/>
      <c r="KU128" s="49"/>
      <c r="KV128" s="49"/>
      <c r="KW128" s="49"/>
      <c r="KX128" s="49"/>
      <c r="KY128" s="49"/>
      <c r="KZ128" s="49"/>
      <c r="LA128" s="49"/>
      <c r="LB128" s="49"/>
      <c r="LC128" s="49"/>
      <c r="LD128" s="49"/>
      <c r="LE128" s="49"/>
      <c r="LF128" s="49"/>
      <c r="LG128" s="49"/>
      <c r="LH128" s="49"/>
      <c r="LI128" s="49"/>
      <c r="LJ128" s="49"/>
      <c r="LK128" s="49"/>
      <c r="LL128" s="49"/>
      <c r="LM128" s="49"/>
      <c r="LN128" s="49"/>
      <c r="LO128" s="49"/>
      <c r="LP128" s="49"/>
      <c r="LQ128" s="49"/>
      <c r="LR128" s="49"/>
      <c r="LS128" s="49"/>
      <c r="LT128" s="49"/>
      <c r="LU128" s="49"/>
      <c r="LV128" s="49"/>
      <c r="LW128" s="49"/>
      <c r="LX128" s="49"/>
      <c r="LY128" s="49"/>
      <c r="LZ128" s="49"/>
      <c r="MA128" s="49"/>
      <c r="MB128" s="49"/>
      <c r="MC128" s="49"/>
      <c r="MD128" s="49"/>
      <c r="ME128" s="49"/>
      <c r="MF128" s="49"/>
      <c r="MG128" s="49"/>
      <c r="MH128" s="49"/>
      <c r="MI128" s="49"/>
      <c r="MJ128" s="49"/>
      <c r="MK128" s="49"/>
      <c r="ML128" s="49"/>
      <c r="MM128" s="49"/>
      <c r="MN128" s="49"/>
      <c r="MO128" s="49"/>
      <c r="MP128" s="49"/>
      <c r="MQ128" s="49"/>
      <c r="MR128" s="49"/>
      <c r="MS128" s="49"/>
      <c r="MT128" s="49"/>
      <c r="MU128" s="49"/>
      <c r="MV128" s="49"/>
      <c r="MW128" s="49"/>
      <c r="MX128" s="49"/>
      <c r="MY128" s="49"/>
      <c r="MZ128" s="49"/>
      <c r="NA128" s="49"/>
      <c r="NB128" s="49"/>
      <c r="NC128" s="49"/>
      <c r="ND128" s="49"/>
      <c r="NE128" s="49"/>
      <c r="NF128" s="49"/>
      <c r="NG128" s="49"/>
      <c r="NH128" s="49"/>
      <c r="NI128" s="49"/>
      <c r="NJ128" s="49"/>
      <c r="NK128" s="49"/>
      <c r="NL128" s="49"/>
      <c r="NM128" s="49"/>
      <c r="NN128" s="49"/>
      <c r="NO128" s="49"/>
      <c r="NP128" s="49"/>
      <c r="NQ128" s="49"/>
      <c r="NR128" s="49"/>
      <c r="NS128" s="49"/>
      <c r="NT128" s="49"/>
      <c r="NU128" s="49"/>
      <c r="NV128" s="49"/>
      <c r="NW128" s="49"/>
      <c r="NX128" s="49"/>
      <c r="NY128" s="49"/>
      <c r="NZ128" s="49"/>
      <c r="OA128" s="49"/>
      <c r="OB128" s="49"/>
      <c r="OC128" s="49"/>
      <c r="OD128" s="49"/>
      <c r="OE128" s="49"/>
      <c r="OF128" s="49"/>
      <c r="OG128" s="49"/>
      <c r="OH128" s="49"/>
      <c r="OI128" s="49"/>
      <c r="OJ128" s="49"/>
      <c r="OK128" s="49"/>
      <c r="OL128" s="49"/>
      <c r="OM128" s="49"/>
      <c r="ON128" s="49"/>
      <c r="OO128" s="49"/>
      <c r="OP128" s="49"/>
      <c r="OQ128" s="49"/>
      <c r="OR128" s="49"/>
      <c r="OS128" s="49"/>
      <c r="OT128" s="49"/>
      <c r="OU128" s="49"/>
      <c r="OV128" s="49"/>
      <c r="OW128" s="49"/>
      <c r="OX128" s="49"/>
      <c r="OY128" s="49"/>
      <c r="OZ128" s="49"/>
      <c r="PA128" s="49"/>
      <c r="PB128" s="49"/>
      <c r="PC128" s="49"/>
      <c r="PD128" s="49"/>
      <c r="PE128" s="49"/>
      <c r="PF128" s="49"/>
      <c r="PG128" s="49"/>
      <c r="PH128" s="49"/>
      <c r="PI128" s="49"/>
      <c r="PJ128" s="49"/>
      <c r="PK128" s="49"/>
      <c r="PL128" s="49"/>
      <c r="PM128" s="49"/>
      <c r="PN128" s="49"/>
      <c r="PO128" s="49"/>
      <c r="PP128" s="49"/>
      <c r="PQ128" s="49"/>
      <c r="PR128" s="49"/>
      <c r="PS128" s="49"/>
      <c r="PT128" s="49"/>
      <c r="PU128" s="49"/>
      <c r="PV128" s="49"/>
      <c r="PW128" s="49"/>
      <c r="PX128" s="49"/>
      <c r="PY128" s="49"/>
      <c r="PZ128" s="49"/>
      <c r="QA128" s="49"/>
      <c r="QB128" s="49"/>
      <c r="QC128" s="49"/>
      <c r="QD128" s="49"/>
      <c r="QE128" s="49"/>
      <c r="QF128" s="49"/>
      <c r="QG128" s="49"/>
      <c r="QH128" s="49"/>
      <c r="QI128" s="49"/>
      <c r="QJ128" s="49"/>
      <c r="QK128" s="49"/>
      <c r="QL128" s="49"/>
      <c r="QM128" s="49"/>
      <c r="QN128" s="49"/>
      <c r="QO128" s="49"/>
      <c r="QP128" s="49"/>
      <c r="QQ128" s="49"/>
      <c r="QR128" s="49"/>
      <c r="QS128" s="49"/>
      <c r="QT128" s="49"/>
      <c r="QU128" s="49"/>
      <c r="QV128" s="49"/>
      <c r="QW128" s="49"/>
      <c r="QX128" s="49"/>
      <c r="QY128" s="49"/>
      <c r="QZ128" s="49"/>
      <c r="RA128" s="49"/>
      <c r="RB128" s="49"/>
      <c r="RC128" s="49"/>
      <c r="RD128" s="49"/>
      <c r="RE128" s="49"/>
      <c r="RF128" s="49"/>
      <c r="RG128" s="49"/>
      <c r="RH128" s="49"/>
      <c r="RI128" s="49"/>
      <c r="RJ128" s="49"/>
      <c r="RK128" s="49"/>
      <c r="RL128" s="49"/>
      <c r="RM128" s="49"/>
      <c r="RN128" s="49"/>
      <c r="RO128" s="49"/>
      <c r="RP128" s="49"/>
      <c r="RQ128" s="49"/>
      <c r="RR128" s="49"/>
      <c r="RS128" s="49"/>
      <c r="RT128" s="49"/>
      <c r="RU128" s="49"/>
      <c r="RV128" s="49"/>
      <c r="RW128" s="49"/>
      <c r="RX128" s="49"/>
      <c r="RY128" s="49"/>
      <c r="RZ128" s="49"/>
      <c r="SA128" s="49"/>
      <c r="SB128" s="49"/>
      <c r="SC128" s="49"/>
      <c r="SD128" s="49"/>
      <c r="SE128" s="49"/>
      <c r="SF128" s="49"/>
      <c r="SG128" s="49"/>
      <c r="SH128" s="49"/>
      <c r="SI128" s="49"/>
      <c r="SJ128" s="49"/>
      <c r="SK128" s="49"/>
      <c r="SL128" s="49"/>
      <c r="SM128" s="49"/>
      <c r="SN128" s="49"/>
      <c r="SO128" s="49"/>
      <c r="SP128" s="49"/>
      <c r="SQ128" s="49"/>
      <c r="SR128" s="49"/>
      <c r="SS128" s="49"/>
      <c r="ST128" s="49"/>
      <c r="SU128" s="49"/>
      <c r="SV128" s="49"/>
      <c r="SW128" s="49"/>
      <c r="SX128" s="49"/>
      <c r="SY128" s="49"/>
      <c r="SZ128" s="49"/>
      <c r="TA128" s="49"/>
      <c r="TB128" s="49"/>
      <c r="TC128" s="49"/>
      <c r="TD128" s="49"/>
      <c r="TE128" s="49"/>
      <c r="TF128" s="49"/>
      <c r="TG128" s="49"/>
      <c r="TH128" s="49"/>
      <c r="TI128" s="49"/>
      <c r="TJ128" s="49"/>
      <c r="TK128" s="49"/>
      <c r="TL128" s="49"/>
      <c r="TM128" s="49"/>
      <c r="TN128" s="49"/>
      <c r="TO128" s="49"/>
      <c r="TP128" s="49"/>
      <c r="TQ128" s="49"/>
      <c r="TR128" s="49"/>
      <c r="TS128" s="49"/>
      <c r="TT128" s="49"/>
      <c r="TU128" s="49"/>
      <c r="TV128" s="49"/>
      <c r="TW128" s="49"/>
      <c r="TX128" s="49"/>
      <c r="TY128" s="49"/>
      <c r="TZ128" s="49"/>
      <c r="UA128" s="49"/>
      <c r="UB128" s="49"/>
      <c r="UC128" s="49"/>
      <c r="UD128" s="49"/>
      <c r="UE128" s="49"/>
      <c r="UF128" s="49"/>
      <c r="UG128" s="49"/>
      <c r="UH128" s="49"/>
      <c r="UI128" s="49"/>
      <c r="UJ128" s="49"/>
      <c r="UK128" s="49"/>
      <c r="UL128" s="49"/>
      <c r="UM128" s="49"/>
      <c r="UN128" s="49"/>
      <c r="UO128" s="49"/>
      <c r="UP128" s="49"/>
      <c r="UQ128" s="49"/>
      <c r="UR128" s="49"/>
      <c r="US128" s="49"/>
      <c r="UT128" s="49"/>
      <c r="UU128" s="49"/>
      <c r="UV128" s="49"/>
      <c r="UW128" s="49"/>
      <c r="UX128" s="49"/>
      <c r="UY128" s="49"/>
      <c r="UZ128" s="49"/>
      <c r="VA128" s="49"/>
      <c r="VB128" s="49"/>
      <c r="VC128" s="49"/>
      <c r="VD128" s="49"/>
      <c r="VE128" s="49"/>
      <c r="VF128" s="49"/>
      <c r="VG128" s="49"/>
      <c r="VH128" s="49"/>
      <c r="VI128" s="49"/>
      <c r="VJ128" s="49"/>
      <c r="VK128" s="49"/>
      <c r="VL128" s="49"/>
      <c r="VM128" s="49"/>
      <c r="VN128" s="49"/>
      <c r="VO128" s="49"/>
      <c r="VP128" s="49"/>
      <c r="VQ128" s="49"/>
      <c r="VR128" s="49"/>
      <c r="VS128" s="49"/>
      <c r="VT128" s="49"/>
      <c r="VU128" s="49"/>
      <c r="VV128" s="49"/>
      <c r="VW128" s="49"/>
      <c r="VX128" s="49"/>
      <c r="VY128" s="49"/>
      <c r="VZ128" s="49"/>
      <c r="WA128" s="49"/>
      <c r="WB128" s="49"/>
      <c r="WC128" s="49"/>
      <c r="WD128" s="49"/>
      <c r="WE128" s="49"/>
      <c r="WF128" s="49"/>
      <c r="WG128" s="49"/>
      <c r="WH128" s="49"/>
      <c r="WI128" s="49"/>
      <c r="WJ128" s="49"/>
      <c r="WK128" s="49"/>
      <c r="WL128" s="49"/>
      <c r="WM128" s="49"/>
      <c r="WN128" s="49"/>
      <c r="WO128" s="49"/>
      <c r="WP128" s="49"/>
      <c r="WQ128" s="49"/>
      <c r="WR128" s="49"/>
      <c r="WS128" s="49"/>
      <c r="WT128" s="49"/>
      <c r="WU128" s="49"/>
      <c r="WV128" s="49"/>
      <c r="WW128" s="49"/>
      <c r="WX128" s="49"/>
      <c r="WY128" s="49"/>
      <c r="WZ128" s="49"/>
      <c r="XA128" s="49"/>
      <c r="XB128" s="49"/>
      <c r="XC128" s="49"/>
      <c r="XD128" s="49"/>
      <c r="XE128" s="49"/>
      <c r="XF128" s="49"/>
      <c r="XG128" s="49"/>
      <c r="XH128" s="49"/>
      <c r="XI128" s="49"/>
      <c r="XJ128" s="49"/>
      <c r="XK128" s="49"/>
      <c r="XL128" s="49"/>
      <c r="XM128" s="49"/>
      <c r="XN128" s="49"/>
      <c r="XO128" s="49"/>
      <c r="XP128" s="49"/>
      <c r="XQ128" s="49"/>
      <c r="XR128" s="49"/>
      <c r="XS128" s="49"/>
      <c r="XT128" s="49"/>
      <c r="XU128" s="49"/>
      <c r="XV128" s="49"/>
      <c r="XW128" s="49"/>
      <c r="XX128" s="49"/>
      <c r="XY128" s="49"/>
      <c r="XZ128" s="49"/>
      <c r="YA128" s="49"/>
      <c r="YB128" s="49"/>
      <c r="YC128" s="49"/>
      <c r="YD128" s="49"/>
      <c r="YE128" s="49"/>
      <c r="YF128" s="49"/>
      <c r="YG128" s="49"/>
      <c r="YH128" s="49"/>
      <c r="YI128" s="49"/>
      <c r="YJ128" s="49"/>
      <c r="YK128" s="49"/>
      <c r="YL128" s="49"/>
      <c r="YM128" s="49"/>
      <c r="YN128" s="49"/>
      <c r="YO128" s="49"/>
      <c r="YP128" s="49"/>
      <c r="YQ128" s="49"/>
      <c r="YR128" s="49"/>
      <c r="YS128" s="49"/>
    </row>
    <row r="129" spans="1:669" s="46" customFormat="1" ht="15" customHeight="1" x14ac:dyDescent="0.25">
      <c r="A129" s="120" t="s">
        <v>14</v>
      </c>
      <c r="B129" s="95">
        <v>4</v>
      </c>
      <c r="C129" s="53"/>
      <c r="D129" s="53"/>
      <c r="E129" s="55"/>
      <c r="F129" s="55"/>
      <c r="G129" s="159">
        <f>SUM(G125:G128)</f>
        <v>246000</v>
      </c>
      <c r="H129" s="159">
        <f>SUM(H125:H126)+H127+H128</f>
        <v>7060.2</v>
      </c>
      <c r="I129" s="159">
        <f>SUM(I125:I126)+I127+I128</f>
        <v>14535.74</v>
      </c>
      <c r="J129" s="165">
        <f>SUM(J125:J126)+J127+J128</f>
        <v>7478.4</v>
      </c>
      <c r="K129" s="159">
        <f>SUM(K125:K126)+K127+K128</f>
        <v>2800.24</v>
      </c>
      <c r="L129" s="159">
        <f>L125+L126+L127+L128</f>
        <v>31874.58</v>
      </c>
      <c r="M129" s="187">
        <f>SUM(M125:M128)</f>
        <v>214125.42</v>
      </c>
      <c r="P129" s="76"/>
      <c r="Q129" s="76"/>
      <c r="R129" s="76"/>
      <c r="S129" s="76"/>
      <c r="T129" s="76"/>
      <c r="U129" s="76"/>
      <c r="V129" s="76"/>
      <c r="W129" s="76"/>
      <c r="X129" s="76"/>
      <c r="Y129" s="76"/>
      <c r="Z129" s="76"/>
      <c r="AA129" s="76"/>
      <c r="AB129" s="76"/>
      <c r="AC129" s="76"/>
      <c r="AD129" s="76"/>
      <c r="AE129" s="76"/>
      <c r="AF129" s="76"/>
      <c r="AG129" s="76"/>
      <c r="AH129" s="76"/>
      <c r="AI129" s="76"/>
      <c r="AJ129" s="76"/>
      <c r="AK129" s="76"/>
      <c r="AL129" s="76"/>
      <c r="AM129" s="76"/>
      <c r="AN129" s="76"/>
      <c r="AO129" s="76"/>
      <c r="AP129" s="76"/>
      <c r="AQ129" s="85"/>
      <c r="AR129" s="85"/>
      <c r="AS129" s="85"/>
      <c r="AT129" s="85"/>
      <c r="AU129" s="44"/>
      <c r="AV129" s="44"/>
      <c r="AW129" s="44"/>
      <c r="AX129" s="44"/>
      <c r="AY129" s="44"/>
      <c r="AZ129" s="44"/>
      <c r="BA129" s="44"/>
      <c r="BB129" s="44"/>
      <c r="BC129" s="44"/>
      <c r="BD129" s="44"/>
      <c r="BE129" s="44"/>
      <c r="BF129" s="44"/>
      <c r="BG129" s="44"/>
      <c r="BH129" s="44"/>
      <c r="BI129" s="44"/>
      <c r="BJ129" s="44"/>
      <c r="BK129" s="44"/>
      <c r="BL129" s="44"/>
      <c r="BM129" s="44"/>
      <c r="BN129" s="44"/>
      <c r="BO129" s="44"/>
      <c r="BP129" s="44"/>
      <c r="BQ129" s="44"/>
      <c r="BR129" s="44"/>
      <c r="BS129" s="44"/>
      <c r="BT129" s="44"/>
      <c r="BU129" s="44"/>
      <c r="BV129" s="44"/>
      <c r="BW129" s="44"/>
      <c r="BX129" s="44"/>
      <c r="BY129" s="44"/>
      <c r="BZ129" s="44"/>
      <c r="CA129" s="44"/>
      <c r="CB129" s="44"/>
      <c r="CC129" s="44"/>
      <c r="CD129" s="44"/>
      <c r="CE129" s="44"/>
      <c r="CF129" s="44"/>
      <c r="CG129" s="44"/>
      <c r="CH129" s="44"/>
      <c r="CI129" s="44"/>
      <c r="CJ129" s="44"/>
      <c r="CK129" s="44"/>
      <c r="CL129" s="44"/>
      <c r="CM129" s="44"/>
      <c r="CN129" s="44"/>
      <c r="CO129" s="44"/>
      <c r="CP129" s="44"/>
      <c r="CQ129" s="44"/>
      <c r="CR129" s="44"/>
      <c r="CS129" s="44"/>
      <c r="CT129" s="44"/>
      <c r="CU129" s="44"/>
      <c r="CV129" s="44"/>
      <c r="CW129" s="44"/>
      <c r="CX129" s="44"/>
      <c r="CY129" s="44"/>
      <c r="CZ129" s="44"/>
      <c r="DA129" s="44"/>
      <c r="DB129" s="44"/>
      <c r="DC129" s="44"/>
      <c r="DD129" s="44"/>
      <c r="DE129" s="44"/>
      <c r="DF129" s="44"/>
      <c r="DG129" s="44"/>
      <c r="DH129" s="44"/>
      <c r="DI129" s="44"/>
      <c r="DJ129" s="44"/>
      <c r="DK129" s="44"/>
      <c r="DL129" s="44"/>
      <c r="DM129" s="44"/>
      <c r="DN129" s="44"/>
      <c r="DO129" s="44"/>
      <c r="DP129" s="44"/>
      <c r="DQ129" s="44"/>
      <c r="DR129" s="44"/>
      <c r="DS129" s="44"/>
      <c r="DT129" s="44"/>
      <c r="DU129" s="44"/>
      <c r="DV129" s="44"/>
      <c r="DW129" s="44"/>
      <c r="DX129" s="44"/>
      <c r="DY129" s="44"/>
      <c r="DZ129" s="44"/>
      <c r="EA129" s="44"/>
      <c r="EB129" s="44"/>
      <c r="EC129" s="44"/>
      <c r="ED129" s="44"/>
      <c r="EE129" s="44"/>
      <c r="EF129" s="44"/>
      <c r="EG129" s="44"/>
      <c r="EH129" s="44"/>
      <c r="EI129" s="44"/>
      <c r="EJ129" s="44"/>
      <c r="EK129" s="44"/>
      <c r="EL129" s="44"/>
      <c r="EM129" s="44"/>
      <c r="EN129" s="44"/>
      <c r="EO129" s="44"/>
      <c r="EP129" s="44"/>
      <c r="EQ129" s="44"/>
      <c r="ER129" s="44"/>
      <c r="ES129" s="44"/>
      <c r="ET129" s="44"/>
      <c r="EU129" s="44"/>
      <c r="EV129" s="44"/>
      <c r="EW129" s="44"/>
      <c r="EX129" s="44"/>
      <c r="EY129" s="44"/>
      <c r="EZ129" s="44"/>
      <c r="FA129" s="44"/>
      <c r="FB129" s="44"/>
      <c r="FC129" s="44"/>
      <c r="FD129" s="44"/>
      <c r="FE129" s="44"/>
      <c r="FF129" s="44"/>
      <c r="FG129" s="44"/>
      <c r="FH129" s="44"/>
      <c r="FI129" s="44"/>
      <c r="FJ129" s="44"/>
      <c r="FK129" s="44"/>
      <c r="FL129" s="44"/>
      <c r="FM129" s="44"/>
      <c r="FN129" s="44"/>
      <c r="FO129" s="44"/>
      <c r="FP129" s="44"/>
      <c r="FQ129" s="44"/>
      <c r="FR129" s="44"/>
      <c r="FS129" s="44"/>
      <c r="FT129" s="44"/>
      <c r="FU129" s="44"/>
      <c r="FV129" s="44"/>
      <c r="FW129" s="44"/>
      <c r="FX129" s="44"/>
      <c r="FY129" s="44"/>
      <c r="FZ129" s="44"/>
      <c r="GA129" s="44"/>
      <c r="GB129" s="44"/>
      <c r="GC129" s="44"/>
      <c r="GD129" s="44"/>
      <c r="GE129" s="44"/>
      <c r="GF129" s="44"/>
      <c r="GG129" s="44"/>
      <c r="GH129" s="44"/>
      <c r="GI129" s="44"/>
      <c r="GJ129" s="44"/>
      <c r="GK129" s="44"/>
      <c r="GL129" s="44"/>
      <c r="GM129" s="44"/>
      <c r="GN129" s="44"/>
      <c r="GO129" s="44"/>
      <c r="GP129" s="44"/>
      <c r="GQ129" s="44"/>
      <c r="GR129" s="44"/>
      <c r="GS129" s="44"/>
      <c r="GT129" s="44"/>
      <c r="GU129" s="44"/>
      <c r="GV129" s="44"/>
      <c r="GW129" s="44"/>
      <c r="GX129" s="44"/>
      <c r="GY129" s="44"/>
      <c r="GZ129" s="44"/>
      <c r="HA129" s="44"/>
      <c r="HB129" s="44"/>
      <c r="HC129" s="44"/>
      <c r="HD129" s="44"/>
      <c r="HE129" s="44"/>
      <c r="HF129" s="44"/>
      <c r="HG129" s="44"/>
      <c r="HH129" s="44"/>
      <c r="HI129" s="44"/>
      <c r="HJ129" s="44"/>
      <c r="HK129" s="44"/>
      <c r="HL129" s="44"/>
      <c r="HM129" s="44"/>
      <c r="HN129" s="44"/>
      <c r="HO129" s="44"/>
      <c r="HP129" s="44"/>
      <c r="HQ129" s="44"/>
      <c r="HR129" s="44"/>
      <c r="HS129" s="44"/>
      <c r="HT129" s="44"/>
      <c r="HU129" s="44"/>
      <c r="HV129" s="44"/>
      <c r="HW129" s="44"/>
      <c r="HX129" s="44"/>
      <c r="HY129" s="44"/>
      <c r="HZ129" s="44"/>
      <c r="IA129" s="44"/>
      <c r="IB129" s="44"/>
      <c r="IC129" s="44"/>
      <c r="ID129" s="85"/>
      <c r="IE129" s="85"/>
      <c r="IF129" s="85"/>
      <c r="IG129" s="85"/>
      <c r="IH129" s="85"/>
      <c r="II129" s="85"/>
      <c r="IJ129" s="85"/>
      <c r="IK129" s="85"/>
      <c r="IL129" s="85"/>
      <c r="IM129" s="85"/>
      <c r="IN129" s="85"/>
      <c r="IO129" s="85"/>
      <c r="IP129" s="85"/>
      <c r="IQ129" s="85"/>
      <c r="IR129" s="85"/>
      <c r="IS129" s="85"/>
      <c r="IT129" s="85"/>
      <c r="IU129" s="85"/>
      <c r="IV129" s="85"/>
      <c r="IW129" s="85"/>
      <c r="IX129" s="85"/>
      <c r="IY129" s="85"/>
      <c r="IZ129" s="85"/>
      <c r="JA129" s="85"/>
      <c r="JB129" s="85"/>
      <c r="JC129" s="85"/>
      <c r="JD129" s="85"/>
      <c r="JE129" s="85"/>
      <c r="JF129" s="85"/>
      <c r="JG129" s="85"/>
      <c r="JH129" s="85"/>
      <c r="JI129" s="85"/>
      <c r="JJ129" s="85"/>
      <c r="JK129" s="85"/>
      <c r="JL129" s="85"/>
      <c r="JM129" s="85"/>
      <c r="JN129" s="85"/>
      <c r="JO129" s="85"/>
      <c r="JP129" s="85"/>
      <c r="JQ129" s="85"/>
      <c r="JR129" s="85"/>
      <c r="JS129" s="85"/>
      <c r="JT129" s="85"/>
      <c r="JU129" s="85"/>
      <c r="JV129" s="85"/>
      <c r="JW129" s="85"/>
      <c r="JX129" s="85"/>
      <c r="JY129" s="85"/>
      <c r="JZ129" s="85"/>
      <c r="KA129" s="85"/>
      <c r="KB129" s="85"/>
      <c r="KC129" s="85"/>
      <c r="KD129" s="85"/>
      <c r="KE129" s="85"/>
      <c r="KF129" s="85"/>
      <c r="KG129" s="85"/>
      <c r="KH129" s="85"/>
      <c r="KI129" s="85"/>
      <c r="KJ129" s="85"/>
      <c r="KK129" s="85"/>
      <c r="KL129" s="85"/>
      <c r="KM129" s="85"/>
      <c r="KN129" s="85"/>
      <c r="KO129" s="85"/>
      <c r="KP129" s="85"/>
      <c r="KQ129" s="85"/>
      <c r="KR129" s="85"/>
      <c r="KS129" s="85"/>
      <c r="KT129" s="85"/>
      <c r="KU129" s="85"/>
      <c r="KV129" s="85"/>
      <c r="KW129" s="85"/>
      <c r="KX129" s="85"/>
      <c r="KY129" s="85"/>
      <c r="KZ129" s="85"/>
      <c r="LA129" s="85"/>
      <c r="LB129" s="85"/>
      <c r="LC129" s="85"/>
      <c r="LD129" s="85"/>
      <c r="LE129" s="85"/>
      <c r="LF129" s="85"/>
      <c r="LG129" s="85"/>
      <c r="LH129" s="85"/>
      <c r="LI129" s="85"/>
      <c r="LJ129" s="85"/>
      <c r="LK129" s="85"/>
      <c r="LL129" s="85"/>
      <c r="LM129" s="85"/>
      <c r="LN129" s="85"/>
      <c r="LO129" s="85"/>
      <c r="LP129" s="85"/>
      <c r="LQ129" s="85"/>
      <c r="LR129" s="85"/>
      <c r="LS129" s="85"/>
      <c r="LT129" s="85"/>
      <c r="LU129" s="85"/>
      <c r="LV129" s="85"/>
      <c r="LW129" s="85"/>
      <c r="LX129" s="85"/>
      <c r="LY129" s="85"/>
      <c r="LZ129" s="85"/>
      <c r="MA129" s="85"/>
      <c r="MB129" s="85"/>
      <c r="MC129" s="85"/>
      <c r="MD129" s="85"/>
      <c r="ME129" s="85"/>
      <c r="MF129" s="85"/>
      <c r="MG129" s="85"/>
      <c r="MH129" s="85"/>
      <c r="MI129" s="85"/>
      <c r="MJ129" s="85"/>
      <c r="MK129" s="85"/>
      <c r="ML129" s="85"/>
      <c r="MM129" s="85"/>
      <c r="MN129" s="85"/>
      <c r="MO129" s="85"/>
      <c r="MP129" s="85"/>
      <c r="MQ129" s="85"/>
      <c r="MR129" s="85"/>
      <c r="MS129" s="85"/>
      <c r="MT129" s="85"/>
      <c r="MU129" s="85"/>
      <c r="MV129" s="85"/>
      <c r="MW129" s="85"/>
      <c r="MX129" s="85"/>
      <c r="MY129" s="85"/>
      <c r="MZ129" s="85"/>
      <c r="NA129" s="85"/>
      <c r="NB129" s="85"/>
      <c r="NC129" s="85"/>
      <c r="ND129" s="85"/>
      <c r="NE129" s="85"/>
      <c r="NF129" s="85"/>
      <c r="NG129" s="85"/>
      <c r="NH129" s="85"/>
      <c r="NI129" s="85"/>
      <c r="NJ129" s="85"/>
      <c r="NK129" s="85"/>
      <c r="NL129" s="85"/>
      <c r="NM129" s="85"/>
      <c r="NN129" s="85"/>
      <c r="NO129" s="76"/>
      <c r="NP129" s="76"/>
      <c r="NQ129" s="76"/>
      <c r="NR129" s="76"/>
      <c r="NS129" s="76"/>
      <c r="NT129" s="76"/>
      <c r="NU129" s="76"/>
      <c r="NV129" s="76"/>
      <c r="NW129" s="76"/>
      <c r="NX129" s="76"/>
      <c r="NY129" s="76"/>
      <c r="NZ129" s="76"/>
      <c r="OA129" s="76"/>
      <c r="OB129" s="76"/>
      <c r="OC129" s="76"/>
      <c r="OD129" s="76"/>
      <c r="OE129" s="76"/>
      <c r="OF129" s="76"/>
      <c r="OG129" s="76"/>
      <c r="OH129" s="76"/>
      <c r="OI129" s="76"/>
      <c r="OJ129" s="76"/>
      <c r="OK129" s="76"/>
      <c r="OL129" s="76"/>
      <c r="OM129" s="76"/>
      <c r="ON129" s="76"/>
      <c r="OO129" s="76"/>
      <c r="OP129" s="76"/>
      <c r="OQ129" s="76"/>
      <c r="OR129" s="76"/>
      <c r="OS129" s="76"/>
      <c r="OT129" s="76"/>
      <c r="OU129" s="76"/>
      <c r="OV129" s="76"/>
      <c r="OW129" s="76"/>
      <c r="OX129" s="76"/>
      <c r="OY129" s="76"/>
      <c r="OZ129" s="76"/>
      <c r="PA129" s="76"/>
      <c r="PB129" s="76"/>
      <c r="PC129" s="76"/>
      <c r="PD129" s="76"/>
      <c r="PE129" s="76"/>
      <c r="PF129" s="76"/>
      <c r="PG129" s="76"/>
      <c r="PH129" s="76"/>
      <c r="PI129" s="76"/>
      <c r="PJ129" s="76"/>
      <c r="PK129" s="76"/>
      <c r="PL129" s="76"/>
      <c r="PM129" s="76"/>
      <c r="PN129" s="76"/>
      <c r="PO129" s="76"/>
      <c r="PP129" s="76"/>
      <c r="PQ129" s="76"/>
      <c r="PR129" s="76"/>
      <c r="PS129" s="76"/>
      <c r="PT129" s="76"/>
      <c r="PU129" s="76"/>
      <c r="PV129" s="76"/>
      <c r="PW129" s="76"/>
      <c r="PX129" s="76"/>
      <c r="PY129" s="76"/>
      <c r="PZ129" s="76"/>
      <c r="QA129" s="76"/>
      <c r="QB129" s="76"/>
      <c r="QC129" s="76"/>
      <c r="QD129" s="76"/>
      <c r="QE129" s="76"/>
      <c r="QF129" s="76"/>
      <c r="QG129" s="76"/>
      <c r="QH129" s="76"/>
      <c r="QI129" s="76"/>
      <c r="QJ129" s="76"/>
      <c r="QK129" s="76"/>
      <c r="QL129" s="76"/>
      <c r="QM129" s="76"/>
      <c r="QN129" s="76"/>
      <c r="QO129" s="76"/>
      <c r="QP129" s="76"/>
      <c r="QQ129" s="76"/>
      <c r="QR129" s="76"/>
      <c r="QS129" s="76"/>
      <c r="QT129" s="76"/>
      <c r="QU129" s="76"/>
      <c r="QV129" s="76"/>
      <c r="QW129" s="76"/>
      <c r="QX129" s="76"/>
      <c r="QY129" s="76"/>
      <c r="QZ129" s="76"/>
      <c r="RA129" s="76"/>
      <c r="RB129" s="76"/>
      <c r="RC129" s="76"/>
      <c r="RD129" s="76"/>
      <c r="RE129" s="76"/>
      <c r="RF129" s="76"/>
      <c r="RG129" s="76"/>
      <c r="RH129" s="76"/>
      <c r="RI129" s="76"/>
      <c r="RJ129" s="76"/>
      <c r="RK129" s="76"/>
      <c r="RL129" s="76"/>
      <c r="RM129" s="76"/>
      <c r="RN129" s="76"/>
      <c r="RO129" s="76"/>
      <c r="RP129" s="76"/>
      <c r="RQ129" s="76"/>
      <c r="RR129" s="76"/>
      <c r="RS129" s="76"/>
      <c r="RT129" s="76"/>
      <c r="RU129" s="76"/>
      <c r="RV129" s="76"/>
      <c r="RW129" s="76"/>
      <c r="RX129" s="76"/>
      <c r="RY129" s="76"/>
      <c r="RZ129" s="76"/>
      <c r="SA129" s="76"/>
      <c r="SB129" s="76"/>
      <c r="SC129" s="76"/>
      <c r="SD129" s="76"/>
      <c r="SE129" s="76"/>
      <c r="SF129" s="76"/>
      <c r="SG129" s="76"/>
      <c r="SH129" s="76"/>
      <c r="SI129" s="76"/>
      <c r="SJ129" s="76"/>
      <c r="SK129" s="76"/>
      <c r="SL129" s="76"/>
      <c r="SM129" s="76"/>
      <c r="SN129" s="76"/>
      <c r="SO129" s="76"/>
      <c r="SP129" s="76"/>
      <c r="SQ129" s="76"/>
      <c r="SR129" s="76"/>
      <c r="SS129" s="76"/>
      <c r="ST129" s="76"/>
      <c r="SU129" s="76"/>
      <c r="SV129" s="76"/>
      <c r="SW129" s="76"/>
      <c r="SX129" s="76"/>
      <c r="SY129" s="76"/>
      <c r="SZ129" s="76"/>
      <c r="TA129" s="76"/>
      <c r="TB129" s="76"/>
      <c r="TC129" s="76"/>
      <c r="TD129" s="76"/>
      <c r="TE129" s="76"/>
      <c r="TF129" s="76"/>
      <c r="TG129" s="76"/>
      <c r="TH129" s="76"/>
      <c r="TI129" s="76"/>
      <c r="TJ129" s="76"/>
      <c r="TK129" s="76"/>
      <c r="TL129" s="76"/>
      <c r="TM129" s="76"/>
      <c r="TN129" s="76"/>
      <c r="TO129" s="76"/>
      <c r="TP129" s="76"/>
      <c r="TQ129" s="76"/>
      <c r="TR129" s="76"/>
      <c r="TS129" s="76"/>
      <c r="TT129" s="76"/>
      <c r="TU129" s="76"/>
      <c r="TV129" s="76"/>
      <c r="TW129" s="76"/>
      <c r="TX129" s="76"/>
      <c r="TY129" s="76"/>
      <c r="TZ129" s="76"/>
      <c r="UA129" s="76"/>
      <c r="UB129" s="76"/>
      <c r="UC129" s="76"/>
      <c r="UD129" s="76"/>
      <c r="UE129" s="76"/>
      <c r="UF129" s="76"/>
      <c r="UG129" s="76"/>
      <c r="UH129" s="76"/>
      <c r="UI129" s="76"/>
      <c r="UJ129" s="76"/>
      <c r="UK129" s="76"/>
      <c r="UL129" s="76"/>
      <c r="UM129" s="76"/>
      <c r="UN129" s="76"/>
      <c r="UO129" s="76"/>
      <c r="UP129" s="76"/>
      <c r="UQ129" s="76"/>
      <c r="UR129" s="76"/>
      <c r="US129" s="76"/>
      <c r="UT129" s="76"/>
      <c r="UU129" s="76"/>
      <c r="UV129" s="76"/>
      <c r="UW129" s="76"/>
      <c r="UX129" s="76"/>
      <c r="UY129" s="76"/>
      <c r="UZ129" s="76"/>
      <c r="VA129" s="76"/>
      <c r="VB129" s="76"/>
      <c r="VC129" s="76"/>
      <c r="VD129" s="76"/>
      <c r="VE129" s="76"/>
      <c r="VF129" s="76"/>
      <c r="VG129" s="76"/>
      <c r="VH129" s="76"/>
      <c r="VI129" s="76"/>
      <c r="VJ129" s="76"/>
      <c r="VK129" s="76"/>
      <c r="VL129" s="76"/>
      <c r="VM129" s="76"/>
      <c r="VN129" s="76"/>
      <c r="VO129" s="76"/>
      <c r="VP129" s="76"/>
      <c r="VQ129" s="76"/>
      <c r="VR129" s="76"/>
      <c r="VS129" s="76"/>
      <c r="VT129" s="76"/>
      <c r="VU129" s="76"/>
      <c r="VV129" s="76"/>
      <c r="VW129" s="76"/>
      <c r="VX129" s="76"/>
      <c r="VY129" s="76"/>
      <c r="VZ129" s="76"/>
      <c r="WA129" s="76"/>
      <c r="WB129" s="76"/>
      <c r="WC129" s="76"/>
      <c r="WD129" s="76"/>
      <c r="WE129" s="76"/>
      <c r="WF129" s="76"/>
      <c r="WG129" s="76"/>
      <c r="WH129" s="76"/>
      <c r="WI129" s="76"/>
      <c r="WJ129" s="76"/>
      <c r="WK129" s="76"/>
      <c r="WL129" s="76"/>
      <c r="WM129" s="76"/>
      <c r="WN129" s="76"/>
      <c r="WO129" s="76"/>
      <c r="WP129" s="76"/>
      <c r="WQ129" s="76"/>
      <c r="WR129" s="76"/>
      <c r="WS129" s="76"/>
      <c r="WT129" s="76"/>
      <c r="WU129" s="76"/>
      <c r="WV129" s="76"/>
      <c r="WW129" s="76"/>
      <c r="WX129" s="76"/>
      <c r="WY129" s="76"/>
      <c r="WZ129" s="76"/>
      <c r="XA129" s="76"/>
      <c r="XB129" s="76"/>
      <c r="XC129" s="76"/>
      <c r="XD129" s="76"/>
      <c r="XE129" s="76"/>
      <c r="XF129" s="76"/>
      <c r="XG129" s="76"/>
      <c r="XH129" s="76"/>
      <c r="XI129" s="76"/>
      <c r="XJ129" s="76"/>
      <c r="XK129" s="76"/>
      <c r="XL129" s="76"/>
      <c r="XM129" s="76"/>
      <c r="XN129" s="76"/>
      <c r="XO129" s="76"/>
      <c r="XP129" s="76"/>
      <c r="XQ129" s="76"/>
      <c r="XR129" s="76"/>
      <c r="XS129" s="76"/>
      <c r="XT129" s="76"/>
      <c r="XU129" s="76"/>
      <c r="XV129" s="76"/>
      <c r="XW129" s="76"/>
      <c r="XX129" s="76"/>
      <c r="XY129" s="76"/>
      <c r="XZ129" s="76"/>
      <c r="YA129" s="76"/>
      <c r="YB129" s="76"/>
      <c r="YC129" s="76"/>
      <c r="YD129" s="76"/>
      <c r="YE129" s="76"/>
      <c r="YF129" s="76"/>
      <c r="YG129" s="76"/>
      <c r="YH129" s="76"/>
      <c r="YI129" s="76"/>
      <c r="YJ129" s="76"/>
      <c r="YK129" s="76"/>
      <c r="YL129" s="76"/>
      <c r="YM129" s="76"/>
      <c r="YN129" s="76"/>
      <c r="YO129" s="76"/>
      <c r="YP129" s="76"/>
      <c r="YQ129" s="76"/>
      <c r="YR129" s="76"/>
      <c r="YS129" s="76"/>
    </row>
    <row r="130" spans="1:669" s="38" customFormat="1" ht="12.75" customHeight="1" x14ac:dyDescent="0.25">
      <c r="B130" s="104"/>
      <c r="C130" s="105"/>
      <c r="D130" s="105"/>
      <c r="E130" s="106"/>
      <c r="F130" s="106"/>
      <c r="G130" s="144"/>
      <c r="H130" s="163"/>
      <c r="I130" s="144"/>
      <c r="J130" s="144"/>
      <c r="K130" s="144"/>
      <c r="L130" s="144"/>
      <c r="M130" s="163"/>
      <c r="AQ130" s="39"/>
      <c r="AR130" s="39"/>
      <c r="AS130" s="39"/>
      <c r="AT130" s="39"/>
      <c r="AU130" s="39"/>
      <c r="AV130" s="39"/>
      <c r="AW130" s="39"/>
      <c r="AX130" s="39"/>
      <c r="AY130" s="39"/>
      <c r="AZ130" s="39"/>
      <c r="BA130" s="39"/>
      <c r="BB130" s="39"/>
      <c r="BC130" s="39"/>
      <c r="BD130" s="39"/>
      <c r="BE130" s="39"/>
      <c r="BF130" s="39"/>
      <c r="BG130" s="39"/>
      <c r="BH130" s="39"/>
      <c r="BI130" s="39"/>
      <c r="BJ130" s="39"/>
      <c r="BK130" s="39"/>
      <c r="BL130" s="39"/>
      <c r="BM130" s="39"/>
      <c r="BN130" s="39"/>
      <c r="BO130" s="39"/>
      <c r="BP130" s="39"/>
      <c r="BQ130" s="39"/>
      <c r="BR130" s="39"/>
      <c r="BS130" s="39"/>
      <c r="BT130" s="39"/>
      <c r="BU130" s="39"/>
      <c r="BV130" s="39"/>
      <c r="BW130" s="39"/>
      <c r="BX130" s="39"/>
      <c r="BY130" s="39"/>
      <c r="BZ130" s="39"/>
      <c r="CA130" s="39"/>
      <c r="CB130" s="39"/>
      <c r="CC130" s="39"/>
      <c r="CD130" s="39"/>
      <c r="CE130" s="39"/>
      <c r="CF130" s="39"/>
      <c r="CG130" s="39"/>
      <c r="CH130" s="39"/>
      <c r="CI130" s="39"/>
      <c r="CJ130" s="39"/>
      <c r="CK130" s="39"/>
      <c r="CL130" s="39"/>
      <c r="CM130" s="39"/>
      <c r="CN130" s="39"/>
      <c r="CO130" s="39"/>
      <c r="CP130" s="39"/>
      <c r="CQ130" s="39"/>
      <c r="CR130" s="39"/>
      <c r="CS130" s="39"/>
      <c r="CT130" s="39"/>
      <c r="CU130" s="39"/>
      <c r="CV130" s="39"/>
      <c r="CW130" s="39"/>
      <c r="CX130" s="39"/>
      <c r="CY130" s="39"/>
      <c r="CZ130" s="39"/>
      <c r="DA130" s="39"/>
      <c r="DB130" s="39"/>
      <c r="DC130" s="39"/>
      <c r="DD130" s="39"/>
      <c r="DE130" s="39"/>
      <c r="DF130" s="39"/>
      <c r="DG130" s="39"/>
      <c r="DH130" s="39"/>
      <c r="DI130" s="39"/>
      <c r="DJ130" s="39"/>
      <c r="DK130" s="39"/>
      <c r="DL130" s="39"/>
      <c r="DM130" s="39"/>
      <c r="DN130" s="39"/>
      <c r="DO130" s="39"/>
      <c r="DP130" s="39"/>
      <c r="DQ130" s="39"/>
      <c r="DR130" s="39"/>
      <c r="DS130" s="39"/>
      <c r="DT130" s="39"/>
      <c r="DU130" s="39"/>
      <c r="DV130" s="39"/>
      <c r="DW130" s="39"/>
      <c r="DX130" s="39"/>
      <c r="DY130" s="39"/>
      <c r="DZ130" s="39"/>
      <c r="EA130" s="39"/>
      <c r="EB130" s="39"/>
      <c r="EC130" s="39"/>
      <c r="ED130" s="39"/>
      <c r="EE130" s="39"/>
      <c r="EF130" s="39"/>
      <c r="EG130" s="39"/>
      <c r="EH130" s="39"/>
      <c r="EI130" s="39"/>
      <c r="EJ130" s="39"/>
      <c r="EK130" s="39"/>
      <c r="EL130" s="39"/>
      <c r="EM130" s="39"/>
      <c r="EN130" s="39"/>
      <c r="EO130" s="39"/>
      <c r="EP130" s="39"/>
      <c r="EQ130" s="39"/>
      <c r="ER130" s="39"/>
      <c r="ES130" s="39"/>
      <c r="ET130" s="39"/>
      <c r="EU130" s="39"/>
      <c r="EV130" s="39"/>
      <c r="EW130" s="39"/>
      <c r="EX130" s="39"/>
      <c r="EY130" s="39"/>
      <c r="EZ130" s="39"/>
      <c r="FA130" s="39"/>
      <c r="FB130" s="39"/>
      <c r="FC130" s="39"/>
      <c r="FD130" s="39"/>
      <c r="FE130" s="39"/>
      <c r="FF130" s="39"/>
      <c r="FG130" s="39"/>
      <c r="FH130" s="39"/>
      <c r="FI130" s="39"/>
      <c r="FJ130" s="39"/>
      <c r="FK130" s="39"/>
      <c r="FL130" s="39"/>
      <c r="FM130" s="39"/>
      <c r="FN130" s="39"/>
      <c r="FO130" s="39"/>
      <c r="FP130" s="39"/>
      <c r="FQ130" s="39"/>
      <c r="FR130" s="39"/>
      <c r="FS130" s="39"/>
      <c r="FT130" s="39"/>
      <c r="FU130" s="39"/>
      <c r="FV130" s="39"/>
      <c r="FW130" s="39"/>
      <c r="FX130" s="39"/>
      <c r="FY130" s="39"/>
      <c r="FZ130" s="39"/>
      <c r="GA130" s="39"/>
      <c r="GB130" s="39"/>
      <c r="GC130" s="39"/>
      <c r="GD130" s="39"/>
      <c r="GE130" s="39"/>
      <c r="GF130" s="39"/>
      <c r="GG130" s="39"/>
      <c r="GH130" s="39"/>
      <c r="GI130" s="39"/>
      <c r="GJ130" s="39"/>
      <c r="GK130" s="39"/>
      <c r="GL130" s="39"/>
      <c r="GM130" s="39"/>
      <c r="GN130" s="39"/>
      <c r="GO130" s="39"/>
      <c r="GP130" s="39"/>
      <c r="GQ130" s="39"/>
      <c r="GR130" s="39"/>
      <c r="GS130" s="39"/>
      <c r="GT130" s="39"/>
      <c r="GU130" s="39"/>
      <c r="GV130" s="39"/>
      <c r="GW130" s="39"/>
      <c r="GX130" s="39"/>
      <c r="GY130" s="39"/>
      <c r="GZ130" s="39"/>
      <c r="HA130" s="39"/>
      <c r="HB130" s="39"/>
      <c r="HC130" s="39"/>
      <c r="HD130" s="39"/>
      <c r="HE130" s="39"/>
      <c r="HF130" s="39"/>
      <c r="HG130" s="39"/>
      <c r="HH130" s="39"/>
      <c r="HI130" s="39"/>
      <c r="HJ130" s="39"/>
      <c r="HK130" s="39"/>
      <c r="HL130" s="39"/>
      <c r="HM130" s="39"/>
      <c r="HN130" s="39"/>
      <c r="HO130" s="39"/>
      <c r="HP130" s="39"/>
      <c r="HQ130" s="39"/>
      <c r="HR130" s="39"/>
      <c r="HS130" s="39"/>
      <c r="HT130" s="39"/>
      <c r="HU130" s="39"/>
      <c r="HV130" s="39"/>
      <c r="HW130" s="39"/>
      <c r="HX130" s="39"/>
      <c r="HY130" s="39"/>
      <c r="HZ130" s="39"/>
      <c r="IA130" s="39"/>
      <c r="IB130" s="39"/>
      <c r="IC130" s="39"/>
      <c r="ID130" s="39"/>
      <c r="IE130" s="39"/>
      <c r="IF130" s="39"/>
      <c r="IG130" s="39"/>
      <c r="IH130" s="39"/>
      <c r="II130" s="39"/>
      <c r="IJ130" s="39"/>
      <c r="IK130" s="39"/>
      <c r="IL130" s="39"/>
      <c r="IM130" s="39"/>
      <c r="IN130" s="39"/>
      <c r="IO130" s="39"/>
      <c r="IP130" s="39"/>
      <c r="IQ130" s="39"/>
      <c r="IR130" s="39"/>
      <c r="IS130" s="39"/>
      <c r="IT130" s="39"/>
      <c r="IU130" s="39"/>
      <c r="IV130" s="39"/>
      <c r="IW130" s="39"/>
      <c r="IX130" s="39"/>
      <c r="IY130" s="39"/>
      <c r="IZ130" s="39"/>
      <c r="JA130" s="39"/>
      <c r="JB130" s="39"/>
      <c r="JC130" s="39"/>
      <c r="JD130" s="39"/>
      <c r="JE130" s="39"/>
      <c r="JF130" s="39"/>
      <c r="JG130" s="39"/>
      <c r="JH130" s="39"/>
      <c r="JI130" s="39"/>
      <c r="JJ130" s="39"/>
      <c r="JK130" s="39"/>
      <c r="JL130" s="39"/>
      <c r="JM130" s="39"/>
      <c r="JN130" s="39"/>
      <c r="JO130" s="39"/>
      <c r="JP130" s="39"/>
      <c r="JQ130" s="39"/>
      <c r="JR130" s="39"/>
      <c r="JS130" s="39"/>
      <c r="JT130" s="39"/>
      <c r="JU130" s="39"/>
      <c r="JV130" s="39"/>
      <c r="JW130" s="39"/>
      <c r="JX130" s="39"/>
      <c r="JY130" s="39"/>
      <c r="JZ130" s="39"/>
      <c r="KA130" s="39"/>
      <c r="KB130" s="39"/>
      <c r="KC130" s="39"/>
      <c r="KD130" s="39"/>
      <c r="KE130" s="39"/>
      <c r="KF130" s="39"/>
      <c r="KG130" s="39"/>
      <c r="KH130" s="39"/>
      <c r="KI130" s="39"/>
      <c r="KJ130" s="39"/>
      <c r="KK130" s="39"/>
      <c r="KL130" s="39"/>
      <c r="KM130" s="39"/>
      <c r="KN130" s="39"/>
      <c r="KO130" s="39"/>
      <c r="KP130" s="39"/>
      <c r="KQ130" s="39"/>
      <c r="KR130" s="39"/>
      <c r="KS130" s="39"/>
      <c r="KT130" s="39"/>
      <c r="KU130" s="39"/>
      <c r="KV130" s="39"/>
      <c r="KW130" s="39"/>
      <c r="KX130" s="39"/>
      <c r="KY130" s="39"/>
      <c r="KZ130" s="39"/>
      <c r="LA130" s="39"/>
      <c r="LB130" s="39"/>
      <c r="LC130" s="39"/>
      <c r="LD130" s="39"/>
      <c r="LE130" s="39"/>
      <c r="LF130" s="39"/>
      <c r="LG130" s="39"/>
      <c r="LH130" s="39"/>
      <c r="LI130" s="39"/>
      <c r="LJ130" s="39"/>
      <c r="LK130" s="39"/>
      <c r="LL130" s="39"/>
      <c r="LM130" s="39"/>
      <c r="LN130" s="39"/>
      <c r="LO130" s="39"/>
      <c r="LP130" s="39"/>
      <c r="LQ130" s="39"/>
      <c r="LR130" s="39"/>
      <c r="LS130" s="39"/>
      <c r="LT130" s="39"/>
      <c r="LU130" s="39"/>
      <c r="LV130" s="39"/>
      <c r="LW130" s="39"/>
      <c r="LX130" s="39"/>
      <c r="LY130" s="39"/>
      <c r="LZ130" s="39"/>
      <c r="MA130" s="39"/>
      <c r="MB130" s="39"/>
      <c r="MC130" s="39"/>
      <c r="MD130" s="39"/>
      <c r="ME130" s="39"/>
      <c r="MF130" s="39"/>
      <c r="MG130" s="39"/>
      <c r="MH130" s="39"/>
      <c r="MI130" s="39"/>
      <c r="MJ130" s="39"/>
      <c r="MK130" s="39"/>
      <c r="ML130" s="39"/>
      <c r="MM130" s="39"/>
      <c r="MN130" s="39"/>
      <c r="MO130" s="39"/>
      <c r="MP130" s="39"/>
      <c r="MQ130" s="39"/>
      <c r="MR130" s="39"/>
      <c r="MS130" s="39"/>
      <c r="MT130" s="39"/>
      <c r="MU130" s="39"/>
      <c r="MV130" s="39"/>
      <c r="MW130" s="39"/>
      <c r="MX130" s="39"/>
      <c r="MY130" s="39"/>
      <c r="MZ130" s="39"/>
      <c r="NA130" s="39"/>
      <c r="NB130" s="39"/>
      <c r="NC130" s="39"/>
      <c r="ND130" s="39"/>
      <c r="NE130" s="39"/>
      <c r="NF130" s="39"/>
      <c r="NG130" s="39"/>
      <c r="NH130" s="39"/>
      <c r="NI130" s="39"/>
      <c r="NJ130" s="39"/>
      <c r="NK130" s="39"/>
      <c r="NL130" s="39"/>
      <c r="NM130" s="39"/>
      <c r="NN130" s="39"/>
    </row>
    <row r="131" spans="1:669" s="46" customFormat="1" ht="12.75" customHeight="1" x14ac:dyDescent="0.25">
      <c r="A131" s="38" t="s">
        <v>103</v>
      </c>
      <c r="B131" s="64"/>
      <c r="C131" s="65"/>
      <c r="D131" s="65"/>
      <c r="E131" s="66"/>
      <c r="F131" s="10"/>
      <c r="G131" s="146"/>
      <c r="H131" s="164"/>
      <c r="I131" s="146"/>
      <c r="J131" s="146"/>
      <c r="K131" s="146"/>
      <c r="L131" s="146"/>
      <c r="M131" s="164"/>
      <c r="AQ131" s="44"/>
      <c r="AR131" s="44"/>
      <c r="AS131" s="44"/>
      <c r="AT131" s="44"/>
      <c r="AU131" s="44"/>
      <c r="AV131" s="44"/>
      <c r="AW131" s="44"/>
      <c r="AX131" s="44"/>
      <c r="AY131" s="44"/>
      <c r="AZ131" s="44"/>
      <c r="BA131" s="44"/>
      <c r="BB131" s="44"/>
      <c r="BC131" s="44"/>
      <c r="BD131" s="44"/>
      <c r="BE131" s="44"/>
      <c r="BF131" s="44"/>
      <c r="BG131" s="44"/>
      <c r="BH131" s="44"/>
      <c r="BI131" s="44"/>
      <c r="BJ131" s="44"/>
      <c r="BK131" s="44"/>
      <c r="BL131" s="44"/>
      <c r="BM131" s="44"/>
      <c r="BN131" s="44"/>
      <c r="BO131" s="44"/>
      <c r="BP131" s="44"/>
      <c r="BQ131" s="44"/>
      <c r="BR131" s="44"/>
      <c r="BS131" s="44"/>
      <c r="BT131" s="44"/>
      <c r="BU131" s="44"/>
      <c r="BV131" s="44"/>
      <c r="BW131" s="44"/>
      <c r="BX131" s="44"/>
      <c r="BY131" s="44"/>
      <c r="BZ131" s="44"/>
      <c r="CA131" s="44"/>
      <c r="CB131" s="44"/>
      <c r="CC131" s="44"/>
      <c r="CD131" s="44"/>
      <c r="CE131" s="44"/>
      <c r="CF131" s="44"/>
      <c r="CG131" s="44"/>
      <c r="CH131" s="44"/>
      <c r="CI131" s="44"/>
      <c r="CJ131" s="44"/>
      <c r="CK131" s="44"/>
      <c r="CL131" s="44"/>
      <c r="CM131" s="44"/>
      <c r="CN131" s="44"/>
      <c r="CO131" s="44"/>
      <c r="CP131" s="44"/>
      <c r="CQ131" s="44"/>
      <c r="CR131" s="44"/>
      <c r="CS131" s="44"/>
      <c r="CT131" s="44"/>
      <c r="CU131" s="44"/>
      <c r="CV131" s="44"/>
      <c r="CW131" s="44"/>
      <c r="CX131" s="44"/>
      <c r="CY131" s="44"/>
      <c r="CZ131" s="44"/>
      <c r="DA131" s="44"/>
      <c r="DB131" s="44"/>
      <c r="DC131" s="44"/>
      <c r="DD131" s="44"/>
      <c r="DE131" s="44"/>
      <c r="DF131" s="44"/>
      <c r="DG131" s="44"/>
      <c r="DH131" s="44"/>
      <c r="DI131" s="44"/>
      <c r="DJ131" s="44"/>
      <c r="DK131" s="44"/>
      <c r="DL131" s="44"/>
      <c r="DM131" s="44"/>
      <c r="DN131" s="44"/>
      <c r="DO131" s="44"/>
      <c r="DP131" s="44"/>
      <c r="DQ131" s="44"/>
      <c r="DR131" s="44"/>
      <c r="DS131" s="44"/>
      <c r="DT131" s="44"/>
      <c r="DU131" s="44"/>
      <c r="DV131" s="44"/>
      <c r="DW131" s="44"/>
      <c r="DX131" s="44"/>
      <c r="DY131" s="44"/>
      <c r="DZ131" s="44"/>
      <c r="EA131" s="44"/>
      <c r="EB131" s="44"/>
      <c r="EC131" s="44"/>
      <c r="ED131" s="44"/>
      <c r="EE131" s="44"/>
      <c r="EF131" s="44"/>
      <c r="EG131" s="44"/>
      <c r="EH131" s="44"/>
      <c r="EI131" s="44"/>
      <c r="EJ131" s="44"/>
      <c r="EK131" s="44"/>
      <c r="EL131" s="44"/>
      <c r="EM131" s="44"/>
      <c r="EN131" s="44"/>
      <c r="EO131" s="44"/>
      <c r="EP131" s="44"/>
      <c r="EQ131" s="44"/>
      <c r="ER131" s="44"/>
      <c r="ES131" s="44"/>
      <c r="ET131" s="44"/>
      <c r="EU131" s="44"/>
      <c r="EV131" s="44"/>
      <c r="EW131" s="44"/>
      <c r="EX131" s="44"/>
      <c r="EY131" s="44"/>
      <c r="EZ131" s="44"/>
      <c r="FA131" s="44"/>
      <c r="FB131" s="44"/>
      <c r="FC131" s="44"/>
      <c r="FD131" s="44"/>
      <c r="FE131" s="44"/>
      <c r="FF131" s="44"/>
      <c r="FG131" s="44"/>
      <c r="FH131" s="44"/>
      <c r="FI131" s="44"/>
      <c r="FJ131" s="44"/>
      <c r="FK131" s="44"/>
      <c r="FL131" s="44"/>
      <c r="FM131" s="44"/>
      <c r="FN131" s="44"/>
      <c r="FO131" s="44"/>
      <c r="FP131" s="44"/>
      <c r="FQ131" s="44"/>
      <c r="FR131" s="44"/>
      <c r="FS131" s="44"/>
      <c r="FT131" s="44"/>
      <c r="FU131" s="44"/>
      <c r="FV131" s="44"/>
      <c r="FW131" s="44"/>
      <c r="FX131" s="44"/>
      <c r="FY131" s="44"/>
      <c r="FZ131" s="44"/>
      <c r="GA131" s="44"/>
      <c r="GB131" s="44"/>
      <c r="GC131" s="44"/>
      <c r="GD131" s="44"/>
      <c r="GE131" s="44"/>
      <c r="GF131" s="44"/>
      <c r="GG131" s="44"/>
      <c r="GH131" s="44"/>
      <c r="GI131" s="44"/>
      <c r="GJ131" s="44"/>
      <c r="GK131" s="44"/>
      <c r="GL131" s="44"/>
      <c r="GM131" s="44"/>
      <c r="GN131" s="44"/>
      <c r="GO131" s="44"/>
      <c r="GP131" s="44"/>
      <c r="GQ131" s="44"/>
      <c r="GR131" s="44"/>
      <c r="GS131" s="44"/>
      <c r="GT131" s="44"/>
      <c r="GU131" s="44"/>
      <c r="GV131" s="44"/>
      <c r="GW131" s="44"/>
      <c r="GX131" s="44"/>
      <c r="GY131" s="44"/>
      <c r="GZ131" s="44"/>
      <c r="HA131" s="44"/>
      <c r="HB131" s="44"/>
      <c r="HC131" s="44"/>
      <c r="HD131" s="44"/>
      <c r="HE131" s="44"/>
      <c r="HF131" s="44"/>
      <c r="HG131" s="44"/>
      <c r="HH131" s="44"/>
      <c r="HI131" s="44"/>
      <c r="HJ131" s="44"/>
      <c r="HK131" s="44"/>
      <c r="HL131" s="44"/>
      <c r="HM131" s="44"/>
      <c r="HN131" s="44"/>
      <c r="HO131" s="44"/>
      <c r="HP131" s="44"/>
      <c r="HQ131" s="44"/>
      <c r="HR131" s="44"/>
      <c r="HS131" s="44"/>
      <c r="HT131" s="44"/>
      <c r="HU131" s="44"/>
      <c r="HV131" s="44"/>
      <c r="HW131" s="44"/>
      <c r="HX131" s="44"/>
      <c r="HY131" s="44"/>
      <c r="HZ131" s="44"/>
      <c r="IA131" s="44"/>
      <c r="IB131" s="44"/>
      <c r="IC131" s="44"/>
      <c r="ID131" s="44"/>
      <c r="IE131" s="44"/>
      <c r="IF131" s="44"/>
      <c r="IG131" s="44"/>
      <c r="IH131" s="44"/>
      <c r="II131" s="44"/>
      <c r="IJ131" s="44"/>
      <c r="IK131" s="44"/>
      <c r="IL131" s="44"/>
      <c r="IM131" s="44"/>
      <c r="IN131" s="44"/>
      <c r="IO131" s="44"/>
      <c r="IP131" s="44"/>
      <c r="IQ131" s="44"/>
      <c r="IR131" s="44"/>
      <c r="IS131" s="44"/>
      <c r="IT131" s="44"/>
      <c r="IU131" s="44"/>
      <c r="IV131" s="44"/>
      <c r="IW131" s="44"/>
      <c r="IX131" s="44"/>
      <c r="IY131" s="44"/>
      <c r="IZ131" s="44"/>
      <c r="JA131" s="44"/>
      <c r="JB131" s="44"/>
      <c r="JC131" s="44"/>
      <c r="JD131" s="44"/>
      <c r="JE131" s="44"/>
      <c r="JF131" s="44"/>
      <c r="JG131" s="44"/>
      <c r="JH131" s="44"/>
      <c r="JI131" s="44"/>
      <c r="JJ131" s="44"/>
      <c r="JK131" s="44"/>
      <c r="JL131" s="44"/>
      <c r="JM131" s="44"/>
      <c r="JN131" s="44"/>
      <c r="JO131" s="44"/>
      <c r="JP131" s="44"/>
      <c r="JQ131" s="44"/>
      <c r="JR131" s="44"/>
      <c r="JS131" s="44"/>
      <c r="JT131" s="44"/>
      <c r="JU131" s="44"/>
      <c r="JV131" s="44"/>
      <c r="JW131" s="44"/>
      <c r="JX131" s="44"/>
      <c r="JY131" s="44"/>
      <c r="JZ131" s="44"/>
      <c r="KA131" s="44"/>
      <c r="KB131" s="44"/>
      <c r="KC131" s="44"/>
      <c r="KD131" s="44"/>
      <c r="KE131" s="44"/>
      <c r="KF131" s="44"/>
      <c r="KG131" s="44"/>
      <c r="KH131" s="44"/>
      <c r="KI131" s="44"/>
      <c r="KJ131" s="44"/>
      <c r="KK131" s="44"/>
      <c r="KL131" s="44"/>
      <c r="KM131" s="44"/>
      <c r="KN131" s="44"/>
      <c r="KO131" s="44"/>
      <c r="KP131" s="44"/>
      <c r="KQ131" s="44"/>
      <c r="KR131" s="44"/>
      <c r="KS131" s="44"/>
      <c r="KT131" s="44"/>
      <c r="KU131" s="44"/>
      <c r="KV131" s="44"/>
      <c r="KW131" s="44"/>
      <c r="KX131" s="44"/>
      <c r="KY131" s="44"/>
      <c r="KZ131" s="44"/>
      <c r="LA131" s="44"/>
      <c r="LB131" s="44"/>
      <c r="LC131" s="44"/>
      <c r="LD131" s="44"/>
      <c r="LE131" s="44"/>
      <c r="LF131" s="44"/>
      <c r="LG131" s="44"/>
      <c r="LH131" s="44"/>
      <c r="LI131" s="44"/>
      <c r="LJ131" s="44"/>
      <c r="LK131" s="44"/>
      <c r="LL131" s="44"/>
      <c r="LM131" s="44"/>
      <c r="LN131" s="44"/>
      <c r="LO131" s="44"/>
      <c r="LP131" s="44"/>
      <c r="LQ131" s="44"/>
      <c r="LR131" s="44"/>
      <c r="LS131" s="44"/>
      <c r="LT131" s="44"/>
      <c r="LU131" s="44"/>
      <c r="LV131" s="44"/>
      <c r="LW131" s="44"/>
      <c r="LX131" s="44"/>
      <c r="LY131" s="44"/>
      <c r="LZ131" s="44"/>
      <c r="MA131" s="44"/>
      <c r="MB131" s="44"/>
      <c r="MC131" s="44"/>
      <c r="MD131" s="44"/>
      <c r="ME131" s="44"/>
      <c r="MF131" s="44"/>
      <c r="MG131" s="44"/>
      <c r="MH131" s="44"/>
      <c r="MI131" s="44"/>
      <c r="MJ131" s="44"/>
      <c r="MK131" s="44"/>
      <c r="ML131" s="44"/>
      <c r="MM131" s="44"/>
      <c r="MN131" s="44"/>
      <c r="MO131" s="44"/>
      <c r="MP131" s="44"/>
      <c r="MQ131" s="44"/>
      <c r="MR131" s="44"/>
      <c r="MS131" s="44"/>
      <c r="MT131" s="44"/>
      <c r="MU131" s="44"/>
      <c r="MV131" s="44"/>
      <c r="MW131" s="44"/>
      <c r="MX131" s="44"/>
      <c r="MY131" s="44"/>
      <c r="MZ131" s="44"/>
      <c r="NA131" s="44"/>
      <c r="NB131" s="44"/>
      <c r="NC131" s="44"/>
      <c r="ND131" s="44"/>
      <c r="NE131" s="44"/>
      <c r="NF131" s="44"/>
      <c r="NG131" s="44"/>
      <c r="NH131" s="44"/>
      <c r="NI131" s="44"/>
      <c r="NJ131" s="44"/>
      <c r="NK131" s="44"/>
      <c r="NL131" s="44"/>
      <c r="NM131" s="44"/>
      <c r="NN131" s="44"/>
    </row>
    <row r="132" spans="1:669" s="46" customFormat="1" ht="12.75" customHeight="1" x14ac:dyDescent="0.25">
      <c r="A132" s="43" t="s">
        <v>105</v>
      </c>
      <c r="B132" s="64" t="s">
        <v>104</v>
      </c>
      <c r="C132" s="65" t="s">
        <v>71</v>
      </c>
      <c r="D132" s="65" t="s">
        <v>233</v>
      </c>
      <c r="E132" s="66">
        <v>44470</v>
      </c>
      <c r="F132" s="10" t="s">
        <v>110</v>
      </c>
      <c r="G132" s="146">
        <v>44000</v>
      </c>
      <c r="H132" s="164">
        <v>1262.8</v>
      </c>
      <c r="I132" s="146">
        <v>1007.19</v>
      </c>
      <c r="J132" s="146">
        <v>1337.6</v>
      </c>
      <c r="K132" s="146">
        <v>25</v>
      </c>
      <c r="L132" s="146">
        <v>3632.59</v>
      </c>
      <c r="M132" s="164">
        <v>40367.410000000003</v>
      </c>
      <c r="AQ132" s="44"/>
      <c r="AR132" s="44"/>
      <c r="AS132" s="44"/>
      <c r="AT132" s="44"/>
      <c r="AU132" s="44"/>
      <c r="AV132" s="44"/>
      <c r="AW132" s="44"/>
      <c r="AX132" s="44"/>
      <c r="AY132" s="44"/>
      <c r="AZ132" s="44"/>
      <c r="BA132" s="44"/>
      <c r="BB132" s="44"/>
      <c r="BC132" s="44"/>
      <c r="BD132" s="44"/>
      <c r="BE132" s="44"/>
      <c r="BF132" s="44"/>
      <c r="BG132" s="44"/>
      <c r="BH132" s="44"/>
      <c r="BI132" s="44"/>
      <c r="BJ132" s="44"/>
      <c r="BK132" s="44"/>
      <c r="BL132" s="44"/>
      <c r="BM132" s="44"/>
      <c r="BN132" s="44"/>
      <c r="BO132" s="44"/>
      <c r="BP132" s="44"/>
      <c r="BQ132" s="44"/>
      <c r="BR132" s="44"/>
      <c r="BS132" s="44"/>
      <c r="BT132" s="44"/>
      <c r="BU132" s="44"/>
      <c r="BV132" s="44"/>
      <c r="BW132" s="44"/>
      <c r="BX132" s="44"/>
      <c r="BY132" s="44"/>
      <c r="BZ132" s="44"/>
      <c r="CA132" s="44"/>
      <c r="CB132" s="44"/>
      <c r="CC132" s="44"/>
      <c r="CD132" s="44"/>
      <c r="CE132" s="44"/>
      <c r="CF132" s="44"/>
      <c r="CG132" s="44"/>
      <c r="CH132" s="44"/>
      <c r="CI132" s="44"/>
      <c r="CJ132" s="44"/>
      <c r="CK132" s="44"/>
      <c r="CL132" s="44"/>
      <c r="CM132" s="44"/>
      <c r="CN132" s="44"/>
      <c r="CO132" s="44"/>
      <c r="CP132" s="44"/>
      <c r="CQ132" s="44"/>
      <c r="CR132" s="44"/>
      <c r="CS132" s="44"/>
      <c r="CT132" s="44"/>
      <c r="CU132" s="44"/>
      <c r="CV132" s="44"/>
      <c r="CW132" s="44"/>
      <c r="CX132" s="44"/>
      <c r="CY132" s="44"/>
      <c r="CZ132" s="44"/>
      <c r="DA132" s="44"/>
      <c r="DB132" s="44"/>
      <c r="DC132" s="44"/>
      <c r="DD132" s="44"/>
      <c r="DE132" s="44"/>
      <c r="DF132" s="44"/>
      <c r="DG132" s="44"/>
      <c r="DH132" s="44"/>
      <c r="DI132" s="44"/>
      <c r="DJ132" s="44"/>
      <c r="DK132" s="44"/>
      <c r="DL132" s="44"/>
      <c r="DM132" s="44"/>
      <c r="DN132" s="44"/>
      <c r="DO132" s="44"/>
      <c r="DP132" s="44"/>
      <c r="DQ132" s="44"/>
      <c r="DR132" s="44"/>
      <c r="DS132" s="44"/>
      <c r="DT132" s="44"/>
      <c r="DU132" s="44"/>
      <c r="DV132" s="44"/>
      <c r="DW132" s="44"/>
      <c r="DX132" s="44"/>
      <c r="DY132" s="44"/>
      <c r="DZ132" s="44"/>
      <c r="EA132" s="44"/>
      <c r="EB132" s="44"/>
      <c r="EC132" s="44"/>
      <c r="ED132" s="44"/>
      <c r="EE132" s="44"/>
      <c r="EF132" s="44"/>
      <c r="EG132" s="44"/>
      <c r="EH132" s="44"/>
      <c r="EI132" s="44"/>
      <c r="EJ132" s="44"/>
      <c r="EK132" s="44"/>
      <c r="EL132" s="44"/>
      <c r="EM132" s="44"/>
      <c r="EN132" s="44"/>
      <c r="EO132" s="44"/>
      <c r="EP132" s="44"/>
      <c r="EQ132" s="44"/>
      <c r="ER132" s="44"/>
      <c r="ES132" s="44"/>
      <c r="ET132" s="44"/>
      <c r="EU132" s="44"/>
      <c r="EV132" s="44"/>
      <c r="EW132" s="44"/>
      <c r="EX132" s="44"/>
      <c r="EY132" s="44"/>
      <c r="EZ132" s="44"/>
      <c r="FA132" s="44"/>
      <c r="FB132" s="44"/>
      <c r="FC132" s="44"/>
      <c r="FD132" s="44"/>
      <c r="FE132" s="44"/>
      <c r="FF132" s="44"/>
      <c r="FG132" s="44"/>
      <c r="FH132" s="44"/>
      <c r="FI132" s="44"/>
      <c r="FJ132" s="44"/>
      <c r="FK132" s="44"/>
      <c r="FL132" s="44"/>
      <c r="FM132" s="44"/>
      <c r="FN132" s="44"/>
      <c r="FO132" s="44"/>
      <c r="FP132" s="44"/>
      <c r="FQ132" s="44"/>
      <c r="FR132" s="44"/>
      <c r="FS132" s="44"/>
      <c r="FT132" s="44"/>
      <c r="FU132" s="44"/>
      <c r="FV132" s="44"/>
      <c r="FW132" s="44"/>
      <c r="FX132" s="44"/>
      <c r="FY132" s="44"/>
      <c r="FZ132" s="44"/>
      <c r="GA132" s="44"/>
      <c r="GB132" s="44"/>
      <c r="GC132" s="44"/>
      <c r="GD132" s="44"/>
      <c r="GE132" s="44"/>
      <c r="GF132" s="44"/>
      <c r="GG132" s="44"/>
      <c r="GH132" s="44"/>
      <c r="GI132" s="44"/>
      <c r="GJ132" s="44"/>
      <c r="GK132" s="44"/>
      <c r="GL132" s="44"/>
      <c r="GM132" s="44"/>
      <c r="GN132" s="44"/>
      <c r="GO132" s="44"/>
      <c r="GP132" s="44"/>
      <c r="GQ132" s="44"/>
      <c r="GR132" s="44"/>
      <c r="GS132" s="44"/>
      <c r="GT132" s="44"/>
      <c r="GU132" s="44"/>
      <c r="GV132" s="44"/>
      <c r="GW132" s="44"/>
      <c r="GX132" s="44"/>
      <c r="GY132" s="44"/>
      <c r="GZ132" s="44"/>
      <c r="HA132" s="44"/>
      <c r="HB132" s="44"/>
      <c r="HC132" s="44"/>
      <c r="HD132" s="44"/>
      <c r="HE132" s="44"/>
      <c r="HF132" s="44"/>
      <c r="HG132" s="44"/>
      <c r="HH132" s="44"/>
      <c r="HI132" s="44"/>
      <c r="HJ132" s="44"/>
      <c r="HK132" s="44"/>
      <c r="HL132" s="44"/>
      <c r="HM132" s="44"/>
      <c r="HN132" s="44"/>
      <c r="HO132" s="44"/>
      <c r="HP132" s="44"/>
      <c r="HQ132" s="44"/>
      <c r="HR132" s="44"/>
      <c r="HS132" s="44"/>
      <c r="HT132" s="44"/>
      <c r="HU132" s="44"/>
      <c r="HV132" s="44"/>
      <c r="HW132" s="44"/>
      <c r="HX132" s="44"/>
      <c r="HY132" s="44"/>
      <c r="HZ132" s="44"/>
      <c r="IA132" s="44"/>
      <c r="IB132" s="44"/>
      <c r="IC132" s="44"/>
      <c r="ID132" s="44"/>
      <c r="IE132" s="44"/>
      <c r="IF132" s="44"/>
      <c r="IG132" s="44"/>
      <c r="IH132" s="44"/>
      <c r="II132" s="44"/>
      <c r="IJ132" s="44"/>
      <c r="IK132" s="44"/>
      <c r="IL132" s="44"/>
      <c r="IM132" s="44"/>
      <c r="IN132" s="44"/>
      <c r="IO132" s="44"/>
      <c r="IP132" s="44"/>
      <c r="IQ132" s="44"/>
      <c r="IR132" s="44"/>
      <c r="IS132" s="44"/>
      <c r="IT132" s="44"/>
      <c r="IU132" s="44"/>
      <c r="IV132" s="44"/>
      <c r="IW132" s="44"/>
      <c r="IX132" s="44"/>
      <c r="IY132" s="44"/>
      <c r="IZ132" s="44"/>
      <c r="JA132" s="44"/>
      <c r="JB132" s="44"/>
      <c r="JC132" s="44"/>
      <c r="JD132" s="44"/>
      <c r="JE132" s="44"/>
      <c r="JF132" s="44"/>
      <c r="JG132" s="44"/>
      <c r="JH132" s="44"/>
      <c r="JI132" s="44"/>
      <c r="JJ132" s="44"/>
      <c r="JK132" s="44"/>
      <c r="JL132" s="44"/>
      <c r="JM132" s="44"/>
      <c r="JN132" s="44"/>
      <c r="JO132" s="44"/>
      <c r="JP132" s="44"/>
      <c r="JQ132" s="44"/>
      <c r="JR132" s="44"/>
      <c r="JS132" s="44"/>
      <c r="JT132" s="44"/>
      <c r="JU132" s="44"/>
      <c r="JV132" s="44"/>
      <c r="JW132" s="44"/>
      <c r="JX132" s="44"/>
      <c r="JY132" s="44"/>
      <c r="JZ132" s="44"/>
      <c r="KA132" s="44"/>
      <c r="KB132" s="44"/>
      <c r="KC132" s="44"/>
      <c r="KD132" s="44"/>
      <c r="KE132" s="44"/>
      <c r="KF132" s="44"/>
      <c r="KG132" s="44"/>
      <c r="KH132" s="44"/>
      <c r="KI132" s="44"/>
      <c r="KJ132" s="44"/>
      <c r="KK132" s="44"/>
      <c r="KL132" s="44"/>
      <c r="KM132" s="44"/>
      <c r="KN132" s="44"/>
      <c r="KO132" s="44"/>
      <c r="KP132" s="44"/>
      <c r="KQ132" s="44"/>
      <c r="KR132" s="44"/>
      <c r="KS132" s="44"/>
      <c r="KT132" s="44"/>
      <c r="KU132" s="44"/>
      <c r="KV132" s="44"/>
      <c r="KW132" s="44"/>
      <c r="KX132" s="44"/>
      <c r="KY132" s="44"/>
      <c r="KZ132" s="44"/>
      <c r="LA132" s="44"/>
      <c r="LB132" s="44"/>
      <c r="LC132" s="44"/>
      <c r="LD132" s="44"/>
      <c r="LE132" s="44"/>
      <c r="LF132" s="44"/>
      <c r="LG132" s="44"/>
      <c r="LH132" s="44"/>
      <c r="LI132" s="44"/>
      <c r="LJ132" s="44"/>
      <c r="LK132" s="44"/>
      <c r="LL132" s="44"/>
      <c r="LM132" s="44"/>
      <c r="LN132" s="44"/>
      <c r="LO132" s="44"/>
      <c r="LP132" s="44"/>
      <c r="LQ132" s="44"/>
      <c r="LR132" s="44"/>
      <c r="LS132" s="44"/>
      <c r="LT132" s="44"/>
      <c r="LU132" s="44"/>
      <c r="LV132" s="44"/>
      <c r="LW132" s="44"/>
      <c r="LX132" s="44"/>
      <c r="LY132" s="44"/>
      <c r="LZ132" s="44"/>
      <c r="MA132" s="44"/>
      <c r="MB132" s="44"/>
      <c r="MC132" s="44"/>
      <c r="MD132" s="44"/>
      <c r="ME132" s="44"/>
      <c r="MF132" s="44"/>
      <c r="MG132" s="44"/>
      <c r="MH132" s="44"/>
      <c r="MI132" s="44"/>
      <c r="MJ132" s="44"/>
      <c r="MK132" s="44"/>
      <c r="ML132" s="44"/>
      <c r="MM132" s="44"/>
      <c r="MN132" s="44"/>
      <c r="MO132" s="44"/>
      <c r="MP132" s="44"/>
      <c r="MQ132" s="44"/>
      <c r="MR132" s="44"/>
      <c r="MS132" s="44"/>
      <c r="MT132" s="44"/>
      <c r="MU132" s="44"/>
      <c r="MV132" s="44"/>
      <c r="MW132" s="44"/>
      <c r="MX132" s="44"/>
      <c r="MY132" s="44"/>
      <c r="MZ132" s="44"/>
      <c r="NA132" s="44"/>
      <c r="NB132" s="44"/>
      <c r="NC132" s="44"/>
      <c r="ND132" s="44"/>
      <c r="NE132" s="44"/>
      <c r="NF132" s="44"/>
      <c r="NG132" s="44"/>
      <c r="NH132" s="44"/>
      <c r="NI132" s="44"/>
      <c r="NJ132" s="44"/>
      <c r="NK132" s="44"/>
      <c r="NL132" s="44"/>
      <c r="NM132" s="44"/>
      <c r="NN132" s="44"/>
    </row>
    <row r="133" spans="1:669" s="50" customFormat="1" ht="12.75" customHeight="1" x14ac:dyDescent="0.25">
      <c r="A133" s="67" t="s">
        <v>106</v>
      </c>
      <c r="B133" s="93">
        <v>1</v>
      </c>
      <c r="C133" s="68"/>
      <c r="D133" s="68"/>
      <c r="E133" s="69"/>
      <c r="F133" s="69"/>
      <c r="G133" s="149">
        <f>G132</f>
        <v>44000</v>
      </c>
      <c r="H133" s="156">
        <v>1262.8</v>
      </c>
      <c r="I133" s="149">
        <v>1007.19</v>
      </c>
      <c r="J133" s="149">
        <v>1337.6</v>
      </c>
      <c r="K133" s="149">
        <f>K132</f>
        <v>25</v>
      </c>
      <c r="L133" s="149">
        <v>3632.59</v>
      </c>
      <c r="M133" s="156">
        <f>M132</f>
        <v>40367.410000000003</v>
      </c>
      <c r="N133" s="44"/>
      <c r="O133" s="44"/>
      <c r="P133" s="44"/>
      <c r="Q133" s="44"/>
      <c r="R133" s="44"/>
      <c r="S133" s="44"/>
      <c r="T133" s="44"/>
      <c r="U133" s="44"/>
      <c r="V133" s="44"/>
      <c r="W133" s="44"/>
      <c r="X133" s="44"/>
      <c r="Y133" s="44"/>
      <c r="Z133" s="44"/>
      <c r="AA133" s="44"/>
      <c r="AB133" s="44"/>
      <c r="AC133" s="44"/>
      <c r="AD133" s="44"/>
      <c r="AE133" s="44"/>
      <c r="AF133" s="44"/>
      <c r="AG133" s="44"/>
      <c r="AH133" s="44"/>
      <c r="AI133" s="44"/>
      <c r="AJ133" s="44"/>
      <c r="AK133" s="44"/>
      <c r="AL133" s="44"/>
      <c r="AM133" s="44"/>
      <c r="AN133" s="44"/>
      <c r="AO133" s="44"/>
      <c r="AP133" s="44"/>
      <c r="AQ133" s="44"/>
      <c r="AR133" s="44"/>
      <c r="AS133" s="44"/>
      <c r="AT133" s="44"/>
      <c r="AU133" s="44"/>
      <c r="AV133" s="44"/>
      <c r="AW133" s="44"/>
      <c r="AX133" s="44"/>
      <c r="AY133" s="44"/>
      <c r="AZ133" s="44"/>
      <c r="BA133" s="44"/>
      <c r="BB133" s="44"/>
      <c r="BC133" s="44"/>
      <c r="BD133" s="44"/>
      <c r="BE133" s="44"/>
      <c r="BF133" s="44"/>
      <c r="BG133" s="44"/>
      <c r="BH133" s="44"/>
      <c r="BI133" s="44"/>
      <c r="BJ133" s="44"/>
      <c r="BK133" s="44"/>
      <c r="BL133" s="44"/>
      <c r="BM133" s="44"/>
      <c r="BN133" s="44"/>
      <c r="BO133" s="44"/>
      <c r="BP133" s="44"/>
      <c r="BQ133" s="44"/>
      <c r="BR133" s="44"/>
      <c r="BS133" s="44"/>
      <c r="BT133" s="44"/>
      <c r="BU133" s="44"/>
      <c r="BV133" s="44"/>
      <c r="BW133" s="44"/>
      <c r="BX133" s="44"/>
      <c r="BY133" s="44"/>
      <c r="BZ133" s="44"/>
      <c r="CA133" s="44"/>
      <c r="CB133" s="44"/>
      <c r="CC133" s="44"/>
      <c r="CD133" s="44"/>
      <c r="CE133" s="44"/>
      <c r="CF133" s="44"/>
      <c r="CG133" s="44"/>
      <c r="CH133" s="44"/>
      <c r="CI133" s="44"/>
      <c r="CJ133" s="44"/>
      <c r="CK133" s="44"/>
      <c r="CL133" s="44"/>
      <c r="CM133" s="44"/>
      <c r="CN133" s="44"/>
      <c r="CO133" s="44"/>
      <c r="CP133" s="44"/>
      <c r="CQ133" s="44"/>
      <c r="CR133" s="44"/>
      <c r="CS133" s="44"/>
      <c r="CT133" s="44"/>
      <c r="CU133" s="44"/>
      <c r="CV133" s="44"/>
      <c r="CW133" s="44"/>
      <c r="CX133" s="44"/>
      <c r="CY133" s="44"/>
      <c r="CZ133" s="44"/>
      <c r="DA133" s="44"/>
      <c r="DB133" s="44"/>
      <c r="DC133" s="44"/>
      <c r="DD133" s="44"/>
      <c r="DE133" s="44"/>
      <c r="DF133" s="44"/>
      <c r="DG133" s="44"/>
      <c r="DH133" s="44"/>
      <c r="DI133" s="44"/>
      <c r="DJ133" s="44"/>
      <c r="DK133" s="44"/>
      <c r="DL133" s="44"/>
      <c r="DM133" s="44"/>
      <c r="DN133" s="44"/>
      <c r="DO133" s="44"/>
      <c r="DP133" s="44"/>
      <c r="DQ133" s="44"/>
      <c r="DR133" s="44"/>
      <c r="DS133" s="44"/>
      <c r="DT133" s="44"/>
      <c r="DU133" s="44"/>
      <c r="DV133" s="44"/>
      <c r="DW133" s="44"/>
      <c r="DX133" s="44"/>
      <c r="DY133" s="44"/>
      <c r="DZ133" s="44"/>
      <c r="EA133" s="44"/>
      <c r="EB133" s="44"/>
      <c r="EC133" s="44"/>
      <c r="ED133" s="44"/>
      <c r="EE133" s="44"/>
      <c r="EF133" s="44"/>
      <c r="EG133" s="44"/>
      <c r="EH133" s="44"/>
      <c r="EI133" s="44"/>
      <c r="EJ133" s="44"/>
      <c r="EK133" s="44"/>
      <c r="EL133" s="44"/>
      <c r="EM133" s="44"/>
      <c r="EN133" s="44"/>
      <c r="EO133" s="44"/>
      <c r="EP133" s="44"/>
      <c r="EQ133" s="44"/>
      <c r="ER133" s="44"/>
      <c r="ES133" s="44"/>
      <c r="ET133" s="44"/>
      <c r="EU133" s="44"/>
      <c r="EV133" s="44"/>
      <c r="EW133" s="44"/>
      <c r="EX133" s="44"/>
      <c r="EY133" s="44"/>
      <c r="EZ133" s="44"/>
      <c r="FA133" s="44"/>
      <c r="FB133" s="44"/>
      <c r="FC133" s="44"/>
      <c r="FD133" s="44"/>
      <c r="FE133" s="44"/>
      <c r="FF133" s="44"/>
      <c r="FG133" s="44"/>
      <c r="FH133" s="44"/>
      <c r="FI133" s="44"/>
      <c r="FJ133" s="44"/>
      <c r="FK133" s="44"/>
      <c r="FL133" s="44"/>
      <c r="FM133" s="44"/>
      <c r="FN133" s="44"/>
      <c r="FO133" s="44"/>
      <c r="FP133" s="44"/>
      <c r="FQ133" s="44"/>
      <c r="FR133" s="44"/>
      <c r="FS133" s="44"/>
      <c r="FT133" s="44"/>
      <c r="FU133" s="44"/>
      <c r="FV133" s="44"/>
      <c r="FW133" s="44"/>
      <c r="FX133" s="44"/>
      <c r="FY133" s="44"/>
      <c r="FZ133" s="44"/>
      <c r="GA133" s="44"/>
      <c r="GB133" s="44"/>
      <c r="GC133" s="44"/>
      <c r="GD133" s="44"/>
      <c r="GE133" s="44"/>
      <c r="GF133" s="44"/>
      <c r="GG133" s="44"/>
      <c r="GH133" s="44"/>
      <c r="GI133" s="44"/>
      <c r="GJ133" s="44"/>
      <c r="GK133" s="44"/>
      <c r="GL133" s="44"/>
      <c r="GM133" s="44"/>
      <c r="GN133" s="44"/>
      <c r="GO133" s="44"/>
      <c r="GP133" s="44"/>
      <c r="GQ133" s="44"/>
      <c r="GR133" s="44"/>
      <c r="GS133" s="44"/>
      <c r="GT133" s="44"/>
      <c r="GU133" s="44"/>
      <c r="GV133" s="44"/>
      <c r="GW133" s="44"/>
      <c r="GX133" s="44"/>
      <c r="GY133" s="44"/>
      <c r="GZ133" s="44"/>
      <c r="HA133" s="44"/>
      <c r="HB133" s="44"/>
      <c r="HC133" s="44"/>
      <c r="HD133" s="44"/>
      <c r="HE133" s="44"/>
      <c r="HF133" s="44"/>
      <c r="HG133" s="44"/>
      <c r="HH133" s="44"/>
      <c r="HI133" s="44"/>
      <c r="HJ133" s="44"/>
      <c r="HK133" s="44"/>
      <c r="HL133" s="44"/>
      <c r="HM133" s="44"/>
      <c r="HN133" s="44"/>
      <c r="HO133" s="44"/>
      <c r="HP133" s="44"/>
      <c r="HQ133" s="44"/>
      <c r="HR133" s="44"/>
      <c r="HS133" s="44"/>
      <c r="HT133" s="44"/>
      <c r="HU133" s="44"/>
      <c r="HV133" s="44"/>
      <c r="HW133" s="44"/>
      <c r="HX133" s="44"/>
      <c r="HY133" s="44"/>
      <c r="HZ133" s="44"/>
      <c r="IA133" s="44"/>
      <c r="IB133" s="44"/>
      <c r="IC133" s="44"/>
      <c r="ID133" s="44"/>
      <c r="IE133" s="44"/>
      <c r="IF133" s="44"/>
      <c r="IG133" s="44"/>
      <c r="IH133" s="44"/>
      <c r="II133" s="44"/>
      <c r="IJ133" s="44"/>
      <c r="IK133" s="44"/>
      <c r="IL133" s="44"/>
      <c r="IM133" s="44"/>
      <c r="IN133" s="44"/>
      <c r="IO133" s="44"/>
      <c r="IP133" s="44"/>
      <c r="IQ133" s="44"/>
      <c r="IR133" s="44"/>
      <c r="IS133" s="44"/>
      <c r="IT133" s="44"/>
      <c r="IU133" s="44"/>
      <c r="IV133" s="44"/>
      <c r="IW133" s="44"/>
      <c r="IX133" s="44"/>
      <c r="IY133" s="44"/>
      <c r="IZ133" s="44"/>
      <c r="JA133" s="44"/>
      <c r="JB133" s="44"/>
      <c r="JC133" s="44"/>
      <c r="JD133" s="44"/>
      <c r="JE133" s="44"/>
      <c r="JF133" s="44"/>
      <c r="JG133" s="44"/>
      <c r="JH133" s="44"/>
      <c r="JI133" s="44"/>
      <c r="JJ133" s="44"/>
      <c r="JK133" s="44"/>
      <c r="JL133" s="44"/>
      <c r="JM133" s="44"/>
      <c r="JN133" s="44"/>
      <c r="JO133" s="44"/>
      <c r="JP133" s="44"/>
      <c r="JQ133" s="44"/>
      <c r="JR133" s="44"/>
      <c r="JS133" s="44"/>
      <c r="JT133" s="44"/>
      <c r="JU133" s="44"/>
      <c r="JV133" s="44"/>
      <c r="JW133" s="44"/>
      <c r="JX133" s="44"/>
      <c r="JY133" s="44"/>
      <c r="JZ133" s="44"/>
      <c r="KA133" s="44"/>
      <c r="KB133" s="44"/>
      <c r="KC133" s="44"/>
      <c r="KD133" s="44"/>
      <c r="KE133" s="44"/>
      <c r="KF133" s="44"/>
      <c r="KG133" s="44"/>
      <c r="KH133" s="44"/>
      <c r="KI133" s="44"/>
      <c r="KJ133" s="44"/>
      <c r="KK133" s="44"/>
      <c r="KL133" s="44"/>
      <c r="KM133" s="44"/>
      <c r="KN133" s="44"/>
      <c r="KO133" s="44"/>
      <c r="KP133" s="44"/>
      <c r="KQ133" s="44"/>
      <c r="KR133" s="44"/>
      <c r="KS133" s="44"/>
      <c r="KT133" s="44"/>
      <c r="KU133" s="44"/>
      <c r="KV133" s="44"/>
      <c r="KW133" s="44"/>
      <c r="KX133" s="44"/>
      <c r="KY133" s="44"/>
      <c r="KZ133" s="44"/>
      <c r="LA133" s="44"/>
      <c r="LB133" s="44"/>
      <c r="LC133" s="44"/>
      <c r="LD133" s="44"/>
      <c r="LE133" s="44"/>
      <c r="LF133" s="44"/>
      <c r="LG133" s="44"/>
      <c r="LH133" s="44"/>
      <c r="LI133" s="44"/>
      <c r="LJ133" s="44"/>
      <c r="LK133" s="44"/>
      <c r="LL133" s="44"/>
      <c r="LM133" s="44"/>
      <c r="LN133" s="44"/>
      <c r="LO133" s="44"/>
      <c r="LP133" s="44"/>
      <c r="LQ133" s="44"/>
      <c r="LR133" s="44"/>
      <c r="LS133" s="44"/>
      <c r="LT133" s="44"/>
      <c r="LU133" s="44"/>
      <c r="LV133" s="44"/>
      <c r="LW133" s="44"/>
      <c r="LX133" s="44"/>
      <c r="LY133" s="44"/>
      <c r="LZ133" s="44"/>
      <c r="MA133" s="44"/>
      <c r="MB133" s="44"/>
      <c r="MC133" s="44"/>
      <c r="MD133" s="44"/>
      <c r="ME133" s="44"/>
      <c r="MF133" s="44"/>
      <c r="MG133" s="44"/>
      <c r="MH133" s="44"/>
      <c r="MI133" s="44"/>
      <c r="MJ133" s="44"/>
      <c r="MK133" s="44"/>
      <c r="ML133" s="44"/>
      <c r="MM133" s="44"/>
      <c r="MN133" s="44"/>
      <c r="MO133" s="44"/>
      <c r="MP133" s="44"/>
      <c r="MQ133" s="44"/>
      <c r="MR133" s="44"/>
      <c r="MS133" s="44"/>
      <c r="MT133" s="44"/>
      <c r="MU133" s="44"/>
      <c r="MV133" s="44"/>
      <c r="MW133" s="44"/>
      <c r="MX133" s="44"/>
      <c r="MY133" s="44"/>
      <c r="MZ133" s="44"/>
      <c r="NA133" s="44"/>
      <c r="NB133" s="44"/>
      <c r="NC133" s="44"/>
      <c r="ND133" s="44"/>
      <c r="NE133" s="44"/>
      <c r="NF133" s="44"/>
      <c r="NG133" s="44"/>
      <c r="NH133" s="44"/>
      <c r="NI133" s="44"/>
      <c r="NJ133" s="44"/>
      <c r="NK133" s="44"/>
      <c r="NL133" s="44"/>
      <c r="NM133" s="44"/>
      <c r="NN133" s="44"/>
    </row>
    <row r="134" spans="1:669" s="43" customFormat="1" ht="12.75" customHeight="1" x14ac:dyDescent="0.25">
      <c r="B134" s="64"/>
      <c r="C134" s="65"/>
      <c r="D134" s="65"/>
      <c r="E134" s="66"/>
      <c r="F134" s="66"/>
      <c r="G134" s="146"/>
      <c r="H134" s="164"/>
      <c r="I134" s="146"/>
      <c r="J134" s="146"/>
      <c r="K134" s="146"/>
      <c r="L134" s="146"/>
      <c r="M134" s="164"/>
      <c r="N134" s="45"/>
      <c r="O134" s="45"/>
      <c r="P134" s="45"/>
      <c r="Q134" s="45"/>
      <c r="R134" s="45"/>
      <c r="S134" s="45"/>
      <c r="T134" s="45"/>
      <c r="U134" s="45"/>
      <c r="V134" s="45"/>
      <c r="W134" s="45"/>
      <c r="X134" s="45"/>
      <c r="Y134" s="45"/>
      <c r="Z134" s="45"/>
      <c r="AA134" s="45"/>
      <c r="AB134" s="45"/>
      <c r="AC134" s="45"/>
      <c r="AD134" s="45"/>
      <c r="AE134" s="45"/>
      <c r="AF134" s="45"/>
      <c r="AG134" s="45"/>
      <c r="AH134" s="45"/>
      <c r="AI134" s="45"/>
      <c r="AJ134" s="45"/>
      <c r="AK134" s="45"/>
      <c r="AL134" s="45"/>
      <c r="AM134" s="45"/>
      <c r="AN134" s="45"/>
      <c r="AO134" s="45"/>
      <c r="AP134" s="45"/>
      <c r="AQ134" s="45"/>
      <c r="AR134" s="45"/>
      <c r="AS134" s="45"/>
      <c r="AT134" s="45"/>
      <c r="AU134" s="45"/>
      <c r="AV134" s="45"/>
      <c r="AW134" s="45"/>
    </row>
    <row r="135" spans="1:669" s="43" customFormat="1" ht="12.75" customHeight="1" x14ac:dyDescent="0.25">
      <c r="A135" s="38" t="s">
        <v>219</v>
      </c>
      <c r="B135" s="64"/>
      <c r="C135" s="65"/>
      <c r="D135" s="65"/>
      <c r="E135" s="66"/>
      <c r="F135" s="66"/>
      <c r="G135" s="146"/>
      <c r="H135" s="164"/>
      <c r="I135" s="146"/>
      <c r="J135" s="146"/>
      <c r="K135" s="146"/>
      <c r="L135" s="146"/>
      <c r="M135" s="164"/>
      <c r="N135" s="45"/>
      <c r="O135" s="45"/>
      <c r="P135" s="45"/>
      <c r="Q135" s="45"/>
      <c r="R135" s="45"/>
      <c r="S135" s="45"/>
      <c r="T135" s="45"/>
      <c r="U135" s="45"/>
      <c r="V135" s="45"/>
      <c r="W135" s="45"/>
      <c r="X135" s="45"/>
      <c r="Y135" s="45"/>
      <c r="Z135" s="45"/>
      <c r="AA135" s="45"/>
      <c r="AB135" s="45"/>
      <c r="AC135" s="45"/>
      <c r="AD135" s="45"/>
      <c r="AE135" s="45"/>
      <c r="AF135" s="45"/>
      <c r="AG135" s="45"/>
      <c r="AH135" s="45"/>
      <c r="AI135" s="45"/>
      <c r="AJ135" s="45"/>
      <c r="AK135" s="45"/>
      <c r="AL135" s="45"/>
      <c r="AM135" s="45"/>
      <c r="AN135" s="45"/>
      <c r="AO135" s="45"/>
      <c r="AP135" s="45"/>
      <c r="AQ135" s="45"/>
      <c r="AR135" s="45"/>
      <c r="AS135" s="45"/>
      <c r="AT135" s="45"/>
      <c r="AU135" s="45"/>
      <c r="AV135" s="45"/>
      <c r="AW135" s="45"/>
    </row>
    <row r="136" spans="1:669" s="43" customFormat="1" ht="12.75" customHeight="1" x14ac:dyDescent="0.25">
      <c r="A136" s="43" t="s">
        <v>220</v>
      </c>
      <c r="B136" s="64" t="s">
        <v>16</v>
      </c>
      <c r="C136" s="65" t="s">
        <v>72</v>
      </c>
      <c r="D136" s="65" t="s">
        <v>233</v>
      </c>
      <c r="E136" s="66">
        <v>44774</v>
      </c>
      <c r="F136" s="66" t="s">
        <v>110</v>
      </c>
      <c r="G136" s="146">
        <v>60000</v>
      </c>
      <c r="H136" s="164">
        <v>1722</v>
      </c>
      <c r="I136" s="146">
        <v>3486.68</v>
      </c>
      <c r="J136" s="146">
        <v>1824</v>
      </c>
      <c r="K136" s="146">
        <v>25</v>
      </c>
      <c r="L136" s="146">
        <v>7057.68</v>
      </c>
      <c r="M136" s="164">
        <v>52942.32</v>
      </c>
      <c r="N136" s="45"/>
      <c r="O136" s="45"/>
      <c r="P136" s="45"/>
      <c r="Q136" s="45"/>
      <c r="R136" s="45"/>
      <c r="S136" s="45"/>
      <c r="T136" s="45"/>
      <c r="U136" s="45"/>
      <c r="V136" s="45"/>
      <c r="W136" s="45"/>
      <c r="X136" s="45"/>
      <c r="Y136" s="45"/>
      <c r="Z136" s="45"/>
      <c r="AA136" s="45"/>
      <c r="AB136" s="45"/>
      <c r="AC136" s="45"/>
      <c r="AD136" s="45"/>
      <c r="AE136" s="45"/>
      <c r="AF136" s="45"/>
      <c r="AG136" s="45"/>
      <c r="AH136" s="45"/>
      <c r="AI136" s="45"/>
      <c r="AJ136" s="45"/>
      <c r="AK136" s="45"/>
      <c r="AL136" s="45"/>
      <c r="AM136" s="45"/>
      <c r="AN136" s="45"/>
      <c r="AO136" s="45"/>
      <c r="AP136" s="45"/>
      <c r="AQ136" s="45"/>
      <c r="AR136" s="45"/>
      <c r="AS136" s="45"/>
      <c r="AT136" s="45"/>
      <c r="AU136" s="45"/>
      <c r="AV136" s="45"/>
      <c r="AW136" s="45"/>
    </row>
    <row r="137" spans="1:669" s="43" customFormat="1" ht="12.75" customHeight="1" x14ac:dyDescent="0.25">
      <c r="A137" s="43" t="s">
        <v>221</v>
      </c>
      <c r="B137" s="64" t="s">
        <v>16</v>
      </c>
      <c r="C137" s="65" t="s">
        <v>72</v>
      </c>
      <c r="D137" s="65" t="s">
        <v>233</v>
      </c>
      <c r="E137" s="66" t="s">
        <v>222</v>
      </c>
      <c r="F137" s="66" t="s">
        <v>110</v>
      </c>
      <c r="G137" s="146">
        <v>60000</v>
      </c>
      <c r="H137" s="164">
        <v>1722</v>
      </c>
      <c r="I137" s="146">
        <v>3486.68</v>
      </c>
      <c r="J137" s="146">
        <v>1824</v>
      </c>
      <c r="K137" s="146">
        <v>25</v>
      </c>
      <c r="L137" s="146">
        <v>7057.68</v>
      </c>
      <c r="M137" s="164">
        <v>52942.32</v>
      </c>
      <c r="N137" s="45"/>
      <c r="O137" s="45"/>
      <c r="P137" s="45"/>
      <c r="Q137" s="45"/>
      <c r="R137" s="45"/>
      <c r="S137" s="45"/>
      <c r="T137" s="45"/>
      <c r="U137" s="45"/>
      <c r="V137" s="45"/>
      <c r="W137" s="45"/>
      <c r="X137" s="45"/>
      <c r="Y137" s="45"/>
      <c r="Z137" s="45"/>
      <c r="AA137" s="45"/>
      <c r="AB137" s="45"/>
      <c r="AC137" s="45"/>
      <c r="AD137" s="45"/>
      <c r="AE137" s="45"/>
      <c r="AF137" s="45"/>
      <c r="AG137" s="45"/>
      <c r="AH137" s="45"/>
      <c r="AI137" s="45"/>
      <c r="AJ137" s="45"/>
      <c r="AK137" s="45"/>
      <c r="AL137" s="45"/>
      <c r="AM137" s="45"/>
      <c r="AN137" s="45"/>
      <c r="AO137" s="45"/>
      <c r="AP137" s="45"/>
      <c r="AQ137" s="45"/>
      <c r="AR137" s="45"/>
      <c r="AS137" s="45"/>
      <c r="AT137" s="45"/>
      <c r="AU137" s="45"/>
      <c r="AV137" s="45"/>
      <c r="AW137" s="45"/>
    </row>
    <row r="138" spans="1:669" s="198" customFormat="1" ht="12.75" customHeight="1" x14ac:dyDescent="0.25">
      <c r="A138" s="67" t="s">
        <v>106</v>
      </c>
      <c r="B138" s="93">
        <v>2</v>
      </c>
      <c r="C138" s="107"/>
      <c r="D138" s="107"/>
      <c r="E138" s="108"/>
      <c r="F138" s="108"/>
      <c r="G138" s="149">
        <f t="shared" ref="G138:M138" si="18">G136+G137</f>
        <v>120000</v>
      </c>
      <c r="H138" s="156">
        <f t="shared" si="18"/>
        <v>3444</v>
      </c>
      <c r="I138" s="149">
        <f t="shared" si="18"/>
        <v>6973.36</v>
      </c>
      <c r="J138" s="149">
        <f t="shared" si="18"/>
        <v>3648</v>
      </c>
      <c r="K138" s="149">
        <f t="shared" si="18"/>
        <v>50</v>
      </c>
      <c r="L138" s="149">
        <f t="shared" si="18"/>
        <v>14115.36</v>
      </c>
      <c r="M138" s="156">
        <f t="shared" si="18"/>
        <v>105884.64</v>
      </c>
      <c r="N138" s="39"/>
      <c r="O138" s="39"/>
      <c r="P138" s="39"/>
      <c r="Q138" s="39"/>
      <c r="R138" s="39"/>
      <c r="S138" s="39"/>
      <c r="T138" s="39"/>
      <c r="U138" s="39"/>
      <c r="V138" s="39"/>
      <c r="W138" s="39"/>
      <c r="X138" s="39"/>
      <c r="Y138" s="39"/>
      <c r="Z138" s="39"/>
      <c r="AA138" s="39"/>
      <c r="AB138" s="39"/>
      <c r="AC138" s="39"/>
      <c r="AD138" s="39"/>
      <c r="AE138" s="39"/>
      <c r="AF138" s="39"/>
      <c r="AG138" s="39"/>
      <c r="AH138" s="39"/>
      <c r="AI138" s="39"/>
      <c r="AJ138" s="39"/>
      <c r="AK138" s="39"/>
      <c r="AL138" s="39"/>
      <c r="AM138" s="39"/>
      <c r="AN138" s="39"/>
      <c r="AO138" s="39"/>
      <c r="AP138" s="39"/>
      <c r="AQ138" s="39"/>
      <c r="AR138" s="39"/>
      <c r="AS138" s="39"/>
      <c r="AT138" s="39"/>
      <c r="AU138" s="39"/>
      <c r="AV138" s="39"/>
      <c r="AW138" s="39"/>
    </row>
    <row r="139" spans="1:669" s="193" customFormat="1" x14ac:dyDescent="0.25">
      <c r="A139" s="192" t="s">
        <v>28</v>
      </c>
      <c r="B139" s="194"/>
      <c r="C139" s="195"/>
      <c r="D139" s="195"/>
      <c r="G139" s="196"/>
      <c r="H139" s="197"/>
      <c r="I139" s="196"/>
      <c r="J139" s="196"/>
      <c r="K139" s="196"/>
      <c r="L139" s="196"/>
      <c r="M139" s="197"/>
      <c r="AH139" s="45"/>
      <c r="AI139" s="45"/>
      <c r="AJ139" s="45"/>
      <c r="AK139" s="45"/>
      <c r="AL139" s="45"/>
      <c r="AM139" s="45"/>
      <c r="AN139" s="45"/>
      <c r="AO139" s="45"/>
      <c r="AP139" s="45"/>
      <c r="AQ139" s="45"/>
      <c r="AR139" s="45"/>
      <c r="AS139" s="45"/>
      <c r="AT139" s="45"/>
      <c r="AU139" s="45"/>
      <c r="AV139" s="45"/>
      <c r="AW139" s="45"/>
      <c r="AX139" s="45"/>
      <c r="AY139" s="45"/>
      <c r="AZ139" s="45"/>
      <c r="BA139" s="45"/>
      <c r="BB139" s="45"/>
      <c r="BC139" s="45"/>
      <c r="BD139" s="45"/>
      <c r="BE139" s="45"/>
      <c r="BF139" s="45"/>
      <c r="BG139" s="45"/>
      <c r="BH139" s="45"/>
      <c r="BI139" s="45"/>
      <c r="BJ139" s="45"/>
      <c r="BK139" s="45"/>
      <c r="BL139" s="45"/>
      <c r="BM139" s="45"/>
      <c r="BN139" s="45"/>
      <c r="BO139" s="45"/>
      <c r="BP139" s="45"/>
      <c r="BQ139" s="45"/>
      <c r="BR139" s="45"/>
      <c r="BS139" s="45"/>
      <c r="BT139" s="45"/>
      <c r="BU139" s="45"/>
      <c r="BV139" s="45"/>
      <c r="BW139" s="45"/>
      <c r="BX139" s="45"/>
      <c r="BY139" s="45"/>
      <c r="BZ139" s="45"/>
      <c r="CA139" s="45"/>
      <c r="CB139" s="45"/>
      <c r="CC139" s="45"/>
      <c r="CD139" s="45"/>
      <c r="CE139" s="45"/>
      <c r="CF139" s="45"/>
      <c r="CG139" s="45"/>
      <c r="CH139" s="45"/>
      <c r="CI139" s="45"/>
      <c r="CJ139" s="45"/>
      <c r="CK139" s="45"/>
      <c r="CL139" s="45"/>
      <c r="CM139" s="45"/>
      <c r="CN139" s="45"/>
      <c r="CO139" s="45"/>
      <c r="CP139" s="45"/>
      <c r="CQ139" s="45"/>
      <c r="CR139" s="45"/>
      <c r="CS139" s="45"/>
      <c r="CT139" s="45"/>
      <c r="CU139" s="45"/>
      <c r="CV139" s="45"/>
      <c r="CW139" s="45"/>
      <c r="CX139" s="45"/>
      <c r="CY139" s="45"/>
      <c r="CZ139" s="45"/>
      <c r="DA139" s="45"/>
      <c r="DB139" s="45"/>
      <c r="DC139" s="45"/>
      <c r="DD139" s="45"/>
      <c r="DE139" s="45"/>
      <c r="DF139" s="45"/>
      <c r="DG139" s="45"/>
      <c r="DH139" s="45"/>
      <c r="DI139" s="45"/>
      <c r="DJ139" s="45"/>
      <c r="DK139" s="45"/>
      <c r="DL139" s="45"/>
      <c r="DM139" s="45"/>
      <c r="DN139" s="45"/>
      <c r="DO139" s="45"/>
      <c r="DP139" s="45"/>
      <c r="DQ139" s="45"/>
      <c r="DR139" s="45"/>
      <c r="DS139" s="45"/>
      <c r="DT139" s="45"/>
      <c r="DU139" s="45"/>
      <c r="DV139" s="45"/>
      <c r="DW139" s="45"/>
      <c r="DX139" s="45"/>
      <c r="DY139" s="45"/>
      <c r="DZ139" s="45"/>
      <c r="EA139" s="45"/>
      <c r="EB139" s="45"/>
      <c r="EC139" s="45"/>
      <c r="ED139" s="45"/>
      <c r="EE139" s="45"/>
      <c r="EF139" s="45"/>
      <c r="EG139" s="45"/>
      <c r="EH139" s="45"/>
      <c r="EI139" s="45"/>
      <c r="EJ139" s="45"/>
      <c r="EK139" s="45"/>
      <c r="EL139" s="45"/>
      <c r="EM139" s="45"/>
      <c r="EN139" s="45"/>
      <c r="EO139" s="45"/>
      <c r="EP139" s="45"/>
      <c r="EQ139" s="45"/>
      <c r="ER139" s="45"/>
      <c r="ES139" s="45"/>
      <c r="ET139" s="45"/>
      <c r="EU139" s="45"/>
      <c r="EV139" s="45"/>
      <c r="EW139" s="45"/>
      <c r="EX139" s="45"/>
      <c r="EY139" s="45"/>
      <c r="EZ139" s="45"/>
      <c r="FA139" s="45"/>
      <c r="FB139" s="45"/>
      <c r="FC139" s="45"/>
      <c r="FD139" s="45"/>
      <c r="FE139" s="45"/>
      <c r="FF139" s="45"/>
      <c r="FG139" s="45"/>
      <c r="FH139" s="45"/>
      <c r="FI139" s="45"/>
      <c r="FJ139" s="45"/>
      <c r="FK139" s="45"/>
      <c r="FL139" s="45"/>
      <c r="FM139" s="45"/>
      <c r="FN139" s="45"/>
      <c r="FO139" s="45"/>
      <c r="FP139" s="45"/>
      <c r="FQ139" s="45"/>
      <c r="FR139" s="45"/>
      <c r="FS139" s="45"/>
      <c r="FT139" s="45"/>
      <c r="FU139" s="45"/>
      <c r="FV139" s="45"/>
      <c r="FW139" s="45"/>
      <c r="FX139" s="45"/>
      <c r="FY139" s="45"/>
      <c r="FZ139" s="45"/>
      <c r="GA139" s="45"/>
      <c r="GB139" s="45"/>
      <c r="GC139" s="45"/>
      <c r="GD139" s="45"/>
      <c r="GE139" s="45"/>
      <c r="GF139" s="45"/>
      <c r="GG139" s="45"/>
      <c r="GH139" s="45"/>
      <c r="GI139" s="45"/>
      <c r="GJ139" s="45"/>
      <c r="GK139" s="45"/>
      <c r="GL139" s="45"/>
      <c r="GM139" s="45"/>
      <c r="GN139" s="45"/>
      <c r="GO139" s="45"/>
      <c r="GP139" s="45"/>
      <c r="GQ139" s="45"/>
      <c r="GR139" s="45"/>
      <c r="GS139" s="45"/>
      <c r="GT139" s="45"/>
      <c r="GU139" s="45"/>
      <c r="GV139" s="45"/>
      <c r="GW139" s="45"/>
      <c r="GX139" s="45"/>
      <c r="GY139" s="45"/>
      <c r="GZ139" s="45"/>
      <c r="HA139" s="45"/>
      <c r="HB139" s="45"/>
      <c r="HC139" s="45"/>
      <c r="HD139" s="45"/>
      <c r="HE139" s="45"/>
      <c r="HF139" s="45"/>
      <c r="HG139" s="45"/>
      <c r="HH139" s="45"/>
      <c r="HI139" s="45"/>
      <c r="HJ139" s="45"/>
      <c r="HK139" s="45"/>
      <c r="HL139" s="45"/>
      <c r="HM139" s="45"/>
      <c r="HN139" s="45"/>
      <c r="HO139" s="45"/>
      <c r="HP139" s="45"/>
      <c r="HQ139" s="45"/>
      <c r="HR139" s="45"/>
      <c r="HS139" s="45"/>
      <c r="HT139" s="45"/>
      <c r="HU139" s="45"/>
      <c r="HV139" s="45"/>
      <c r="HW139" s="45"/>
      <c r="HX139" s="45"/>
      <c r="HY139" s="45"/>
      <c r="HZ139" s="45"/>
      <c r="IA139" s="45"/>
      <c r="IB139" s="45"/>
      <c r="IC139" s="45"/>
      <c r="ID139" s="18"/>
      <c r="IE139" s="18"/>
      <c r="IF139" s="18"/>
      <c r="IG139" s="18"/>
      <c r="IH139" s="18"/>
      <c r="II139" s="18"/>
      <c r="IJ139" s="18"/>
      <c r="IK139" s="18"/>
      <c r="IL139" s="18"/>
      <c r="IM139" s="18"/>
      <c r="IN139" s="18"/>
      <c r="IO139" s="18"/>
      <c r="IP139" s="18"/>
      <c r="IQ139" s="18"/>
      <c r="IR139" s="18"/>
      <c r="IS139" s="18"/>
      <c r="IT139" s="18"/>
      <c r="IU139" s="18"/>
      <c r="IV139" s="18"/>
      <c r="IW139" s="18"/>
      <c r="IX139" s="18"/>
      <c r="IY139" s="18"/>
      <c r="IZ139" s="18"/>
      <c r="JA139" s="18"/>
      <c r="JB139" s="18"/>
      <c r="JC139" s="18"/>
      <c r="JD139" s="18"/>
      <c r="JE139" s="18"/>
      <c r="JF139" s="18"/>
      <c r="JG139" s="18"/>
      <c r="JH139" s="18"/>
      <c r="JI139" s="18"/>
      <c r="JJ139" s="18"/>
      <c r="JK139" s="18"/>
      <c r="JL139" s="18"/>
      <c r="JM139" s="18"/>
      <c r="JN139" s="18"/>
      <c r="JO139" s="18"/>
      <c r="JP139" s="18"/>
      <c r="JQ139" s="18"/>
      <c r="JR139" s="18"/>
      <c r="JS139" s="18"/>
      <c r="JT139" s="18"/>
      <c r="JU139" s="18"/>
      <c r="JV139" s="18"/>
      <c r="JW139" s="18"/>
      <c r="JX139" s="18"/>
      <c r="JY139" s="18"/>
      <c r="JZ139" s="18"/>
      <c r="KA139" s="18"/>
      <c r="KB139" s="18"/>
      <c r="KC139" s="18"/>
      <c r="KD139" s="18"/>
      <c r="KE139" s="18"/>
      <c r="KF139" s="18"/>
      <c r="KG139" s="18"/>
      <c r="KH139" s="18"/>
      <c r="KI139" s="18"/>
      <c r="KJ139" s="18"/>
      <c r="KK139" s="18"/>
      <c r="KL139" s="18"/>
      <c r="KM139" s="18"/>
      <c r="KN139" s="18"/>
      <c r="KO139" s="18"/>
      <c r="KP139" s="18"/>
      <c r="KQ139" s="18"/>
      <c r="KR139" s="18"/>
      <c r="KS139" s="18"/>
      <c r="KT139" s="18"/>
      <c r="KU139" s="18"/>
      <c r="KV139" s="18"/>
      <c r="KW139" s="18"/>
      <c r="KX139" s="18"/>
      <c r="KY139" s="18"/>
      <c r="KZ139" s="18"/>
      <c r="LA139" s="18"/>
      <c r="LB139" s="18"/>
      <c r="LC139" s="18"/>
      <c r="LD139" s="18"/>
      <c r="LE139" s="18"/>
      <c r="LF139" s="18"/>
      <c r="LG139" s="18"/>
      <c r="LH139" s="18"/>
      <c r="LI139" s="18"/>
      <c r="LJ139" s="18"/>
      <c r="LK139" s="18"/>
      <c r="LL139" s="18"/>
      <c r="LM139" s="18"/>
      <c r="LN139" s="18"/>
      <c r="LO139" s="18"/>
      <c r="LP139" s="18"/>
      <c r="LQ139" s="18"/>
      <c r="LR139" s="18"/>
      <c r="LS139" s="18"/>
      <c r="LT139" s="18"/>
      <c r="LU139" s="18"/>
      <c r="LV139" s="18"/>
      <c r="LW139" s="18"/>
      <c r="LX139" s="18"/>
      <c r="LY139" s="18"/>
      <c r="LZ139" s="18"/>
      <c r="MA139" s="18"/>
      <c r="MB139" s="18"/>
      <c r="MC139" s="18"/>
      <c r="MD139" s="18"/>
      <c r="ME139" s="18"/>
      <c r="MF139" s="18"/>
      <c r="MG139" s="18"/>
      <c r="MH139" s="18"/>
      <c r="MI139" s="18"/>
      <c r="MJ139" s="18"/>
      <c r="MK139" s="18"/>
      <c r="ML139" s="18"/>
      <c r="MM139" s="18"/>
      <c r="MN139" s="18"/>
      <c r="MO139" s="18"/>
      <c r="MP139" s="18"/>
      <c r="MQ139" s="18"/>
      <c r="MR139" s="18"/>
      <c r="MS139" s="18"/>
      <c r="MT139" s="18"/>
      <c r="MU139" s="18"/>
      <c r="MV139" s="18"/>
      <c r="MW139" s="18"/>
      <c r="MX139" s="18"/>
      <c r="MY139" s="18"/>
      <c r="MZ139" s="18"/>
      <c r="NA139" s="18"/>
      <c r="NB139" s="18"/>
      <c r="NC139" s="18"/>
      <c r="ND139" s="18"/>
      <c r="NE139" s="18"/>
      <c r="NF139" s="18"/>
      <c r="NG139" s="18"/>
      <c r="NH139" s="18"/>
      <c r="NI139" s="18"/>
      <c r="NJ139" s="18"/>
      <c r="NK139" s="18"/>
      <c r="NL139" s="18"/>
      <c r="NM139" s="18"/>
      <c r="NN139" s="18"/>
      <c r="NO139" s="194"/>
      <c r="NP139" s="194"/>
      <c r="NQ139" s="194"/>
      <c r="NR139" s="194"/>
      <c r="NS139" s="194"/>
      <c r="NT139" s="194"/>
      <c r="NU139" s="194"/>
      <c r="NV139" s="194"/>
      <c r="NW139" s="194"/>
      <c r="NX139" s="194"/>
      <c r="NY139" s="194"/>
      <c r="NZ139" s="194"/>
      <c r="OA139" s="194"/>
      <c r="OB139" s="194"/>
      <c r="OC139" s="194"/>
      <c r="OD139" s="194"/>
      <c r="OE139" s="194"/>
      <c r="OF139" s="194"/>
      <c r="OG139" s="194"/>
      <c r="OH139" s="194"/>
      <c r="OI139" s="194"/>
      <c r="OJ139" s="194"/>
      <c r="OK139" s="194"/>
      <c r="OL139" s="194"/>
      <c r="OM139" s="194"/>
      <c r="ON139" s="194"/>
      <c r="OO139" s="194"/>
      <c r="OP139" s="194"/>
      <c r="OQ139" s="194"/>
      <c r="OR139" s="194"/>
      <c r="OS139" s="194"/>
      <c r="OT139" s="194"/>
      <c r="OU139" s="194"/>
      <c r="OV139" s="194"/>
      <c r="OW139" s="194"/>
      <c r="OX139" s="194"/>
      <c r="OY139" s="194"/>
      <c r="OZ139" s="194"/>
      <c r="PA139" s="194"/>
      <c r="PB139" s="194"/>
      <c r="PC139" s="194"/>
      <c r="PD139" s="194"/>
      <c r="PE139" s="194"/>
      <c r="PF139" s="194"/>
      <c r="PG139" s="194"/>
      <c r="PH139" s="194"/>
      <c r="PI139" s="194"/>
      <c r="PJ139" s="194"/>
      <c r="PK139" s="194"/>
      <c r="PL139" s="194"/>
      <c r="PM139" s="194"/>
      <c r="PN139" s="194"/>
      <c r="PO139" s="194"/>
      <c r="PP139" s="194"/>
      <c r="PQ139" s="194"/>
      <c r="PR139" s="194"/>
      <c r="PS139" s="194"/>
      <c r="PT139" s="194"/>
      <c r="PU139" s="194"/>
      <c r="PV139" s="194"/>
      <c r="PW139" s="194"/>
      <c r="PX139" s="194"/>
      <c r="PY139" s="194"/>
      <c r="PZ139" s="194"/>
      <c r="QA139" s="194"/>
      <c r="QB139" s="194"/>
      <c r="QC139" s="194"/>
      <c r="QD139" s="194"/>
      <c r="QE139" s="194"/>
      <c r="QF139" s="194"/>
      <c r="QG139" s="194"/>
      <c r="QH139" s="194"/>
      <c r="QI139" s="194"/>
      <c r="QJ139" s="194"/>
      <c r="QK139" s="194"/>
      <c r="QL139" s="194"/>
      <c r="QM139" s="194"/>
      <c r="QN139" s="194"/>
      <c r="QO139" s="194"/>
      <c r="QP139" s="194"/>
      <c r="QQ139" s="194"/>
      <c r="QR139" s="194"/>
      <c r="QS139" s="194"/>
      <c r="QT139" s="194"/>
      <c r="QU139" s="194"/>
      <c r="QV139" s="194"/>
      <c r="QW139" s="194"/>
      <c r="QX139" s="194"/>
      <c r="QY139" s="194"/>
      <c r="QZ139" s="194"/>
      <c r="RA139" s="194"/>
      <c r="RB139" s="194"/>
      <c r="RC139" s="194"/>
      <c r="RD139" s="194"/>
      <c r="RE139" s="194"/>
      <c r="RF139" s="194"/>
      <c r="RG139" s="194"/>
      <c r="RH139" s="194"/>
      <c r="RI139" s="194"/>
      <c r="RJ139" s="194"/>
      <c r="RK139" s="194"/>
      <c r="RL139" s="194"/>
      <c r="RM139" s="194"/>
      <c r="RN139" s="194"/>
      <c r="RO139" s="194"/>
      <c r="RP139" s="194"/>
      <c r="RQ139" s="194"/>
      <c r="RR139" s="194"/>
      <c r="RS139" s="194"/>
      <c r="RT139" s="194"/>
      <c r="RU139" s="194"/>
      <c r="RV139" s="194"/>
      <c r="RW139" s="194"/>
      <c r="RX139" s="194"/>
      <c r="RY139" s="194"/>
      <c r="RZ139" s="194"/>
      <c r="SA139" s="194"/>
      <c r="SB139" s="194"/>
      <c r="SC139" s="194"/>
      <c r="SD139" s="194"/>
      <c r="SE139" s="194"/>
      <c r="SF139" s="194"/>
      <c r="SG139" s="194"/>
      <c r="SH139" s="194"/>
      <c r="SI139" s="194"/>
      <c r="SJ139" s="194"/>
      <c r="SK139" s="194"/>
      <c r="SL139" s="194"/>
      <c r="SM139" s="194"/>
      <c r="SN139" s="194"/>
      <c r="SO139" s="194"/>
      <c r="SP139" s="194"/>
      <c r="SQ139" s="194"/>
      <c r="SR139" s="194"/>
      <c r="SS139" s="194"/>
      <c r="ST139" s="194"/>
      <c r="SU139" s="194"/>
      <c r="SV139" s="194"/>
      <c r="SW139" s="194"/>
      <c r="SX139" s="194"/>
      <c r="SY139" s="194"/>
      <c r="SZ139" s="194"/>
      <c r="TA139" s="194"/>
      <c r="TB139" s="194"/>
      <c r="TC139" s="194"/>
      <c r="TD139" s="194"/>
      <c r="TE139" s="194"/>
      <c r="TF139" s="194"/>
      <c r="TG139" s="194"/>
      <c r="TH139" s="194"/>
      <c r="TI139" s="194"/>
      <c r="TJ139" s="194"/>
      <c r="TK139" s="194"/>
      <c r="TL139" s="194"/>
      <c r="TM139" s="194"/>
      <c r="TN139" s="194"/>
      <c r="TO139" s="194"/>
      <c r="TP139" s="194"/>
      <c r="TQ139" s="194"/>
      <c r="TR139" s="194"/>
      <c r="TS139" s="194"/>
      <c r="TT139" s="194"/>
      <c r="TU139" s="194"/>
      <c r="TV139" s="194"/>
      <c r="TW139" s="194"/>
      <c r="TX139" s="194"/>
      <c r="TY139" s="194"/>
      <c r="TZ139" s="194"/>
      <c r="UA139" s="194"/>
      <c r="UB139" s="194"/>
      <c r="UC139" s="194"/>
      <c r="UD139" s="194"/>
      <c r="UE139" s="194"/>
      <c r="UF139" s="194"/>
      <c r="UG139" s="194"/>
      <c r="UH139" s="194"/>
      <c r="UI139" s="194"/>
      <c r="UJ139" s="194"/>
      <c r="UK139" s="194"/>
      <c r="UL139" s="194"/>
      <c r="UM139" s="194"/>
      <c r="UN139" s="194"/>
      <c r="UO139" s="194"/>
      <c r="UP139" s="194"/>
      <c r="UQ139" s="194"/>
      <c r="UR139" s="194"/>
      <c r="US139" s="194"/>
      <c r="UT139" s="194"/>
      <c r="UU139" s="194"/>
      <c r="UV139" s="194"/>
      <c r="UW139" s="194"/>
      <c r="UX139" s="194"/>
      <c r="UY139" s="194"/>
      <c r="UZ139" s="194"/>
      <c r="VA139" s="194"/>
      <c r="VB139" s="194"/>
      <c r="VC139" s="194"/>
      <c r="VD139" s="194"/>
      <c r="VE139" s="194"/>
      <c r="VF139" s="194"/>
      <c r="VG139" s="194"/>
      <c r="VH139" s="194"/>
      <c r="VI139" s="194"/>
      <c r="VJ139" s="194"/>
      <c r="VK139" s="194"/>
      <c r="VL139" s="194"/>
      <c r="VM139" s="194"/>
      <c r="VN139" s="194"/>
      <c r="VO139" s="194"/>
      <c r="VP139" s="194"/>
      <c r="VQ139" s="194"/>
      <c r="VR139" s="194"/>
      <c r="VS139" s="194"/>
      <c r="VT139" s="194"/>
      <c r="VU139" s="194"/>
      <c r="VV139" s="194"/>
      <c r="VW139" s="194"/>
      <c r="VX139" s="194"/>
      <c r="VY139" s="194"/>
      <c r="VZ139" s="194"/>
      <c r="WA139" s="194"/>
      <c r="WB139" s="194"/>
      <c r="WC139" s="194"/>
      <c r="WD139" s="194"/>
      <c r="WE139" s="194"/>
      <c r="WF139" s="194"/>
      <c r="WG139" s="194"/>
      <c r="WH139" s="194"/>
      <c r="WI139" s="194"/>
      <c r="WJ139" s="194"/>
      <c r="WK139" s="194"/>
      <c r="WL139" s="194"/>
      <c r="WM139" s="194"/>
      <c r="WN139" s="194"/>
      <c r="WO139" s="194"/>
      <c r="WP139" s="194"/>
      <c r="WQ139" s="194"/>
      <c r="WR139" s="194"/>
      <c r="WS139" s="194"/>
      <c r="WT139" s="194"/>
      <c r="WU139" s="194"/>
      <c r="WV139" s="194"/>
      <c r="WW139" s="194"/>
      <c r="WX139" s="194"/>
      <c r="WY139" s="194"/>
      <c r="WZ139" s="194"/>
      <c r="XA139" s="194"/>
      <c r="XB139" s="194"/>
      <c r="XC139" s="194"/>
      <c r="XD139" s="194"/>
      <c r="XE139" s="194"/>
      <c r="XF139" s="194"/>
      <c r="XG139" s="194"/>
      <c r="XH139" s="194"/>
      <c r="XI139" s="194"/>
      <c r="XJ139" s="194"/>
      <c r="XK139" s="194"/>
      <c r="XL139" s="194"/>
      <c r="XM139" s="194"/>
      <c r="XN139" s="194"/>
      <c r="XO139" s="194"/>
      <c r="XP139" s="194"/>
      <c r="XQ139" s="194"/>
      <c r="XR139" s="194"/>
      <c r="XS139" s="194"/>
      <c r="XT139" s="194"/>
      <c r="XU139" s="194"/>
      <c r="XV139" s="194"/>
      <c r="XW139" s="194"/>
      <c r="XX139" s="194"/>
      <c r="XY139" s="194"/>
      <c r="XZ139" s="194"/>
      <c r="YA139" s="194"/>
      <c r="YB139" s="194"/>
      <c r="YC139" s="194"/>
      <c r="YD139" s="194"/>
      <c r="YE139" s="194"/>
      <c r="YF139" s="194"/>
      <c r="YG139" s="194"/>
      <c r="YH139" s="194"/>
      <c r="YI139" s="194"/>
      <c r="YJ139" s="194"/>
      <c r="YK139" s="194"/>
      <c r="YL139" s="194"/>
      <c r="YM139" s="194"/>
      <c r="YN139" s="194"/>
      <c r="YO139" s="194"/>
      <c r="YP139" s="194"/>
      <c r="YQ139" s="194"/>
      <c r="YR139" s="194"/>
      <c r="YS139" s="194"/>
    </row>
    <row r="140" spans="1:669" s="193" customFormat="1" ht="18" customHeight="1" x14ac:dyDescent="0.25">
      <c r="A140" s="4" t="s">
        <v>43</v>
      </c>
      <c r="B140" s="5" t="s">
        <v>44</v>
      </c>
      <c r="C140" s="6" t="s">
        <v>71</v>
      </c>
      <c r="D140" s="6" t="s">
        <v>233</v>
      </c>
      <c r="E140" s="10">
        <v>44276</v>
      </c>
      <c r="F140" s="10" t="s">
        <v>110</v>
      </c>
      <c r="G140" s="196">
        <v>85000</v>
      </c>
      <c r="H140" s="173">
        <f>G140*0.0287</f>
        <v>2439.5</v>
      </c>
      <c r="I140" s="179">
        <v>8576.99</v>
      </c>
      <c r="J140" s="179">
        <v>2584</v>
      </c>
      <c r="K140" s="179">
        <v>3045</v>
      </c>
      <c r="L140" s="179">
        <v>16645.490000000002</v>
      </c>
      <c r="M140" s="173">
        <v>68354.509999999995</v>
      </c>
      <c r="AH140" s="45"/>
      <c r="AI140" s="45"/>
      <c r="AJ140" s="45"/>
      <c r="AK140" s="45"/>
      <c r="AL140" s="45"/>
      <c r="AM140" s="45"/>
      <c r="AN140" s="45"/>
      <c r="AO140" s="45"/>
      <c r="AP140" s="45"/>
      <c r="AQ140" s="45"/>
      <c r="AR140" s="45"/>
      <c r="AS140" s="45"/>
      <c r="AT140" s="45"/>
      <c r="AU140" s="45"/>
      <c r="AV140" s="45"/>
      <c r="AW140" s="45"/>
      <c r="AX140" s="45"/>
      <c r="AY140" s="45"/>
      <c r="AZ140" s="45"/>
      <c r="BA140" s="45"/>
      <c r="BB140" s="45"/>
      <c r="BC140" s="45"/>
      <c r="BD140" s="45"/>
      <c r="BE140" s="45"/>
      <c r="BF140" s="45"/>
      <c r="BG140" s="45"/>
      <c r="BH140" s="45"/>
      <c r="BI140" s="45"/>
      <c r="BJ140" s="45"/>
      <c r="BK140" s="45"/>
      <c r="BL140" s="45"/>
      <c r="BM140" s="45"/>
      <c r="BN140" s="45"/>
      <c r="BO140" s="45"/>
      <c r="BP140" s="45"/>
      <c r="BQ140" s="45"/>
      <c r="BR140" s="45"/>
      <c r="BS140" s="45"/>
      <c r="BT140" s="45"/>
      <c r="BU140" s="45"/>
      <c r="BV140" s="45"/>
      <c r="BW140" s="45"/>
      <c r="BX140" s="45"/>
      <c r="BY140" s="45"/>
      <c r="BZ140" s="45"/>
      <c r="CA140" s="45"/>
      <c r="CB140" s="45"/>
      <c r="CC140" s="45"/>
      <c r="CD140" s="45"/>
      <c r="CE140" s="45"/>
      <c r="CF140" s="45"/>
      <c r="CG140" s="45"/>
      <c r="CH140" s="45"/>
      <c r="CI140" s="45"/>
      <c r="CJ140" s="45"/>
      <c r="CK140" s="45"/>
      <c r="CL140" s="45"/>
      <c r="CM140" s="45"/>
      <c r="CN140" s="45"/>
      <c r="CO140" s="45"/>
      <c r="CP140" s="45"/>
      <c r="CQ140" s="45"/>
      <c r="CR140" s="45"/>
      <c r="CS140" s="45"/>
      <c r="CT140" s="45"/>
      <c r="CU140" s="45"/>
      <c r="CV140" s="45"/>
      <c r="CW140" s="45"/>
      <c r="CX140" s="45"/>
      <c r="CY140" s="45"/>
      <c r="CZ140" s="45"/>
      <c r="DA140" s="45"/>
      <c r="DB140" s="45"/>
      <c r="DC140" s="45"/>
      <c r="DD140" s="45"/>
      <c r="DE140" s="45"/>
      <c r="DF140" s="45"/>
      <c r="DG140" s="45"/>
      <c r="DH140" s="45"/>
      <c r="DI140" s="45"/>
      <c r="DJ140" s="45"/>
      <c r="DK140" s="45"/>
      <c r="DL140" s="45"/>
      <c r="DM140" s="45"/>
      <c r="DN140" s="45"/>
      <c r="DO140" s="45"/>
      <c r="DP140" s="45"/>
      <c r="DQ140" s="45"/>
      <c r="DR140" s="45"/>
      <c r="DS140" s="45"/>
      <c r="DT140" s="45"/>
      <c r="DU140" s="45"/>
      <c r="DV140" s="45"/>
      <c r="DW140" s="45"/>
      <c r="DX140" s="45"/>
      <c r="DY140" s="45"/>
      <c r="DZ140" s="45"/>
      <c r="EA140" s="45"/>
      <c r="EB140" s="45"/>
      <c r="EC140" s="45"/>
      <c r="ED140" s="45"/>
      <c r="EE140" s="45"/>
      <c r="EF140" s="45"/>
      <c r="EG140" s="45"/>
      <c r="EH140" s="45"/>
      <c r="EI140" s="45"/>
      <c r="EJ140" s="45"/>
      <c r="EK140" s="45"/>
      <c r="EL140" s="45"/>
      <c r="EM140" s="45"/>
      <c r="EN140" s="45"/>
      <c r="EO140" s="45"/>
      <c r="EP140" s="45"/>
      <c r="EQ140" s="45"/>
      <c r="ER140" s="45"/>
      <c r="ES140" s="45"/>
      <c r="ET140" s="45"/>
      <c r="EU140" s="45"/>
      <c r="EV140" s="45"/>
      <c r="EW140" s="45"/>
      <c r="EX140" s="45"/>
      <c r="EY140" s="45"/>
      <c r="EZ140" s="45"/>
      <c r="FA140" s="45"/>
      <c r="FB140" s="45"/>
      <c r="FC140" s="45"/>
      <c r="FD140" s="45"/>
      <c r="FE140" s="45"/>
      <c r="FF140" s="45"/>
      <c r="FG140" s="45"/>
      <c r="FH140" s="45"/>
      <c r="FI140" s="45"/>
      <c r="FJ140" s="45"/>
      <c r="FK140" s="45"/>
      <c r="FL140" s="45"/>
      <c r="FM140" s="45"/>
      <c r="FN140" s="45"/>
      <c r="FO140" s="45"/>
      <c r="FP140" s="45"/>
      <c r="FQ140" s="45"/>
      <c r="FR140" s="45"/>
      <c r="FS140" s="45"/>
      <c r="FT140" s="45"/>
      <c r="FU140" s="45"/>
      <c r="FV140" s="45"/>
      <c r="FW140" s="45"/>
      <c r="FX140" s="45"/>
      <c r="FY140" s="45"/>
      <c r="FZ140" s="45"/>
      <c r="GA140" s="45"/>
      <c r="GB140" s="45"/>
      <c r="GC140" s="45"/>
      <c r="GD140" s="45"/>
      <c r="GE140" s="45"/>
      <c r="GF140" s="45"/>
      <c r="GG140" s="45"/>
      <c r="GH140" s="45"/>
      <c r="GI140" s="45"/>
      <c r="GJ140" s="45"/>
      <c r="GK140" s="45"/>
      <c r="GL140" s="45"/>
      <c r="GM140" s="45"/>
      <c r="GN140" s="45"/>
      <c r="GO140" s="45"/>
      <c r="GP140" s="45"/>
      <c r="GQ140" s="45"/>
      <c r="GR140" s="45"/>
      <c r="GS140" s="45"/>
      <c r="GT140" s="45"/>
      <c r="GU140" s="45"/>
      <c r="GV140" s="45"/>
      <c r="GW140" s="45"/>
      <c r="GX140" s="45"/>
      <c r="GY140" s="45"/>
      <c r="GZ140" s="45"/>
      <c r="HA140" s="45"/>
      <c r="HB140" s="45"/>
      <c r="HC140" s="45"/>
      <c r="HD140" s="45"/>
      <c r="HE140" s="45"/>
      <c r="HF140" s="45"/>
      <c r="HG140" s="45"/>
      <c r="HH140" s="45"/>
      <c r="HI140" s="45"/>
      <c r="HJ140" s="45"/>
      <c r="HK140" s="45"/>
      <c r="HL140" s="45"/>
      <c r="HM140" s="45"/>
      <c r="HN140" s="45"/>
      <c r="HO140" s="45"/>
      <c r="HP140" s="45"/>
      <c r="HQ140" s="45"/>
      <c r="HR140" s="45"/>
      <c r="HS140" s="45"/>
      <c r="HT140" s="45"/>
      <c r="HU140" s="45"/>
      <c r="HV140" s="45"/>
      <c r="HW140" s="45"/>
      <c r="HX140" s="45"/>
      <c r="HY140" s="45"/>
      <c r="HZ140" s="45"/>
      <c r="IA140" s="45"/>
      <c r="IB140" s="45"/>
      <c r="IC140" s="45"/>
      <c r="ID140" s="18"/>
      <c r="IE140" s="18"/>
      <c r="IF140" s="18"/>
      <c r="IG140" s="18"/>
      <c r="IH140" s="18"/>
      <c r="II140" s="18"/>
      <c r="IJ140" s="18"/>
      <c r="IK140" s="18"/>
      <c r="IL140" s="18"/>
      <c r="IM140" s="18"/>
      <c r="IN140" s="18"/>
      <c r="IO140" s="18"/>
      <c r="IP140" s="18"/>
      <c r="IQ140" s="18"/>
      <c r="IR140" s="18"/>
      <c r="IS140" s="18"/>
      <c r="IT140" s="18"/>
      <c r="IU140" s="18"/>
      <c r="IV140" s="18"/>
      <c r="IW140" s="18"/>
      <c r="IX140" s="18"/>
      <c r="IY140" s="18"/>
      <c r="IZ140" s="18"/>
      <c r="JA140" s="18"/>
      <c r="JB140" s="18"/>
      <c r="JC140" s="18"/>
      <c r="JD140" s="18"/>
      <c r="JE140" s="18"/>
      <c r="JF140" s="18"/>
      <c r="JG140" s="18"/>
      <c r="JH140" s="18"/>
      <c r="JI140" s="18"/>
      <c r="JJ140" s="18"/>
      <c r="JK140" s="18"/>
      <c r="JL140" s="18"/>
      <c r="JM140" s="18"/>
      <c r="JN140" s="18"/>
      <c r="JO140" s="18"/>
      <c r="JP140" s="18"/>
      <c r="JQ140" s="18"/>
      <c r="JR140" s="18"/>
      <c r="JS140" s="18"/>
      <c r="JT140" s="18"/>
      <c r="JU140" s="18"/>
      <c r="JV140" s="18"/>
      <c r="JW140" s="18"/>
      <c r="JX140" s="18"/>
      <c r="JY140" s="18"/>
      <c r="JZ140" s="18"/>
      <c r="KA140" s="18"/>
      <c r="KB140" s="18"/>
      <c r="KC140" s="18"/>
      <c r="KD140" s="18"/>
      <c r="KE140" s="18"/>
      <c r="KF140" s="18"/>
      <c r="KG140" s="18"/>
      <c r="KH140" s="18"/>
      <c r="KI140" s="18"/>
      <c r="KJ140" s="18"/>
      <c r="KK140" s="18"/>
      <c r="KL140" s="18"/>
      <c r="KM140" s="18"/>
      <c r="KN140" s="18"/>
      <c r="KO140" s="18"/>
      <c r="KP140" s="18"/>
      <c r="KQ140" s="18"/>
      <c r="KR140" s="18"/>
      <c r="KS140" s="18"/>
      <c r="KT140" s="18"/>
      <c r="KU140" s="18"/>
      <c r="KV140" s="18"/>
      <c r="KW140" s="18"/>
      <c r="KX140" s="18"/>
      <c r="KY140" s="18"/>
      <c r="KZ140" s="18"/>
      <c r="LA140" s="18"/>
      <c r="LB140" s="18"/>
      <c r="LC140" s="18"/>
      <c r="LD140" s="18"/>
      <c r="LE140" s="18"/>
      <c r="LF140" s="18"/>
      <c r="LG140" s="18"/>
      <c r="LH140" s="18"/>
      <c r="LI140" s="18"/>
      <c r="LJ140" s="18"/>
      <c r="LK140" s="18"/>
      <c r="LL140" s="18"/>
      <c r="LM140" s="18"/>
      <c r="LN140" s="18"/>
      <c r="LO140" s="18"/>
      <c r="LP140" s="18"/>
      <c r="LQ140" s="18"/>
      <c r="LR140" s="18"/>
      <c r="LS140" s="18"/>
      <c r="LT140" s="18"/>
      <c r="LU140" s="18"/>
      <c r="LV140" s="18"/>
      <c r="LW140" s="18"/>
      <c r="LX140" s="18"/>
      <c r="LY140" s="18"/>
      <c r="LZ140" s="18"/>
      <c r="MA140" s="18"/>
      <c r="MB140" s="18"/>
      <c r="MC140" s="18"/>
      <c r="MD140" s="18"/>
      <c r="ME140" s="18"/>
      <c r="MF140" s="18"/>
      <c r="MG140" s="18"/>
      <c r="MH140" s="18"/>
      <c r="MI140" s="18"/>
      <c r="MJ140" s="18"/>
      <c r="MK140" s="18"/>
      <c r="ML140" s="18"/>
      <c r="MM140" s="18"/>
      <c r="MN140" s="18"/>
      <c r="MO140" s="18"/>
      <c r="MP140" s="18"/>
      <c r="MQ140" s="18"/>
      <c r="MR140" s="18"/>
      <c r="MS140" s="18"/>
      <c r="MT140" s="18"/>
      <c r="MU140" s="18"/>
      <c r="MV140" s="18"/>
      <c r="MW140" s="18"/>
      <c r="MX140" s="18"/>
      <c r="MY140" s="18"/>
      <c r="MZ140" s="18"/>
      <c r="NA140" s="18"/>
      <c r="NB140" s="18"/>
      <c r="NC140" s="18"/>
      <c r="ND140" s="18"/>
      <c r="NE140" s="18"/>
      <c r="NF140" s="18"/>
      <c r="NG140" s="18"/>
      <c r="NH140" s="18"/>
      <c r="NI140" s="18"/>
      <c r="NJ140" s="18"/>
      <c r="NK140" s="18"/>
      <c r="NL140" s="18"/>
      <c r="NM140" s="18"/>
      <c r="NN140" s="18"/>
      <c r="NO140" s="194"/>
      <c r="NP140" s="194"/>
      <c r="NQ140" s="194"/>
      <c r="NR140" s="194"/>
      <c r="NS140" s="194"/>
      <c r="NT140" s="194"/>
      <c r="NU140" s="194"/>
      <c r="NV140" s="194"/>
      <c r="NW140" s="194"/>
      <c r="NX140" s="194"/>
      <c r="NY140" s="194"/>
      <c r="NZ140" s="194"/>
      <c r="OA140" s="194"/>
      <c r="OB140" s="194"/>
      <c r="OC140" s="194"/>
      <c r="OD140" s="194"/>
      <c r="OE140" s="194"/>
      <c r="OF140" s="194"/>
      <c r="OG140" s="194"/>
      <c r="OH140" s="194"/>
      <c r="OI140" s="194"/>
      <c r="OJ140" s="194"/>
      <c r="OK140" s="194"/>
      <c r="OL140" s="194"/>
      <c r="OM140" s="194"/>
      <c r="ON140" s="194"/>
      <c r="OO140" s="194"/>
      <c r="OP140" s="194"/>
      <c r="OQ140" s="194"/>
      <c r="OR140" s="194"/>
      <c r="OS140" s="194"/>
      <c r="OT140" s="194"/>
      <c r="OU140" s="194"/>
      <c r="OV140" s="194"/>
      <c r="OW140" s="194"/>
      <c r="OX140" s="194"/>
      <c r="OY140" s="194"/>
      <c r="OZ140" s="194"/>
      <c r="PA140" s="194"/>
      <c r="PB140" s="194"/>
      <c r="PC140" s="194"/>
      <c r="PD140" s="194"/>
      <c r="PE140" s="194"/>
      <c r="PF140" s="194"/>
      <c r="PG140" s="194"/>
      <c r="PH140" s="194"/>
      <c r="PI140" s="194"/>
      <c r="PJ140" s="194"/>
      <c r="PK140" s="194"/>
      <c r="PL140" s="194"/>
      <c r="PM140" s="194"/>
      <c r="PN140" s="194"/>
      <c r="PO140" s="194"/>
      <c r="PP140" s="194"/>
      <c r="PQ140" s="194"/>
      <c r="PR140" s="194"/>
      <c r="PS140" s="194"/>
      <c r="PT140" s="194"/>
      <c r="PU140" s="194"/>
      <c r="PV140" s="194"/>
      <c r="PW140" s="194"/>
      <c r="PX140" s="194"/>
      <c r="PY140" s="194"/>
      <c r="PZ140" s="194"/>
      <c r="QA140" s="194"/>
      <c r="QB140" s="194"/>
      <c r="QC140" s="194"/>
      <c r="QD140" s="194"/>
      <c r="QE140" s="194"/>
      <c r="QF140" s="194"/>
      <c r="QG140" s="194"/>
      <c r="QH140" s="194"/>
      <c r="QI140" s="194"/>
      <c r="QJ140" s="194"/>
      <c r="QK140" s="194"/>
      <c r="QL140" s="194"/>
      <c r="QM140" s="194"/>
      <c r="QN140" s="194"/>
      <c r="QO140" s="194"/>
      <c r="QP140" s="194"/>
      <c r="QQ140" s="194"/>
      <c r="QR140" s="194"/>
      <c r="QS140" s="194"/>
      <c r="QT140" s="194"/>
      <c r="QU140" s="194"/>
      <c r="QV140" s="194"/>
      <c r="QW140" s="194"/>
      <c r="QX140" s="194"/>
      <c r="QY140" s="194"/>
      <c r="QZ140" s="194"/>
      <c r="RA140" s="194"/>
      <c r="RB140" s="194"/>
      <c r="RC140" s="194"/>
      <c r="RD140" s="194"/>
      <c r="RE140" s="194"/>
      <c r="RF140" s="194"/>
      <c r="RG140" s="194"/>
      <c r="RH140" s="194"/>
      <c r="RI140" s="194"/>
      <c r="RJ140" s="194"/>
      <c r="RK140" s="194"/>
      <c r="RL140" s="194"/>
      <c r="RM140" s="194"/>
      <c r="RN140" s="194"/>
      <c r="RO140" s="194"/>
      <c r="RP140" s="194"/>
      <c r="RQ140" s="194"/>
      <c r="RR140" s="194"/>
      <c r="RS140" s="194"/>
      <c r="RT140" s="194"/>
      <c r="RU140" s="194"/>
      <c r="RV140" s="194"/>
      <c r="RW140" s="194"/>
      <c r="RX140" s="194"/>
      <c r="RY140" s="194"/>
      <c r="RZ140" s="194"/>
      <c r="SA140" s="194"/>
      <c r="SB140" s="194"/>
      <c r="SC140" s="194"/>
      <c r="SD140" s="194"/>
      <c r="SE140" s="194"/>
      <c r="SF140" s="194"/>
      <c r="SG140" s="194"/>
      <c r="SH140" s="194"/>
      <c r="SI140" s="194"/>
      <c r="SJ140" s="194"/>
      <c r="SK140" s="194"/>
      <c r="SL140" s="194"/>
      <c r="SM140" s="194"/>
      <c r="SN140" s="194"/>
      <c r="SO140" s="194"/>
      <c r="SP140" s="194"/>
      <c r="SQ140" s="194"/>
      <c r="SR140" s="194"/>
      <c r="SS140" s="194"/>
      <c r="ST140" s="194"/>
      <c r="SU140" s="194"/>
      <c r="SV140" s="194"/>
      <c r="SW140" s="194"/>
      <c r="SX140" s="194"/>
      <c r="SY140" s="194"/>
      <c r="SZ140" s="194"/>
      <c r="TA140" s="194"/>
      <c r="TB140" s="194"/>
      <c r="TC140" s="194"/>
      <c r="TD140" s="194"/>
      <c r="TE140" s="194"/>
      <c r="TF140" s="194"/>
      <c r="TG140" s="194"/>
      <c r="TH140" s="194"/>
      <c r="TI140" s="194"/>
      <c r="TJ140" s="194"/>
      <c r="TK140" s="194"/>
      <c r="TL140" s="194"/>
      <c r="TM140" s="194"/>
      <c r="TN140" s="194"/>
      <c r="TO140" s="194"/>
      <c r="TP140" s="194"/>
      <c r="TQ140" s="194"/>
      <c r="TR140" s="194"/>
      <c r="TS140" s="194"/>
      <c r="TT140" s="194"/>
      <c r="TU140" s="194"/>
      <c r="TV140" s="194"/>
      <c r="TW140" s="194"/>
      <c r="TX140" s="194"/>
      <c r="TY140" s="194"/>
      <c r="TZ140" s="194"/>
      <c r="UA140" s="194"/>
      <c r="UB140" s="194"/>
      <c r="UC140" s="194"/>
      <c r="UD140" s="194"/>
      <c r="UE140" s="194"/>
      <c r="UF140" s="194"/>
      <c r="UG140" s="194"/>
      <c r="UH140" s="194"/>
      <c r="UI140" s="194"/>
      <c r="UJ140" s="194"/>
      <c r="UK140" s="194"/>
      <c r="UL140" s="194"/>
      <c r="UM140" s="194"/>
      <c r="UN140" s="194"/>
      <c r="UO140" s="194"/>
      <c r="UP140" s="194"/>
      <c r="UQ140" s="194"/>
      <c r="UR140" s="194"/>
      <c r="US140" s="194"/>
      <c r="UT140" s="194"/>
      <c r="UU140" s="194"/>
      <c r="UV140" s="194"/>
      <c r="UW140" s="194"/>
      <c r="UX140" s="194"/>
      <c r="UY140" s="194"/>
      <c r="UZ140" s="194"/>
      <c r="VA140" s="194"/>
      <c r="VB140" s="194"/>
      <c r="VC140" s="194"/>
      <c r="VD140" s="194"/>
      <c r="VE140" s="194"/>
      <c r="VF140" s="194"/>
      <c r="VG140" s="194"/>
      <c r="VH140" s="194"/>
      <c r="VI140" s="194"/>
      <c r="VJ140" s="194"/>
      <c r="VK140" s="194"/>
      <c r="VL140" s="194"/>
      <c r="VM140" s="194"/>
      <c r="VN140" s="194"/>
      <c r="VO140" s="194"/>
      <c r="VP140" s="194"/>
      <c r="VQ140" s="194"/>
      <c r="VR140" s="194"/>
      <c r="VS140" s="194"/>
      <c r="VT140" s="194"/>
      <c r="VU140" s="194"/>
      <c r="VV140" s="194"/>
      <c r="VW140" s="194"/>
      <c r="VX140" s="194"/>
      <c r="VY140" s="194"/>
      <c r="VZ140" s="194"/>
      <c r="WA140" s="194"/>
      <c r="WB140" s="194"/>
      <c r="WC140" s="194"/>
      <c r="WD140" s="194"/>
      <c r="WE140" s="194"/>
      <c r="WF140" s="194"/>
      <c r="WG140" s="194"/>
      <c r="WH140" s="194"/>
      <c r="WI140" s="194"/>
      <c r="WJ140" s="194"/>
      <c r="WK140" s="194"/>
      <c r="WL140" s="194"/>
      <c r="WM140" s="194"/>
      <c r="WN140" s="194"/>
      <c r="WO140" s="194"/>
      <c r="WP140" s="194"/>
      <c r="WQ140" s="194"/>
      <c r="WR140" s="194"/>
      <c r="WS140" s="194"/>
      <c r="WT140" s="194"/>
      <c r="WU140" s="194"/>
      <c r="WV140" s="194"/>
      <c r="WW140" s="194"/>
      <c r="WX140" s="194"/>
      <c r="WY140" s="194"/>
      <c r="WZ140" s="194"/>
      <c r="XA140" s="194"/>
      <c r="XB140" s="194"/>
      <c r="XC140" s="194"/>
      <c r="XD140" s="194"/>
      <c r="XE140" s="194"/>
      <c r="XF140" s="194"/>
      <c r="XG140" s="194"/>
      <c r="XH140" s="194"/>
      <c r="XI140" s="194"/>
      <c r="XJ140" s="194"/>
      <c r="XK140" s="194"/>
      <c r="XL140" s="194"/>
      <c r="XM140" s="194"/>
      <c r="XN140" s="194"/>
      <c r="XO140" s="194"/>
      <c r="XP140" s="194"/>
      <c r="XQ140" s="194"/>
      <c r="XR140" s="194"/>
      <c r="XS140" s="194"/>
      <c r="XT140" s="194"/>
      <c r="XU140" s="194"/>
      <c r="XV140" s="194"/>
      <c r="XW140" s="194"/>
      <c r="XX140" s="194"/>
      <c r="XY140" s="194"/>
      <c r="XZ140" s="194"/>
      <c r="YA140" s="194"/>
      <c r="YB140" s="194"/>
      <c r="YC140" s="194"/>
      <c r="YD140" s="194"/>
      <c r="YE140" s="194"/>
      <c r="YF140" s="194"/>
      <c r="YG140" s="194"/>
      <c r="YH140" s="194"/>
      <c r="YI140" s="194"/>
      <c r="YJ140" s="194"/>
      <c r="YK140" s="194"/>
      <c r="YL140" s="194"/>
      <c r="YM140" s="194"/>
      <c r="YN140" s="194"/>
      <c r="YO140" s="194"/>
      <c r="YP140" s="194"/>
      <c r="YQ140" s="194"/>
      <c r="YR140" s="194"/>
      <c r="YS140" s="194"/>
    </row>
    <row r="141" spans="1:669" s="193" customFormat="1" ht="18" customHeight="1" x14ac:dyDescent="0.25">
      <c r="A141" s="4" t="s">
        <v>29</v>
      </c>
      <c r="B141" s="5" t="s">
        <v>30</v>
      </c>
      <c r="C141" s="6" t="s">
        <v>71</v>
      </c>
      <c r="D141" s="6" t="s">
        <v>233</v>
      </c>
      <c r="E141" s="10">
        <v>43839</v>
      </c>
      <c r="F141" s="10" t="s">
        <v>110</v>
      </c>
      <c r="G141" s="196">
        <v>165000</v>
      </c>
      <c r="H141" s="173">
        <f>G141*0.0287</f>
        <v>4735.5</v>
      </c>
      <c r="I141" s="179">
        <v>27413.040000000001</v>
      </c>
      <c r="J141" s="179">
        <v>4943.8</v>
      </c>
      <c r="K141" s="179">
        <v>10865.17</v>
      </c>
      <c r="L141" s="179">
        <v>47957.51</v>
      </c>
      <c r="M141" s="173">
        <v>117042.49</v>
      </c>
      <c r="AH141" s="45"/>
      <c r="AI141" s="45"/>
      <c r="AJ141" s="45"/>
      <c r="AK141" s="45"/>
      <c r="AL141" s="45"/>
      <c r="AM141" s="45"/>
      <c r="AN141" s="45"/>
      <c r="AO141" s="45"/>
      <c r="AP141" s="45"/>
      <c r="AQ141" s="45"/>
      <c r="AR141" s="45"/>
      <c r="AS141" s="45"/>
      <c r="AT141" s="45"/>
      <c r="AU141" s="45"/>
      <c r="AV141" s="45"/>
      <c r="AW141" s="45"/>
      <c r="AX141" s="45"/>
      <c r="AY141" s="45"/>
      <c r="AZ141" s="45"/>
      <c r="BA141" s="45"/>
      <c r="BB141" s="45"/>
      <c r="BC141" s="45"/>
      <c r="BD141" s="45"/>
      <c r="BE141" s="45"/>
      <c r="BF141" s="45"/>
      <c r="BG141" s="45"/>
      <c r="BH141" s="45"/>
      <c r="BI141" s="45"/>
      <c r="BJ141" s="45"/>
      <c r="BK141" s="45"/>
      <c r="BL141" s="45"/>
      <c r="BM141" s="45"/>
      <c r="BN141" s="45"/>
      <c r="BO141" s="45"/>
      <c r="BP141" s="45"/>
      <c r="BQ141" s="45"/>
      <c r="BR141" s="45"/>
      <c r="BS141" s="45"/>
      <c r="BT141" s="45"/>
      <c r="BU141" s="45"/>
      <c r="BV141" s="45"/>
      <c r="BW141" s="45"/>
      <c r="BX141" s="45"/>
      <c r="BY141" s="45"/>
      <c r="BZ141" s="45"/>
      <c r="CA141" s="45"/>
      <c r="CB141" s="45"/>
      <c r="CC141" s="45"/>
      <c r="CD141" s="45"/>
      <c r="CE141" s="45"/>
      <c r="CF141" s="45"/>
      <c r="CG141" s="45"/>
      <c r="CH141" s="45"/>
      <c r="CI141" s="45"/>
      <c r="CJ141" s="45"/>
      <c r="CK141" s="45"/>
      <c r="CL141" s="45"/>
      <c r="CM141" s="45"/>
      <c r="CN141" s="45"/>
      <c r="CO141" s="45"/>
      <c r="CP141" s="45"/>
      <c r="CQ141" s="45"/>
      <c r="CR141" s="45"/>
      <c r="CS141" s="45"/>
      <c r="CT141" s="45"/>
      <c r="CU141" s="45"/>
      <c r="CV141" s="45"/>
      <c r="CW141" s="45"/>
      <c r="CX141" s="45"/>
      <c r="CY141" s="45"/>
      <c r="CZ141" s="45"/>
      <c r="DA141" s="45"/>
      <c r="DB141" s="45"/>
      <c r="DC141" s="45"/>
      <c r="DD141" s="45"/>
      <c r="DE141" s="45"/>
      <c r="DF141" s="45"/>
      <c r="DG141" s="45"/>
      <c r="DH141" s="45"/>
      <c r="DI141" s="45"/>
      <c r="DJ141" s="45"/>
      <c r="DK141" s="45"/>
      <c r="DL141" s="45"/>
      <c r="DM141" s="45"/>
      <c r="DN141" s="45"/>
      <c r="DO141" s="45"/>
      <c r="DP141" s="45"/>
      <c r="DQ141" s="45"/>
      <c r="DR141" s="45"/>
      <c r="DS141" s="45"/>
      <c r="DT141" s="45"/>
      <c r="DU141" s="45"/>
      <c r="DV141" s="45"/>
      <c r="DW141" s="45"/>
      <c r="DX141" s="45"/>
      <c r="DY141" s="45"/>
      <c r="DZ141" s="45"/>
      <c r="EA141" s="45"/>
      <c r="EB141" s="45"/>
      <c r="EC141" s="45"/>
      <c r="ED141" s="45"/>
      <c r="EE141" s="45"/>
      <c r="EF141" s="45"/>
      <c r="EG141" s="45"/>
      <c r="EH141" s="45"/>
      <c r="EI141" s="45"/>
      <c r="EJ141" s="45"/>
      <c r="EK141" s="45"/>
      <c r="EL141" s="45"/>
      <c r="EM141" s="45"/>
      <c r="EN141" s="45"/>
      <c r="EO141" s="45"/>
      <c r="EP141" s="45"/>
      <c r="EQ141" s="45"/>
      <c r="ER141" s="45"/>
      <c r="ES141" s="45"/>
      <c r="ET141" s="45"/>
      <c r="EU141" s="45"/>
      <c r="EV141" s="45"/>
      <c r="EW141" s="45"/>
      <c r="EX141" s="45"/>
      <c r="EY141" s="45"/>
      <c r="EZ141" s="45"/>
      <c r="FA141" s="45"/>
      <c r="FB141" s="45"/>
      <c r="FC141" s="45"/>
      <c r="FD141" s="45"/>
      <c r="FE141" s="45"/>
      <c r="FF141" s="45"/>
      <c r="FG141" s="45"/>
      <c r="FH141" s="45"/>
      <c r="FI141" s="45"/>
      <c r="FJ141" s="45"/>
      <c r="FK141" s="45"/>
      <c r="FL141" s="45"/>
      <c r="FM141" s="45"/>
      <c r="FN141" s="45"/>
      <c r="FO141" s="45"/>
      <c r="FP141" s="45"/>
      <c r="FQ141" s="45"/>
      <c r="FR141" s="45"/>
      <c r="FS141" s="45"/>
      <c r="FT141" s="45"/>
      <c r="FU141" s="45"/>
      <c r="FV141" s="45"/>
      <c r="FW141" s="45"/>
      <c r="FX141" s="45"/>
      <c r="FY141" s="45"/>
      <c r="FZ141" s="45"/>
      <c r="GA141" s="45"/>
      <c r="GB141" s="45"/>
      <c r="GC141" s="45"/>
      <c r="GD141" s="45"/>
      <c r="GE141" s="45"/>
      <c r="GF141" s="45"/>
      <c r="GG141" s="45"/>
      <c r="GH141" s="45"/>
      <c r="GI141" s="45"/>
      <c r="GJ141" s="45"/>
      <c r="GK141" s="45"/>
      <c r="GL141" s="45"/>
      <c r="GM141" s="45"/>
      <c r="GN141" s="45"/>
      <c r="GO141" s="45"/>
      <c r="GP141" s="45"/>
      <c r="GQ141" s="45"/>
      <c r="GR141" s="45"/>
      <c r="GS141" s="45"/>
      <c r="GT141" s="45"/>
      <c r="GU141" s="45"/>
      <c r="GV141" s="45"/>
      <c r="GW141" s="45"/>
      <c r="GX141" s="45"/>
      <c r="GY141" s="45"/>
      <c r="GZ141" s="45"/>
      <c r="HA141" s="45"/>
      <c r="HB141" s="45"/>
      <c r="HC141" s="45"/>
      <c r="HD141" s="45"/>
      <c r="HE141" s="45"/>
      <c r="HF141" s="45"/>
      <c r="HG141" s="45"/>
      <c r="HH141" s="45"/>
      <c r="HI141" s="45"/>
      <c r="HJ141" s="45"/>
      <c r="HK141" s="45"/>
      <c r="HL141" s="45"/>
      <c r="HM141" s="45"/>
      <c r="HN141" s="45"/>
      <c r="HO141" s="45"/>
      <c r="HP141" s="45"/>
      <c r="HQ141" s="45"/>
      <c r="HR141" s="45"/>
      <c r="HS141" s="45"/>
      <c r="HT141" s="45"/>
      <c r="HU141" s="45"/>
      <c r="HV141" s="45"/>
      <c r="HW141" s="45"/>
      <c r="HX141" s="45"/>
      <c r="HY141" s="45"/>
      <c r="HZ141" s="45"/>
      <c r="IA141" s="45"/>
      <c r="IB141" s="45"/>
      <c r="IC141" s="45"/>
      <c r="ID141" s="45"/>
      <c r="IE141" s="45"/>
      <c r="IF141" s="45"/>
      <c r="IG141" s="45"/>
      <c r="IH141" s="45"/>
      <c r="II141" s="45"/>
      <c r="IJ141" s="45"/>
      <c r="IK141" s="45"/>
      <c r="IL141" s="45"/>
      <c r="IM141" s="45"/>
      <c r="IN141" s="45"/>
      <c r="IO141" s="45"/>
      <c r="IP141" s="45"/>
      <c r="IQ141" s="45"/>
      <c r="IR141" s="45"/>
      <c r="IS141" s="45"/>
      <c r="IT141" s="45"/>
      <c r="IU141" s="45"/>
      <c r="IV141" s="45"/>
      <c r="IW141" s="45"/>
      <c r="IX141" s="45"/>
      <c r="IY141" s="45"/>
      <c r="IZ141" s="45"/>
      <c r="JA141" s="45"/>
      <c r="JB141" s="45"/>
      <c r="JC141" s="45"/>
      <c r="JD141" s="45"/>
      <c r="JE141" s="45"/>
      <c r="JF141" s="45"/>
      <c r="JG141" s="45"/>
      <c r="JH141" s="45"/>
      <c r="JI141" s="45"/>
      <c r="JJ141" s="45"/>
      <c r="JK141" s="45"/>
      <c r="JL141" s="45"/>
      <c r="JM141" s="45"/>
      <c r="JN141" s="45"/>
      <c r="JO141" s="45"/>
      <c r="JP141" s="45"/>
      <c r="JQ141" s="45"/>
      <c r="JR141" s="45"/>
      <c r="JS141" s="45"/>
      <c r="JT141" s="45"/>
      <c r="JU141" s="45"/>
      <c r="JV141" s="45"/>
      <c r="JW141" s="45"/>
      <c r="JX141" s="45"/>
      <c r="JY141" s="45"/>
      <c r="JZ141" s="45"/>
      <c r="KA141" s="45"/>
      <c r="KB141" s="45"/>
      <c r="KC141" s="45"/>
      <c r="KD141" s="45"/>
      <c r="KE141" s="45"/>
      <c r="KF141" s="45"/>
      <c r="KG141" s="45"/>
      <c r="KH141" s="45"/>
      <c r="KI141" s="45"/>
      <c r="KJ141" s="45"/>
      <c r="KK141" s="45"/>
      <c r="KL141" s="45"/>
      <c r="KM141" s="45"/>
      <c r="KN141" s="45"/>
      <c r="KO141" s="45"/>
      <c r="KP141" s="45"/>
      <c r="KQ141" s="45"/>
      <c r="KR141" s="45"/>
      <c r="KS141" s="45"/>
      <c r="KT141" s="45"/>
      <c r="KU141" s="45"/>
      <c r="KV141" s="45"/>
      <c r="KW141" s="45"/>
      <c r="KX141" s="45"/>
      <c r="KY141" s="45"/>
      <c r="KZ141" s="45"/>
      <c r="LA141" s="45"/>
      <c r="LB141" s="45"/>
      <c r="LC141" s="45"/>
      <c r="LD141" s="45"/>
      <c r="LE141" s="45"/>
      <c r="LF141" s="45"/>
      <c r="LG141" s="45"/>
      <c r="LH141" s="45"/>
      <c r="LI141" s="45"/>
      <c r="LJ141" s="45"/>
      <c r="LK141" s="45"/>
      <c r="LL141" s="45"/>
      <c r="LM141" s="45"/>
      <c r="LN141" s="45"/>
      <c r="LO141" s="45"/>
      <c r="LP141" s="45"/>
      <c r="LQ141" s="45"/>
      <c r="LR141" s="45"/>
      <c r="LS141" s="45"/>
      <c r="LT141" s="45"/>
      <c r="LU141" s="45"/>
      <c r="LV141" s="45"/>
      <c r="LW141" s="45"/>
      <c r="LX141" s="45"/>
      <c r="LY141" s="45"/>
      <c r="LZ141" s="45"/>
      <c r="MA141" s="45"/>
      <c r="MB141" s="45"/>
      <c r="MC141" s="45"/>
      <c r="MD141" s="45"/>
      <c r="ME141" s="45"/>
      <c r="MF141" s="45"/>
      <c r="MG141" s="45"/>
      <c r="MH141" s="45"/>
      <c r="MI141" s="45"/>
      <c r="MJ141" s="45"/>
      <c r="MK141" s="45"/>
      <c r="ML141" s="45"/>
      <c r="MM141" s="45"/>
      <c r="MN141" s="45"/>
      <c r="MO141" s="45"/>
      <c r="MP141" s="45"/>
      <c r="MQ141" s="45"/>
      <c r="MR141" s="45"/>
      <c r="MS141" s="45"/>
      <c r="MT141" s="45"/>
      <c r="MU141" s="45"/>
      <c r="MV141" s="45"/>
      <c r="MW141" s="45"/>
      <c r="MX141" s="45"/>
      <c r="MY141" s="45"/>
      <c r="MZ141" s="45"/>
      <c r="NA141" s="45"/>
      <c r="NB141" s="45"/>
      <c r="NC141" s="45"/>
      <c r="ND141" s="45"/>
      <c r="NE141" s="45"/>
      <c r="NF141" s="45"/>
      <c r="NG141" s="45"/>
      <c r="NH141" s="45"/>
      <c r="NI141" s="45"/>
      <c r="NJ141" s="45"/>
      <c r="NK141" s="45"/>
      <c r="NL141" s="45"/>
      <c r="NM141" s="45"/>
      <c r="NN141" s="45"/>
    </row>
    <row r="142" spans="1:669" s="193" customFormat="1" ht="18" customHeight="1" x14ac:dyDescent="0.25">
      <c r="A142" s="4" t="s">
        <v>140</v>
      </c>
      <c r="B142" s="5" t="s">
        <v>141</v>
      </c>
      <c r="C142" s="6" t="s">
        <v>72</v>
      </c>
      <c r="D142" s="6" t="s">
        <v>233</v>
      </c>
      <c r="E142" s="10">
        <v>44593</v>
      </c>
      <c r="F142" s="10" t="s">
        <v>110</v>
      </c>
      <c r="G142" s="196">
        <v>46000</v>
      </c>
      <c r="H142" s="173">
        <v>1320.2</v>
      </c>
      <c r="I142" s="179">
        <v>422</v>
      </c>
      <c r="J142" s="179">
        <f t="shared" ref="J142" si="19">G142*0.0304</f>
        <v>1398.4</v>
      </c>
      <c r="K142" s="179">
        <v>1085</v>
      </c>
      <c r="L142" s="179">
        <v>4226.1400000000003</v>
      </c>
      <c r="M142" s="173">
        <v>41773.86</v>
      </c>
      <c r="AH142" s="45"/>
      <c r="AI142" s="45"/>
      <c r="AJ142" s="45"/>
      <c r="AK142" s="45"/>
      <c r="AL142" s="45"/>
      <c r="AM142" s="45"/>
      <c r="AN142" s="45"/>
      <c r="AO142" s="45"/>
      <c r="AP142" s="45"/>
      <c r="AQ142" s="45"/>
      <c r="AR142" s="45"/>
      <c r="AS142" s="45"/>
      <c r="AT142" s="45"/>
      <c r="AU142" s="45"/>
      <c r="AV142" s="45"/>
      <c r="AW142" s="45"/>
      <c r="AX142" s="45"/>
      <c r="AY142" s="45"/>
      <c r="AZ142" s="45"/>
      <c r="BA142" s="45"/>
      <c r="BB142" s="45"/>
      <c r="BC142" s="45"/>
      <c r="BD142" s="45"/>
      <c r="BE142" s="45"/>
      <c r="BF142" s="45"/>
      <c r="BG142" s="45"/>
      <c r="BH142" s="45"/>
      <c r="BI142" s="45"/>
      <c r="BJ142" s="45"/>
      <c r="BK142" s="45"/>
      <c r="BL142" s="45"/>
      <c r="BM142" s="45"/>
      <c r="BN142" s="45"/>
      <c r="BO142" s="45"/>
      <c r="BP142" s="45"/>
      <c r="BQ142" s="45"/>
      <c r="BR142" s="45"/>
      <c r="BS142" s="45"/>
      <c r="BT142" s="45"/>
      <c r="BU142" s="45"/>
      <c r="BV142" s="45"/>
      <c r="BW142" s="45"/>
      <c r="BX142" s="45"/>
      <c r="BY142" s="45"/>
      <c r="BZ142" s="45"/>
      <c r="CA142" s="45"/>
      <c r="CB142" s="45"/>
      <c r="CC142" s="45"/>
      <c r="CD142" s="45"/>
      <c r="CE142" s="45"/>
      <c r="CF142" s="45"/>
      <c r="CG142" s="45"/>
      <c r="CH142" s="45"/>
      <c r="CI142" s="45"/>
      <c r="CJ142" s="45"/>
      <c r="CK142" s="45"/>
      <c r="CL142" s="45"/>
      <c r="CM142" s="45"/>
      <c r="CN142" s="45"/>
      <c r="CO142" s="45"/>
      <c r="CP142" s="45"/>
      <c r="CQ142" s="45"/>
      <c r="CR142" s="45"/>
      <c r="CS142" s="45"/>
      <c r="CT142" s="45"/>
      <c r="CU142" s="45"/>
      <c r="CV142" s="45"/>
      <c r="CW142" s="45"/>
      <c r="CX142" s="45"/>
      <c r="CY142" s="45"/>
      <c r="CZ142" s="45"/>
      <c r="DA142" s="45"/>
      <c r="DB142" s="45"/>
      <c r="DC142" s="45"/>
      <c r="DD142" s="45"/>
      <c r="DE142" s="45"/>
      <c r="DF142" s="45"/>
      <c r="DG142" s="45"/>
      <c r="DH142" s="45"/>
      <c r="DI142" s="45"/>
      <c r="DJ142" s="45"/>
      <c r="DK142" s="45"/>
      <c r="DL142" s="45"/>
      <c r="DM142" s="45"/>
      <c r="DN142" s="45"/>
      <c r="DO142" s="45"/>
      <c r="DP142" s="45"/>
      <c r="DQ142" s="45"/>
      <c r="DR142" s="45"/>
      <c r="DS142" s="45"/>
      <c r="DT142" s="45"/>
      <c r="DU142" s="45"/>
      <c r="DV142" s="45"/>
      <c r="DW142" s="45"/>
      <c r="DX142" s="45"/>
      <c r="DY142" s="45"/>
      <c r="DZ142" s="45"/>
      <c r="EA142" s="45"/>
      <c r="EB142" s="45"/>
      <c r="EC142" s="45"/>
      <c r="ED142" s="45"/>
      <c r="EE142" s="45"/>
      <c r="EF142" s="45"/>
      <c r="EG142" s="45"/>
      <c r="EH142" s="45"/>
      <c r="EI142" s="45"/>
      <c r="EJ142" s="45"/>
      <c r="EK142" s="45"/>
      <c r="EL142" s="45"/>
      <c r="EM142" s="45"/>
      <c r="EN142" s="45"/>
      <c r="EO142" s="45"/>
      <c r="EP142" s="45"/>
      <c r="EQ142" s="45"/>
      <c r="ER142" s="45"/>
      <c r="ES142" s="45"/>
      <c r="ET142" s="45"/>
      <c r="EU142" s="45"/>
      <c r="EV142" s="45"/>
      <c r="EW142" s="45"/>
      <c r="EX142" s="45"/>
      <c r="EY142" s="45"/>
      <c r="EZ142" s="45"/>
      <c r="FA142" s="45"/>
      <c r="FB142" s="45"/>
      <c r="FC142" s="45"/>
      <c r="FD142" s="45"/>
      <c r="FE142" s="45"/>
      <c r="FF142" s="45"/>
      <c r="FG142" s="45"/>
      <c r="FH142" s="45"/>
      <c r="FI142" s="45"/>
      <c r="FJ142" s="45"/>
      <c r="FK142" s="45"/>
      <c r="FL142" s="45"/>
      <c r="FM142" s="45"/>
      <c r="FN142" s="45"/>
      <c r="FO142" s="45"/>
      <c r="FP142" s="45"/>
      <c r="FQ142" s="45"/>
      <c r="FR142" s="45"/>
      <c r="FS142" s="45"/>
      <c r="FT142" s="45"/>
      <c r="FU142" s="45"/>
      <c r="FV142" s="45"/>
      <c r="FW142" s="45"/>
      <c r="FX142" s="45"/>
      <c r="FY142" s="45"/>
      <c r="FZ142" s="45"/>
      <c r="GA142" s="45"/>
      <c r="GB142" s="45"/>
      <c r="GC142" s="45"/>
      <c r="GD142" s="45"/>
      <c r="GE142" s="45"/>
      <c r="GF142" s="45"/>
      <c r="GG142" s="45"/>
      <c r="GH142" s="45"/>
      <c r="GI142" s="45"/>
      <c r="GJ142" s="45"/>
      <c r="GK142" s="45"/>
      <c r="GL142" s="45"/>
      <c r="GM142" s="45"/>
      <c r="GN142" s="45"/>
      <c r="GO142" s="45"/>
      <c r="GP142" s="45"/>
      <c r="GQ142" s="45"/>
      <c r="GR142" s="45"/>
      <c r="GS142" s="45"/>
      <c r="GT142" s="45"/>
      <c r="GU142" s="45"/>
      <c r="GV142" s="45"/>
      <c r="GW142" s="45"/>
      <c r="GX142" s="45"/>
      <c r="GY142" s="45"/>
      <c r="GZ142" s="45"/>
      <c r="HA142" s="45"/>
      <c r="HB142" s="45"/>
      <c r="HC142" s="45"/>
      <c r="HD142" s="45"/>
      <c r="HE142" s="45"/>
      <c r="HF142" s="45"/>
      <c r="HG142" s="45"/>
      <c r="HH142" s="45"/>
      <c r="HI142" s="45"/>
      <c r="HJ142" s="45"/>
      <c r="HK142" s="45"/>
      <c r="HL142" s="45"/>
      <c r="HM142" s="45"/>
      <c r="HN142" s="45"/>
      <c r="HO142" s="45"/>
      <c r="HP142" s="45"/>
      <c r="HQ142" s="45"/>
      <c r="HR142" s="45"/>
      <c r="HS142" s="45"/>
      <c r="HT142" s="45"/>
      <c r="HU142" s="45"/>
      <c r="HV142" s="45"/>
      <c r="HW142" s="45"/>
      <c r="HX142" s="45"/>
      <c r="HY142" s="45"/>
      <c r="HZ142" s="45"/>
      <c r="IA142" s="45"/>
      <c r="IB142" s="45"/>
      <c r="IC142" s="45"/>
      <c r="ID142" s="45"/>
      <c r="IE142" s="45"/>
      <c r="IF142" s="45"/>
      <c r="IG142" s="45"/>
      <c r="IH142" s="45"/>
      <c r="II142" s="45"/>
      <c r="IJ142" s="45"/>
      <c r="IK142" s="45"/>
      <c r="IL142" s="45"/>
      <c r="IM142" s="45"/>
      <c r="IN142" s="45"/>
      <c r="IO142" s="45"/>
      <c r="IP142" s="45"/>
      <c r="IQ142" s="45"/>
      <c r="IR142" s="45"/>
      <c r="IS142" s="45"/>
      <c r="IT142" s="45"/>
      <c r="IU142" s="45"/>
      <c r="IV142" s="45"/>
      <c r="IW142" s="45"/>
      <c r="IX142" s="45"/>
      <c r="IY142" s="45"/>
      <c r="IZ142" s="45"/>
      <c r="JA142" s="45"/>
      <c r="JB142" s="45"/>
      <c r="JC142" s="45"/>
      <c r="JD142" s="45"/>
      <c r="JE142" s="45"/>
      <c r="JF142" s="45"/>
      <c r="JG142" s="45"/>
      <c r="JH142" s="45"/>
      <c r="JI142" s="45"/>
      <c r="JJ142" s="45"/>
      <c r="JK142" s="45"/>
      <c r="JL142" s="45"/>
      <c r="JM142" s="45"/>
      <c r="JN142" s="45"/>
      <c r="JO142" s="45"/>
      <c r="JP142" s="45"/>
      <c r="JQ142" s="45"/>
      <c r="JR142" s="45"/>
      <c r="JS142" s="45"/>
      <c r="JT142" s="45"/>
      <c r="JU142" s="45"/>
      <c r="JV142" s="45"/>
      <c r="JW142" s="45"/>
      <c r="JX142" s="45"/>
      <c r="JY142" s="45"/>
      <c r="JZ142" s="45"/>
      <c r="KA142" s="45"/>
      <c r="KB142" s="45"/>
      <c r="KC142" s="45"/>
      <c r="KD142" s="45"/>
      <c r="KE142" s="45"/>
      <c r="KF142" s="45"/>
      <c r="KG142" s="45"/>
      <c r="KH142" s="45"/>
      <c r="KI142" s="45"/>
      <c r="KJ142" s="45"/>
      <c r="KK142" s="45"/>
      <c r="KL142" s="45"/>
      <c r="KM142" s="45"/>
      <c r="KN142" s="45"/>
      <c r="KO142" s="45"/>
      <c r="KP142" s="45"/>
      <c r="KQ142" s="45"/>
      <c r="KR142" s="45"/>
      <c r="KS142" s="45"/>
      <c r="KT142" s="45"/>
      <c r="KU142" s="45"/>
      <c r="KV142" s="45"/>
      <c r="KW142" s="45"/>
      <c r="KX142" s="45"/>
      <c r="KY142" s="45"/>
      <c r="KZ142" s="45"/>
      <c r="LA142" s="45"/>
      <c r="LB142" s="45"/>
      <c r="LC142" s="45"/>
      <c r="LD142" s="45"/>
      <c r="LE142" s="45"/>
      <c r="LF142" s="45"/>
      <c r="LG142" s="45"/>
      <c r="LH142" s="45"/>
      <c r="LI142" s="45"/>
      <c r="LJ142" s="45"/>
      <c r="LK142" s="45"/>
      <c r="LL142" s="45"/>
      <c r="LM142" s="45"/>
      <c r="LN142" s="45"/>
      <c r="LO142" s="45"/>
      <c r="LP142" s="45"/>
      <c r="LQ142" s="45"/>
      <c r="LR142" s="45"/>
      <c r="LS142" s="45"/>
      <c r="LT142" s="45"/>
      <c r="LU142" s="45"/>
      <c r="LV142" s="45"/>
      <c r="LW142" s="45"/>
      <c r="LX142" s="45"/>
      <c r="LY142" s="45"/>
      <c r="LZ142" s="45"/>
      <c r="MA142" s="45"/>
      <c r="MB142" s="45"/>
      <c r="MC142" s="45"/>
      <c r="MD142" s="45"/>
      <c r="ME142" s="45"/>
      <c r="MF142" s="45"/>
      <c r="MG142" s="45"/>
      <c r="MH142" s="45"/>
      <c r="MI142" s="45"/>
      <c r="MJ142" s="45"/>
      <c r="MK142" s="45"/>
      <c r="ML142" s="45"/>
      <c r="MM142" s="45"/>
      <c r="MN142" s="45"/>
      <c r="MO142" s="45"/>
      <c r="MP142" s="45"/>
      <c r="MQ142" s="45"/>
      <c r="MR142" s="45"/>
      <c r="MS142" s="45"/>
      <c r="MT142" s="45"/>
      <c r="MU142" s="45"/>
      <c r="MV142" s="45"/>
      <c r="MW142" s="45"/>
      <c r="MX142" s="45"/>
      <c r="MY142" s="45"/>
      <c r="MZ142" s="45"/>
      <c r="NA142" s="45"/>
      <c r="NB142" s="45"/>
      <c r="NC142" s="45"/>
      <c r="ND142" s="45"/>
      <c r="NE142" s="45"/>
      <c r="NF142" s="45"/>
      <c r="NG142" s="45"/>
      <c r="NH142" s="45"/>
      <c r="NI142" s="45"/>
      <c r="NJ142" s="45"/>
      <c r="NK142" s="45"/>
      <c r="NL142" s="45"/>
      <c r="NM142" s="45"/>
      <c r="NN142" s="45"/>
    </row>
    <row r="143" spans="1:669" ht="19.5" customHeight="1" x14ac:dyDescent="0.25">
      <c r="A143" s="40" t="s">
        <v>14</v>
      </c>
      <c r="B143" s="12">
        <v>3</v>
      </c>
      <c r="C143" s="7"/>
      <c r="D143" s="7"/>
      <c r="E143" s="40"/>
      <c r="F143" s="40"/>
      <c r="G143" s="145">
        <f>SUM(G140:G142)</f>
        <v>296000</v>
      </c>
      <c r="H143" s="160">
        <f t="shared" ref="H143:L143" si="20">SUM(H140:H142)</f>
        <v>8495.2000000000007</v>
      </c>
      <c r="I143" s="145">
        <f t="shared" si="20"/>
        <v>36412.03</v>
      </c>
      <c r="J143" s="145">
        <f t="shared" si="20"/>
        <v>8926.2000000000007</v>
      </c>
      <c r="K143" s="145">
        <f t="shared" si="20"/>
        <v>14995.17</v>
      </c>
      <c r="L143" s="145">
        <f t="shared" si="20"/>
        <v>68829.14</v>
      </c>
      <c r="M143" s="160">
        <f>SUM(M140:M142)</f>
        <v>227170.86</v>
      </c>
      <c r="AH143" s="44"/>
      <c r="AI143" s="44"/>
      <c r="AJ143" s="44"/>
      <c r="AK143" s="44"/>
      <c r="AL143" s="44"/>
      <c r="AM143" s="44"/>
      <c r="AN143" s="44"/>
      <c r="AO143" s="44"/>
      <c r="AP143" s="44"/>
      <c r="AQ143" s="44"/>
      <c r="AR143" s="44"/>
      <c r="AS143" s="44"/>
      <c r="AT143" s="44"/>
      <c r="AU143" s="44"/>
      <c r="AV143" s="44"/>
      <c r="AW143" s="44"/>
      <c r="AX143" s="44"/>
      <c r="AY143" s="44"/>
      <c r="AZ143" s="44"/>
      <c r="BA143" s="44"/>
      <c r="BB143" s="44"/>
      <c r="BC143" s="44"/>
      <c r="BD143" s="44"/>
      <c r="BE143" s="44"/>
      <c r="BF143" s="44"/>
      <c r="BG143" s="44"/>
      <c r="BH143" s="44"/>
      <c r="BI143" s="44"/>
      <c r="BJ143" s="44"/>
      <c r="BK143" s="44"/>
      <c r="BL143" s="44"/>
      <c r="BM143" s="44"/>
      <c r="BN143" s="44"/>
      <c r="BO143" s="44"/>
      <c r="BP143" s="44"/>
      <c r="BQ143" s="44"/>
      <c r="BR143" s="44"/>
      <c r="BS143" s="44"/>
      <c r="BT143" s="44"/>
      <c r="BU143" s="44"/>
      <c r="BV143" s="44"/>
      <c r="BW143" s="44"/>
      <c r="BX143" s="44"/>
      <c r="BY143" s="44"/>
      <c r="BZ143" s="44"/>
      <c r="CA143" s="44"/>
      <c r="CB143" s="44"/>
      <c r="CC143" s="44"/>
      <c r="CD143" s="44"/>
      <c r="CE143" s="44"/>
      <c r="CF143" s="44"/>
      <c r="CG143" s="44"/>
      <c r="CH143" s="44"/>
      <c r="CI143" s="44"/>
      <c r="CJ143" s="44"/>
      <c r="CK143" s="44"/>
      <c r="CL143" s="44"/>
      <c r="CM143" s="44"/>
      <c r="CN143" s="44"/>
      <c r="CO143" s="44"/>
      <c r="CP143" s="44"/>
      <c r="CQ143" s="44"/>
      <c r="CR143" s="44"/>
      <c r="CS143" s="44"/>
      <c r="CT143" s="44"/>
      <c r="CU143" s="44"/>
      <c r="CV143" s="44"/>
      <c r="CW143" s="44"/>
      <c r="CX143" s="44"/>
      <c r="CY143" s="44"/>
      <c r="CZ143" s="44"/>
      <c r="DA143" s="44"/>
      <c r="DB143" s="44"/>
      <c r="DC143" s="44"/>
      <c r="DD143" s="44"/>
      <c r="DE143" s="44"/>
      <c r="DF143" s="44"/>
      <c r="DG143" s="44"/>
      <c r="DH143" s="44"/>
      <c r="DI143" s="44"/>
      <c r="DJ143" s="44"/>
      <c r="DK143" s="44"/>
      <c r="DL143" s="44"/>
      <c r="DM143" s="44"/>
      <c r="DN143" s="44"/>
      <c r="DO143" s="44"/>
      <c r="DP143" s="44"/>
      <c r="DQ143" s="44"/>
      <c r="DR143" s="44"/>
      <c r="DS143" s="44"/>
      <c r="DT143" s="44"/>
      <c r="DU143" s="44"/>
      <c r="DV143" s="44"/>
      <c r="DW143" s="44"/>
      <c r="DX143" s="44"/>
      <c r="DY143" s="44"/>
      <c r="DZ143" s="44"/>
      <c r="EA143" s="44"/>
      <c r="EB143" s="44"/>
      <c r="EC143" s="44"/>
      <c r="ED143" s="44"/>
      <c r="EE143" s="44"/>
      <c r="EF143" s="44"/>
      <c r="EG143" s="44"/>
      <c r="EH143" s="44"/>
      <c r="EI143" s="44"/>
      <c r="EJ143" s="44"/>
      <c r="EK143" s="44"/>
      <c r="EL143" s="44"/>
      <c r="EM143" s="44"/>
      <c r="EN143" s="44"/>
      <c r="EO143" s="44"/>
      <c r="EP143" s="44"/>
      <c r="EQ143" s="44"/>
      <c r="ER143" s="44"/>
      <c r="ES143" s="44"/>
      <c r="ET143" s="44"/>
      <c r="EU143" s="44"/>
      <c r="EV143" s="44"/>
      <c r="EW143" s="44"/>
      <c r="EX143" s="44"/>
      <c r="EY143" s="44"/>
      <c r="EZ143" s="44"/>
      <c r="FA143" s="44"/>
      <c r="FB143" s="44"/>
      <c r="FC143" s="44"/>
      <c r="FD143" s="44"/>
      <c r="FE143" s="44"/>
      <c r="FF143" s="44"/>
      <c r="FG143" s="44"/>
      <c r="FH143" s="44"/>
      <c r="FI143" s="44"/>
      <c r="FJ143" s="44"/>
      <c r="FK143" s="44"/>
      <c r="FL143" s="44"/>
      <c r="FM143" s="44"/>
      <c r="FN143" s="44"/>
      <c r="FO143" s="44"/>
      <c r="FP143" s="44"/>
      <c r="FQ143" s="44"/>
      <c r="FR143" s="44"/>
      <c r="FS143" s="44"/>
      <c r="FT143" s="44"/>
      <c r="FU143" s="44"/>
      <c r="FV143" s="44"/>
      <c r="FW143" s="44"/>
      <c r="FX143" s="44"/>
      <c r="FY143" s="44"/>
      <c r="FZ143" s="44"/>
      <c r="GA143" s="44"/>
      <c r="GB143" s="44"/>
      <c r="GC143" s="44"/>
      <c r="GD143" s="44"/>
      <c r="GE143" s="44"/>
      <c r="GF143" s="44"/>
      <c r="GG143" s="44"/>
      <c r="GH143" s="44"/>
      <c r="GI143" s="44"/>
      <c r="GJ143" s="44"/>
      <c r="GK143" s="44"/>
      <c r="GL143" s="44"/>
      <c r="GM143" s="44"/>
      <c r="GN143" s="44"/>
      <c r="GO143" s="44"/>
      <c r="GP143" s="44"/>
      <c r="GQ143" s="44"/>
      <c r="GR143" s="44"/>
      <c r="GS143" s="44"/>
      <c r="GT143" s="44"/>
      <c r="GU143" s="44"/>
      <c r="GV143" s="44"/>
      <c r="GW143" s="44"/>
      <c r="GX143" s="44"/>
      <c r="GY143" s="44"/>
      <c r="GZ143" s="44"/>
      <c r="HA143" s="44"/>
      <c r="HB143" s="44"/>
      <c r="HC143" s="44"/>
      <c r="HD143" s="44"/>
      <c r="HE143" s="44"/>
      <c r="HF143" s="44"/>
      <c r="HG143" s="44"/>
      <c r="HH143" s="44"/>
      <c r="HI143" s="44"/>
      <c r="HJ143" s="44"/>
      <c r="HK143" s="44"/>
      <c r="HL143" s="44"/>
      <c r="HM143" s="44"/>
      <c r="HN143" s="44"/>
      <c r="HO143" s="44"/>
      <c r="HP143" s="44"/>
      <c r="HQ143" s="44"/>
      <c r="HR143" s="44"/>
      <c r="HS143" s="44"/>
      <c r="HT143" s="44"/>
      <c r="HU143" s="44"/>
      <c r="HV143" s="44"/>
      <c r="HW143" s="44"/>
      <c r="HX143" s="44"/>
      <c r="HY143" s="44"/>
      <c r="HZ143" s="44"/>
      <c r="IA143" s="44"/>
      <c r="IB143" s="44"/>
      <c r="IC143" s="44"/>
      <c r="ID143" s="44"/>
      <c r="IE143" s="44"/>
      <c r="IF143" s="44"/>
      <c r="IG143" s="44"/>
      <c r="IH143" s="44"/>
      <c r="II143" s="44"/>
      <c r="IJ143" s="44"/>
      <c r="IK143" s="44"/>
      <c r="IL143" s="44"/>
      <c r="IM143" s="44"/>
      <c r="IN143" s="44"/>
      <c r="IO143" s="44"/>
      <c r="IP143" s="44"/>
      <c r="IQ143" s="44"/>
      <c r="IR143" s="44"/>
      <c r="IS143" s="44"/>
      <c r="IT143" s="44"/>
      <c r="IU143" s="44"/>
      <c r="IV143" s="44"/>
      <c r="IW143" s="44"/>
      <c r="IX143" s="44"/>
      <c r="IY143" s="44"/>
      <c r="IZ143" s="44"/>
      <c r="JA143" s="44"/>
      <c r="JB143" s="44"/>
      <c r="JC143" s="44"/>
      <c r="JD143" s="44"/>
      <c r="JE143" s="44"/>
      <c r="JF143" s="44"/>
      <c r="JG143" s="44"/>
      <c r="JH143" s="44"/>
      <c r="JI143" s="44"/>
      <c r="JJ143" s="44"/>
      <c r="JK143" s="44"/>
      <c r="JL143" s="44"/>
      <c r="JM143" s="44"/>
      <c r="JN143" s="44"/>
      <c r="JO143" s="44"/>
      <c r="JP143" s="44"/>
      <c r="JQ143" s="44"/>
      <c r="JR143" s="44"/>
      <c r="JS143" s="44"/>
      <c r="JT143" s="44"/>
      <c r="JU143" s="44"/>
      <c r="JV143" s="44"/>
      <c r="JW143" s="44"/>
      <c r="JX143" s="44"/>
      <c r="JY143" s="44"/>
      <c r="JZ143" s="44"/>
      <c r="KA143" s="44"/>
      <c r="KB143" s="44"/>
      <c r="KC143" s="44"/>
      <c r="KD143" s="44"/>
      <c r="KE143" s="44"/>
      <c r="KF143" s="44"/>
      <c r="KG143" s="44"/>
      <c r="KH143" s="44"/>
      <c r="KI143" s="44"/>
      <c r="KJ143" s="44"/>
      <c r="KK143" s="44"/>
      <c r="KL143" s="44"/>
      <c r="KM143" s="44"/>
      <c r="KN143" s="44"/>
      <c r="KO143" s="44"/>
      <c r="KP143" s="44"/>
      <c r="KQ143" s="44"/>
      <c r="KR143" s="44"/>
      <c r="KS143" s="44"/>
      <c r="KT143" s="44"/>
      <c r="KU143" s="44"/>
      <c r="KV143" s="44"/>
      <c r="KW143" s="44"/>
      <c r="KX143" s="44"/>
      <c r="KY143" s="44"/>
      <c r="KZ143" s="44"/>
      <c r="LA143" s="44"/>
      <c r="LB143" s="44"/>
      <c r="LC143" s="44"/>
      <c r="LD143" s="44"/>
      <c r="LE143" s="44"/>
      <c r="LF143" s="44"/>
      <c r="LG143" s="44"/>
      <c r="LH143" s="44"/>
      <c r="LI143" s="44"/>
      <c r="LJ143" s="44"/>
      <c r="LK143" s="44"/>
      <c r="LL143" s="44"/>
      <c r="LM143" s="44"/>
      <c r="LN143" s="44"/>
      <c r="LO143" s="44"/>
      <c r="LP143" s="44"/>
      <c r="LQ143" s="44"/>
      <c r="LR143" s="44"/>
      <c r="LS143" s="44"/>
      <c r="LT143" s="44"/>
      <c r="LU143" s="44"/>
      <c r="LV143" s="44"/>
      <c r="LW143" s="44"/>
      <c r="LX143" s="44"/>
      <c r="LY143" s="44"/>
      <c r="LZ143" s="44"/>
      <c r="MA143" s="44"/>
      <c r="MB143" s="44"/>
      <c r="MC143" s="44"/>
      <c r="MD143" s="44"/>
      <c r="ME143" s="44"/>
      <c r="MF143" s="44"/>
      <c r="MG143" s="44"/>
      <c r="MH143" s="44"/>
      <c r="MI143" s="44"/>
      <c r="MJ143" s="44"/>
      <c r="MK143" s="44"/>
      <c r="ML143" s="44"/>
      <c r="MM143" s="44"/>
      <c r="MN143" s="44"/>
      <c r="MO143" s="44"/>
      <c r="MP143" s="44"/>
      <c r="MQ143" s="44"/>
      <c r="MR143" s="44"/>
      <c r="MS143" s="44"/>
      <c r="MT143" s="44"/>
      <c r="MU143" s="44"/>
      <c r="MV143" s="44"/>
      <c r="MW143" s="44"/>
      <c r="MX143" s="44"/>
      <c r="MY143" s="44"/>
      <c r="MZ143" s="44"/>
      <c r="NA143" s="44"/>
      <c r="NB143" s="44"/>
      <c r="NC143" s="44"/>
      <c r="ND143" s="44"/>
      <c r="NE143" s="44"/>
      <c r="NF143" s="44"/>
      <c r="NG143" s="44"/>
      <c r="NH143" s="44"/>
      <c r="NI143" s="44"/>
      <c r="NJ143" s="44"/>
      <c r="NK143" s="44"/>
      <c r="NL143" s="44"/>
      <c r="NM143" s="44"/>
      <c r="NN143" s="44"/>
    </row>
    <row r="144" spans="1:669" x14ac:dyDescent="0.25">
      <c r="AQ144" s="44"/>
      <c r="AR144" s="44"/>
      <c r="AS144" s="44"/>
      <c r="AT144" s="44"/>
      <c r="AU144" s="44"/>
      <c r="AV144" s="44"/>
      <c r="AW144" s="44"/>
      <c r="AX144" s="44"/>
      <c r="AY144" s="44"/>
      <c r="AZ144" s="44"/>
      <c r="BA144" s="44"/>
      <c r="BB144" s="44"/>
      <c r="BC144" s="44"/>
      <c r="BD144" s="44"/>
      <c r="BE144" s="44"/>
      <c r="BF144" s="44"/>
      <c r="BG144" s="44"/>
      <c r="BH144" s="44"/>
      <c r="BI144" s="44"/>
      <c r="BJ144" s="44"/>
      <c r="BK144" s="44"/>
      <c r="BL144" s="44"/>
      <c r="BM144" s="44"/>
      <c r="BN144" s="44"/>
      <c r="BO144" s="44"/>
      <c r="BP144" s="44"/>
      <c r="BQ144" s="44"/>
      <c r="BR144" s="44"/>
      <c r="BS144" s="44"/>
      <c r="BT144" s="44"/>
      <c r="BU144" s="44"/>
      <c r="BV144" s="44"/>
      <c r="BW144" s="44"/>
      <c r="BX144" s="44"/>
      <c r="BY144" s="44"/>
      <c r="BZ144" s="44"/>
      <c r="CA144" s="44"/>
      <c r="CB144" s="44"/>
      <c r="CC144" s="44"/>
      <c r="CD144" s="44"/>
      <c r="CE144" s="44"/>
      <c r="CF144" s="44"/>
      <c r="CG144" s="44"/>
      <c r="CH144" s="44"/>
      <c r="CI144" s="44"/>
      <c r="CJ144" s="44"/>
      <c r="CK144" s="44"/>
      <c r="CL144" s="44"/>
      <c r="CM144" s="44"/>
      <c r="CN144" s="44"/>
      <c r="CO144" s="44"/>
      <c r="CP144" s="44"/>
      <c r="CQ144" s="44"/>
      <c r="CR144" s="44"/>
      <c r="CS144" s="44"/>
      <c r="CT144" s="44"/>
      <c r="CU144" s="44"/>
      <c r="CV144" s="44"/>
      <c r="CW144" s="44"/>
      <c r="CX144" s="44"/>
      <c r="CY144" s="44"/>
      <c r="CZ144" s="44"/>
      <c r="DA144" s="44"/>
      <c r="DB144" s="44"/>
      <c r="DC144" s="44"/>
      <c r="DD144" s="44"/>
      <c r="DE144" s="44"/>
      <c r="DF144" s="44"/>
      <c r="DG144" s="44"/>
      <c r="DH144" s="44"/>
      <c r="DI144" s="44"/>
      <c r="DJ144" s="44"/>
      <c r="DK144" s="44"/>
      <c r="DL144" s="44"/>
      <c r="DM144" s="44"/>
      <c r="DN144" s="44"/>
      <c r="DO144" s="44"/>
      <c r="DP144" s="44"/>
      <c r="DQ144" s="44"/>
      <c r="DR144" s="44"/>
      <c r="DS144" s="44"/>
      <c r="DT144" s="44"/>
      <c r="DU144" s="44"/>
      <c r="DV144" s="44"/>
      <c r="DW144" s="44"/>
      <c r="DX144" s="44"/>
      <c r="DY144" s="44"/>
      <c r="DZ144" s="44"/>
      <c r="EA144" s="44"/>
      <c r="EB144" s="44"/>
      <c r="EC144" s="44"/>
      <c r="ED144" s="44"/>
      <c r="EE144" s="44"/>
      <c r="EF144" s="44"/>
      <c r="EG144" s="44"/>
      <c r="EH144" s="44"/>
      <c r="EI144" s="44"/>
      <c r="EJ144" s="44"/>
      <c r="EK144" s="44"/>
      <c r="EL144" s="44"/>
      <c r="EM144" s="44"/>
      <c r="EN144" s="44"/>
      <c r="EO144" s="44"/>
      <c r="EP144" s="44"/>
      <c r="EQ144" s="44"/>
      <c r="ER144" s="44"/>
      <c r="ES144" s="44"/>
      <c r="ET144" s="44"/>
      <c r="EU144" s="44"/>
      <c r="EV144" s="44"/>
      <c r="EW144" s="44"/>
      <c r="EX144" s="44"/>
      <c r="EY144" s="44"/>
      <c r="EZ144" s="44"/>
      <c r="FA144" s="44"/>
      <c r="FB144" s="44"/>
      <c r="FC144" s="44"/>
      <c r="FD144" s="44"/>
      <c r="FE144" s="44"/>
      <c r="FF144" s="44"/>
      <c r="FG144" s="44"/>
      <c r="FH144" s="44"/>
      <c r="FI144" s="44"/>
      <c r="FJ144" s="44"/>
      <c r="FK144" s="44"/>
      <c r="FL144" s="44"/>
      <c r="FM144" s="44"/>
      <c r="FN144" s="44"/>
      <c r="FO144" s="44"/>
      <c r="FP144" s="44"/>
      <c r="FQ144" s="44"/>
      <c r="FR144" s="44"/>
      <c r="FS144" s="44"/>
      <c r="FT144" s="44"/>
      <c r="FU144" s="44"/>
      <c r="FV144" s="44"/>
      <c r="FW144" s="44"/>
      <c r="FX144" s="44"/>
      <c r="FY144" s="44"/>
      <c r="FZ144" s="44"/>
      <c r="GA144" s="44"/>
      <c r="GB144" s="44"/>
      <c r="GC144" s="44"/>
      <c r="GD144" s="44"/>
      <c r="GE144" s="44"/>
      <c r="GF144" s="44"/>
      <c r="GG144" s="44"/>
      <c r="GH144" s="44"/>
      <c r="GI144" s="44"/>
      <c r="GJ144" s="44"/>
      <c r="GK144" s="44"/>
      <c r="GL144" s="44"/>
      <c r="GM144" s="44"/>
      <c r="GN144" s="44"/>
      <c r="GO144" s="44"/>
      <c r="GP144" s="44"/>
      <c r="GQ144" s="44"/>
      <c r="GR144" s="44"/>
      <c r="GS144" s="44"/>
      <c r="GT144" s="44"/>
      <c r="GU144" s="44"/>
      <c r="GV144" s="44"/>
      <c r="GW144" s="44"/>
      <c r="GX144" s="44"/>
      <c r="GY144" s="44"/>
      <c r="GZ144" s="44"/>
      <c r="HA144" s="44"/>
      <c r="HB144" s="44"/>
      <c r="HC144" s="44"/>
      <c r="HD144" s="44"/>
      <c r="HE144" s="44"/>
      <c r="HF144" s="44"/>
      <c r="HG144" s="44"/>
      <c r="HH144" s="44"/>
      <c r="HI144" s="44"/>
      <c r="HJ144" s="44"/>
      <c r="HK144" s="44"/>
      <c r="HL144" s="44"/>
      <c r="HM144" s="44"/>
      <c r="HN144" s="44"/>
      <c r="HO144" s="44"/>
      <c r="HP144" s="44"/>
      <c r="HQ144" s="44"/>
      <c r="HR144" s="44"/>
      <c r="HS144" s="44"/>
      <c r="HT144" s="44"/>
      <c r="HU144" s="44"/>
      <c r="HV144" s="44"/>
      <c r="HW144" s="44"/>
      <c r="HX144" s="44"/>
      <c r="HY144" s="44"/>
      <c r="HZ144" s="44"/>
      <c r="IA144" s="44"/>
      <c r="IB144" s="44"/>
      <c r="IC144" s="44"/>
      <c r="ID144" s="44"/>
      <c r="IE144" s="44"/>
      <c r="IF144" s="44"/>
      <c r="IG144" s="44"/>
      <c r="IH144" s="44"/>
      <c r="II144" s="44"/>
      <c r="IJ144" s="44"/>
      <c r="IK144" s="44"/>
      <c r="IL144" s="44"/>
      <c r="IM144" s="44"/>
      <c r="IN144" s="44"/>
      <c r="IO144" s="44"/>
      <c r="IP144" s="44"/>
      <c r="IQ144" s="44"/>
      <c r="IR144" s="44"/>
      <c r="IS144" s="44"/>
      <c r="IT144" s="44"/>
      <c r="IU144" s="44"/>
      <c r="IV144" s="44"/>
      <c r="IW144" s="44"/>
      <c r="IX144" s="44"/>
      <c r="IY144" s="44"/>
      <c r="IZ144" s="44"/>
      <c r="JA144" s="44"/>
      <c r="JB144" s="44"/>
      <c r="JC144" s="44"/>
      <c r="JD144" s="44"/>
      <c r="JE144" s="44"/>
      <c r="JF144" s="44"/>
      <c r="JG144" s="44"/>
      <c r="JH144" s="44"/>
      <c r="JI144" s="44"/>
      <c r="JJ144" s="44"/>
      <c r="JK144" s="44"/>
      <c r="JL144" s="44"/>
      <c r="JM144" s="44"/>
      <c r="JN144" s="44"/>
      <c r="JO144" s="44"/>
      <c r="JP144" s="44"/>
      <c r="JQ144" s="44"/>
      <c r="JR144" s="44"/>
      <c r="JS144" s="44"/>
      <c r="JT144" s="44"/>
      <c r="JU144" s="44"/>
      <c r="JV144" s="44"/>
      <c r="JW144" s="44"/>
      <c r="JX144" s="44"/>
      <c r="JY144" s="44"/>
      <c r="JZ144" s="44"/>
      <c r="KA144" s="44"/>
      <c r="KB144" s="44"/>
      <c r="KC144" s="44"/>
      <c r="KD144" s="44"/>
      <c r="KE144" s="44"/>
      <c r="KF144" s="44"/>
      <c r="KG144" s="44"/>
      <c r="KH144" s="44"/>
      <c r="KI144" s="44"/>
      <c r="KJ144" s="44"/>
      <c r="KK144" s="44"/>
      <c r="KL144" s="44"/>
      <c r="KM144" s="44"/>
      <c r="KN144" s="44"/>
      <c r="KO144" s="44"/>
      <c r="KP144" s="44"/>
      <c r="KQ144" s="44"/>
      <c r="KR144" s="44"/>
      <c r="KS144" s="44"/>
      <c r="KT144" s="44"/>
      <c r="KU144" s="44"/>
      <c r="KV144" s="44"/>
      <c r="KW144" s="44"/>
      <c r="KX144" s="44"/>
      <c r="KY144" s="44"/>
      <c r="KZ144" s="44"/>
      <c r="LA144" s="44"/>
      <c r="LB144" s="44"/>
      <c r="LC144" s="44"/>
      <c r="LD144" s="44"/>
      <c r="LE144" s="44"/>
      <c r="LF144" s="44"/>
      <c r="LG144" s="44"/>
      <c r="LH144" s="44"/>
      <c r="LI144" s="44"/>
      <c r="LJ144" s="44"/>
      <c r="LK144" s="44"/>
      <c r="LL144" s="44"/>
      <c r="LM144" s="44"/>
      <c r="LN144" s="44"/>
      <c r="LO144" s="44"/>
      <c r="LP144" s="44"/>
      <c r="LQ144" s="44"/>
      <c r="LR144" s="44"/>
      <c r="LS144" s="44"/>
      <c r="LT144" s="44"/>
      <c r="LU144" s="44"/>
      <c r="LV144" s="44"/>
      <c r="LW144" s="44"/>
      <c r="LX144" s="44"/>
      <c r="LY144" s="44"/>
      <c r="LZ144" s="44"/>
      <c r="MA144" s="44"/>
      <c r="MB144" s="44"/>
      <c r="MC144" s="44"/>
      <c r="MD144" s="44"/>
      <c r="ME144" s="44"/>
      <c r="MF144" s="44"/>
      <c r="MG144" s="44"/>
      <c r="MH144" s="44"/>
      <c r="MI144" s="44"/>
      <c r="MJ144" s="44"/>
      <c r="MK144" s="44"/>
      <c r="ML144" s="44"/>
      <c r="MM144" s="44"/>
      <c r="MN144" s="44"/>
      <c r="MO144" s="44"/>
      <c r="MP144" s="44"/>
      <c r="MQ144" s="44"/>
      <c r="MR144" s="44"/>
      <c r="MS144" s="44"/>
      <c r="MT144" s="44"/>
      <c r="MU144" s="44"/>
      <c r="MV144" s="44"/>
      <c r="MW144" s="44"/>
      <c r="MX144" s="44"/>
      <c r="MY144" s="44"/>
      <c r="MZ144" s="44"/>
      <c r="NA144" s="44"/>
      <c r="NB144" s="44"/>
      <c r="NC144" s="44"/>
      <c r="ND144" s="44"/>
      <c r="NE144" s="44"/>
      <c r="NF144" s="44"/>
      <c r="NG144" s="44"/>
      <c r="NH144" s="44"/>
      <c r="NI144" s="44"/>
      <c r="NJ144" s="44"/>
      <c r="NK144" s="44"/>
      <c r="NL144" s="44"/>
      <c r="NM144" s="44"/>
      <c r="NN144" s="44"/>
    </row>
    <row r="145" spans="1:378" ht="15.75" x14ac:dyDescent="0.25">
      <c r="A145" s="36" t="s">
        <v>66</v>
      </c>
      <c r="B145" s="3"/>
      <c r="C145" s="41"/>
      <c r="D145" s="41"/>
      <c r="E145" s="37"/>
      <c r="F145" s="37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15"/>
      <c r="AI145" s="15"/>
      <c r="AJ145" s="15"/>
      <c r="AK145" s="15"/>
      <c r="AL145" s="15"/>
      <c r="AM145" s="15"/>
      <c r="AN145" s="15"/>
      <c r="AO145" s="15"/>
      <c r="AP145" s="15"/>
      <c r="AQ145" s="15"/>
      <c r="AR145" s="15"/>
      <c r="AS145" s="15"/>
      <c r="AT145" s="15"/>
      <c r="AU145" s="85"/>
      <c r="AV145" s="85"/>
      <c r="AW145" s="85"/>
      <c r="AX145" s="85"/>
      <c r="AY145" s="85"/>
      <c r="AZ145" s="85"/>
      <c r="BA145" s="85"/>
      <c r="BB145" s="85"/>
      <c r="BC145" s="85"/>
      <c r="BD145" s="85"/>
      <c r="BE145" s="85"/>
      <c r="BF145" s="85"/>
      <c r="BG145" s="85"/>
      <c r="BH145" s="85"/>
      <c r="BI145" s="85"/>
      <c r="BJ145" s="85"/>
      <c r="BK145" s="85"/>
      <c r="BL145" s="85"/>
      <c r="BM145" s="85"/>
      <c r="BN145" s="85"/>
      <c r="BO145" s="85"/>
      <c r="BP145" s="85"/>
      <c r="BQ145" s="85"/>
      <c r="BR145" s="85"/>
      <c r="BS145" s="85"/>
      <c r="BT145" s="85"/>
      <c r="BU145" s="85"/>
      <c r="BV145" s="85"/>
      <c r="BW145" s="85"/>
      <c r="BX145" s="85"/>
      <c r="BY145" s="85"/>
      <c r="BZ145" s="85"/>
      <c r="CA145" s="85"/>
      <c r="CB145" s="85"/>
      <c r="CC145" s="85"/>
      <c r="CD145" s="85"/>
      <c r="CE145" s="85"/>
      <c r="CF145" s="85"/>
      <c r="CG145" s="85"/>
      <c r="CH145" s="85"/>
      <c r="CI145" s="85"/>
      <c r="CJ145" s="85"/>
      <c r="CK145" s="85"/>
      <c r="CL145" s="85"/>
      <c r="CM145" s="85"/>
      <c r="CN145" s="85"/>
      <c r="CO145" s="85"/>
      <c r="CP145" s="85"/>
      <c r="CQ145" s="85"/>
      <c r="CR145" s="85"/>
      <c r="CS145" s="85"/>
      <c r="CT145" s="85"/>
      <c r="CU145" s="85"/>
      <c r="CV145" s="85"/>
      <c r="CW145" s="85"/>
      <c r="CX145" s="85"/>
      <c r="CY145" s="85"/>
      <c r="CZ145" s="85"/>
      <c r="DA145" s="85"/>
      <c r="DB145" s="85"/>
      <c r="DC145" s="85"/>
      <c r="DD145" s="85"/>
      <c r="DE145" s="85"/>
      <c r="DF145" s="85"/>
      <c r="DG145" s="85"/>
      <c r="DH145" s="85"/>
      <c r="DI145" s="85"/>
      <c r="DJ145" s="85"/>
      <c r="DK145" s="85"/>
      <c r="DL145" s="85"/>
      <c r="DM145" s="85"/>
      <c r="DN145" s="85"/>
      <c r="DO145" s="85"/>
      <c r="DP145" s="85"/>
      <c r="DQ145" s="85"/>
      <c r="DR145" s="85"/>
      <c r="DS145" s="85"/>
      <c r="DT145" s="85"/>
      <c r="DU145" s="85"/>
      <c r="DV145" s="85"/>
      <c r="DW145" s="85"/>
      <c r="DX145" s="85"/>
      <c r="DY145" s="85"/>
      <c r="DZ145" s="85"/>
      <c r="EA145" s="85"/>
      <c r="EB145" s="85"/>
      <c r="EC145" s="85"/>
      <c r="ED145" s="85"/>
      <c r="EE145" s="85"/>
      <c r="EF145" s="85"/>
      <c r="EG145" s="85"/>
      <c r="EH145" s="85"/>
      <c r="EI145" s="85"/>
      <c r="EJ145" s="85"/>
      <c r="EK145" s="85"/>
      <c r="EL145" s="85"/>
      <c r="EM145" s="85"/>
      <c r="EN145" s="85"/>
      <c r="EO145" s="85"/>
      <c r="EP145" s="85"/>
      <c r="EQ145" s="85"/>
      <c r="ER145" s="85"/>
      <c r="ES145" s="85"/>
      <c r="ET145" s="85"/>
      <c r="EU145" s="85"/>
      <c r="EV145" s="85"/>
      <c r="EW145" s="85"/>
      <c r="EX145" s="85"/>
      <c r="EY145" s="85"/>
      <c r="EZ145" s="85"/>
      <c r="FA145" s="85"/>
      <c r="FB145" s="85"/>
      <c r="FC145" s="85"/>
      <c r="FD145" s="85"/>
      <c r="FE145" s="85"/>
      <c r="FF145" s="85"/>
      <c r="FG145" s="85"/>
      <c r="FH145" s="85"/>
      <c r="FI145" s="85"/>
      <c r="FJ145" s="85"/>
      <c r="FK145" s="85"/>
      <c r="FL145" s="85"/>
      <c r="FM145" s="85"/>
      <c r="FN145" s="85"/>
      <c r="FO145" s="85"/>
      <c r="FP145" s="85"/>
      <c r="FQ145" s="85"/>
      <c r="FR145" s="85"/>
      <c r="FS145" s="85"/>
      <c r="FT145" s="85"/>
      <c r="FU145" s="85"/>
      <c r="FV145" s="85"/>
      <c r="FW145" s="85"/>
      <c r="FX145" s="85"/>
      <c r="FY145" s="85"/>
      <c r="FZ145" s="85"/>
      <c r="GA145" s="85"/>
      <c r="GB145" s="85"/>
      <c r="GC145" s="85"/>
      <c r="GD145" s="85"/>
      <c r="GE145" s="85"/>
      <c r="GF145" s="85"/>
      <c r="GG145" s="85"/>
      <c r="GH145" s="85"/>
      <c r="GI145" s="85"/>
      <c r="GJ145" s="85"/>
      <c r="GK145" s="85"/>
      <c r="GL145" s="85"/>
      <c r="GM145" s="85"/>
      <c r="GN145" s="85"/>
      <c r="GO145" s="85"/>
      <c r="GP145" s="85"/>
      <c r="GQ145" s="85"/>
      <c r="GR145" s="85"/>
      <c r="GS145" s="85"/>
      <c r="GT145" s="85"/>
      <c r="GU145" s="85"/>
      <c r="GV145" s="85"/>
      <c r="GW145" s="85"/>
      <c r="GX145" s="85"/>
      <c r="GY145" s="85"/>
      <c r="GZ145" s="85"/>
      <c r="HA145" s="85"/>
      <c r="HB145" s="85"/>
      <c r="HC145" s="85"/>
      <c r="HD145" s="85"/>
      <c r="HE145" s="85"/>
      <c r="HF145" s="85"/>
      <c r="HG145" s="85"/>
      <c r="HH145" s="85"/>
      <c r="HI145" s="85"/>
      <c r="HJ145" s="85"/>
      <c r="HK145" s="85"/>
      <c r="HL145" s="85"/>
      <c r="HM145" s="85"/>
      <c r="HN145" s="85"/>
      <c r="HO145" s="85"/>
      <c r="HP145" s="85"/>
      <c r="HQ145" s="85"/>
      <c r="HR145" s="85"/>
      <c r="HS145" s="85"/>
      <c r="HT145" s="85"/>
      <c r="HU145" s="85"/>
      <c r="HV145" s="85"/>
      <c r="HW145" s="85"/>
      <c r="HX145" s="85"/>
      <c r="HY145" s="85"/>
      <c r="HZ145" s="85"/>
      <c r="IA145" s="85"/>
      <c r="IB145" s="44"/>
      <c r="IC145" s="44"/>
      <c r="ID145" s="44"/>
      <c r="IE145" s="44"/>
      <c r="IF145" s="44"/>
      <c r="IG145" s="44"/>
      <c r="IH145" s="44"/>
      <c r="II145" s="44"/>
      <c r="IJ145" s="44"/>
      <c r="IK145" s="44"/>
      <c r="IL145" s="44"/>
      <c r="IM145" s="44"/>
      <c r="IN145" s="44"/>
      <c r="IO145" s="44"/>
      <c r="IP145" s="44"/>
      <c r="IQ145" s="44"/>
      <c r="IR145" s="44"/>
      <c r="IS145" s="44"/>
      <c r="IT145" s="44"/>
      <c r="IU145" s="44"/>
      <c r="IV145" s="44"/>
      <c r="IW145" s="44"/>
      <c r="IX145" s="44"/>
      <c r="IY145" s="44"/>
      <c r="IZ145" s="44"/>
      <c r="JA145" s="44"/>
      <c r="JB145" s="44"/>
      <c r="JC145" s="44"/>
      <c r="JD145" s="44"/>
      <c r="JE145" s="44"/>
      <c r="JF145" s="44"/>
      <c r="JG145" s="44"/>
      <c r="JH145" s="44"/>
      <c r="JI145" s="44"/>
      <c r="JJ145" s="44"/>
      <c r="JK145" s="44"/>
      <c r="JL145" s="44"/>
      <c r="JM145" s="44"/>
      <c r="JN145" s="44"/>
      <c r="JO145" s="44"/>
      <c r="JP145" s="44"/>
      <c r="JQ145" s="44"/>
      <c r="JR145" s="44"/>
      <c r="JS145" s="44"/>
      <c r="JT145" s="44"/>
      <c r="JU145" s="44"/>
      <c r="JV145" s="44"/>
      <c r="JW145" s="44"/>
      <c r="JX145" s="44"/>
      <c r="JY145" s="44"/>
      <c r="JZ145" s="44"/>
      <c r="KA145" s="44"/>
      <c r="KB145" s="44"/>
      <c r="KC145" s="44"/>
      <c r="KD145" s="44"/>
      <c r="KE145" s="44"/>
      <c r="KF145" s="44"/>
      <c r="KG145" s="44"/>
      <c r="KH145" s="44"/>
      <c r="KI145" s="44"/>
      <c r="KJ145" s="44"/>
      <c r="KK145" s="44"/>
      <c r="KL145" s="44"/>
      <c r="KM145" s="44"/>
      <c r="KN145" s="44"/>
      <c r="KO145" s="44"/>
      <c r="KP145" s="44"/>
      <c r="KQ145" s="44"/>
      <c r="KR145" s="44"/>
      <c r="KS145" s="44"/>
      <c r="KT145" s="44"/>
      <c r="KU145" s="44"/>
      <c r="KV145" s="44"/>
      <c r="KW145" s="44"/>
      <c r="KX145" s="44"/>
      <c r="KY145" s="44"/>
      <c r="KZ145" s="44"/>
      <c r="LA145" s="44"/>
      <c r="LB145" s="44"/>
      <c r="LC145" s="44"/>
      <c r="LD145" s="44"/>
      <c r="LE145" s="44"/>
      <c r="LF145" s="44"/>
      <c r="LG145" s="44"/>
      <c r="LH145" s="44"/>
      <c r="LI145" s="44"/>
      <c r="LJ145" s="44"/>
      <c r="LK145" s="44"/>
      <c r="LL145" s="44"/>
      <c r="LM145" s="44"/>
      <c r="LN145" s="44"/>
      <c r="LO145" s="44"/>
      <c r="LP145" s="44"/>
      <c r="LQ145" s="44"/>
      <c r="LR145" s="44"/>
      <c r="LS145" s="44"/>
      <c r="LT145" s="44"/>
      <c r="LU145" s="44"/>
      <c r="LV145" s="44"/>
      <c r="LW145" s="44"/>
      <c r="LX145" s="44"/>
      <c r="LY145" s="44"/>
      <c r="LZ145" s="44"/>
      <c r="MA145" s="44"/>
      <c r="MB145" s="44"/>
      <c r="MC145" s="44"/>
      <c r="MD145" s="44"/>
      <c r="ME145" s="44"/>
      <c r="MF145" s="44"/>
      <c r="MG145" s="44"/>
      <c r="MH145" s="44"/>
      <c r="MI145" s="44"/>
      <c r="MJ145" s="44"/>
      <c r="MK145" s="44"/>
      <c r="ML145" s="44"/>
      <c r="MM145" s="44"/>
      <c r="MN145" s="44"/>
      <c r="MO145" s="44"/>
      <c r="MP145" s="44"/>
      <c r="MQ145" s="44"/>
      <c r="MR145" s="44"/>
      <c r="MS145" s="44"/>
      <c r="MT145" s="44"/>
      <c r="MU145" s="44"/>
      <c r="MV145" s="44"/>
      <c r="MW145" s="44"/>
      <c r="MX145" s="44"/>
      <c r="MY145" s="44"/>
      <c r="MZ145" s="44"/>
      <c r="NA145" s="44"/>
      <c r="NB145" s="44"/>
      <c r="NC145" s="44"/>
      <c r="ND145" s="44"/>
      <c r="NE145" s="44"/>
      <c r="NF145" s="44"/>
      <c r="NG145" s="44"/>
      <c r="NH145" s="44"/>
      <c r="NI145" s="44"/>
      <c r="NJ145" s="44"/>
      <c r="NK145" s="44"/>
      <c r="NL145" s="44"/>
      <c r="NM145" s="44"/>
      <c r="NN145" s="44"/>
    </row>
    <row r="146" spans="1:378" ht="15.75" x14ac:dyDescent="0.25">
      <c r="A146" s="34" t="s">
        <v>75</v>
      </c>
      <c r="B146" s="5" t="s">
        <v>16</v>
      </c>
      <c r="C146" s="6" t="s">
        <v>71</v>
      </c>
      <c r="D146" s="6" t="s">
        <v>233</v>
      </c>
      <c r="E146" s="10">
        <v>44270</v>
      </c>
      <c r="F146" s="10" t="s">
        <v>110</v>
      </c>
      <c r="G146" s="129">
        <v>46000</v>
      </c>
      <c r="H146" s="173">
        <v>1320.2</v>
      </c>
      <c r="I146" s="179">
        <v>0</v>
      </c>
      <c r="J146" s="179">
        <v>1398.4</v>
      </c>
      <c r="K146" s="179">
        <v>25</v>
      </c>
      <c r="L146" s="179">
        <v>2743.6</v>
      </c>
      <c r="M146" s="173">
        <v>43256.4</v>
      </c>
      <c r="AH146" s="44"/>
      <c r="AI146" s="44"/>
      <c r="AJ146" s="44"/>
      <c r="AK146" s="44"/>
      <c r="AL146" s="44"/>
      <c r="AM146" s="44"/>
      <c r="AN146" s="44"/>
      <c r="AO146" s="44"/>
      <c r="AP146" s="44"/>
      <c r="AQ146" s="44"/>
      <c r="AR146" s="44"/>
      <c r="AS146" s="44"/>
      <c r="AT146" s="44"/>
      <c r="AU146" s="85"/>
      <c r="AV146" s="85"/>
      <c r="AW146" s="85"/>
      <c r="AX146" s="85"/>
      <c r="AY146" s="85"/>
      <c r="AZ146" s="85"/>
      <c r="BA146" s="85"/>
      <c r="BB146" s="85"/>
      <c r="BC146" s="85"/>
      <c r="BD146" s="85"/>
      <c r="BE146" s="85"/>
      <c r="BF146" s="85"/>
      <c r="BG146" s="85"/>
      <c r="BH146" s="85"/>
      <c r="BI146" s="85"/>
      <c r="BJ146" s="85"/>
      <c r="BK146" s="85"/>
      <c r="BL146" s="85"/>
      <c r="BM146" s="85"/>
      <c r="BN146" s="85"/>
      <c r="BO146" s="85"/>
      <c r="BP146" s="85"/>
      <c r="BQ146" s="85"/>
      <c r="BR146" s="85"/>
      <c r="BS146" s="85"/>
      <c r="BT146" s="85"/>
      <c r="BU146" s="85"/>
      <c r="BV146" s="85"/>
      <c r="BW146" s="85"/>
      <c r="BX146" s="85"/>
      <c r="BY146" s="85"/>
      <c r="BZ146" s="85"/>
      <c r="CA146" s="85"/>
      <c r="CB146" s="85"/>
      <c r="CC146" s="85"/>
      <c r="CD146" s="85"/>
      <c r="CE146" s="85"/>
      <c r="CF146" s="85"/>
      <c r="CG146" s="85"/>
      <c r="CH146" s="85"/>
      <c r="CI146" s="85"/>
      <c r="CJ146" s="85"/>
      <c r="CK146" s="85"/>
      <c r="CL146" s="85"/>
      <c r="CM146" s="85"/>
      <c r="CN146" s="85"/>
      <c r="CO146" s="85"/>
      <c r="CP146" s="85"/>
      <c r="CQ146" s="85"/>
      <c r="CR146" s="85"/>
      <c r="CS146" s="85"/>
      <c r="CT146" s="85"/>
      <c r="CU146" s="85"/>
      <c r="CV146" s="85"/>
      <c r="CW146" s="85"/>
      <c r="CX146" s="85"/>
      <c r="CY146" s="85"/>
      <c r="CZ146" s="85"/>
      <c r="DA146" s="85"/>
      <c r="DB146" s="85"/>
      <c r="DC146" s="85"/>
      <c r="DD146" s="85"/>
      <c r="DE146" s="85"/>
      <c r="DF146" s="85"/>
      <c r="DG146" s="85"/>
      <c r="DH146" s="85"/>
      <c r="DI146" s="85"/>
      <c r="DJ146" s="85"/>
      <c r="DK146" s="85"/>
      <c r="DL146" s="85"/>
      <c r="DM146" s="85"/>
      <c r="DN146" s="85"/>
      <c r="DO146" s="85"/>
      <c r="DP146" s="85"/>
      <c r="DQ146" s="85"/>
      <c r="DR146" s="85"/>
      <c r="DS146" s="85"/>
      <c r="DT146" s="85"/>
      <c r="DU146" s="85"/>
      <c r="DV146" s="85"/>
      <c r="DW146" s="85"/>
      <c r="DX146" s="85"/>
      <c r="DY146" s="85"/>
      <c r="DZ146" s="85"/>
      <c r="EA146" s="85"/>
      <c r="EB146" s="85"/>
      <c r="EC146" s="85"/>
      <c r="ED146" s="85"/>
      <c r="EE146" s="85"/>
      <c r="EF146" s="85"/>
      <c r="EG146" s="85"/>
      <c r="EH146" s="85"/>
      <c r="EI146" s="85"/>
      <c r="EJ146" s="85"/>
      <c r="EK146" s="85"/>
      <c r="EL146" s="85"/>
      <c r="EM146" s="85"/>
      <c r="EN146" s="85"/>
      <c r="EO146" s="85"/>
      <c r="EP146" s="85"/>
      <c r="EQ146" s="85"/>
      <c r="ER146" s="85"/>
      <c r="ES146" s="85"/>
      <c r="ET146" s="85"/>
      <c r="EU146" s="85"/>
      <c r="EV146" s="85"/>
      <c r="EW146" s="85"/>
      <c r="EX146" s="85"/>
      <c r="EY146" s="85"/>
      <c r="EZ146" s="85"/>
      <c r="FA146" s="85"/>
      <c r="FB146" s="85"/>
      <c r="FC146" s="85"/>
      <c r="FD146" s="85"/>
      <c r="FE146" s="85"/>
      <c r="FF146" s="85"/>
      <c r="FG146" s="85"/>
      <c r="FH146" s="85"/>
      <c r="FI146" s="85"/>
      <c r="FJ146" s="85"/>
      <c r="FK146" s="85"/>
      <c r="FL146" s="85"/>
      <c r="FM146" s="85"/>
      <c r="FN146" s="85"/>
      <c r="FO146" s="85"/>
      <c r="FP146" s="85"/>
      <c r="FQ146" s="85"/>
      <c r="FR146" s="85"/>
      <c r="FS146" s="85"/>
      <c r="FT146" s="85"/>
      <c r="FU146" s="85"/>
      <c r="FV146" s="85"/>
      <c r="FW146" s="85"/>
      <c r="FX146" s="85"/>
      <c r="FY146" s="85"/>
      <c r="FZ146" s="85"/>
      <c r="GA146" s="85"/>
      <c r="GB146" s="85"/>
      <c r="GC146" s="85"/>
      <c r="GD146" s="85"/>
      <c r="GE146" s="85"/>
      <c r="GF146" s="85"/>
      <c r="GG146" s="85"/>
      <c r="GH146" s="85"/>
      <c r="GI146" s="85"/>
      <c r="GJ146" s="85"/>
      <c r="GK146" s="85"/>
      <c r="GL146" s="85"/>
      <c r="GM146" s="85"/>
      <c r="GN146" s="85"/>
      <c r="GO146" s="85"/>
      <c r="GP146" s="85"/>
      <c r="GQ146" s="85"/>
      <c r="GR146" s="85"/>
      <c r="GS146" s="85"/>
      <c r="GT146" s="85"/>
      <c r="GU146" s="85"/>
      <c r="GV146" s="85"/>
      <c r="GW146" s="85"/>
      <c r="GX146" s="85"/>
      <c r="GY146" s="85"/>
      <c r="GZ146" s="85"/>
      <c r="HA146" s="85"/>
      <c r="HB146" s="85"/>
      <c r="HC146" s="85"/>
      <c r="HD146" s="85"/>
      <c r="HE146" s="85"/>
      <c r="HF146" s="85"/>
      <c r="HG146" s="85"/>
      <c r="HH146" s="85"/>
      <c r="HI146" s="85"/>
      <c r="HJ146" s="85"/>
      <c r="HK146" s="85"/>
      <c r="HL146" s="85"/>
      <c r="HM146" s="85"/>
      <c r="HN146" s="85"/>
      <c r="HO146" s="85"/>
      <c r="HP146" s="85"/>
      <c r="HQ146" s="85"/>
      <c r="HR146" s="85"/>
      <c r="HS146" s="85"/>
      <c r="HT146" s="85"/>
      <c r="HU146" s="85"/>
      <c r="HV146" s="85"/>
      <c r="HW146" s="85"/>
      <c r="HX146" s="85"/>
      <c r="HY146" s="85"/>
      <c r="HZ146" s="85"/>
      <c r="IA146" s="85"/>
      <c r="IB146" s="44"/>
      <c r="IC146" s="44"/>
      <c r="ID146" s="44"/>
      <c r="IE146" s="44"/>
      <c r="IF146" s="44"/>
      <c r="IG146" s="44"/>
      <c r="IH146" s="44"/>
      <c r="II146" s="44"/>
      <c r="IJ146" s="44"/>
      <c r="IK146" s="44"/>
      <c r="IL146" s="44"/>
      <c r="IM146" s="44"/>
      <c r="IN146" s="44"/>
      <c r="IO146" s="44"/>
      <c r="IP146" s="44"/>
      <c r="IQ146" s="44"/>
      <c r="IR146" s="44"/>
      <c r="IS146" s="44"/>
      <c r="IT146" s="44"/>
      <c r="IU146" s="44"/>
      <c r="IV146" s="44"/>
      <c r="IW146" s="44"/>
      <c r="IX146" s="44"/>
      <c r="IY146" s="44"/>
      <c r="IZ146" s="44"/>
      <c r="JA146" s="44"/>
      <c r="JB146" s="44"/>
      <c r="JC146" s="44"/>
      <c r="JD146" s="44"/>
      <c r="JE146" s="44"/>
      <c r="JF146" s="44"/>
      <c r="JG146" s="44"/>
      <c r="JH146" s="44"/>
      <c r="JI146" s="44"/>
      <c r="JJ146" s="44"/>
      <c r="JK146" s="44"/>
      <c r="JL146" s="44"/>
      <c r="JM146" s="44"/>
      <c r="JN146" s="44"/>
      <c r="JO146" s="44"/>
      <c r="JP146" s="44"/>
      <c r="JQ146" s="44"/>
      <c r="JR146" s="44"/>
      <c r="JS146" s="44"/>
      <c r="JT146" s="44"/>
      <c r="JU146" s="44"/>
      <c r="JV146" s="44"/>
      <c r="JW146" s="44"/>
      <c r="JX146" s="44"/>
      <c r="JY146" s="44"/>
      <c r="JZ146" s="44"/>
      <c r="KA146" s="44"/>
      <c r="KB146" s="44"/>
      <c r="KC146" s="44"/>
      <c r="KD146" s="44"/>
      <c r="KE146" s="44"/>
      <c r="KF146" s="44"/>
      <c r="KG146" s="44"/>
      <c r="KH146" s="44"/>
      <c r="KI146" s="44"/>
      <c r="KJ146" s="44"/>
      <c r="KK146" s="44"/>
      <c r="KL146" s="44"/>
      <c r="KM146" s="44"/>
      <c r="KN146" s="44"/>
      <c r="KO146" s="44"/>
      <c r="KP146" s="44"/>
      <c r="KQ146" s="44"/>
      <c r="KR146" s="44"/>
      <c r="KS146" s="44"/>
      <c r="KT146" s="44"/>
      <c r="KU146" s="44"/>
      <c r="KV146" s="44"/>
      <c r="KW146" s="44"/>
      <c r="KX146" s="44"/>
      <c r="KY146" s="44"/>
      <c r="KZ146" s="44"/>
      <c r="LA146" s="44"/>
      <c r="LB146" s="44"/>
      <c r="LC146" s="44"/>
      <c r="LD146" s="44"/>
      <c r="LE146" s="44"/>
      <c r="LF146" s="44"/>
      <c r="LG146" s="44"/>
      <c r="LH146" s="44"/>
      <c r="LI146" s="44"/>
      <c r="LJ146" s="44"/>
      <c r="LK146" s="44"/>
      <c r="LL146" s="44"/>
      <c r="LM146" s="44"/>
      <c r="LN146" s="44"/>
      <c r="LO146" s="44"/>
      <c r="LP146" s="44"/>
      <c r="LQ146" s="44"/>
      <c r="LR146" s="44"/>
      <c r="LS146" s="44"/>
      <c r="LT146" s="44"/>
      <c r="LU146" s="44"/>
      <c r="LV146" s="44"/>
      <c r="LW146" s="44"/>
      <c r="LX146" s="44"/>
      <c r="LY146" s="44"/>
      <c r="LZ146" s="44"/>
      <c r="MA146" s="44"/>
      <c r="MB146" s="44"/>
      <c r="MC146" s="44"/>
      <c r="MD146" s="44"/>
      <c r="ME146" s="44"/>
      <c r="MF146" s="44"/>
      <c r="MG146" s="44"/>
      <c r="MH146" s="44"/>
      <c r="MI146" s="44"/>
      <c r="MJ146" s="44"/>
      <c r="MK146" s="44"/>
      <c r="ML146" s="44"/>
      <c r="MM146" s="44"/>
      <c r="MN146" s="44"/>
      <c r="MO146" s="44"/>
      <c r="MP146" s="44"/>
      <c r="MQ146" s="44"/>
      <c r="MR146" s="44"/>
      <c r="MS146" s="44"/>
      <c r="MT146" s="44"/>
      <c r="MU146" s="44"/>
      <c r="MV146" s="44"/>
      <c r="MW146" s="44"/>
      <c r="MX146" s="44"/>
      <c r="MY146" s="44"/>
      <c r="MZ146" s="44"/>
      <c r="NA146" s="44"/>
      <c r="NB146" s="44"/>
      <c r="NC146" s="44"/>
      <c r="ND146" s="44"/>
      <c r="NE146" s="44"/>
      <c r="NF146" s="44"/>
      <c r="NG146" s="44"/>
      <c r="NH146" s="44"/>
      <c r="NI146" s="44"/>
      <c r="NJ146" s="44"/>
      <c r="NK146" s="44"/>
      <c r="NL146" s="44"/>
      <c r="NM146" s="44"/>
      <c r="NN146" s="44"/>
    </row>
    <row r="147" spans="1:378" ht="15.75" x14ac:dyDescent="0.25">
      <c r="A147" s="34" t="s">
        <v>145</v>
      </c>
      <c r="B147" s="5" t="s">
        <v>16</v>
      </c>
      <c r="C147" s="6" t="s">
        <v>71</v>
      </c>
      <c r="D147" s="6" t="s">
        <v>233</v>
      </c>
      <c r="E147" s="10">
        <v>44593</v>
      </c>
      <c r="F147" s="10" t="s">
        <v>110</v>
      </c>
      <c r="G147" s="129">
        <v>35000</v>
      </c>
      <c r="H147" s="173">
        <v>1004.5</v>
      </c>
      <c r="I147" s="179">
        <v>0</v>
      </c>
      <c r="J147" s="179">
        <v>1064</v>
      </c>
      <c r="K147" s="179">
        <v>25</v>
      </c>
      <c r="L147" s="179">
        <v>2093.5</v>
      </c>
      <c r="M147" s="173">
        <v>32906.5</v>
      </c>
      <c r="AH147" s="44"/>
      <c r="AI147" s="44"/>
      <c r="AJ147" s="44"/>
      <c r="AK147" s="44"/>
      <c r="AL147" s="44"/>
      <c r="AM147" s="44"/>
      <c r="AN147" s="44"/>
      <c r="AO147" s="44"/>
      <c r="AP147" s="44"/>
      <c r="AQ147" s="44"/>
      <c r="AR147" s="44"/>
      <c r="AS147" s="44"/>
      <c r="AT147" s="44"/>
      <c r="AU147" s="85"/>
      <c r="AV147" s="85"/>
      <c r="AW147" s="85"/>
      <c r="AX147" s="85"/>
      <c r="AY147" s="85"/>
      <c r="AZ147" s="85"/>
      <c r="BA147" s="85"/>
      <c r="BB147" s="85"/>
      <c r="BC147" s="85"/>
      <c r="BD147" s="85"/>
      <c r="BE147" s="85"/>
      <c r="BF147" s="85"/>
      <c r="BG147" s="85"/>
      <c r="BH147" s="85"/>
      <c r="BI147" s="85"/>
      <c r="BJ147" s="85"/>
      <c r="BK147" s="85"/>
      <c r="BL147" s="85"/>
      <c r="BM147" s="85"/>
      <c r="BN147" s="85"/>
      <c r="BO147" s="85"/>
      <c r="BP147" s="85"/>
      <c r="BQ147" s="85"/>
      <c r="BR147" s="85"/>
      <c r="BS147" s="85"/>
      <c r="BT147" s="85"/>
      <c r="BU147" s="85"/>
      <c r="BV147" s="85"/>
      <c r="BW147" s="85"/>
      <c r="BX147" s="85"/>
      <c r="BY147" s="85"/>
      <c r="BZ147" s="85"/>
      <c r="CA147" s="85"/>
      <c r="CB147" s="85"/>
      <c r="CC147" s="85"/>
      <c r="CD147" s="85"/>
      <c r="CE147" s="85"/>
      <c r="CF147" s="85"/>
      <c r="CG147" s="85"/>
      <c r="CH147" s="85"/>
      <c r="CI147" s="85"/>
      <c r="CJ147" s="85"/>
      <c r="CK147" s="85"/>
      <c r="CL147" s="85"/>
      <c r="CM147" s="85"/>
      <c r="CN147" s="85"/>
      <c r="CO147" s="85"/>
      <c r="CP147" s="85"/>
      <c r="CQ147" s="85"/>
      <c r="CR147" s="85"/>
      <c r="CS147" s="85"/>
      <c r="CT147" s="85"/>
      <c r="CU147" s="85"/>
      <c r="CV147" s="85"/>
      <c r="CW147" s="85"/>
      <c r="CX147" s="85"/>
      <c r="CY147" s="85"/>
      <c r="CZ147" s="85"/>
      <c r="DA147" s="85"/>
      <c r="DB147" s="85"/>
      <c r="DC147" s="85"/>
      <c r="DD147" s="85"/>
      <c r="DE147" s="85"/>
      <c r="DF147" s="85"/>
      <c r="DG147" s="85"/>
      <c r="DH147" s="85"/>
      <c r="DI147" s="85"/>
      <c r="DJ147" s="85"/>
      <c r="DK147" s="85"/>
      <c r="DL147" s="85"/>
      <c r="DM147" s="85"/>
      <c r="DN147" s="85"/>
      <c r="DO147" s="85"/>
      <c r="DP147" s="85"/>
      <c r="DQ147" s="85"/>
      <c r="DR147" s="85"/>
      <c r="DS147" s="85"/>
      <c r="DT147" s="85"/>
      <c r="DU147" s="85"/>
      <c r="DV147" s="85"/>
      <c r="DW147" s="85"/>
      <c r="DX147" s="85"/>
      <c r="DY147" s="85"/>
      <c r="DZ147" s="85"/>
      <c r="EA147" s="85"/>
      <c r="EB147" s="85"/>
      <c r="EC147" s="85"/>
      <c r="ED147" s="85"/>
      <c r="EE147" s="85"/>
      <c r="EF147" s="85"/>
      <c r="EG147" s="85"/>
      <c r="EH147" s="85"/>
      <c r="EI147" s="85"/>
      <c r="EJ147" s="85"/>
      <c r="EK147" s="85"/>
      <c r="EL147" s="85"/>
      <c r="EM147" s="85"/>
      <c r="EN147" s="85"/>
      <c r="EO147" s="85"/>
      <c r="EP147" s="85"/>
      <c r="EQ147" s="85"/>
      <c r="ER147" s="85"/>
      <c r="ES147" s="85"/>
      <c r="ET147" s="85"/>
      <c r="EU147" s="85"/>
      <c r="EV147" s="85"/>
      <c r="EW147" s="85"/>
      <c r="EX147" s="85"/>
      <c r="EY147" s="85"/>
      <c r="EZ147" s="85"/>
      <c r="FA147" s="85"/>
      <c r="FB147" s="85"/>
      <c r="FC147" s="85"/>
      <c r="FD147" s="85"/>
      <c r="FE147" s="85"/>
      <c r="FF147" s="85"/>
      <c r="FG147" s="85"/>
      <c r="FH147" s="85"/>
      <c r="FI147" s="85"/>
      <c r="FJ147" s="85"/>
      <c r="FK147" s="85"/>
      <c r="FL147" s="85"/>
      <c r="FM147" s="85"/>
      <c r="FN147" s="85"/>
      <c r="FO147" s="85"/>
      <c r="FP147" s="85"/>
      <c r="FQ147" s="85"/>
      <c r="FR147" s="85"/>
      <c r="FS147" s="85"/>
      <c r="FT147" s="85"/>
      <c r="FU147" s="85"/>
      <c r="FV147" s="85"/>
      <c r="FW147" s="85"/>
      <c r="FX147" s="85"/>
      <c r="FY147" s="85"/>
      <c r="FZ147" s="85"/>
      <c r="GA147" s="85"/>
      <c r="GB147" s="85"/>
      <c r="GC147" s="85"/>
      <c r="GD147" s="85"/>
      <c r="GE147" s="85"/>
      <c r="GF147" s="85"/>
      <c r="GG147" s="85"/>
      <c r="GH147" s="85"/>
      <c r="GI147" s="85"/>
      <c r="GJ147" s="85"/>
      <c r="GK147" s="85"/>
      <c r="GL147" s="85"/>
      <c r="GM147" s="85"/>
      <c r="GN147" s="85"/>
      <c r="GO147" s="85"/>
      <c r="GP147" s="85"/>
      <c r="GQ147" s="85"/>
      <c r="GR147" s="85"/>
      <c r="GS147" s="85"/>
      <c r="GT147" s="85"/>
      <c r="GU147" s="85"/>
      <c r="GV147" s="85"/>
      <c r="GW147" s="85"/>
      <c r="GX147" s="85"/>
      <c r="GY147" s="85"/>
      <c r="GZ147" s="85"/>
      <c r="HA147" s="85"/>
      <c r="HB147" s="85"/>
      <c r="HC147" s="85"/>
      <c r="HD147" s="85"/>
      <c r="HE147" s="85"/>
      <c r="HF147" s="85"/>
      <c r="HG147" s="85"/>
      <c r="HH147" s="85"/>
      <c r="HI147" s="85"/>
      <c r="HJ147" s="85"/>
      <c r="HK147" s="85"/>
      <c r="HL147" s="85"/>
      <c r="HM147" s="85"/>
      <c r="HN147" s="85"/>
      <c r="HO147" s="85"/>
      <c r="HP147" s="85"/>
      <c r="HQ147" s="85"/>
      <c r="HR147" s="85"/>
      <c r="HS147" s="85"/>
      <c r="HT147" s="85"/>
      <c r="HU147" s="85"/>
      <c r="HV147" s="85"/>
      <c r="HW147" s="85"/>
      <c r="HX147" s="85"/>
      <c r="HY147" s="85"/>
      <c r="HZ147" s="85"/>
      <c r="IA147" s="85"/>
      <c r="IB147" s="44"/>
      <c r="IC147" s="44"/>
      <c r="ID147" s="44"/>
      <c r="IE147" s="44"/>
      <c r="IF147" s="44"/>
      <c r="IG147" s="44"/>
      <c r="IH147" s="44"/>
      <c r="II147" s="44"/>
      <c r="IJ147" s="44"/>
      <c r="IK147" s="44"/>
      <c r="IL147" s="44"/>
      <c r="IM147" s="44"/>
      <c r="IN147" s="44"/>
      <c r="IO147" s="44"/>
      <c r="IP147" s="44"/>
      <c r="IQ147" s="44"/>
      <c r="IR147" s="44"/>
      <c r="IS147" s="44"/>
      <c r="IT147" s="44"/>
      <c r="IU147" s="44"/>
      <c r="IV147" s="44"/>
      <c r="IW147" s="44"/>
      <c r="IX147" s="44"/>
      <c r="IY147" s="44"/>
      <c r="IZ147" s="44"/>
      <c r="JA147" s="44"/>
      <c r="JB147" s="44"/>
      <c r="JC147" s="44"/>
      <c r="JD147" s="44"/>
      <c r="JE147" s="44"/>
      <c r="JF147" s="44"/>
      <c r="JG147" s="44"/>
      <c r="JH147" s="44"/>
      <c r="JI147" s="44"/>
      <c r="JJ147" s="44"/>
      <c r="JK147" s="44"/>
      <c r="JL147" s="44"/>
      <c r="JM147" s="44"/>
      <c r="JN147" s="44"/>
      <c r="JO147" s="44"/>
      <c r="JP147" s="44"/>
      <c r="JQ147" s="44"/>
      <c r="JR147" s="44"/>
      <c r="JS147" s="44"/>
      <c r="JT147" s="44"/>
      <c r="JU147" s="44"/>
      <c r="JV147" s="44"/>
      <c r="JW147" s="44"/>
      <c r="JX147" s="44"/>
      <c r="JY147" s="44"/>
      <c r="JZ147" s="44"/>
      <c r="KA147" s="44"/>
      <c r="KB147" s="44"/>
      <c r="KC147" s="44"/>
      <c r="KD147" s="44"/>
      <c r="KE147" s="44"/>
      <c r="KF147" s="44"/>
      <c r="KG147" s="44"/>
      <c r="KH147" s="44"/>
      <c r="KI147" s="44"/>
      <c r="KJ147" s="44"/>
      <c r="KK147" s="44"/>
      <c r="KL147" s="44"/>
      <c r="KM147" s="44"/>
      <c r="KN147" s="44"/>
      <c r="KO147" s="44"/>
      <c r="KP147" s="44"/>
      <c r="KQ147" s="44"/>
      <c r="KR147" s="44"/>
      <c r="KS147" s="44"/>
      <c r="KT147" s="44"/>
      <c r="KU147" s="44"/>
      <c r="KV147" s="44"/>
      <c r="KW147" s="44"/>
      <c r="KX147" s="44"/>
      <c r="KY147" s="44"/>
      <c r="KZ147" s="44"/>
      <c r="LA147" s="44"/>
      <c r="LB147" s="44"/>
      <c r="LC147" s="44"/>
      <c r="LD147" s="44"/>
      <c r="LE147" s="44"/>
      <c r="LF147" s="44"/>
      <c r="LG147" s="44"/>
      <c r="LH147" s="44"/>
      <c r="LI147" s="44"/>
      <c r="LJ147" s="44"/>
      <c r="LK147" s="44"/>
      <c r="LL147" s="44"/>
      <c r="LM147" s="44"/>
      <c r="LN147" s="44"/>
      <c r="LO147" s="44"/>
      <c r="LP147" s="44"/>
      <c r="LQ147" s="44"/>
      <c r="LR147" s="44"/>
      <c r="LS147" s="44"/>
      <c r="LT147" s="44"/>
      <c r="LU147" s="44"/>
      <c r="LV147" s="44"/>
      <c r="LW147" s="44"/>
      <c r="LX147" s="44"/>
      <c r="LY147" s="44"/>
      <c r="LZ147" s="44"/>
      <c r="MA147" s="44"/>
      <c r="MB147" s="44"/>
      <c r="MC147" s="44"/>
      <c r="MD147" s="44"/>
      <c r="ME147" s="44"/>
      <c r="MF147" s="44"/>
      <c r="MG147" s="44"/>
      <c r="MH147" s="44"/>
      <c r="MI147" s="44"/>
      <c r="MJ147" s="44"/>
      <c r="MK147" s="44"/>
      <c r="ML147" s="44"/>
      <c r="MM147" s="44"/>
      <c r="MN147" s="44"/>
      <c r="MO147" s="44"/>
      <c r="MP147" s="44"/>
      <c r="MQ147" s="44"/>
      <c r="MR147" s="44"/>
      <c r="MS147" s="44"/>
      <c r="MT147" s="44"/>
      <c r="MU147" s="44"/>
      <c r="MV147" s="44"/>
      <c r="MW147" s="44"/>
      <c r="MX147" s="44"/>
      <c r="MY147" s="44"/>
      <c r="MZ147" s="44"/>
      <c r="NA147" s="44"/>
      <c r="NB147" s="44"/>
      <c r="NC147" s="44"/>
      <c r="ND147" s="44"/>
      <c r="NE147" s="44"/>
      <c r="NF147" s="44"/>
      <c r="NG147" s="44"/>
      <c r="NH147" s="44"/>
      <c r="NI147" s="44"/>
      <c r="NJ147" s="44"/>
      <c r="NK147" s="44"/>
      <c r="NL147" s="44"/>
      <c r="NM147" s="44"/>
      <c r="NN147" s="44"/>
    </row>
    <row r="148" spans="1:378" ht="15.75" x14ac:dyDescent="0.25">
      <c r="A148" s="34" t="s">
        <v>204</v>
      </c>
      <c r="B148" s="5" t="s">
        <v>55</v>
      </c>
      <c r="C148" s="6" t="s">
        <v>72</v>
      </c>
      <c r="D148" s="6" t="s">
        <v>233</v>
      </c>
      <c r="E148" s="10">
        <v>44593</v>
      </c>
      <c r="F148" s="10" t="s">
        <v>110</v>
      </c>
      <c r="G148" s="129">
        <v>125000</v>
      </c>
      <c r="H148" s="173">
        <v>3587.5</v>
      </c>
      <c r="I148" s="179">
        <v>17985.990000000002</v>
      </c>
      <c r="J148" s="179">
        <v>3800</v>
      </c>
      <c r="K148" s="179">
        <v>25</v>
      </c>
      <c r="L148" s="179">
        <v>25398.49</v>
      </c>
      <c r="M148" s="173">
        <v>99601.51</v>
      </c>
      <c r="AH148" s="44"/>
      <c r="AI148" s="44"/>
      <c r="AJ148" s="44"/>
      <c r="AK148" s="44"/>
      <c r="AL148" s="44"/>
      <c r="AM148" s="44"/>
      <c r="AN148" s="44"/>
      <c r="AO148" s="44"/>
      <c r="AP148" s="44"/>
      <c r="AQ148" s="44"/>
      <c r="AR148" s="44"/>
      <c r="AS148" s="44"/>
      <c r="AT148" s="44"/>
      <c r="AU148" s="85"/>
      <c r="AV148" s="85"/>
      <c r="AW148" s="85"/>
      <c r="AX148" s="85"/>
      <c r="AY148" s="85"/>
      <c r="AZ148" s="85"/>
      <c r="BA148" s="85"/>
      <c r="BB148" s="85"/>
      <c r="BC148" s="85"/>
      <c r="BD148" s="85"/>
      <c r="BE148" s="85"/>
      <c r="BF148" s="85"/>
      <c r="BG148" s="85"/>
      <c r="BH148" s="85"/>
      <c r="BI148" s="85"/>
      <c r="BJ148" s="85"/>
      <c r="BK148" s="85"/>
      <c r="BL148" s="85"/>
      <c r="BM148" s="85"/>
      <c r="BN148" s="85"/>
      <c r="BO148" s="85"/>
      <c r="BP148" s="85"/>
      <c r="BQ148" s="85"/>
      <c r="BR148" s="85"/>
      <c r="BS148" s="85"/>
      <c r="BT148" s="85"/>
      <c r="BU148" s="85"/>
      <c r="BV148" s="85"/>
      <c r="BW148" s="85"/>
      <c r="BX148" s="85"/>
      <c r="BY148" s="85"/>
      <c r="BZ148" s="85"/>
      <c r="CA148" s="85"/>
      <c r="CB148" s="85"/>
      <c r="CC148" s="85"/>
      <c r="CD148" s="85"/>
      <c r="CE148" s="85"/>
      <c r="CF148" s="85"/>
      <c r="CG148" s="85"/>
      <c r="CH148" s="85"/>
      <c r="CI148" s="85"/>
      <c r="CJ148" s="85"/>
      <c r="CK148" s="85"/>
      <c r="CL148" s="85"/>
      <c r="CM148" s="85"/>
      <c r="CN148" s="85"/>
      <c r="CO148" s="85"/>
      <c r="CP148" s="85"/>
      <c r="CQ148" s="85"/>
      <c r="CR148" s="85"/>
      <c r="CS148" s="85"/>
      <c r="CT148" s="85"/>
      <c r="CU148" s="85"/>
      <c r="CV148" s="85"/>
      <c r="CW148" s="85"/>
      <c r="CX148" s="85"/>
      <c r="CY148" s="85"/>
      <c r="CZ148" s="85"/>
      <c r="DA148" s="85"/>
      <c r="DB148" s="85"/>
      <c r="DC148" s="85"/>
      <c r="DD148" s="85"/>
      <c r="DE148" s="85"/>
      <c r="DF148" s="85"/>
      <c r="DG148" s="85"/>
      <c r="DH148" s="85"/>
      <c r="DI148" s="85"/>
      <c r="DJ148" s="85"/>
      <c r="DK148" s="85"/>
      <c r="DL148" s="85"/>
      <c r="DM148" s="85"/>
      <c r="DN148" s="85"/>
      <c r="DO148" s="85"/>
      <c r="DP148" s="85"/>
      <c r="DQ148" s="85"/>
      <c r="DR148" s="85"/>
      <c r="DS148" s="85"/>
      <c r="DT148" s="85"/>
      <c r="DU148" s="85"/>
      <c r="DV148" s="85"/>
      <c r="DW148" s="85"/>
      <c r="DX148" s="85"/>
      <c r="DY148" s="85"/>
      <c r="DZ148" s="85"/>
      <c r="EA148" s="85"/>
      <c r="EB148" s="85"/>
      <c r="EC148" s="85"/>
      <c r="ED148" s="85"/>
      <c r="EE148" s="85"/>
      <c r="EF148" s="85"/>
      <c r="EG148" s="85"/>
      <c r="EH148" s="85"/>
      <c r="EI148" s="85"/>
      <c r="EJ148" s="85"/>
      <c r="EK148" s="85"/>
      <c r="EL148" s="85"/>
      <c r="EM148" s="85"/>
      <c r="EN148" s="85"/>
      <c r="EO148" s="85"/>
      <c r="EP148" s="85"/>
      <c r="EQ148" s="85"/>
      <c r="ER148" s="85"/>
      <c r="ES148" s="85"/>
      <c r="ET148" s="85"/>
      <c r="EU148" s="85"/>
      <c r="EV148" s="85"/>
      <c r="EW148" s="85"/>
      <c r="EX148" s="85"/>
      <c r="EY148" s="85"/>
      <c r="EZ148" s="85"/>
      <c r="FA148" s="85"/>
      <c r="FB148" s="85"/>
      <c r="FC148" s="85"/>
      <c r="FD148" s="85"/>
      <c r="FE148" s="85"/>
      <c r="FF148" s="85"/>
      <c r="FG148" s="85"/>
      <c r="FH148" s="85"/>
      <c r="FI148" s="85"/>
      <c r="FJ148" s="85"/>
      <c r="FK148" s="85"/>
      <c r="FL148" s="85"/>
      <c r="FM148" s="85"/>
      <c r="FN148" s="85"/>
      <c r="FO148" s="85"/>
      <c r="FP148" s="85"/>
      <c r="FQ148" s="85"/>
      <c r="FR148" s="85"/>
      <c r="FS148" s="85"/>
      <c r="FT148" s="85"/>
      <c r="FU148" s="85"/>
      <c r="FV148" s="85"/>
      <c r="FW148" s="85"/>
      <c r="FX148" s="85"/>
      <c r="FY148" s="85"/>
      <c r="FZ148" s="85"/>
      <c r="GA148" s="85"/>
      <c r="GB148" s="85"/>
      <c r="GC148" s="85"/>
      <c r="GD148" s="85"/>
      <c r="GE148" s="85"/>
      <c r="GF148" s="85"/>
      <c r="GG148" s="85"/>
      <c r="GH148" s="85"/>
      <c r="GI148" s="85"/>
      <c r="GJ148" s="85"/>
      <c r="GK148" s="85"/>
      <c r="GL148" s="85"/>
      <c r="GM148" s="85"/>
      <c r="GN148" s="85"/>
      <c r="GO148" s="85"/>
      <c r="GP148" s="85"/>
      <c r="GQ148" s="85"/>
      <c r="GR148" s="85"/>
      <c r="GS148" s="85"/>
      <c r="GT148" s="85"/>
      <c r="GU148" s="85"/>
      <c r="GV148" s="85"/>
      <c r="GW148" s="85"/>
      <c r="GX148" s="85"/>
      <c r="GY148" s="85"/>
      <c r="GZ148" s="85"/>
      <c r="HA148" s="85"/>
      <c r="HB148" s="85"/>
      <c r="HC148" s="85"/>
      <c r="HD148" s="85"/>
      <c r="HE148" s="85"/>
      <c r="HF148" s="85"/>
      <c r="HG148" s="85"/>
      <c r="HH148" s="85"/>
      <c r="HI148" s="85"/>
      <c r="HJ148" s="85"/>
      <c r="HK148" s="85"/>
      <c r="HL148" s="85"/>
      <c r="HM148" s="85"/>
      <c r="HN148" s="85"/>
      <c r="HO148" s="85"/>
      <c r="HP148" s="85"/>
      <c r="HQ148" s="85"/>
      <c r="HR148" s="85"/>
      <c r="HS148" s="85"/>
      <c r="HT148" s="85"/>
      <c r="HU148" s="85"/>
      <c r="HV148" s="85"/>
      <c r="HW148" s="85"/>
      <c r="HX148" s="85"/>
      <c r="HY148" s="85"/>
      <c r="HZ148" s="85"/>
      <c r="IA148" s="85"/>
      <c r="IB148" s="44"/>
      <c r="IC148" s="44"/>
      <c r="ID148" s="44"/>
      <c r="IE148" s="44"/>
      <c r="IF148" s="44"/>
      <c r="IG148" s="44"/>
      <c r="IH148" s="44"/>
      <c r="II148" s="44"/>
      <c r="IJ148" s="44"/>
      <c r="IK148" s="44"/>
      <c r="IL148" s="44"/>
      <c r="IM148" s="44"/>
      <c r="IN148" s="44"/>
      <c r="IO148" s="44"/>
      <c r="IP148" s="44"/>
      <c r="IQ148" s="44"/>
      <c r="IR148" s="44"/>
      <c r="IS148" s="44"/>
      <c r="IT148" s="44"/>
      <c r="IU148" s="44"/>
      <c r="IV148" s="44"/>
      <c r="IW148" s="44"/>
      <c r="IX148" s="44"/>
      <c r="IY148" s="44"/>
      <c r="IZ148" s="44"/>
      <c r="JA148" s="44"/>
      <c r="JB148" s="44"/>
      <c r="JC148" s="44"/>
      <c r="JD148" s="44"/>
      <c r="JE148" s="44"/>
      <c r="JF148" s="44"/>
      <c r="JG148" s="44"/>
      <c r="JH148" s="44"/>
      <c r="JI148" s="44"/>
      <c r="JJ148" s="44"/>
      <c r="JK148" s="44"/>
      <c r="JL148" s="44"/>
      <c r="JM148" s="44"/>
      <c r="JN148" s="44"/>
      <c r="JO148" s="44"/>
      <c r="JP148" s="44"/>
      <c r="JQ148" s="44"/>
      <c r="JR148" s="44"/>
      <c r="JS148" s="44"/>
      <c r="JT148" s="44"/>
      <c r="JU148" s="44"/>
      <c r="JV148" s="44"/>
      <c r="JW148" s="44"/>
      <c r="JX148" s="44"/>
      <c r="JY148" s="44"/>
      <c r="JZ148" s="44"/>
      <c r="KA148" s="44"/>
      <c r="KB148" s="44"/>
      <c r="KC148" s="44"/>
      <c r="KD148" s="44"/>
      <c r="KE148" s="44"/>
      <c r="KF148" s="44"/>
      <c r="KG148" s="44"/>
      <c r="KH148" s="44"/>
      <c r="KI148" s="44"/>
      <c r="KJ148" s="44"/>
      <c r="KK148" s="44"/>
      <c r="KL148" s="44"/>
      <c r="KM148" s="44"/>
      <c r="KN148" s="44"/>
      <c r="KO148" s="44"/>
      <c r="KP148" s="44"/>
      <c r="KQ148" s="44"/>
      <c r="KR148" s="44"/>
      <c r="KS148" s="44"/>
      <c r="KT148" s="44"/>
      <c r="KU148" s="44"/>
      <c r="KV148" s="44"/>
      <c r="KW148" s="44"/>
      <c r="KX148" s="44"/>
      <c r="KY148" s="44"/>
      <c r="KZ148" s="44"/>
      <c r="LA148" s="44"/>
      <c r="LB148" s="44"/>
      <c r="LC148" s="44"/>
      <c r="LD148" s="44"/>
      <c r="LE148" s="44"/>
      <c r="LF148" s="44"/>
      <c r="LG148" s="44"/>
      <c r="LH148" s="44"/>
      <c r="LI148" s="44"/>
      <c r="LJ148" s="44"/>
      <c r="LK148" s="44"/>
      <c r="LL148" s="44"/>
      <c r="LM148" s="44"/>
      <c r="LN148" s="44"/>
      <c r="LO148" s="44"/>
      <c r="LP148" s="44"/>
      <c r="LQ148" s="44"/>
      <c r="LR148" s="44"/>
      <c r="LS148" s="44"/>
      <c r="LT148" s="44"/>
      <c r="LU148" s="44"/>
      <c r="LV148" s="44"/>
      <c r="LW148" s="44"/>
      <c r="LX148" s="44"/>
      <c r="LY148" s="44"/>
      <c r="LZ148" s="44"/>
      <c r="MA148" s="44"/>
      <c r="MB148" s="44"/>
      <c r="MC148" s="44"/>
      <c r="MD148" s="44"/>
      <c r="ME148" s="44"/>
      <c r="MF148" s="44"/>
      <c r="MG148" s="44"/>
      <c r="MH148" s="44"/>
      <c r="MI148" s="44"/>
      <c r="MJ148" s="44"/>
      <c r="MK148" s="44"/>
      <c r="ML148" s="44"/>
      <c r="MM148" s="44"/>
      <c r="MN148" s="44"/>
      <c r="MO148" s="44"/>
      <c r="MP148" s="44"/>
      <c r="MQ148" s="44"/>
      <c r="MR148" s="44"/>
      <c r="MS148" s="44"/>
      <c r="MT148" s="44"/>
      <c r="MU148" s="44"/>
      <c r="MV148" s="44"/>
      <c r="MW148" s="44"/>
      <c r="MX148" s="44"/>
      <c r="MY148" s="44"/>
      <c r="MZ148" s="44"/>
      <c r="NA148" s="44"/>
      <c r="NB148" s="44"/>
      <c r="NC148" s="44"/>
      <c r="ND148" s="44"/>
      <c r="NE148" s="44"/>
      <c r="NF148" s="44"/>
      <c r="NG148" s="44"/>
      <c r="NH148" s="44"/>
      <c r="NI148" s="44"/>
      <c r="NJ148" s="44"/>
      <c r="NK148" s="44"/>
      <c r="NL148" s="44"/>
      <c r="NM148" s="44"/>
      <c r="NN148" s="44"/>
    </row>
    <row r="149" spans="1:378" ht="15.75" x14ac:dyDescent="0.25">
      <c r="A149" s="34" t="s">
        <v>191</v>
      </c>
      <c r="B149" s="5" t="s">
        <v>17</v>
      </c>
      <c r="C149" s="6" t="s">
        <v>72</v>
      </c>
      <c r="D149" s="6" t="s">
        <v>233</v>
      </c>
      <c r="E149" s="10">
        <v>44682</v>
      </c>
      <c r="F149" s="10" t="s">
        <v>110</v>
      </c>
      <c r="G149" s="129">
        <v>30000</v>
      </c>
      <c r="H149" s="173">
        <v>861</v>
      </c>
      <c r="I149" s="179">
        <v>0</v>
      </c>
      <c r="J149" s="179">
        <v>912</v>
      </c>
      <c r="K149" s="179">
        <v>25</v>
      </c>
      <c r="L149" s="179">
        <v>1798</v>
      </c>
      <c r="M149" s="173">
        <v>28202</v>
      </c>
      <c r="AH149" s="44"/>
      <c r="AI149" s="44"/>
      <c r="AJ149" s="44"/>
      <c r="AK149" s="44"/>
      <c r="AL149" s="44"/>
      <c r="AM149" s="44"/>
      <c r="AN149" s="44"/>
      <c r="AO149" s="44"/>
      <c r="AP149" s="44"/>
      <c r="AQ149" s="44"/>
      <c r="AR149" s="44"/>
      <c r="AS149" s="44"/>
      <c r="AT149" s="44"/>
      <c r="AU149" s="85"/>
      <c r="AV149" s="85"/>
      <c r="AW149" s="85"/>
      <c r="AX149" s="85"/>
      <c r="AY149" s="85"/>
      <c r="AZ149" s="85"/>
      <c r="BA149" s="85"/>
      <c r="BB149" s="85"/>
      <c r="BC149" s="85"/>
      <c r="BD149" s="85"/>
      <c r="BE149" s="85"/>
      <c r="BF149" s="85"/>
      <c r="BG149" s="85"/>
      <c r="BH149" s="85"/>
      <c r="BI149" s="85"/>
      <c r="BJ149" s="85"/>
      <c r="BK149" s="85"/>
      <c r="BL149" s="85"/>
      <c r="BM149" s="85"/>
      <c r="BN149" s="85"/>
      <c r="BO149" s="85"/>
      <c r="BP149" s="85"/>
      <c r="BQ149" s="85"/>
      <c r="BR149" s="85"/>
      <c r="BS149" s="85"/>
      <c r="BT149" s="85"/>
      <c r="BU149" s="85"/>
      <c r="BV149" s="85"/>
      <c r="BW149" s="85"/>
      <c r="BX149" s="85"/>
      <c r="BY149" s="85"/>
      <c r="BZ149" s="85"/>
      <c r="CA149" s="85"/>
      <c r="CB149" s="85"/>
      <c r="CC149" s="85"/>
      <c r="CD149" s="85"/>
      <c r="CE149" s="85"/>
      <c r="CF149" s="85"/>
      <c r="CG149" s="85"/>
      <c r="CH149" s="85"/>
      <c r="CI149" s="85"/>
      <c r="CJ149" s="85"/>
      <c r="CK149" s="85"/>
      <c r="CL149" s="85"/>
      <c r="CM149" s="85"/>
      <c r="CN149" s="85"/>
      <c r="CO149" s="85"/>
      <c r="CP149" s="85"/>
      <c r="CQ149" s="85"/>
      <c r="CR149" s="85"/>
      <c r="CS149" s="85"/>
      <c r="CT149" s="85"/>
      <c r="CU149" s="85"/>
      <c r="CV149" s="85"/>
      <c r="CW149" s="85"/>
      <c r="CX149" s="85"/>
      <c r="CY149" s="85"/>
      <c r="CZ149" s="85"/>
      <c r="DA149" s="85"/>
      <c r="DB149" s="85"/>
      <c r="DC149" s="85"/>
      <c r="DD149" s="85"/>
      <c r="DE149" s="85"/>
      <c r="DF149" s="85"/>
      <c r="DG149" s="85"/>
      <c r="DH149" s="85"/>
      <c r="DI149" s="85"/>
      <c r="DJ149" s="85"/>
      <c r="DK149" s="85"/>
      <c r="DL149" s="85"/>
      <c r="DM149" s="85"/>
      <c r="DN149" s="85"/>
      <c r="DO149" s="85"/>
      <c r="DP149" s="85"/>
      <c r="DQ149" s="85"/>
      <c r="DR149" s="85"/>
      <c r="DS149" s="85"/>
      <c r="DT149" s="85"/>
      <c r="DU149" s="85"/>
      <c r="DV149" s="85"/>
      <c r="DW149" s="85"/>
      <c r="DX149" s="85"/>
      <c r="DY149" s="85"/>
      <c r="DZ149" s="85"/>
      <c r="EA149" s="85"/>
      <c r="EB149" s="85"/>
      <c r="EC149" s="85"/>
      <c r="ED149" s="85"/>
      <c r="EE149" s="85"/>
      <c r="EF149" s="85"/>
      <c r="EG149" s="85"/>
      <c r="EH149" s="85"/>
      <c r="EI149" s="85"/>
      <c r="EJ149" s="85"/>
      <c r="EK149" s="85"/>
      <c r="EL149" s="85"/>
      <c r="EM149" s="85"/>
      <c r="EN149" s="85"/>
      <c r="EO149" s="85"/>
      <c r="EP149" s="85"/>
      <c r="EQ149" s="85"/>
      <c r="ER149" s="85"/>
      <c r="ES149" s="85"/>
      <c r="ET149" s="85"/>
      <c r="EU149" s="85"/>
      <c r="EV149" s="85"/>
      <c r="EW149" s="85"/>
      <c r="EX149" s="85"/>
      <c r="EY149" s="85"/>
      <c r="EZ149" s="85"/>
      <c r="FA149" s="85"/>
      <c r="FB149" s="85"/>
      <c r="FC149" s="85"/>
      <c r="FD149" s="85"/>
      <c r="FE149" s="85"/>
      <c r="FF149" s="85"/>
      <c r="FG149" s="85"/>
      <c r="FH149" s="85"/>
      <c r="FI149" s="85"/>
      <c r="FJ149" s="85"/>
      <c r="FK149" s="85"/>
      <c r="FL149" s="85"/>
      <c r="FM149" s="85"/>
      <c r="FN149" s="85"/>
      <c r="FO149" s="85"/>
      <c r="FP149" s="85"/>
      <c r="FQ149" s="85"/>
      <c r="FR149" s="85"/>
      <c r="FS149" s="85"/>
      <c r="FT149" s="85"/>
      <c r="FU149" s="85"/>
      <c r="FV149" s="85"/>
      <c r="FW149" s="85"/>
      <c r="FX149" s="85"/>
      <c r="FY149" s="85"/>
      <c r="FZ149" s="85"/>
      <c r="GA149" s="85"/>
      <c r="GB149" s="85"/>
      <c r="GC149" s="85"/>
      <c r="GD149" s="85"/>
      <c r="GE149" s="85"/>
      <c r="GF149" s="85"/>
      <c r="GG149" s="85"/>
      <c r="GH149" s="85"/>
      <c r="GI149" s="85"/>
      <c r="GJ149" s="85"/>
      <c r="GK149" s="85"/>
      <c r="GL149" s="85"/>
      <c r="GM149" s="85"/>
      <c r="GN149" s="85"/>
      <c r="GO149" s="85"/>
      <c r="GP149" s="85"/>
      <c r="GQ149" s="85"/>
      <c r="GR149" s="85"/>
      <c r="GS149" s="85"/>
      <c r="GT149" s="85"/>
      <c r="GU149" s="85"/>
      <c r="GV149" s="85"/>
      <c r="GW149" s="85"/>
      <c r="GX149" s="85"/>
      <c r="GY149" s="85"/>
      <c r="GZ149" s="85"/>
      <c r="HA149" s="85"/>
      <c r="HB149" s="85"/>
      <c r="HC149" s="85"/>
      <c r="HD149" s="85"/>
      <c r="HE149" s="85"/>
      <c r="HF149" s="85"/>
      <c r="HG149" s="85"/>
      <c r="HH149" s="85"/>
      <c r="HI149" s="85"/>
      <c r="HJ149" s="85"/>
      <c r="HK149" s="85"/>
      <c r="HL149" s="85"/>
      <c r="HM149" s="85"/>
      <c r="HN149" s="85"/>
      <c r="HO149" s="85"/>
      <c r="HP149" s="85"/>
      <c r="HQ149" s="85"/>
      <c r="HR149" s="85"/>
      <c r="HS149" s="85"/>
      <c r="HT149" s="85"/>
      <c r="HU149" s="85"/>
      <c r="HV149" s="85"/>
      <c r="HW149" s="85"/>
      <c r="HX149" s="85"/>
      <c r="HY149" s="85"/>
      <c r="HZ149" s="85"/>
      <c r="IA149" s="85"/>
      <c r="IB149" s="44"/>
      <c r="IC149" s="44"/>
      <c r="ID149" s="44"/>
      <c r="IE149" s="44"/>
      <c r="IF149" s="44"/>
      <c r="IG149" s="44"/>
      <c r="IH149" s="44"/>
      <c r="II149" s="44"/>
      <c r="IJ149" s="44"/>
      <c r="IK149" s="44"/>
      <c r="IL149" s="44"/>
      <c r="IM149" s="44"/>
      <c r="IN149" s="44"/>
      <c r="IO149" s="44"/>
      <c r="IP149" s="44"/>
      <c r="IQ149" s="44"/>
      <c r="IR149" s="44"/>
      <c r="IS149" s="44"/>
      <c r="IT149" s="44"/>
      <c r="IU149" s="44"/>
      <c r="IV149" s="44"/>
      <c r="IW149" s="44"/>
      <c r="IX149" s="44"/>
      <c r="IY149" s="44"/>
      <c r="IZ149" s="44"/>
      <c r="JA149" s="44"/>
      <c r="JB149" s="44"/>
      <c r="JC149" s="44"/>
      <c r="JD149" s="44"/>
      <c r="JE149" s="44"/>
      <c r="JF149" s="44"/>
      <c r="JG149" s="44"/>
      <c r="JH149" s="44"/>
      <c r="JI149" s="44"/>
      <c r="JJ149" s="44"/>
      <c r="JK149" s="44"/>
      <c r="JL149" s="44"/>
      <c r="JM149" s="44"/>
      <c r="JN149" s="44"/>
      <c r="JO149" s="44"/>
      <c r="JP149" s="44"/>
      <c r="JQ149" s="44"/>
      <c r="JR149" s="44"/>
      <c r="JS149" s="44"/>
      <c r="JT149" s="44"/>
      <c r="JU149" s="44"/>
      <c r="JV149" s="44"/>
      <c r="JW149" s="44"/>
      <c r="JX149" s="44"/>
      <c r="JY149" s="44"/>
      <c r="JZ149" s="44"/>
      <c r="KA149" s="44"/>
      <c r="KB149" s="44"/>
      <c r="KC149" s="44"/>
      <c r="KD149" s="44"/>
      <c r="KE149" s="44"/>
      <c r="KF149" s="44"/>
      <c r="KG149" s="44"/>
      <c r="KH149" s="44"/>
      <c r="KI149" s="44"/>
      <c r="KJ149" s="44"/>
      <c r="KK149" s="44"/>
      <c r="KL149" s="44"/>
      <c r="KM149" s="44"/>
      <c r="KN149" s="44"/>
      <c r="KO149" s="44"/>
      <c r="KP149" s="44"/>
      <c r="KQ149" s="44"/>
      <c r="KR149" s="44"/>
      <c r="KS149" s="44"/>
      <c r="KT149" s="44"/>
      <c r="KU149" s="44"/>
      <c r="KV149" s="44"/>
      <c r="KW149" s="44"/>
      <c r="KX149" s="44"/>
      <c r="KY149" s="44"/>
      <c r="KZ149" s="44"/>
      <c r="LA149" s="44"/>
      <c r="LB149" s="44"/>
      <c r="LC149" s="44"/>
      <c r="LD149" s="44"/>
      <c r="LE149" s="44"/>
      <c r="LF149" s="44"/>
      <c r="LG149" s="44"/>
      <c r="LH149" s="44"/>
      <c r="LI149" s="44"/>
      <c r="LJ149" s="44"/>
      <c r="LK149" s="44"/>
      <c r="LL149" s="44"/>
      <c r="LM149" s="44"/>
      <c r="LN149" s="44"/>
      <c r="LO149" s="44"/>
      <c r="LP149" s="44"/>
      <c r="LQ149" s="44"/>
      <c r="LR149" s="44"/>
      <c r="LS149" s="44"/>
      <c r="LT149" s="44"/>
      <c r="LU149" s="44"/>
      <c r="LV149" s="44"/>
      <c r="LW149" s="44"/>
      <c r="LX149" s="44"/>
      <c r="LY149" s="44"/>
      <c r="LZ149" s="44"/>
      <c r="MA149" s="44"/>
      <c r="MB149" s="44"/>
      <c r="MC149" s="44"/>
      <c r="MD149" s="44"/>
      <c r="ME149" s="44"/>
      <c r="MF149" s="44"/>
      <c r="MG149" s="44"/>
      <c r="MH149" s="44"/>
      <c r="MI149" s="44"/>
      <c r="MJ149" s="44"/>
      <c r="MK149" s="44"/>
      <c r="ML149" s="44"/>
      <c r="MM149" s="44"/>
      <c r="MN149" s="44"/>
      <c r="MO149" s="44"/>
      <c r="MP149" s="44"/>
      <c r="MQ149" s="44"/>
      <c r="MR149" s="44"/>
      <c r="MS149" s="44"/>
      <c r="MT149" s="44"/>
      <c r="MU149" s="44"/>
      <c r="MV149" s="44"/>
      <c r="MW149" s="44"/>
      <c r="MX149" s="44"/>
      <c r="MY149" s="44"/>
      <c r="MZ149" s="44"/>
      <c r="NA149" s="44"/>
      <c r="NB149" s="44"/>
      <c r="NC149" s="44"/>
      <c r="ND149" s="44"/>
      <c r="NE149" s="44"/>
      <c r="NF149" s="44"/>
      <c r="NG149" s="44"/>
      <c r="NH149" s="44"/>
      <c r="NI149" s="44"/>
      <c r="NJ149" s="44"/>
      <c r="NK149" s="44"/>
      <c r="NL149" s="44"/>
      <c r="NM149" s="44"/>
      <c r="NN149" s="44"/>
    </row>
    <row r="150" spans="1:378" ht="15.75" x14ac:dyDescent="0.25">
      <c r="A150" s="34" t="s">
        <v>223</v>
      </c>
      <c r="B150" s="5" t="s">
        <v>16</v>
      </c>
      <c r="C150" s="6" t="s">
        <v>71</v>
      </c>
      <c r="D150" s="6" t="s">
        <v>233</v>
      </c>
      <c r="E150" s="10">
        <v>44774</v>
      </c>
      <c r="F150" s="10" t="s">
        <v>110</v>
      </c>
      <c r="G150" s="129">
        <v>35000</v>
      </c>
      <c r="H150" s="173">
        <v>1004.5</v>
      </c>
      <c r="I150" s="179">
        <v>0</v>
      </c>
      <c r="J150" s="179">
        <v>1064</v>
      </c>
      <c r="K150" s="179">
        <v>25</v>
      </c>
      <c r="L150" s="179">
        <v>2093.5</v>
      </c>
      <c r="M150" s="173">
        <v>32906.5</v>
      </c>
      <c r="AH150" s="44"/>
      <c r="AI150" s="44"/>
      <c r="AJ150" s="44"/>
      <c r="AK150" s="44"/>
      <c r="AL150" s="44"/>
      <c r="AM150" s="44"/>
      <c r="AN150" s="44"/>
      <c r="AO150" s="44"/>
      <c r="AP150" s="44"/>
      <c r="AQ150" s="44"/>
      <c r="AR150" s="44"/>
      <c r="AS150" s="44"/>
      <c r="AT150" s="44"/>
      <c r="AU150" s="85"/>
      <c r="AV150" s="85"/>
      <c r="AW150" s="85"/>
      <c r="AX150" s="85"/>
      <c r="AY150" s="85"/>
      <c r="AZ150" s="85"/>
      <c r="BA150" s="85"/>
      <c r="BB150" s="85"/>
      <c r="BC150" s="85"/>
      <c r="BD150" s="85"/>
      <c r="BE150" s="85"/>
      <c r="BF150" s="85"/>
      <c r="BG150" s="85"/>
      <c r="BH150" s="85"/>
      <c r="BI150" s="85"/>
      <c r="BJ150" s="85"/>
      <c r="BK150" s="85"/>
      <c r="BL150" s="85"/>
      <c r="BM150" s="85"/>
      <c r="BN150" s="85"/>
      <c r="BO150" s="85"/>
      <c r="BP150" s="85"/>
      <c r="BQ150" s="85"/>
      <c r="BR150" s="85"/>
      <c r="BS150" s="85"/>
      <c r="BT150" s="85"/>
      <c r="BU150" s="85"/>
      <c r="BV150" s="85"/>
      <c r="BW150" s="85"/>
      <c r="BX150" s="85"/>
      <c r="BY150" s="85"/>
      <c r="BZ150" s="85"/>
      <c r="CA150" s="85"/>
      <c r="CB150" s="85"/>
      <c r="CC150" s="85"/>
      <c r="CD150" s="85"/>
      <c r="CE150" s="85"/>
      <c r="CF150" s="85"/>
      <c r="CG150" s="85"/>
      <c r="CH150" s="85"/>
      <c r="CI150" s="85"/>
      <c r="CJ150" s="85"/>
      <c r="CK150" s="85"/>
      <c r="CL150" s="85"/>
      <c r="CM150" s="85"/>
      <c r="CN150" s="85"/>
      <c r="CO150" s="85"/>
      <c r="CP150" s="85"/>
      <c r="CQ150" s="85"/>
      <c r="CR150" s="85"/>
      <c r="CS150" s="85"/>
      <c r="CT150" s="85"/>
      <c r="CU150" s="85"/>
      <c r="CV150" s="85"/>
      <c r="CW150" s="85"/>
      <c r="CX150" s="85"/>
      <c r="CY150" s="85"/>
      <c r="CZ150" s="85"/>
      <c r="DA150" s="85"/>
      <c r="DB150" s="85"/>
      <c r="DC150" s="85"/>
      <c r="DD150" s="85"/>
      <c r="DE150" s="85"/>
      <c r="DF150" s="85"/>
      <c r="DG150" s="85"/>
      <c r="DH150" s="85"/>
      <c r="DI150" s="85"/>
      <c r="DJ150" s="85"/>
      <c r="DK150" s="85"/>
      <c r="DL150" s="85"/>
      <c r="DM150" s="85"/>
      <c r="DN150" s="85"/>
      <c r="DO150" s="85"/>
      <c r="DP150" s="85"/>
      <c r="DQ150" s="85"/>
      <c r="DR150" s="85"/>
      <c r="DS150" s="85"/>
      <c r="DT150" s="85"/>
      <c r="DU150" s="85"/>
      <c r="DV150" s="85"/>
      <c r="DW150" s="85"/>
      <c r="DX150" s="85"/>
      <c r="DY150" s="85"/>
      <c r="DZ150" s="85"/>
      <c r="EA150" s="85"/>
      <c r="EB150" s="85"/>
      <c r="EC150" s="85"/>
      <c r="ED150" s="85"/>
      <c r="EE150" s="85"/>
      <c r="EF150" s="85"/>
      <c r="EG150" s="85"/>
      <c r="EH150" s="85"/>
      <c r="EI150" s="85"/>
      <c r="EJ150" s="85"/>
      <c r="EK150" s="85"/>
      <c r="EL150" s="85"/>
      <c r="EM150" s="85"/>
      <c r="EN150" s="85"/>
      <c r="EO150" s="85"/>
      <c r="EP150" s="85"/>
      <c r="EQ150" s="85"/>
      <c r="ER150" s="85"/>
      <c r="ES150" s="85"/>
      <c r="ET150" s="85"/>
      <c r="EU150" s="85"/>
      <c r="EV150" s="85"/>
      <c r="EW150" s="85"/>
      <c r="EX150" s="85"/>
      <c r="EY150" s="85"/>
      <c r="EZ150" s="85"/>
      <c r="FA150" s="85"/>
      <c r="FB150" s="85"/>
      <c r="FC150" s="85"/>
      <c r="FD150" s="85"/>
      <c r="FE150" s="85"/>
      <c r="FF150" s="85"/>
      <c r="FG150" s="85"/>
      <c r="FH150" s="85"/>
      <c r="FI150" s="85"/>
      <c r="FJ150" s="85"/>
      <c r="FK150" s="85"/>
      <c r="FL150" s="85"/>
      <c r="FM150" s="85"/>
      <c r="FN150" s="85"/>
      <c r="FO150" s="85"/>
      <c r="FP150" s="85"/>
      <c r="FQ150" s="85"/>
      <c r="FR150" s="85"/>
      <c r="FS150" s="85"/>
      <c r="FT150" s="85"/>
      <c r="FU150" s="85"/>
      <c r="FV150" s="85"/>
      <c r="FW150" s="85"/>
      <c r="FX150" s="85"/>
      <c r="FY150" s="85"/>
      <c r="FZ150" s="85"/>
      <c r="GA150" s="85"/>
      <c r="GB150" s="85"/>
      <c r="GC150" s="85"/>
      <c r="GD150" s="85"/>
      <c r="GE150" s="85"/>
      <c r="GF150" s="85"/>
      <c r="GG150" s="85"/>
      <c r="GH150" s="85"/>
      <c r="GI150" s="85"/>
      <c r="GJ150" s="85"/>
      <c r="GK150" s="85"/>
      <c r="GL150" s="85"/>
      <c r="GM150" s="85"/>
      <c r="GN150" s="85"/>
      <c r="GO150" s="85"/>
      <c r="GP150" s="85"/>
      <c r="GQ150" s="85"/>
      <c r="GR150" s="85"/>
      <c r="GS150" s="85"/>
      <c r="GT150" s="85"/>
      <c r="GU150" s="85"/>
      <c r="GV150" s="85"/>
      <c r="GW150" s="85"/>
      <c r="GX150" s="85"/>
      <c r="GY150" s="85"/>
      <c r="GZ150" s="85"/>
      <c r="HA150" s="85"/>
      <c r="HB150" s="85"/>
      <c r="HC150" s="85"/>
      <c r="HD150" s="85"/>
      <c r="HE150" s="85"/>
      <c r="HF150" s="85"/>
      <c r="HG150" s="85"/>
      <c r="HH150" s="85"/>
      <c r="HI150" s="85"/>
      <c r="HJ150" s="85"/>
      <c r="HK150" s="85"/>
      <c r="HL150" s="85"/>
      <c r="HM150" s="85"/>
      <c r="HN150" s="85"/>
      <c r="HO150" s="85"/>
      <c r="HP150" s="85"/>
      <c r="HQ150" s="85"/>
      <c r="HR150" s="85"/>
      <c r="HS150" s="85"/>
      <c r="HT150" s="85"/>
      <c r="HU150" s="85"/>
      <c r="HV150" s="85"/>
      <c r="HW150" s="85"/>
      <c r="HX150" s="85"/>
      <c r="HY150" s="85"/>
      <c r="HZ150" s="85"/>
      <c r="IA150" s="85"/>
      <c r="IB150" s="44"/>
      <c r="IC150" s="44"/>
      <c r="ID150" s="44"/>
      <c r="IE150" s="44"/>
      <c r="IF150" s="44"/>
      <c r="IG150" s="44"/>
      <c r="IH150" s="44"/>
      <c r="II150" s="44"/>
      <c r="IJ150" s="44"/>
      <c r="IK150" s="44"/>
      <c r="IL150" s="44"/>
      <c r="IM150" s="44"/>
      <c r="IN150" s="44"/>
      <c r="IO150" s="44"/>
      <c r="IP150" s="44"/>
      <c r="IQ150" s="44"/>
      <c r="IR150" s="44"/>
      <c r="IS150" s="44"/>
      <c r="IT150" s="44"/>
      <c r="IU150" s="44"/>
      <c r="IV150" s="44"/>
      <c r="IW150" s="44"/>
      <c r="IX150" s="44"/>
      <c r="IY150" s="44"/>
      <c r="IZ150" s="44"/>
      <c r="JA150" s="44"/>
      <c r="JB150" s="44"/>
      <c r="JC150" s="44"/>
      <c r="JD150" s="44"/>
      <c r="JE150" s="44"/>
      <c r="JF150" s="44"/>
      <c r="JG150" s="44"/>
      <c r="JH150" s="44"/>
      <c r="JI150" s="44"/>
      <c r="JJ150" s="44"/>
      <c r="JK150" s="44"/>
      <c r="JL150" s="44"/>
      <c r="JM150" s="44"/>
      <c r="JN150" s="44"/>
      <c r="JO150" s="44"/>
      <c r="JP150" s="44"/>
      <c r="JQ150" s="44"/>
      <c r="JR150" s="44"/>
      <c r="JS150" s="44"/>
      <c r="JT150" s="44"/>
      <c r="JU150" s="44"/>
      <c r="JV150" s="44"/>
      <c r="JW150" s="44"/>
      <c r="JX150" s="44"/>
      <c r="JY150" s="44"/>
      <c r="JZ150" s="44"/>
      <c r="KA150" s="44"/>
      <c r="KB150" s="44"/>
      <c r="KC150" s="44"/>
      <c r="KD150" s="44"/>
      <c r="KE150" s="44"/>
      <c r="KF150" s="44"/>
      <c r="KG150" s="44"/>
      <c r="KH150" s="44"/>
      <c r="KI150" s="44"/>
      <c r="KJ150" s="44"/>
      <c r="KK150" s="44"/>
      <c r="KL150" s="44"/>
      <c r="KM150" s="44"/>
      <c r="KN150" s="44"/>
      <c r="KO150" s="44"/>
      <c r="KP150" s="44"/>
      <c r="KQ150" s="44"/>
      <c r="KR150" s="44"/>
      <c r="KS150" s="44"/>
      <c r="KT150" s="44"/>
      <c r="KU150" s="44"/>
      <c r="KV150" s="44"/>
      <c r="KW150" s="44"/>
      <c r="KX150" s="44"/>
      <c r="KY150" s="44"/>
      <c r="KZ150" s="44"/>
      <c r="LA150" s="44"/>
      <c r="LB150" s="44"/>
      <c r="LC150" s="44"/>
      <c r="LD150" s="44"/>
      <c r="LE150" s="44"/>
      <c r="LF150" s="44"/>
      <c r="LG150" s="44"/>
      <c r="LH150" s="44"/>
      <c r="LI150" s="44"/>
      <c r="LJ150" s="44"/>
      <c r="LK150" s="44"/>
      <c r="LL150" s="44"/>
      <c r="LM150" s="44"/>
      <c r="LN150" s="44"/>
      <c r="LO150" s="44"/>
      <c r="LP150" s="44"/>
      <c r="LQ150" s="44"/>
      <c r="LR150" s="44"/>
      <c r="LS150" s="44"/>
      <c r="LT150" s="44"/>
      <c r="LU150" s="44"/>
      <c r="LV150" s="44"/>
      <c r="LW150" s="44"/>
      <c r="LX150" s="44"/>
      <c r="LY150" s="44"/>
      <c r="LZ150" s="44"/>
      <c r="MA150" s="44"/>
      <c r="MB150" s="44"/>
      <c r="MC150" s="44"/>
      <c r="MD150" s="44"/>
      <c r="ME150" s="44"/>
      <c r="MF150" s="44"/>
      <c r="MG150" s="44"/>
      <c r="MH150" s="44"/>
      <c r="MI150" s="44"/>
      <c r="MJ150" s="44"/>
      <c r="MK150" s="44"/>
      <c r="ML150" s="44"/>
      <c r="MM150" s="44"/>
      <c r="MN150" s="44"/>
      <c r="MO150" s="44"/>
      <c r="MP150" s="44"/>
      <c r="MQ150" s="44"/>
      <c r="MR150" s="44"/>
      <c r="MS150" s="44"/>
      <c r="MT150" s="44"/>
      <c r="MU150" s="44"/>
      <c r="MV150" s="44"/>
      <c r="MW150" s="44"/>
      <c r="MX150" s="44"/>
      <c r="MY150" s="44"/>
      <c r="MZ150" s="44"/>
      <c r="NA150" s="44"/>
      <c r="NB150" s="44"/>
      <c r="NC150" s="44"/>
      <c r="ND150" s="44"/>
      <c r="NE150" s="44"/>
      <c r="NF150" s="44"/>
      <c r="NG150" s="44"/>
      <c r="NH150" s="44"/>
      <c r="NI150" s="44"/>
      <c r="NJ150" s="44"/>
      <c r="NK150" s="44"/>
      <c r="NL150" s="44"/>
      <c r="NM150" s="44"/>
      <c r="NN150" s="44"/>
    </row>
    <row r="151" spans="1:378" ht="15.75" x14ac:dyDescent="0.25">
      <c r="A151" s="40" t="s">
        <v>14</v>
      </c>
      <c r="B151" s="12">
        <v>5</v>
      </c>
      <c r="C151" s="7"/>
      <c r="D151" s="7"/>
      <c r="E151" s="40"/>
      <c r="F151" s="40"/>
      <c r="G151" s="145">
        <f>SUM(G146:G150)</f>
        <v>271000</v>
      </c>
      <c r="H151" s="160">
        <f>SUM(H146:H150)</f>
        <v>7777.7</v>
      </c>
      <c r="I151" s="145">
        <f>SUM(I146:I150)</f>
        <v>17985.990000000002</v>
      </c>
      <c r="J151" s="145">
        <f>SUM(J146:J150)</f>
        <v>8238.4</v>
      </c>
      <c r="K151" s="145">
        <f>SUM(K146:K150)</f>
        <v>125</v>
      </c>
      <c r="L151" s="145">
        <f>L146+L147+L148+L149+L150</f>
        <v>34127.090000000004</v>
      </c>
      <c r="M151" s="160">
        <f>SUM(M146:M150)</f>
        <v>236872.90999999997</v>
      </c>
      <c r="N151" s="46"/>
      <c r="O151" s="46"/>
      <c r="AH151" s="44"/>
      <c r="AI151" s="44"/>
      <c r="AJ151" s="44"/>
      <c r="AK151" s="44"/>
      <c r="AL151" s="44"/>
      <c r="AM151" s="44"/>
      <c r="AN151" s="44"/>
      <c r="AO151" s="44"/>
      <c r="AP151" s="44"/>
      <c r="AQ151" s="44"/>
      <c r="AR151" s="44"/>
      <c r="AS151" s="44"/>
      <c r="AT151" s="44"/>
      <c r="AU151" s="85"/>
      <c r="AV151" s="85"/>
      <c r="AW151" s="85"/>
      <c r="AX151" s="85"/>
      <c r="AY151" s="85"/>
      <c r="AZ151" s="85"/>
      <c r="BA151" s="85"/>
      <c r="BB151" s="85"/>
      <c r="BC151" s="85"/>
      <c r="BD151" s="85"/>
      <c r="BE151" s="85"/>
      <c r="BF151" s="85"/>
      <c r="BG151" s="85"/>
      <c r="BH151" s="85"/>
      <c r="BI151" s="85"/>
      <c r="BJ151" s="85"/>
      <c r="BK151" s="85"/>
      <c r="BL151" s="85"/>
      <c r="BM151" s="85"/>
      <c r="BN151" s="85"/>
      <c r="BO151" s="85"/>
      <c r="BP151" s="85"/>
      <c r="BQ151" s="85"/>
      <c r="BR151" s="85"/>
      <c r="BS151" s="85"/>
      <c r="BT151" s="85"/>
      <c r="BU151" s="85"/>
      <c r="BV151" s="85"/>
      <c r="BW151" s="85"/>
      <c r="BX151" s="85"/>
      <c r="BY151" s="85"/>
      <c r="BZ151" s="85"/>
      <c r="CA151" s="85"/>
      <c r="CB151" s="85"/>
      <c r="CC151" s="85"/>
      <c r="CD151" s="85"/>
      <c r="CE151" s="85"/>
      <c r="CF151" s="85"/>
      <c r="CG151" s="85"/>
      <c r="CH151" s="85"/>
      <c r="CI151" s="85"/>
      <c r="CJ151" s="85"/>
      <c r="CK151" s="85"/>
      <c r="CL151" s="85"/>
      <c r="CM151" s="85"/>
      <c r="CN151" s="85"/>
      <c r="CO151" s="85"/>
      <c r="CP151" s="85"/>
      <c r="CQ151" s="85"/>
      <c r="CR151" s="85"/>
      <c r="CS151" s="85"/>
      <c r="CT151" s="85"/>
      <c r="CU151" s="85"/>
      <c r="CV151" s="85"/>
      <c r="CW151" s="85"/>
      <c r="CX151" s="85"/>
      <c r="CY151" s="85"/>
      <c r="CZ151" s="85"/>
      <c r="DA151" s="85"/>
      <c r="DB151" s="85"/>
      <c r="DC151" s="85"/>
      <c r="DD151" s="85"/>
      <c r="DE151" s="85"/>
      <c r="DF151" s="85"/>
      <c r="DG151" s="85"/>
      <c r="DH151" s="85"/>
      <c r="DI151" s="85"/>
      <c r="DJ151" s="85"/>
      <c r="DK151" s="85"/>
      <c r="DL151" s="85"/>
      <c r="DM151" s="85"/>
      <c r="DN151" s="85"/>
      <c r="DO151" s="85"/>
      <c r="DP151" s="85"/>
      <c r="DQ151" s="85"/>
      <c r="DR151" s="85"/>
      <c r="DS151" s="85"/>
      <c r="DT151" s="85"/>
      <c r="DU151" s="85"/>
      <c r="DV151" s="85"/>
      <c r="DW151" s="85"/>
      <c r="DX151" s="85"/>
      <c r="DY151" s="85"/>
      <c r="DZ151" s="85"/>
      <c r="EA151" s="85"/>
      <c r="EB151" s="85"/>
      <c r="EC151" s="85"/>
      <c r="ED151" s="85"/>
      <c r="EE151" s="85"/>
      <c r="EF151" s="85"/>
      <c r="EG151" s="85"/>
      <c r="EH151" s="85"/>
      <c r="EI151" s="85"/>
      <c r="EJ151" s="85"/>
      <c r="EK151" s="85"/>
      <c r="EL151" s="85"/>
      <c r="EM151" s="85"/>
      <c r="EN151" s="85"/>
      <c r="EO151" s="85"/>
      <c r="EP151" s="85"/>
      <c r="EQ151" s="85"/>
      <c r="ER151" s="85"/>
      <c r="ES151" s="85"/>
      <c r="ET151" s="85"/>
      <c r="EU151" s="85"/>
      <c r="EV151" s="85"/>
      <c r="EW151" s="85"/>
      <c r="EX151" s="85"/>
      <c r="EY151" s="85"/>
      <c r="EZ151" s="85"/>
      <c r="FA151" s="85"/>
      <c r="FB151" s="85"/>
      <c r="FC151" s="85"/>
      <c r="FD151" s="85"/>
      <c r="FE151" s="85"/>
      <c r="FF151" s="85"/>
      <c r="FG151" s="85"/>
      <c r="FH151" s="85"/>
      <c r="FI151" s="85"/>
      <c r="FJ151" s="85"/>
      <c r="FK151" s="85"/>
      <c r="FL151" s="85"/>
      <c r="FM151" s="85"/>
      <c r="FN151" s="85"/>
      <c r="FO151" s="85"/>
      <c r="FP151" s="85"/>
      <c r="FQ151" s="85"/>
      <c r="FR151" s="85"/>
      <c r="FS151" s="85"/>
      <c r="FT151" s="85"/>
      <c r="FU151" s="85"/>
      <c r="FV151" s="85"/>
      <c r="FW151" s="85"/>
      <c r="FX151" s="85"/>
      <c r="FY151" s="85"/>
      <c r="FZ151" s="85"/>
      <c r="GA151" s="85"/>
      <c r="GB151" s="85"/>
      <c r="GC151" s="85"/>
      <c r="GD151" s="85"/>
      <c r="GE151" s="85"/>
      <c r="GF151" s="85"/>
      <c r="GG151" s="85"/>
      <c r="GH151" s="85"/>
      <c r="GI151" s="85"/>
      <c r="GJ151" s="85"/>
      <c r="GK151" s="85"/>
      <c r="GL151" s="85"/>
      <c r="GM151" s="85"/>
      <c r="GN151" s="85"/>
      <c r="GO151" s="85"/>
      <c r="GP151" s="85"/>
      <c r="GQ151" s="85"/>
      <c r="GR151" s="85"/>
      <c r="GS151" s="85"/>
      <c r="GT151" s="85"/>
      <c r="GU151" s="85"/>
      <c r="GV151" s="85"/>
      <c r="GW151" s="85"/>
      <c r="GX151" s="85"/>
      <c r="GY151" s="85"/>
      <c r="GZ151" s="85"/>
      <c r="HA151" s="85"/>
      <c r="HB151" s="85"/>
      <c r="HC151" s="85"/>
      <c r="HD151" s="85"/>
      <c r="HE151" s="85"/>
      <c r="HF151" s="85"/>
      <c r="HG151" s="85"/>
      <c r="HH151" s="85"/>
      <c r="HI151" s="85"/>
      <c r="HJ151" s="85"/>
      <c r="HK151" s="85"/>
      <c r="HL151" s="85"/>
      <c r="HM151" s="85"/>
      <c r="HN151" s="85"/>
      <c r="HO151" s="85"/>
      <c r="HP151" s="85"/>
      <c r="HQ151" s="85"/>
      <c r="HR151" s="85"/>
      <c r="HS151" s="85"/>
      <c r="HT151" s="85"/>
      <c r="HU151" s="85"/>
      <c r="HV151" s="85"/>
      <c r="HW151" s="85"/>
      <c r="HX151" s="85"/>
      <c r="HY151" s="85"/>
      <c r="HZ151" s="85"/>
      <c r="IA151" s="85"/>
      <c r="IB151" s="44"/>
      <c r="IC151" s="44"/>
      <c r="ID151" s="44"/>
      <c r="IE151" s="44"/>
      <c r="IF151" s="44"/>
      <c r="IG151" s="44"/>
      <c r="IH151" s="44"/>
      <c r="II151" s="44"/>
      <c r="IJ151" s="44"/>
      <c r="IK151" s="44"/>
      <c r="IL151" s="44"/>
      <c r="IM151" s="44"/>
      <c r="IN151" s="44"/>
      <c r="IO151" s="44"/>
      <c r="IP151" s="44"/>
      <c r="IQ151" s="44"/>
      <c r="IR151" s="44"/>
      <c r="IS151" s="44"/>
      <c r="IT151" s="44"/>
      <c r="IU151" s="44"/>
      <c r="IV151" s="44"/>
      <c r="IW151" s="44"/>
      <c r="IX151" s="44"/>
      <c r="IY151" s="44"/>
      <c r="IZ151" s="44"/>
      <c r="JA151" s="44"/>
      <c r="JB151" s="44"/>
      <c r="JC151" s="44"/>
      <c r="JD151" s="44"/>
      <c r="JE151" s="44"/>
      <c r="JF151" s="44"/>
      <c r="JG151" s="44"/>
      <c r="JH151" s="44"/>
      <c r="JI151" s="44"/>
      <c r="JJ151" s="44"/>
      <c r="JK151" s="44"/>
      <c r="JL151" s="44"/>
      <c r="JM151" s="44"/>
      <c r="JN151" s="44"/>
      <c r="JO151" s="44"/>
      <c r="JP151" s="44"/>
      <c r="JQ151" s="44"/>
      <c r="JR151" s="44"/>
      <c r="JS151" s="44"/>
      <c r="JT151" s="44"/>
      <c r="JU151" s="44"/>
      <c r="JV151" s="44"/>
      <c r="JW151" s="44"/>
      <c r="JX151" s="44"/>
      <c r="JY151" s="44"/>
      <c r="JZ151" s="44"/>
      <c r="KA151" s="44"/>
      <c r="KB151" s="44"/>
      <c r="KC151" s="44"/>
      <c r="KD151" s="44"/>
      <c r="KE151" s="44"/>
      <c r="KF151" s="44"/>
      <c r="KG151" s="44"/>
      <c r="KH151" s="44"/>
      <c r="KI151" s="44"/>
      <c r="KJ151" s="44"/>
      <c r="KK151" s="44"/>
      <c r="KL151" s="44"/>
      <c r="KM151" s="44"/>
      <c r="KN151" s="44"/>
      <c r="KO151" s="44"/>
      <c r="KP151" s="44"/>
      <c r="KQ151" s="44"/>
      <c r="KR151" s="44"/>
      <c r="KS151" s="44"/>
      <c r="KT151" s="44"/>
      <c r="KU151" s="44"/>
      <c r="KV151" s="44"/>
      <c r="KW151" s="44"/>
      <c r="KX151" s="44"/>
      <c r="KY151" s="44"/>
      <c r="KZ151" s="44"/>
      <c r="LA151" s="44"/>
      <c r="LB151" s="44"/>
      <c r="LC151" s="44"/>
      <c r="LD151" s="44"/>
      <c r="LE151" s="44"/>
      <c r="LF151" s="44"/>
      <c r="LG151" s="44"/>
      <c r="LH151" s="44"/>
      <c r="LI151" s="44"/>
      <c r="LJ151" s="44"/>
      <c r="LK151" s="44"/>
      <c r="LL151" s="44"/>
      <c r="LM151" s="44"/>
      <c r="LN151" s="44"/>
      <c r="LO151" s="44"/>
      <c r="LP151" s="44"/>
      <c r="LQ151" s="44"/>
      <c r="LR151" s="44"/>
      <c r="LS151" s="44"/>
      <c r="LT151" s="44"/>
      <c r="LU151" s="44"/>
      <c r="LV151" s="44"/>
      <c r="LW151" s="44"/>
      <c r="LX151" s="44"/>
      <c r="LY151" s="44"/>
      <c r="LZ151" s="44"/>
      <c r="MA151" s="44"/>
      <c r="MB151" s="44"/>
      <c r="MC151" s="44"/>
      <c r="MD151" s="44"/>
      <c r="ME151" s="44"/>
      <c r="MF151" s="44"/>
      <c r="MG151" s="44"/>
      <c r="MH151" s="44"/>
      <c r="MI151" s="44"/>
      <c r="MJ151" s="44"/>
      <c r="MK151" s="44"/>
      <c r="ML151" s="44"/>
      <c r="MM151" s="44"/>
      <c r="MN151" s="44"/>
      <c r="MO151" s="44"/>
      <c r="MP151" s="44"/>
      <c r="MQ151" s="44"/>
      <c r="MR151" s="44"/>
      <c r="MS151" s="44"/>
      <c r="MT151" s="44"/>
      <c r="MU151" s="44"/>
      <c r="MV151" s="44"/>
      <c r="MW151" s="44"/>
      <c r="MX151" s="44"/>
      <c r="MY151" s="44"/>
      <c r="MZ151" s="44"/>
      <c r="NA151" s="44"/>
      <c r="NB151" s="44"/>
      <c r="NC151" s="44"/>
      <c r="ND151" s="44"/>
      <c r="NE151" s="44"/>
      <c r="NF151" s="44"/>
      <c r="NG151" s="44"/>
      <c r="NH151" s="44"/>
      <c r="NI151" s="44"/>
      <c r="NJ151" s="44"/>
      <c r="NK151" s="44"/>
      <c r="NL151" s="44"/>
      <c r="NM151" s="44"/>
      <c r="NN151" s="44"/>
    </row>
    <row r="152" spans="1:378" x14ac:dyDescent="0.25">
      <c r="AQ152" s="44"/>
      <c r="AR152" s="44"/>
      <c r="AS152" s="44"/>
      <c r="AT152" s="44"/>
      <c r="AU152" s="44"/>
      <c r="AV152" s="44"/>
      <c r="AW152" s="44"/>
      <c r="AX152" s="44"/>
      <c r="AY152" s="44"/>
      <c r="AZ152" s="44"/>
      <c r="BA152" s="44"/>
      <c r="BB152" s="44"/>
      <c r="BC152" s="44"/>
      <c r="BD152" s="44"/>
      <c r="BE152" s="44"/>
      <c r="BF152" s="44"/>
      <c r="BG152" s="44"/>
      <c r="BH152" s="44"/>
      <c r="BI152" s="44"/>
      <c r="BJ152" s="44"/>
      <c r="BK152" s="44"/>
      <c r="BL152" s="44"/>
      <c r="BM152" s="44"/>
      <c r="BN152" s="44"/>
      <c r="BO152" s="44"/>
      <c r="BP152" s="44"/>
      <c r="BQ152" s="44"/>
      <c r="BR152" s="44"/>
      <c r="BS152" s="44"/>
      <c r="BT152" s="44"/>
      <c r="BU152" s="44"/>
      <c r="BV152" s="44"/>
      <c r="BW152" s="44"/>
      <c r="BX152" s="44"/>
      <c r="BY152" s="44"/>
      <c r="BZ152" s="44"/>
      <c r="CA152" s="44"/>
      <c r="CB152" s="44"/>
      <c r="CC152" s="44"/>
      <c r="CD152" s="44"/>
      <c r="CE152" s="44"/>
      <c r="CF152" s="44"/>
      <c r="CG152" s="44"/>
      <c r="CH152" s="44"/>
      <c r="CI152" s="44"/>
      <c r="CJ152" s="44"/>
      <c r="CK152" s="44"/>
      <c r="CL152" s="44"/>
      <c r="CM152" s="44"/>
      <c r="CN152" s="44"/>
      <c r="CO152" s="44"/>
      <c r="CP152" s="44"/>
      <c r="CQ152" s="44"/>
      <c r="CR152" s="44"/>
      <c r="CS152" s="44"/>
      <c r="CT152" s="44"/>
      <c r="CU152" s="44"/>
      <c r="CV152" s="44"/>
      <c r="CW152" s="44"/>
      <c r="CX152" s="44"/>
      <c r="CY152" s="44"/>
      <c r="CZ152" s="44"/>
      <c r="DA152" s="44"/>
      <c r="DB152" s="44"/>
      <c r="DC152" s="44"/>
      <c r="DD152" s="44"/>
      <c r="DE152" s="44"/>
      <c r="DF152" s="44"/>
      <c r="DG152" s="44"/>
      <c r="DH152" s="44"/>
      <c r="DI152" s="44"/>
      <c r="DJ152" s="44"/>
      <c r="DK152" s="44"/>
      <c r="DL152" s="44"/>
      <c r="DM152" s="44"/>
      <c r="DN152" s="44"/>
      <c r="DO152" s="44"/>
      <c r="DP152" s="44"/>
      <c r="DQ152" s="44"/>
      <c r="DR152" s="44"/>
      <c r="DS152" s="44"/>
      <c r="DT152" s="44"/>
      <c r="DU152" s="44"/>
      <c r="DV152" s="44"/>
      <c r="DW152" s="44"/>
      <c r="DX152" s="44"/>
      <c r="DY152" s="44"/>
      <c r="DZ152" s="44"/>
      <c r="EA152" s="44"/>
      <c r="EB152" s="44"/>
      <c r="EC152" s="44"/>
      <c r="ED152" s="44"/>
      <c r="EE152" s="44"/>
      <c r="EF152" s="44"/>
      <c r="EG152" s="44"/>
      <c r="EH152" s="44"/>
      <c r="EI152" s="44"/>
      <c r="EJ152" s="44"/>
      <c r="EK152" s="44"/>
      <c r="EL152" s="44"/>
      <c r="EM152" s="44"/>
      <c r="EN152" s="44"/>
      <c r="EO152" s="44"/>
      <c r="EP152" s="44"/>
      <c r="EQ152" s="44"/>
      <c r="ER152" s="44"/>
      <c r="ES152" s="44"/>
      <c r="ET152" s="44"/>
      <c r="EU152" s="44"/>
      <c r="EV152" s="44"/>
      <c r="EW152" s="44"/>
      <c r="EX152" s="44"/>
      <c r="EY152" s="44"/>
      <c r="EZ152" s="44"/>
      <c r="FA152" s="44"/>
      <c r="FB152" s="44"/>
      <c r="FC152" s="44"/>
      <c r="FD152" s="44"/>
      <c r="FE152" s="44"/>
      <c r="FF152" s="44"/>
      <c r="FG152" s="44"/>
      <c r="FH152" s="44"/>
      <c r="FI152" s="44"/>
      <c r="FJ152" s="44"/>
      <c r="FK152" s="44"/>
      <c r="FL152" s="44"/>
      <c r="FM152" s="44"/>
      <c r="FN152" s="44"/>
      <c r="FO152" s="44"/>
      <c r="FP152" s="44"/>
      <c r="FQ152" s="44"/>
      <c r="FR152" s="44"/>
      <c r="FS152" s="44"/>
      <c r="FT152" s="44"/>
      <c r="FU152" s="44"/>
      <c r="FV152" s="44"/>
      <c r="FW152" s="44"/>
      <c r="FX152" s="44"/>
      <c r="FY152" s="44"/>
      <c r="FZ152" s="44"/>
      <c r="GA152" s="44"/>
      <c r="GB152" s="44"/>
      <c r="GC152" s="44"/>
      <c r="GD152" s="44"/>
      <c r="GE152" s="44"/>
      <c r="GF152" s="44"/>
      <c r="GG152" s="44"/>
      <c r="GH152" s="44"/>
      <c r="GI152" s="44"/>
      <c r="GJ152" s="44"/>
      <c r="GK152" s="44"/>
      <c r="GL152" s="44"/>
      <c r="GM152" s="44"/>
      <c r="GN152" s="44"/>
      <c r="GO152" s="44"/>
      <c r="GP152" s="44"/>
      <c r="GQ152" s="44"/>
      <c r="GR152" s="44"/>
      <c r="GS152" s="44"/>
      <c r="GT152" s="44"/>
      <c r="GU152" s="44"/>
      <c r="GV152" s="44"/>
      <c r="GW152" s="44"/>
      <c r="GX152" s="44"/>
      <c r="GY152" s="44"/>
      <c r="GZ152" s="44"/>
      <c r="HA152" s="44"/>
      <c r="HB152" s="44"/>
      <c r="HC152" s="44"/>
      <c r="HD152" s="44"/>
      <c r="HE152" s="44"/>
      <c r="HF152" s="44"/>
      <c r="HG152" s="44"/>
      <c r="HH152" s="44"/>
      <c r="HI152" s="44"/>
      <c r="HJ152" s="44"/>
      <c r="HK152" s="44"/>
      <c r="HL152" s="44"/>
      <c r="HM152" s="44"/>
      <c r="HN152" s="44"/>
      <c r="HO152" s="44"/>
      <c r="HP152" s="44"/>
      <c r="HQ152" s="44"/>
      <c r="HR152" s="44"/>
      <c r="HS152" s="44"/>
      <c r="HT152" s="44"/>
      <c r="HU152" s="44"/>
      <c r="HV152" s="44"/>
      <c r="HW152" s="44"/>
      <c r="HX152" s="44"/>
      <c r="HY152" s="44"/>
      <c r="HZ152" s="44"/>
      <c r="IA152" s="44"/>
      <c r="IB152" s="44"/>
      <c r="IC152" s="44"/>
      <c r="ID152" s="44"/>
      <c r="IE152" s="44"/>
      <c r="IF152" s="44"/>
      <c r="IG152" s="44"/>
      <c r="IH152" s="44"/>
      <c r="II152" s="44"/>
      <c r="IJ152" s="44"/>
      <c r="IK152" s="44"/>
      <c r="IL152" s="44"/>
      <c r="IM152" s="44"/>
      <c r="IN152" s="44"/>
      <c r="IO152" s="44"/>
      <c r="IP152" s="44"/>
      <c r="IQ152" s="44"/>
      <c r="IR152" s="44"/>
      <c r="IS152" s="44"/>
      <c r="IT152" s="44"/>
      <c r="IU152" s="44"/>
      <c r="IV152" s="44"/>
      <c r="IW152" s="44"/>
      <c r="IX152" s="44"/>
      <c r="IY152" s="44"/>
      <c r="IZ152" s="44"/>
      <c r="JA152" s="44"/>
      <c r="JB152" s="44"/>
      <c r="JC152" s="44"/>
      <c r="JD152" s="44"/>
      <c r="JE152" s="44"/>
      <c r="JF152" s="44"/>
      <c r="JG152" s="44"/>
      <c r="JH152" s="44"/>
      <c r="JI152" s="44"/>
      <c r="JJ152" s="44"/>
      <c r="JK152" s="44"/>
      <c r="JL152" s="44"/>
      <c r="JM152" s="44"/>
      <c r="JN152" s="44"/>
      <c r="JO152" s="44"/>
      <c r="JP152" s="44"/>
      <c r="JQ152" s="44"/>
      <c r="JR152" s="44"/>
      <c r="JS152" s="44"/>
      <c r="JT152" s="44"/>
      <c r="JU152" s="44"/>
      <c r="JV152" s="44"/>
      <c r="JW152" s="44"/>
      <c r="JX152" s="44"/>
      <c r="JY152" s="44"/>
      <c r="JZ152" s="44"/>
      <c r="KA152" s="44"/>
      <c r="KB152" s="44"/>
      <c r="KC152" s="44"/>
      <c r="KD152" s="44"/>
      <c r="KE152" s="44"/>
      <c r="KF152" s="44"/>
      <c r="KG152" s="44"/>
      <c r="KH152" s="44"/>
      <c r="KI152" s="44"/>
      <c r="KJ152" s="44"/>
      <c r="KK152" s="44"/>
      <c r="KL152" s="44"/>
      <c r="KM152" s="44"/>
      <c r="KN152" s="44"/>
      <c r="KO152" s="44"/>
      <c r="KP152" s="44"/>
      <c r="KQ152" s="44"/>
      <c r="KR152" s="44"/>
      <c r="KS152" s="44"/>
      <c r="KT152" s="44"/>
      <c r="KU152" s="44"/>
      <c r="KV152" s="44"/>
      <c r="KW152" s="44"/>
      <c r="KX152" s="44"/>
      <c r="KY152" s="44"/>
      <c r="KZ152" s="44"/>
      <c r="LA152" s="44"/>
      <c r="LB152" s="44"/>
      <c r="LC152" s="44"/>
      <c r="LD152" s="44"/>
      <c r="LE152" s="44"/>
      <c r="LF152" s="44"/>
      <c r="LG152" s="44"/>
      <c r="LH152" s="44"/>
      <c r="LI152" s="44"/>
      <c r="LJ152" s="44"/>
      <c r="LK152" s="44"/>
      <c r="LL152" s="44"/>
      <c r="LM152" s="44"/>
      <c r="LN152" s="44"/>
      <c r="LO152" s="44"/>
      <c r="LP152" s="44"/>
      <c r="LQ152" s="44"/>
      <c r="LR152" s="44"/>
      <c r="LS152" s="44"/>
      <c r="LT152" s="44"/>
      <c r="LU152" s="44"/>
      <c r="LV152" s="44"/>
      <c r="LW152" s="44"/>
      <c r="LX152" s="44"/>
      <c r="LY152" s="44"/>
      <c r="LZ152" s="44"/>
      <c r="MA152" s="44"/>
      <c r="MB152" s="44"/>
      <c r="MC152" s="44"/>
      <c r="MD152" s="44"/>
      <c r="ME152" s="44"/>
      <c r="MF152" s="44"/>
      <c r="MG152" s="44"/>
      <c r="MH152" s="44"/>
      <c r="MI152" s="44"/>
      <c r="MJ152" s="44"/>
      <c r="MK152" s="44"/>
      <c r="ML152" s="44"/>
      <c r="MM152" s="44"/>
      <c r="MN152" s="44"/>
      <c r="MO152" s="44"/>
      <c r="MP152" s="44"/>
      <c r="MQ152" s="44"/>
      <c r="MR152" s="44"/>
      <c r="MS152" s="44"/>
      <c r="MT152" s="44"/>
      <c r="MU152" s="44"/>
      <c r="MV152" s="44"/>
      <c r="MW152" s="44"/>
      <c r="MX152" s="44"/>
      <c r="MY152" s="44"/>
      <c r="MZ152" s="44"/>
      <c r="NA152" s="44"/>
      <c r="NB152" s="44"/>
      <c r="NC152" s="44"/>
      <c r="ND152" s="44"/>
      <c r="NE152" s="44"/>
      <c r="NF152" s="44"/>
      <c r="NG152" s="44"/>
      <c r="NH152" s="44"/>
      <c r="NI152" s="44"/>
      <c r="NJ152" s="44"/>
      <c r="NK152" s="44"/>
      <c r="NL152" s="44"/>
      <c r="NM152" s="44"/>
      <c r="NN152" s="44"/>
    </row>
    <row r="153" spans="1:378" s="46" customFormat="1" ht="15.75" x14ac:dyDescent="0.25">
      <c r="A153" s="38" t="s">
        <v>146</v>
      </c>
      <c r="B153" s="13"/>
      <c r="C153" s="11"/>
      <c r="D153" s="11"/>
      <c r="E153" s="38"/>
      <c r="F153" s="38"/>
      <c r="G153" s="144"/>
      <c r="H153" s="163"/>
      <c r="I153" s="144"/>
      <c r="J153" s="144"/>
      <c r="K153" s="144"/>
      <c r="L153" s="144"/>
      <c r="M153" s="163"/>
      <c r="AQ153" s="44"/>
      <c r="AR153" s="44"/>
      <c r="AS153" s="44"/>
      <c r="AT153" s="44"/>
      <c r="AU153" s="85"/>
      <c r="AV153" s="85"/>
      <c r="AW153" s="85"/>
      <c r="AX153" s="85"/>
      <c r="AY153" s="85"/>
      <c r="AZ153" s="85"/>
      <c r="BA153" s="85"/>
      <c r="BB153" s="85"/>
      <c r="BC153" s="85"/>
      <c r="BD153" s="85"/>
      <c r="BE153" s="85"/>
      <c r="BF153" s="85"/>
      <c r="BG153" s="85"/>
      <c r="BH153" s="85"/>
      <c r="BI153" s="85"/>
      <c r="BJ153" s="85"/>
      <c r="BK153" s="85"/>
      <c r="BL153" s="85"/>
      <c r="BM153" s="85"/>
      <c r="BN153" s="85"/>
      <c r="BO153" s="85"/>
      <c r="BP153" s="85"/>
      <c r="BQ153" s="85"/>
      <c r="BR153" s="85"/>
      <c r="BS153" s="85"/>
      <c r="BT153" s="85"/>
      <c r="BU153" s="85"/>
      <c r="BV153" s="85"/>
      <c r="BW153" s="85"/>
      <c r="BX153" s="85"/>
      <c r="BY153" s="85"/>
      <c r="BZ153" s="85"/>
      <c r="CA153" s="85"/>
      <c r="CB153" s="85"/>
      <c r="CC153" s="85"/>
      <c r="CD153" s="85"/>
      <c r="CE153" s="85"/>
      <c r="CF153" s="85"/>
      <c r="CG153" s="85"/>
      <c r="CH153" s="85"/>
      <c r="CI153" s="85"/>
      <c r="CJ153" s="85"/>
      <c r="CK153" s="85"/>
      <c r="CL153" s="85"/>
      <c r="CM153" s="85"/>
      <c r="CN153" s="85"/>
      <c r="CO153" s="85"/>
      <c r="CP153" s="85"/>
      <c r="CQ153" s="85"/>
      <c r="CR153" s="85"/>
      <c r="CS153" s="85"/>
      <c r="CT153" s="85"/>
      <c r="CU153" s="85"/>
      <c r="CV153" s="85"/>
      <c r="CW153" s="85"/>
      <c r="CX153" s="85"/>
      <c r="CY153" s="85"/>
      <c r="CZ153" s="85"/>
      <c r="DA153" s="85"/>
      <c r="DB153" s="85"/>
      <c r="DC153" s="85"/>
      <c r="DD153" s="85"/>
      <c r="DE153" s="85"/>
      <c r="DF153" s="85"/>
      <c r="DG153" s="85"/>
      <c r="DH153" s="85"/>
      <c r="DI153" s="85"/>
      <c r="DJ153" s="85"/>
      <c r="DK153" s="85"/>
      <c r="DL153" s="85"/>
      <c r="DM153" s="85"/>
      <c r="DN153" s="85"/>
      <c r="DO153" s="85"/>
      <c r="DP153" s="85"/>
      <c r="DQ153" s="85"/>
      <c r="DR153" s="85"/>
      <c r="DS153" s="85"/>
      <c r="DT153" s="85"/>
      <c r="DU153" s="85"/>
      <c r="DV153" s="85"/>
      <c r="DW153" s="85"/>
      <c r="DX153" s="85"/>
      <c r="DY153" s="85"/>
      <c r="DZ153" s="85"/>
      <c r="EA153" s="85"/>
      <c r="EB153" s="85"/>
      <c r="EC153" s="85"/>
      <c r="ED153" s="85"/>
      <c r="EE153" s="85"/>
      <c r="EF153" s="85"/>
      <c r="EG153" s="85"/>
      <c r="EH153" s="85"/>
      <c r="EI153" s="85"/>
      <c r="EJ153" s="85"/>
      <c r="EK153" s="85"/>
      <c r="EL153" s="85"/>
      <c r="EM153" s="85"/>
      <c r="EN153" s="85"/>
      <c r="EO153" s="85"/>
      <c r="EP153" s="85"/>
      <c r="EQ153" s="85"/>
      <c r="ER153" s="85"/>
      <c r="ES153" s="85"/>
      <c r="ET153" s="85"/>
      <c r="EU153" s="85"/>
      <c r="EV153" s="85"/>
      <c r="EW153" s="85"/>
      <c r="EX153" s="85"/>
      <c r="EY153" s="85"/>
      <c r="EZ153" s="85"/>
      <c r="FA153" s="85"/>
      <c r="FB153" s="85"/>
      <c r="FC153" s="85"/>
      <c r="FD153" s="85"/>
      <c r="FE153" s="85"/>
      <c r="FF153" s="85"/>
      <c r="FG153" s="85"/>
      <c r="FH153" s="85"/>
      <c r="FI153" s="85"/>
      <c r="FJ153" s="85"/>
      <c r="FK153" s="85"/>
      <c r="FL153" s="85"/>
      <c r="FM153" s="85"/>
      <c r="FN153" s="85"/>
      <c r="FO153" s="85"/>
      <c r="FP153" s="85"/>
      <c r="FQ153" s="85"/>
      <c r="FR153" s="85"/>
      <c r="FS153" s="85"/>
      <c r="FT153" s="85"/>
      <c r="FU153" s="85"/>
      <c r="FV153" s="85"/>
      <c r="FW153" s="85"/>
      <c r="FX153" s="85"/>
      <c r="FY153" s="85"/>
      <c r="FZ153" s="85"/>
      <c r="GA153" s="85"/>
      <c r="GB153" s="85"/>
      <c r="GC153" s="85"/>
      <c r="GD153" s="85"/>
      <c r="GE153" s="85"/>
      <c r="GF153" s="85"/>
      <c r="GG153" s="85"/>
      <c r="GH153" s="85"/>
      <c r="GI153" s="85"/>
      <c r="GJ153" s="85"/>
      <c r="GK153" s="85"/>
      <c r="GL153" s="85"/>
      <c r="GM153" s="85"/>
      <c r="GN153" s="85"/>
      <c r="GO153" s="85"/>
      <c r="GP153" s="85"/>
      <c r="GQ153" s="85"/>
      <c r="GR153" s="85"/>
      <c r="GS153" s="85"/>
      <c r="GT153" s="85"/>
      <c r="GU153" s="85"/>
      <c r="GV153" s="85"/>
      <c r="GW153" s="85"/>
      <c r="GX153" s="85"/>
      <c r="GY153" s="85"/>
      <c r="GZ153" s="85"/>
      <c r="HA153" s="85"/>
      <c r="HB153" s="85"/>
      <c r="HC153" s="85"/>
      <c r="HD153" s="85"/>
      <c r="HE153" s="85"/>
      <c r="HF153" s="85"/>
      <c r="HG153" s="85"/>
      <c r="HH153" s="85"/>
      <c r="HI153" s="85"/>
      <c r="HJ153" s="85"/>
      <c r="HK153" s="85"/>
      <c r="HL153" s="85"/>
      <c r="HM153" s="85"/>
      <c r="HN153" s="85"/>
      <c r="HO153" s="85"/>
      <c r="HP153" s="85"/>
      <c r="HQ153" s="85"/>
      <c r="HR153" s="85"/>
      <c r="HS153" s="85"/>
      <c r="HT153" s="85"/>
      <c r="HU153" s="85"/>
      <c r="HV153" s="85"/>
      <c r="HW153" s="85"/>
      <c r="HX153" s="85"/>
      <c r="HY153" s="85"/>
      <c r="HZ153" s="85"/>
      <c r="IA153" s="85"/>
      <c r="IB153" s="44"/>
      <c r="IC153" s="44"/>
      <c r="ID153" s="44"/>
      <c r="IE153" s="44"/>
      <c r="IF153" s="44"/>
      <c r="IG153" s="44"/>
      <c r="IH153" s="44"/>
      <c r="II153" s="44"/>
      <c r="IJ153" s="44"/>
      <c r="IK153" s="44"/>
      <c r="IL153" s="44"/>
      <c r="IM153" s="44"/>
      <c r="IN153" s="44"/>
      <c r="IO153" s="44"/>
      <c r="IP153" s="44"/>
      <c r="IQ153" s="44"/>
      <c r="IR153" s="44"/>
      <c r="IS153" s="44"/>
      <c r="IT153" s="44"/>
      <c r="IU153" s="44"/>
      <c r="IV153" s="44"/>
      <c r="IW153" s="44"/>
      <c r="IX153" s="44"/>
      <c r="IY153" s="44"/>
      <c r="IZ153" s="44"/>
      <c r="JA153" s="44"/>
      <c r="JB153" s="44"/>
      <c r="JC153" s="44"/>
      <c r="JD153" s="44"/>
      <c r="JE153" s="44"/>
      <c r="JF153" s="44"/>
      <c r="JG153" s="44"/>
      <c r="JH153" s="44"/>
      <c r="JI153" s="44"/>
      <c r="JJ153" s="44"/>
      <c r="JK153" s="44"/>
      <c r="JL153" s="44"/>
      <c r="JM153" s="44"/>
      <c r="JN153" s="44"/>
      <c r="JO153" s="44"/>
      <c r="JP153" s="44"/>
      <c r="JQ153" s="44"/>
      <c r="JR153" s="44"/>
      <c r="JS153" s="44"/>
      <c r="JT153" s="44"/>
      <c r="JU153" s="44"/>
      <c r="JV153" s="44"/>
      <c r="JW153" s="44"/>
      <c r="JX153" s="44"/>
      <c r="JY153" s="44"/>
      <c r="JZ153" s="44"/>
      <c r="KA153" s="44"/>
      <c r="KB153" s="44"/>
      <c r="KC153" s="44"/>
      <c r="KD153" s="44"/>
      <c r="KE153" s="44"/>
      <c r="KF153" s="44"/>
      <c r="KG153" s="44"/>
      <c r="KH153" s="44"/>
      <c r="KI153" s="44"/>
      <c r="KJ153" s="44"/>
      <c r="KK153" s="44"/>
      <c r="KL153" s="44"/>
      <c r="KM153" s="44"/>
      <c r="KN153" s="44"/>
      <c r="KO153" s="44"/>
      <c r="KP153" s="44"/>
      <c r="KQ153" s="44"/>
      <c r="KR153" s="44"/>
      <c r="KS153" s="44"/>
      <c r="KT153" s="44"/>
      <c r="KU153" s="44"/>
      <c r="KV153" s="44"/>
      <c r="KW153" s="44"/>
      <c r="KX153" s="44"/>
      <c r="KY153" s="44"/>
      <c r="KZ153" s="44"/>
      <c r="LA153" s="44"/>
      <c r="LB153" s="44"/>
      <c r="LC153" s="44"/>
      <c r="LD153" s="44"/>
      <c r="LE153" s="44"/>
      <c r="LF153" s="44"/>
      <c r="LG153" s="44"/>
      <c r="LH153" s="44"/>
      <c r="LI153" s="44"/>
      <c r="LJ153" s="44"/>
      <c r="LK153" s="44"/>
      <c r="LL153" s="44"/>
      <c r="LM153" s="44"/>
      <c r="LN153" s="44"/>
      <c r="LO153" s="44"/>
      <c r="LP153" s="44"/>
      <c r="LQ153" s="44"/>
      <c r="LR153" s="44"/>
      <c r="LS153" s="44"/>
      <c r="LT153" s="44"/>
      <c r="LU153" s="44"/>
      <c r="LV153" s="44"/>
      <c r="LW153" s="44"/>
      <c r="LX153" s="44"/>
      <c r="LY153" s="44"/>
      <c r="LZ153" s="44"/>
      <c r="MA153" s="44"/>
      <c r="MB153" s="44"/>
      <c r="MC153" s="44"/>
      <c r="MD153" s="44"/>
      <c r="ME153" s="44"/>
      <c r="MF153" s="44"/>
      <c r="MG153" s="44"/>
      <c r="MH153" s="44"/>
      <c r="MI153" s="44"/>
      <c r="MJ153" s="44"/>
      <c r="MK153" s="44"/>
      <c r="ML153" s="44"/>
      <c r="MM153" s="44"/>
      <c r="MN153" s="44"/>
      <c r="MO153" s="44"/>
      <c r="MP153" s="44"/>
      <c r="MQ153" s="44"/>
      <c r="MR153" s="44"/>
      <c r="MS153" s="44"/>
      <c r="MT153" s="44"/>
      <c r="MU153" s="44"/>
      <c r="MV153" s="44"/>
      <c r="MW153" s="44"/>
      <c r="MX153" s="44"/>
      <c r="MY153" s="44"/>
      <c r="MZ153" s="44"/>
      <c r="NA153" s="44"/>
      <c r="NB153" s="44"/>
      <c r="NC153" s="44"/>
      <c r="ND153" s="44"/>
      <c r="NE153" s="44"/>
      <c r="NF153" s="44"/>
      <c r="NG153" s="44"/>
      <c r="NH153" s="44"/>
      <c r="NI153" s="44"/>
      <c r="NJ153" s="44"/>
      <c r="NK153" s="44"/>
      <c r="NL153" s="44"/>
      <c r="NM153" s="44"/>
      <c r="NN153" s="44"/>
    </row>
    <row r="154" spans="1:378" s="43" customFormat="1" ht="15.75" x14ac:dyDescent="0.25">
      <c r="A154" s="43" t="s">
        <v>203</v>
      </c>
      <c r="B154" s="22" t="s">
        <v>17</v>
      </c>
      <c r="C154" s="23" t="s">
        <v>71</v>
      </c>
      <c r="D154" s="23" t="s">
        <v>233</v>
      </c>
      <c r="E154" s="24">
        <v>44594</v>
      </c>
      <c r="F154" s="110" t="s">
        <v>110</v>
      </c>
      <c r="G154" s="146">
        <v>30000</v>
      </c>
      <c r="H154" s="164">
        <v>861</v>
      </c>
      <c r="I154" s="146">
        <v>0</v>
      </c>
      <c r="J154" s="146">
        <v>912</v>
      </c>
      <c r="K154" s="146">
        <v>25</v>
      </c>
      <c r="L154" s="146">
        <v>1798</v>
      </c>
      <c r="M154" s="164">
        <v>28202</v>
      </c>
      <c r="AQ154" s="45"/>
      <c r="AR154" s="45"/>
      <c r="AS154" s="45"/>
      <c r="AT154" s="45"/>
      <c r="AU154" s="85"/>
      <c r="AV154" s="85"/>
      <c r="AW154" s="85"/>
      <c r="AX154" s="85"/>
      <c r="AY154" s="85"/>
      <c r="AZ154" s="85"/>
      <c r="BA154" s="85"/>
      <c r="BB154" s="85"/>
      <c r="BC154" s="85"/>
      <c r="BD154" s="85"/>
      <c r="BE154" s="85"/>
      <c r="BF154" s="85"/>
      <c r="BG154" s="85"/>
      <c r="BH154" s="85"/>
      <c r="BI154" s="85"/>
      <c r="BJ154" s="85"/>
      <c r="BK154" s="85"/>
      <c r="BL154" s="85"/>
      <c r="BM154" s="85"/>
      <c r="BN154" s="85"/>
      <c r="BO154" s="85"/>
      <c r="BP154" s="85"/>
      <c r="BQ154" s="85"/>
      <c r="BR154" s="85"/>
      <c r="BS154" s="85"/>
      <c r="BT154" s="85"/>
      <c r="BU154" s="85"/>
      <c r="BV154" s="85"/>
      <c r="BW154" s="85"/>
      <c r="BX154" s="85"/>
      <c r="BY154" s="85"/>
      <c r="BZ154" s="85"/>
      <c r="CA154" s="85"/>
      <c r="CB154" s="85"/>
      <c r="CC154" s="85"/>
      <c r="CD154" s="85"/>
      <c r="CE154" s="85"/>
      <c r="CF154" s="85"/>
      <c r="CG154" s="85"/>
      <c r="CH154" s="85"/>
      <c r="CI154" s="85"/>
      <c r="CJ154" s="85"/>
      <c r="CK154" s="85"/>
      <c r="CL154" s="85"/>
      <c r="CM154" s="85"/>
      <c r="CN154" s="85"/>
      <c r="CO154" s="85"/>
      <c r="CP154" s="85"/>
      <c r="CQ154" s="85"/>
      <c r="CR154" s="85"/>
      <c r="CS154" s="85"/>
      <c r="CT154" s="85"/>
      <c r="CU154" s="85"/>
      <c r="CV154" s="85"/>
      <c r="CW154" s="85"/>
      <c r="CX154" s="85"/>
      <c r="CY154" s="85"/>
      <c r="CZ154" s="85"/>
      <c r="DA154" s="85"/>
      <c r="DB154" s="85"/>
      <c r="DC154" s="85"/>
      <c r="DD154" s="85"/>
      <c r="DE154" s="85"/>
      <c r="DF154" s="85"/>
      <c r="DG154" s="85"/>
      <c r="DH154" s="85"/>
      <c r="DI154" s="85"/>
      <c r="DJ154" s="85"/>
      <c r="DK154" s="85"/>
      <c r="DL154" s="85"/>
      <c r="DM154" s="85"/>
      <c r="DN154" s="85"/>
      <c r="DO154" s="85"/>
      <c r="DP154" s="85"/>
      <c r="DQ154" s="85"/>
      <c r="DR154" s="85"/>
      <c r="DS154" s="85"/>
      <c r="DT154" s="85"/>
      <c r="DU154" s="85"/>
      <c r="DV154" s="85"/>
      <c r="DW154" s="85"/>
      <c r="DX154" s="85"/>
      <c r="DY154" s="85"/>
      <c r="DZ154" s="85"/>
      <c r="EA154" s="85"/>
      <c r="EB154" s="85"/>
      <c r="EC154" s="85"/>
      <c r="ED154" s="85"/>
      <c r="EE154" s="85"/>
      <c r="EF154" s="85"/>
      <c r="EG154" s="85"/>
      <c r="EH154" s="85"/>
      <c r="EI154" s="85"/>
      <c r="EJ154" s="85"/>
      <c r="EK154" s="85"/>
      <c r="EL154" s="85"/>
      <c r="EM154" s="85"/>
      <c r="EN154" s="85"/>
      <c r="EO154" s="85"/>
      <c r="EP154" s="85"/>
      <c r="EQ154" s="85"/>
      <c r="ER154" s="85"/>
      <c r="ES154" s="85"/>
      <c r="ET154" s="85"/>
      <c r="EU154" s="85"/>
      <c r="EV154" s="85"/>
      <c r="EW154" s="85"/>
      <c r="EX154" s="85"/>
      <c r="EY154" s="85"/>
      <c r="EZ154" s="85"/>
      <c r="FA154" s="85"/>
      <c r="FB154" s="85"/>
      <c r="FC154" s="85"/>
      <c r="FD154" s="85"/>
      <c r="FE154" s="85"/>
      <c r="FF154" s="85"/>
      <c r="FG154" s="85"/>
      <c r="FH154" s="85"/>
      <c r="FI154" s="85"/>
      <c r="FJ154" s="85"/>
      <c r="FK154" s="85"/>
      <c r="FL154" s="85"/>
      <c r="FM154" s="85"/>
      <c r="FN154" s="85"/>
      <c r="FO154" s="85"/>
      <c r="FP154" s="85"/>
      <c r="FQ154" s="85"/>
      <c r="FR154" s="85"/>
      <c r="FS154" s="85"/>
      <c r="FT154" s="85"/>
      <c r="FU154" s="85"/>
      <c r="FV154" s="85"/>
      <c r="FW154" s="85"/>
      <c r="FX154" s="85"/>
      <c r="FY154" s="85"/>
      <c r="FZ154" s="85"/>
      <c r="GA154" s="85"/>
      <c r="GB154" s="85"/>
      <c r="GC154" s="85"/>
      <c r="GD154" s="85"/>
      <c r="GE154" s="85"/>
      <c r="GF154" s="85"/>
      <c r="GG154" s="85"/>
      <c r="GH154" s="85"/>
      <c r="GI154" s="85"/>
      <c r="GJ154" s="85"/>
      <c r="GK154" s="85"/>
      <c r="GL154" s="85"/>
      <c r="GM154" s="85"/>
      <c r="GN154" s="85"/>
      <c r="GO154" s="85"/>
      <c r="GP154" s="85"/>
      <c r="GQ154" s="85"/>
      <c r="GR154" s="85"/>
      <c r="GS154" s="85"/>
      <c r="GT154" s="85"/>
      <c r="GU154" s="85"/>
      <c r="GV154" s="85"/>
      <c r="GW154" s="85"/>
      <c r="GX154" s="85"/>
      <c r="GY154" s="85"/>
      <c r="GZ154" s="85"/>
      <c r="HA154" s="85"/>
      <c r="HB154" s="85"/>
      <c r="HC154" s="85"/>
      <c r="HD154" s="85"/>
      <c r="HE154" s="85"/>
      <c r="HF154" s="85"/>
      <c r="HG154" s="85"/>
      <c r="HH154" s="85"/>
      <c r="HI154" s="85"/>
      <c r="HJ154" s="85"/>
      <c r="HK154" s="85"/>
      <c r="HL154" s="85"/>
      <c r="HM154" s="85"/>
      <c r="HN154" s="85"/>
      <c r="HO154" s="85"/>
      <c r="HP154" s="85"/>
      <c r="HQ154" s="85"/>
      <c r="HR154" s="85"/>
      <c r="HS154" s="85"/>
      <c r="HT154" s="85"/>
      <c r="HU154" s="85"/>
      <c r="HV154" s="85"/>
      <c r="HW154" s="85"/>
      <c r="HX154" s="85"/>
      <c r="HY154" s="85"/>
      <c r="HZ154" s="85"/>
      <c r="IA154" s="85"/>
      <c r="IB154" s="45"/>
      <c r="IC154" s="45"/>
      <c r="ID154" s="45"/>
      <c r="IE154" s="45"/>
      <c r="IF154" s="45"/>
      <c r="IG154" s="45"/>
      <c r="IH154" s="45"/>
      <c r="II154" s="45"/>
      <c r="IJ154" s="45"/>
      <c r="IK154" s="45"/>
      <c r="IL154" s="45"/>
      <c r="IM154" s="45"/>
      <c r="IN154" s="45"/>
      <c r="IO154" s="45"/>
      <c r="IP154" s="45"/>
      <c r="IQ154" s="45"/>
      <c r="IR154" s="45"/>
      <c r="IS154" s="45"/>
      <c r="IT154" s="45"/>
      <c r="IU154" s="45"/>
      <c r="IV154" s="45"/>
      <c r="IW154" s="45"/>
      <c r="IX154" s="45"/>
      <c r="IY154" s="45"/>
      <c r="IZ154" s="45"/>
      <c r="JA154" s="45"/>
      <c r="JB154" s="45"/>
      <c r="JC154" s="45"/>
      <c r="JD154" s="45"/>
      <c r="JE154" s="45"/>
      <c r="JF154" s="45"/>
      <c r="JG154" s="45"/>
      <c r="JH154" s="45"/>
      <c r="JI154" s="45"/>
      <c r="JJ154" s="45"/>
      <c r="JK154" s="45"/>
      <c r="JL154" s="45"/>
      <c r="JM154" s="45"/>
      <c r="JN154" s="45"/>
      <c r="JO154" s="45"/>
      <c r="JP154" s="45"/>
      <c r="JQ154" s="45"/>
      <c r="JR154" s="45"/>
      <c r="JS154" s="45"/>
      <c r="JT154" s="45"/>
      <c r="JU154" s="45"/>
      <c r="JV154" s="45"/>
      <c r="JW154" s="45"/>
      <c r="JX154" s="45"/>
      <c r="JY154" s="45"/>
      <c r="JZ154" s="45"/>
      <c r="KA154" s="45"/>
      <c r="KB154" s="45"/>
      <c r="KC154" s="45"/>
      <c r="KD154" s="45"/>
      <c r="KE154" s="45"/>
      <c r="KF154" s="45"/>
      <c r="KG154" s="45"/>
      <c r="KH154" s="45"/>
      <c r="KI154" s="45"/>
      <c r="KJ154" s="45"/>
      <c r="KK154" s="45"/>
      <c r="KL154" s="45"/>
      <c r="KM154" s="45"/>
      <c r="KN154" s="45"/>
      <c r="KO154" s="45"/>
      <c r="KP154" s="45"/>
      <c r="KQ154" s="45"/>
      <c r="KR154" s="45"/>
      <c r="KS154" s="45"/>
      <c r="KT154" s="45"/>
      <c r="KU154" s="45"/>
      <c r="KV154" s="45"/>
      <c r="KW154" s="45"/>
      <c r="KX154" s="45"/>
      <c r="KY154" s="45"/>
      <c r="KZ154" s="45"/>
      <c r="LA154" s="45"/>
      <c r="LB154" s="45"/>
      <c r="LC154" s="45"/>
      <c r="LD154" s="45"/>
      <c r="LE154" s="45"/>
      <c r="LF154" s="45"/>
      <c r="LG154" s="45"/>
      <c r="LH154" s="45"/>
      <c r="LI154" s="45"/>
      <c r="LJ154" s="45"/>
      <c r="LK154" s="45"/>
      <c r="LL154" s="45"/>
      <c r="LM154" s="45"/>
      <c r="LN154" s="45"/>
      <c r="LO154" s="45"/>
      <c r="LP154" s="45"/>
      <c r="LQ154" s="45"/>
      <c r="LR154" s="45"/>
      <c r="LS154" s="45"/>
      <c r="LT154" s="45"/>
      <c r="LU154" s="45"/>
      <c r="LV154" s="45"/>
      <c r="LW154" s="45"/>
      <c r="LX154" s="45"/>
      <c r="LY154" s="45"/>
      <c r="LZ154" s="45"/>
      <c r="MA154" s="45"/>
      <c r="MB154" s="45"/>
      <c r="MC154" s="45"/>
      <c r="MD154" s="45"/>
      <c r="ME154" s="45"/>
      <c r="MF154" s="45"/>
      <c r="MG154" s="45"/>
      <c r="MH154" s="45"/>
      <c r="MI154" s="45"/>
      <c r="MJ154" s="45"/>
      <c r="MK154" s="45"/>
      <c r="ML154" s="45"/>
      <c r="MM154" s="45"/>
      <c r="MN154" s="45"/>
      <c r="MO154" s="45"/>
      <c r="MP154" s="45"/>
      <c r="MQ154" s="45"/>
      <c r="MR154" s="45"/>
      <c r="MS154" s="45"/>
      <c r="MT154" s="45"/>
      <c r="MU154" s="45"/>
      <c r="MV154" s="45"/>
      <c r="MW154" s="45"/>
      <c r="MX154" s="45"/>
      <c r="MY154" s="45"/>
      <c r="MZ154" s="45"/>
      <c r="NA154" s="45"/>
      <c r="NB154" s="45"/>
      <c r="NC154" s="45"/>
      <c r="ND154" s="45"/>
      <c r="NE154" s="45"/>
      <c r="NF154" s="45"/>
      <c r="NG154" s="45"/>
      <c r="NH154" s="45"/>
      <c r="NI154" s="45"/>
      <c r="NJ154" s="45"/>
      <c r="NK154" s="45"/>
      <c r="NL154" s="45"/>
      <c r="NM154" s="45"/>
      <c r="NN154" s="45"/>
    </row>
    <row r="155" spans="1:378" s="43" customFormat="1" ht="15.75" x14ac:dyDescent="0.25">
      <c r="A155" s="43" t="s">
        <v>147</v>
      </c>
      <c r="B155" s="22" t="s">
        <v>16</v>
      </c>
      <c r="C155" s="23" t="s">
        <v>72</v>
      </c>
      <c r="D155" s="23" t="s">
        <v>233</v>
      </c>
      <c r="E155" s="24">
        <v>44594</v>
      </c>
      <c r="F155" s="110" t="s">
        <v>110</v>
      </c>
      <c r="G155" s="146">
        <v>35000</v>
      </c>
      <c r="H155" s="164">
        <v>1004.5</v>
      </c>
      <c r="I155" s="146">
        <v>0</v>
      </c>
      <c r="J155" s="146">
        <v>1064</v>
      </c>
      <c r="K155" s="146">
        <v>25</v>
      </c>
      <c r="L155" s="146">
        <v>2093.5</v>
      </c>
      <c r="M155" s="164">
        <v>32906.5</v>
      </c>
      <c r="AQ155" s="45"/>
      <c r="AR155" s="45"/>
      <c r="AS155" s="45"/>
      <c r="AT155" s="45"/>
      <c r="AU155" s="85"/>
      <c r="AV155" s="85"/>
      <c r="AW155" s="85"/>
      <c r="AX155" s="85"/>
      <c r="AY155" s="85"/>
      <c r="AZ155" s="85"/>
      <c r="BA155" s="85"/>
      <c r="BB155" s="85"/>
      <c r="BC155" s="85"/>
      <c r="BD155" s="85"/>
      <c r="BE155" s="85"/>
      <c r="BF155" s="85"/>
      <c r="BG155" s="85"/>
      <c r="BH155" s="85"/>
      <c r="BI155" s="85"/>
      <c r="BJ155" s="85"/>
      <c r="BK155" s="85"/>
      <c r="BL155" s="85"/>
      <c r="BM155" s="85"/>
      <c r="BN155" s="85"/>
      <c r="BO155" s="85"/>
      <c r="BP155" s="85"/>
      <c r="BQ155" s="85"/>
      <c r="BR155" s="85"/>
      <c r="BS155" s="85"/>
      <c r="BT155" s="85"/>
      <c r="BU155" s="85"/>
      <c r="BV155" s="85"/>
      <c r="BW155" s="85"/>
      <c r="BX155" s="85"/>
      <c r="BY155" s="85"/>
      <c r="BZ155" s="85"/>
      <c r="CA155" s="85"/>
      <c r="CB155" s="85"/>
      <c r="CC155" s="85"/>
      <c r="CD155" s="85"/>
      <c r="CE155" s="85"/>
      <c r="CF155" s="85"/>
      <c r="CG155" s="85"/>
      <c r="CH155" s="85"/>
      <c r="CI155" s="85"/>
      <c r="CJ155" s="85"/>
      <c r="CK155" s="85"/>
      <c r="CL155" s="85"/>
      <c r="CM155" s="85"/>
      <c r="CN155" s="85"/>
      <c r="CO155" s="85"/>
      <c r="CP155" s="85"/>
      <c r="CQ155" s="85"/>
      <c r="CR155" s="85"/>
      <c r="CS155" s="85"/>
      <c r="CT155" s="85"/>
      <c r="CU155" s="85"/>
      <c r="CV155" s="85"/>
      <c r="CW155" s="85"/>
      <c r="CX155" s="85"/>
      <c r="CY155" s="85"/>
      <c r="CZ155" s="85"/>
      <c r="DA155" s="85"/>
      <c r="DB155" s="85"/>
      <c r="DC155" s="85"/>
      <c r="DD155" s="85"/>
      <c r="DE155" s="85"/>
      <c r="DF155" s="85"/>
      <c r="DG155" s="85"/>
      <c r="DH155" s="85"/>
      <c r="DI155" s="85"/>
      <c r="DJ155" s="85"/>
      <c r="DK155" s="85"/>
      <c r="DL155" s="85"/>
      <c r="DM155" s="85"/>
      <c r="DN155" s="85"/>
      <c r="DO155" s="85"/>
      <c r="DP155" s="85"/>
      <c r="DQ155" s="85"/>
      <c r="DR155" s="85"/>
      <c r="DS155" s="85"/>
      <c r="DT155" s="85"/>
      <c r="DU155" s="85"/>
      <c r="DV155" s="85"/>
      <c r="DW155" s="85"/>
      <c r="DX155" s="85"/>
      <c r="DY155" s="85"/>
      <c r="DZ155" s="85"/>
      <c r="EA155" s="85"/>
      <c r="EB155" s="85"/>
      <c r="EC155" s="85"/>
      <c r="ED155" s="85"/>
      <c r="EE155" s="85"/>
      <c r="EF155" s="85"/>
      <c r="EG155" s="85"/>
      <c r="EH155" s="85"/>
      <c r="EI155" s="85"/>
      <c r="EJ155" s="85"/>
      <c r="EK155" s="85"/>
      <c r="EL155" s="85"/>
      <c r="EM155" s="85"/>
      <c r="EN155" s="85"/>
      <c r="EO155" s="85"/>
      <c r="EP155" s="85"/>
      <c r="EQ155" s="85"/>
      <c r="ER155" s="85"/>
      <c r="ES155" s="85"/>
      <c r="ET155" s="85"/>
      <c r="EU155" s="85"/>
      <c r="EV155" s="85"/>
      <c r="EW155" s="85"/>
      <c r="EX155" s="85"/>
      <c r="EY155" s="85"/>
      <c r="EZ155" s="85"/>
      <c r="FA155" s="85"/>
      <c r="FB155" s="85"/>
      <c r="FC155" s="85"/>
      <c r="FD155" s="85"/>
      <c r="FE155" s="85"/>
      <c r="FF155" s="85"/>
      <c r="FG155" s="85"/>
      <c r="FH155" s="85"/>
      <c r="FI155" s="85"/>
      <c r="FJ155" s="85"/>
      <c r="FK155" s="85"/>
      <c r="FL155" s="85"/>
      <c r="FM155" s="85"/>
      <c r="FN155" s="85"/>
      <c r="FO155" s="85"/>
      <c r="FP155" s="85"/>
      <c r="FQ155" s="85"/>
      <c r="FR155" s="85"/>
      <c r="FS155" s="85"/>
      <c r="FT155" s="85"/>
      <c r="FU155" s="85"/>
      <c r="FV155" s="85"/>
      <c r="FW155" s="85"/>
      <c r="FX155" s="85"/>
      <c r="FY155" s="85"/>
      <c r="FZ155" s="85"/>
      <c r="GA155" s="85"/>
      <c r="GB155" s="85"/>
      <c r="GC155" s="85"/>
      <c r="GD155" s="85"/>
      <c r="GE155" s="85"/>
      <c r="GF155" s="85"/>
      <c r="GG155" s="85"/>
      <c r="GH155" s="85"/>
      <c r="GI155" s="85"/>
      <c r="GJ155" s="85"/>
      <c r="GK155" s="85"/>
      <c r="GL155" s="85"/>
      <c r="GM155" s="85"/>
      <c r="GN155" s="85"/>
      <c r="GO155" s="85"/>
      <c r="GP155" s="85"/>
      <c r="GQ155" s="85"/>
      <c r="GR155" s="85"/>
      <c r="GS155" s="85"/>
      <c r="GT155" s="85"/>
      <c r="GU155" s="85"/>
      <c r="GV155" s="85"/>
      <c r="GW155" s="85"/>
      <c r="GX155" s="85"/>
      <c r="GY155" s="85"/>
      <c r="GZ155" s="85"/>
      <c r="HA155" s="85"/>
      <c r="HB155" s="85"/>
      <c r="HC155" s="85"/>
      <c r="HD155" s="85"/>
      <c r="HE155" s="85"/>
      <c r="HF155" s="85"/>
      <c r="HG155" s="85"/>
      <c r="HH155" s="85"/>
      <c r="HI155" s="85"/>
      <c r="HJ155" s="85"/>
      <c r="HK155" s="85"/>
      <c r="HL155" s="85"/>
      <c r="HM155" s="85"/>
      <c r="HN155" s="85"/>
      <c r="HO155" s="85"/>
      <c r="HP155" s="85"/>
      <c r="HQ155" s="85"/>
      <c r="HR155" s="85"/>
      <c r="HS155" s="85"/>
      <c r="HT155" s="85"/>
      <c r="HU155" s="85"/>
      <c r="HV155" s="85"/>
      <c r="HW155" s="85"/>
      <c r="HX155" s="85"/>
      <c r="HY155" s="85"/>
      <c r="HZ155" s="85"/>
      <c r="IA155" s="85"/>
      <c r="IB155" s="45"/>
      <c r="IC155" s="45"/>
      <c r="ID155" s="45"/>
      <c r="IE155" s="45"/>
      <c r="IF155" s="45"/>
      <c r="IG155" s="45"/>
      <c r="IH155" s="45"/>
      <c r="II155" s="45"/>
      <c r="IJ155" s="45"/>
      <c r="IK155" s="45"/>
      <c r="IL155" s="45"/>
      <c r="IM155" s="45"/>
      <c r="IN155" s="45"/>
      <c r="IO155" s="45"/>
      <c r="IP155" s="45"/>
      <c r="IQ155" s="45"/>
      <c r="IR155" s="45"/>
      <c r="IS155" s="45"/>
      <c r="IT155" s="45"/>
      <c r="IU155" s="45"/>
      <c r="IV155" s="45"/>
      <c r="IW155" s="45"/>
      <c r="IX155" s="45"/>
      <c r="IY155" s="45"/>
      <c r="IZ155" s="45"/>
      <c r="JA155" s="45"/>
      <c r="JB155" s="45"/>
      <c r="JC155" s="45"/>
      <c r="JD155" s="45"/>
      <c r="JE155" s="45"/>
      <c r="JF155" s="45"/>
      <c r="JG155" s="45"/>
      <c r="JH155" s="45"/>
      <c r="JI155" s="45"/>
      <c r="JJ155" s="45"/>
      <c r="JK155" s="45"/>
      <c r="JL155" s="45"/>
      <c r="JM155" s="45"/>
      <c r="JN155" s="45"/>
      <c r="JO155" s="45"/>
      <c r="JP155" s="45"/>
      <c r="JQ155" s="45"/>
      <c r="JR155" s="45"/>
      <c r="JS155" s="45"/>
      <c r="JT155" s="45"/>
      <c r="JU155" s="45"/>
      <c r="JV155" s="45"/>
      <c r="JW155" s="45"/>
      <c r="JX155" s="45"/>
      <c r="JY155" s="45"/>
      <c r="JZ155" s="45"/>
      <c r="KA155" s="45"/>
      <c r="KB155" s="45"/>
      <c r="KC155" s="45"/>
      <c r="KD155" s="45"/>
      <c r="KE155" s="45"/>
      <c r="KF155" s="45"/>
      <c r="KG155" s="45"/>
      <c r="KH155" s="45"/>
      <c r="KI155" s="45"/>
      <c r="KJ155" s="45"/>
      <c r="KK155" s="45"/>
      <c r="KL155" s="45"/>
      <c r="KM155" s="45"/>
      <c r="KN155" s="45"/>
      <c r="KO155" s="45"/>
      <c r="KP155" s="45"/>
      <c r="KQ155" s="45"/>
      <c r="KR155" s="45"/>
      <c r="KS155" s="45"/>
      <c r="KT155" s="45"/>
      <c r="KU155" s="45"/>
      <c r="KV155" s="45"/>
      <c r="KW155" s="45"/>
      <c r="KX155" s="45"/>
      <c r="KY155" s="45"/>
      <c r="KZ155" s="45"/>
      <c r="LA155" s="45"/>
      <c r="LB155" s="45"/>
      <c r="LC155" s="45"/>
      <c r="LD155" s="45"/>
      <c r="LE155" s="45"/>
      <c r="LF155" s="45"/>
      <c r="LG155" s="45"/>
      <c r="LH155" s="45"/>
      <c r="LI155" s="45"/>
      <c r="LJ155" s="45"/>
      <c r="LK155" s="45"/>
      <c r="LL155" s="45"/>
      <c r="LM155" s="45"/>
      <c r="LN155" s="45"/>
      <c r="LO155" s="45"/>
      <c r="LP155" s="45"/>
      <c r="LQ155" s="45"/>
      <c r="LR155" s="45"/>
      <c r="LS155" s="45"/>
      <c r="LT155" s="45"/>
      <c r="LU155" s="45"/>
      <c r="LV155" s="45"/>
      <c r="LW155" s="45"/>
      <c r="LX155" s="45"/>
      <c r="LY155" s="45"/>
      <c r="LZ155" s="45"/>
      <c r="MA155" s="45"/>
      <c r="MB155" s="45"/>
      <c r="MC155" s="45"/>
      <c r="MD155" s="45"/>
      <c r="ME155" s="45"/>
      <c r="MF155" s="45"/>
      <c r="MG155" s="45"/>
      <c r="MH155" s="45"/>
      <c r="MI155" s="45"/>
      <c r="MJ155" s="45"/>
      <c r="MK155" s="45"/>
      <c r="ML155" s="45"/>
      <c r="MM155" s="45"/>
      <c r="MN155" s="45"/>
      <c r="MO155" s="45"/>
      <c r="MP155" s="45"/>
      <c r="MQ155" s="45"/>
      <c r="MR155" s="45"/>
      <c r="MS155" s="45"/>
      <c r="MT155" s="45"/>
      <c r="MU155" s="45"/>
      <c r="MV155" s="45"/>
      <c r="MW155" s="45"/>
      <c r="MX155" s="45"/>
      <c r="MY155" s="45"/>
      <c r="MZ155" s="45"/>
      <c r="NA155" s="45"/>
      <c r="NB155" s="45"/>
      <c r="NC155" s="45"/>
      <c r="ND155" s="45"/>
      <c r="NE155" s="45"/>
      <c r="NF155" s="45"/>
      <c r="NG155" s="45"/>
      <c r="NH155" s="45"/>
      <c r="NI155" s="45"/>
      <c r="NJ155" s="45"/>
      <c r="NK155" s="45"/>
      <c r="NL155" s="45"/>
      <c r="NM155" s="45"/>
      <c r="NN155" s="45"/>
    </row>
    <row r="156" spans="1:378" s="43" customFormat="1" ht="15.75" x14ac:dyDescent="0.25">
      <c r="A156" s="43" t="s">
        <v>148</v>
      </c>
      <c r="B156" s="22" t="s">
        <v>16</v>
      </c>
      <c r="C156" s="23" t="s">
        <v>72</v>
      </c>
      <c r="D156" s="23" t="s">
        <v>233</v>
      </c>
      <c r="E156" s="24">
        <v>44594</v>
      </c>
      <c r="F156" s="110" t="s">
        <v>110</v>
      </c>
      <c r="G156" s="146">
        <v>35000</v>
      </c>
      <c r="H156" s="164">
        <v>1004.5</v>
      </c>
      <c r="I156" s="146">
        <v>0</v>
      </c>
      <c r="J156" s="146">
        <v>1064</v>
      </c>
      <c r="K156" s="146">
        <v>1105</v>
      </c>
      <c r="L156" s="146">
        <v>3173.5</v>
      </c>
      <c r="M156" s="164">
        <v>31826.5</v>
      </c>
      <c r="AQ156" s="45"/>
      <c r="AR156" s="45"/>
      <c r="AS156" s="45"/>
      <c r="AT156" s="45"/>
      <c r="AU156" s="85"/>
      <c r="AV156" s="85"/>
      <c r="AW156" s="85"/>
      <c r="AX156" s="85"/>
      <c r="AY156" s="85"/>
      <c r="AZ156" s="85"/>
      <c r="BA156" s="85"/>
      <c r="BB156" s="85"/>
      <c r="BC156" s="85"/>
      <c r="BD156" s="85"/>
      <c r="BE156" s="85"/>
      <c r="BF156" s="85"/>
      <c r="BG156" s="85"/>
      <c r="BH156" s="85"/>
      <c r="BI156" s="85"/>
      <c r="BJ156" s="85"/>
      <c r="BK156" s="85"/>
      <c r="BL156" s="85"/>
      <c r="BM156" s="85"/>
      <c r="BN156" s="85"/>
      <c r="BO156" s="85"/>
      <c r="BP156" s="85"/>
      <c r="BQ156" s="85"/>
      <c r="BR156" s="85"/>
      <c r="BS156" s="85"/>
      <c r="BT156" s="85"/>
      <c r="BU156" s="85"/>
      <c r="BV156" s="85"/>
      <c r="BW156" s="85"/>
      <c r="BX156" s="85"/>
      <c r="BY156" s="85"/>
      <c r="BZ156" s="85"/>
      <c r="CA156" s="85"/>
      <c r="CB156" s="85"/>
      <c r="CC156" s="85"/>
      <c r="CD156" s="85"/>
      <c r="CE156" s="85"/>
      <c r="CF156" s="85"/>
      <c r="CG156" s="85"/>
      <c r="CH156" s="85"/>
      <c r="CI156" s="85"/>
      <c r="CJ156" s="85"/>
      <c r="CK156" s="85"/>
      <c r="CL156" s="85"/>
      <c r="CM156" s="85"/>
      <c r="CN156" s="85"/>
      <c r="CO156" s="85"/>
      <c r="CP156" s="85"/>
      <c r="CQ156" s="85"/>
      <c r="CR156" s="85"/>
      <c r="CS156" s="85"/>
      <c r="CT156" s="85"/>
      <c r="CU156" s="85"/>
      <c r="CV156" s="85"/>
      <c r="CW156" s="85"/>
      <c r="CX156" s="85"/>
      <c r="CY156" s="85"/>
      <c r="CZ156" s="85"/>
      <c r="DA156" s="85"/>
      <c r="DB156" s="85"/>
      <c r="DC156" s="85"/>
      <c r="DD156" s="85"/>
      <c r="DE156" s="85"/>
      <c r="DF156" s="85"/>
      <c r="DG156" s="85"/>
      <c r="DH156" s="85"/>
      <c r="DI156" s="85"/>
      <c r="DJ156" s="85"/>
      <c r="DK156" s="85"/>
      <c r="DL156" s="85"/>
      <c r="DM156" s="85"/>
      <c r="DN156" s="85"/>
      <c r="DO156" s="85"/>
      <c r="DP156" s="85"/>
      <c r="DQ156" s="85"/>
      <c r="DR156" s="85"/>
      <c r="DS156" s="85"/>
      <c r="DT156" s="85"/>
      <c r="DU156" s="85"/>
      <c r="DV156" s="85"/>
      <c r="DW156" s="85"/>
      <c r="DX156" s="85"/>
      <c r="DY156" s="85"/>
      <c r="DZ156" s="85"/>
      <c r="EA156" s="85"/>
      <c r="EB156" s="85"/>
      <c r="EC156" s="85"/>
      <c r="ED156" s="85"/>
      <c r="EE156" s="85"/>
      <c r="EF156" s="85"/>
      <c r="EG156" s="85"/>
      <c r="EH156" s="85"/>
      <c r="EI156" s="85"/>
      <c r="EJ156" s="85"/>
      <c r="EK156" s="85"/>
      <c r="EL156" s="85"/>
      <c r="EM156" s="85"/>
      <c r="EN156" s="85"/>
      <c r="EO156" s="85"/>
      <c r="EP156" s="85"/>
      <c r="EQ156" s="85"/>
      <c r="ER156" s="85"/>
      <c r="ES156" s="85"/>
      <c r="ET156" s="85"/>
      <c r="EU156" s="85"/>
      <c r="EV156" s="85"/>
      <c r="EW156" s="85"/>
      <c r="EX156" s="85"/>
      <c r="EY156" s="85"/>
      <c r="EZ156" s="85"/>
      <c r="FA156" s="85"/>
      <c r="FB156" s="85"/>
      <c r="FC156" s="85"/>
      <c r="FD156" s="85"/>
      <c r="FE156" s="85"/>
      <c r="FF156" s="85"/>
      <c r="FG156" s="85"/>
      <c r="FH156" s="85"/>
      <c r="FI156" s="85"/>
      <c r="FJ156" s="85"/>
      <c r="FK156" s="85"/>
      <c r="FL156" s="85"/>
      <c r="FM156" s="85"/>
      <c r="FN156" s="85"/>
      <c r="FO156" s="85"/>
      <c r="FP156" s="85"/>
      <c r="FQ156" s="85"/>
      <c r="FR156" s="85"/>
      <c r="FS156" s="85"/>
      <c r="FT156" s="85"/>
      <c r="FU156" s="85"/>
      <c r="FV156" s="85"/>
      <c r="FW156" s="85"/>
      <c r="FX156" s="85"/>
      <c r="FY156" s="85"/>
      <c r="FZ156" s="85"/>
      <c r="GA156" s="85"/>
      <c r="GB156" s="85"/>
      <c r="GC156" s="85"/>
      <c r="GD156" s="85"/>
      <c r="GE156" s="85"/>
      <c r="GF156" s="85"/>
      <c r="GG156" s="85"/>
      <c r="GH156" s="85"/>
      <c r="GI156" s="85"/>
      <c r="GJ156" s="85"/>
      <c r="GK156" s="85"/>
      <c r="GL156" s="85"/>
      <c r="GM156" s="85"/>
      <c r="GN156" s="85"/>
      <c r="GO156" s="85"/>
      <c r="GP156" s="85"/>
      <c r="GQ156" s="85"/>
      <c r="GR156" s="85"/>
      <c r="GS156" s="85"/>
      <c r="GT156" s="85"/>
      <c r="GU156" s="85"/>
      <c r="GV156" s="85"/>
      <c r="GW156" s="85"/>
      <c r="GX156" s="85"/>
      <c r="GY156" s="85"/>
      <c r="GZ156" s="85"/>
      <c r="HA156" s="85"/>
      <c r="HB156" s="85"/>
      <c r="HC156" s="85"/>
      <c r="HD156" s="85"/>
      <c r="HE156" s="85"/>
      <c r="HF156" s="85"/>
      <c r="HG156" s="85"/>
      <c r="HH156" s="85"/>
      <c r="HI156" s="85"/>
      <c r="HJ156" s="85"/>
      <c r="HK156" s="85"/>
      <c r="HL156" s="85"/>
      <c r="HM156" s="85"/>
      <c r="HN156" s="85"/>
      <c r="HO156" s="85"/>
      <c r="HP156" s="85"/>
      <c r="HQ156" s="85"/>
      <c r="HR156" s="85"/>
      <c r="HS156" s="85"/>
      <c r="HT156" s="85"/>
      <c r="HU156" s="85"/>
      <c r="HV156" s="85"/>
      <c r="HW156" s="85"/>
      <c r="HX156" s="85"/>
      <c r="HY156" s="85"/>
      <c r="HZ156" s="85"/>
      <c r="IA156" s="85"/>
      <c r="IB156" s="45"/>
      <c r="IC156" s="45"/>
      <c r="ID156" s="45"/>
      <c r="IE156" s="45"/>
      <c r="IF156" s="45"/>
      <c r="IG156" s="45"/>
      <c r="IH156" s="45"/>
      <c r="II156" s="45"/>
      <c r="IJ156" s="45"/>
      <c r="IK156" s="45"/>
      <c r="IL156" s="45"/>
      <c r="IM156" s="45"/>
      <c r="IN156" s="45"/>
      <c r="IO156" s="45"/>
      <c r="IP156" s="45"/>
      <c r="IQ156" s="45"/>
      <c r="IR156" s="45"/>
      <c r="IS156" s="45"/>
      <c r="IT156" s="45"/>
      <c r="IU156" s="45"/>
      <c r="IV156" s="45"/>
      <c r="IW156" s="45"/>
      <c r="IX156" s="45"/>
      <c r="IY156" s="45"/>
      <c r="IZ156" s="45"/>
      <c r="JA156" s="45"/>
      <c r="JB156" s="45"/>
      <c r="JC156" s="45"/>
      <c r="JD156" s="45"/>
      <c r="JE156" s="45"/>
      <c r="JF156" s="45"/>
      <c r="JG156" s="45"/>
      <c r="JH156" s="45"/>
      <c r="JI156" s="45"/>
      <c r="JJ156" s="45"/>
      <c r="JK156" s="45"/>
      <c r="JL156" s="45"/>
      <c r="JM156" s="45"/>
      <c r="JN156" s="45"/>
      <c r="JO156" s="45"/>
      <c r="JP156" s="45"/>
      <c r="JQ156" s="45"/>
      <c r="JR156" s="45"/>
      <c r="JS156" s="45"/>
      <c r="JT156" s="45"/>
      <c r="JU156" s="45"/>
      <c r="JV156" s="45"/>
      <c r="JW156" s="45"/>
      <c r="JX156" s="45"/>
      <c r="JY156" s="45"/>
      <c r="JZ156" s="45"/>
      <c r="KA156" s="45"/>
      <c r="KB156" s="45"/>
      <c r="KC156" s="45"/>
      <c r="KD156" s="45"/>
      <c r="KE156" s="45"/>
      <c r="KF156" s="45"/>
      <c r="KG156" s="45"/>
      <c r="KH156" s="45"/>
      <c r="KI156" s="45"/>
      <c r="KJ156" s="45"/>
      <c r="KK156" s="45"/>
      <c r="KL156" s="45"/>
      <c r="KM156" s="45"/>
      <c r="KN156" s="45"/>
      <c r="KO156" s="45"/>
      <c r="KP156" s="45"/>
      <c r="KQ156" s="45"/>
      <c r="KR156" s="45"/>
      <c r="KS156" s="45"/>
      <c r="KT156" s="45"/>
      <c r="KU156" s="45"/>
      <c r="KV156" s="45"/>
      <c r="KW156" s="45"/>
      <c r="KX156" s="45"/>
      <c r="KY156" s="45"/>
      <c r="KZ156" s="45"/>
      <c r="LA156" s="45"/>
      <c r="LB156" s="45"/>
      <c r="LC156" s="45"/>
      <c r="LD156" s="45"/>
      <c r="LE156" s="45"/>
      <c r="LF156" s="45"/>
      <c r="LG156" s="45"/>
      <c r="LH156" s="45"/>
      <c r="LI156" s="45"/>
      <c r="LJ156" s="45"/>
      <c r="LK156" s="45"/>
      <c r="LL156" s="45"/>
      <c r="LM156" s="45"/>
      <c r="LN156" s="45"/>
      <c r="LO156" s="45"/>
      <c r="LP156" s="45"/>
      <c r="LQ156" s="45"/>
      <c r="LR156" s="45"/>
      <c r="LS156" s="45"/>
      <c r="LT156" s="45"/>
      <c r="LU156" s="45"/>
      <c r="LV156" s="45"/>
      <c r="LW156" s="45"/>
      <c r="LX156" s="45"/>
      <c r="LY156" s="45"/>
      <c r="LZ156" s="45"/>
      <c r="MA156" s="45"/>
      <c r="MB156" s="45"/>
      <c r="MC156" s="45"/>
      <c r="MD156" s="45"/>
      <c r="ME156" s="45"/>
      <c r="MF156" s="45"/>
      <c r="MG156" s="45"/>
      <c r="MH156" s="45"/>
      <c r="MI156" s="45"/>
      <c r="MJ156" s="45"/>
      <c r="MK156" s="45"/>
      <c r="ML156" s="45"/>
      <c r="MM156" s="45"/>
      <c r="MN156" s="45"/>
      <c r="MO156" s="45"/>
      <c r="MP156" s="45"/>
      <c r="MQ156" s="45"/>
      <c r="MR156" s="45"/>
      <c r="MS156" s="45"/>
      <c r="MT156" s="45"/>
      <c r="MU156" s="45"/>
      <c r="MV156" s="45"/>
      <c r="MW156" s="45"/>
      <c r="MX156" s="45"/>
      <c r="MY156" s="45"/>
      <c r="MZ156" s="45"/>
      <c r="NA156" s="45"/>
      <c r="NB156" s="45"/>
      <c r="NC156" s="45"/>
      <c r="ND156" s="45"/>
      <c r="NE156" s="45"/>
      <c r="NF156" s="45"/>
      <c r="NG156" s="45"/>
      <c r="NH156" s="45"/>
      <c r="NI156" s="45"/>
      <c r="NJ156" s="45"/>
      <c r="NK156" s="45"/>
      <c r="NL156" s="45"/>
      <c r="NM156" s="45"/>
      <c r="NN156" s="45"/>
    </row>
    <row r="157" spans="1:378" s="43" customFormat="1" ht="15.75" x14ac:dyDescent="0.25">
      <c r="A157" s="43" t="s">
        <v>149</v>
      </c>
      <c r="B157" s="22" t="s">
        <v>150</v>
      </c>
      <c r="C157" s="23" t="s">
        <v>72</v>
      </c>
      <c r="D157" s="23" t="s">
        <v>233</v>
      </c>
      <c r="E157" s="24">
        <v>44594</v>
      </c>
      <c r="F157" s="110" t="s">
        <v>110</v>
      </c>
      <c r="G157" s="146">
        <v>30000</v>
      </c>
      <c r="H157" s="164">
        <v>861</v>
      </c>
      <c r="I157" s="146">
        <v>0</v>
      </c>
      <c r="J157" s="146">
        <v>912</v>
      </c>
      <c r="K157" s="146">
        <v>25</v>
      </c>
      <c r="L157" s="146">
        <v>1798</v>
      </c>
      <c r="M157" s="164">
        <v>28202</v>
      </c>
      <c r="AQ157" s="45"/>
      <c r="AR157" s="45"/>
      <c r="AS157" s="45"/>
      <c r="AT157" s="45"/>
      <c r="AU157" s="85"/>
      <c r="AV157" s="85"/>
      <c r="AW157" s="85"/>
      <c r="AX157" s="85"/>
      <c r="AY157" s="85"/>
      <c r="AZ157" s="85"/>
      <c r="BA157" s="85"/>
      <c r="BB157" s="85"/>
      <c r="BC157" s="85"/>
      <c r="BD157" s="85"/>
      <c r="BE157" s="85"/>
      <c r="BF157" s="85"/>
      <c r="BG157" s="85"/>
      <c r="BH157" s="85"/>
      <c r="BI157" s="85"/>
      <c r="BJ157" s="85"/>
      <c r="BK157" s="85"/>
      <c r="BL157" s="85"/>
      <c r="BM157" s="85"/>
      <c r="BN157" s="85"/>
      <c r="BO157" s="85"/>
      <c r="BP157" s="85"/>
      <c r="BQ157" s="85"/>
      <c r="BR157" s="85"/>
      <c r="BS157" s="85"/>
      <c r="BT157" s="85"/>
      <c r="BU157" s="85"/>
      <c r="BV157" s="85"/>
      <c r="BW157" s="85"/>
      <c r="BX157" s="85"/>
      <c r="BY157" s="85"/>
      <c r="BZ157" s="85"/>
      <c r="CA157" s="85"/>
      <c r="CB157" s="85"/>
      <c r="CC157" s="85"/>
      <c r="CD157" s="85"/>
      <c r="CE157" s="85"/>
      <c r="CF157" s="85"/>
      <c r="CG157" s="85"/>
      <c r="CH157" s="85"/>
      <c r="CI157" s="85"/>
      <c r="CJ157" s="85"/>
      <c r="CK157" s="85"/>
      <c r="CL157" s="85"/>
      <c r="CM157" s="85"/>
      <c r="CN157" s="85"/>
      <c r="CO157" s="85"/>
      <c r="CP157" s="85"/>
      <c r="CQ157" s="85"/>
      <c r="CR157" s="85"/>
      <c r="CS157" s="85"/>
      <c r="CT157" s="85"/>
      <c r="CU157" s="85"/>
      <c r="CV157" s="85"/>
      <c r="CW157" s="85"/>
      <c r="CX157" s="85"/>
      <c r="CY157" s="85"/>
      <c r="CZ157" s="85"/>
      <c r="DA157" s="85"/>
      <c r="DB157" s="85"/>
      <c r="DC157" s="85"/>
      <c r="DD157" s="85"/>
      <c r="DE157" s="85"/>
      <c r="DF157" s="85"/>
      <c r="DG157" s="85"/>
      <c r="DH157" s="85"/>
      <c r="DI157" s="85"/>
      <c r="DJ157" s="85"/>
      <c r="DK157" s="85"/>
      <c r="DL157" s="85"/>
      <c r="DM157" s="85"/>
      <c r="DN157" s="85"/>
      <c r="DO157" s="85"/>
      <c r="DP157" s="85"/>
      <c r="DQ157" s="85"/>
      <c r="DR157" s="85"/>
      <c r="DS157" s="85"/>
      <c r="DT157" s="85"/>
      <c r="DU157" s="85"/>
      <c r="DV157" s="85"/>
      <c r="DW157" s="85"/>
      <c r="DX157" s="85"/>
      <c r="DY157" s="85"/>
      <c r="DZ157" s="85"/>
      <c r="EA157" s="85"/>
      <c r="EB157" s="85"/>
      <c r="EC157" s="85"/>
      <c r="ED157" s="85"/>
      <c r="EE157" s="85"/>
      <c r="EF157" s="85"/>
      <c r="EG157" s="85"/>
      <c r="EH157" s="85"/>
      <c r="EI157" s="85"/>
      <c r="EJ157" s="85"/>
      <c r="EK157" s="85"/>
      <c r="EL157" s="85"/>
      <c r="EM157" s="85"/>
      <c r="EN157" s="85"/>
      <c r="EO157" s="85"/>
      <c r="EP157" s="85"/>
      <c r="EQ157" s="85"/>
      <c r="ER157" s="85"/>
      <c r="ES157" s="85"/>
      <c r="ET157" s="85"/>
      <c r="EU157" s="85"/>
      <c r="EV157" s="85"/>
      <c r="EW157" s="85"/>
      <c r="EX157" s="85"/>
      <c r="EY157" s="85"/>
      <c r="EZ157" s="85"/>
      <c r="FA157" s="85"/>
      <c r="FB157" s="85"/>
      <c r="FC157" s="85"/>
      <c r="FD157" s="85"/>
      <c r="FE157" s="85"/>
      <c r="FF157" s="85"/>
      <c r="FG157" s="85"/>
      <c r="FH157" s="85"/>
      <c r="FI157" s="85"/>
      <c r="FJ157" s="85"/>
      <c r="FK157" s="85"/>
      <c r="FL157" s="85"/>
      <c r="FM157" s="85"/>
      <c r="FN157" s="85"/>
      <c r="FO157" s="85"/>
      <c r="FP157" s="85"/>
      <c r="FQ157" s="85"/>
      <c r="FR157" s="85"/>
      <c r="FS157" s="85"/>
      <c r="FT157" s="85"/>
      <c r="FU157" s="85"/>
      <c r="FV157" s="85"/>
      <c r="FW157" s="85"/>
      <c r="FX157" s="85"/>
      <c r="FY157" s="85"/>
      <c r="FZ157" s="85"/>
      <c r="GA157" s="85"/>
      <c r="GB157" s="85"/>
      <c r="GC157" s="85"/>
      <c r="GD157" s="85"/>
      <c r="GE157" s="85"/>
      <c r="GF157" s="85"/>
      <c r="GG157" s="85"/>
      <c r="GH157" s="85"/>
      <c r="GI157" s="85"/>
      <c r="GJ157" s="85"/>
      <c r="GK157" s="85"/>
      <c r="GL157" s="85"/>
      <c r="GM157" s="85"/>
      <c r="GN157" s="85"/>
      <c r="GO157" s="85"/>
      <c r="GP157" s="85"/>
      <c r="GQ157" s="85"/>
      <c r="GR157" s="85"/>
      <c r="GS157" s="85"/>
      <c r="GT157" s="85"/>
      <c r="GU157" s="85"/>
      <c r="GV157" s="85"/>
      <c r="GW157" s="85"/>
      <c r="GX157" s="85"/>
      <c r="GY157" s="85"/>
      <c r="GZ157" s="85"/>
      <c r="HA157" s="85"/>
      <c r="HB157" s="85"/>
      <c r="HC157" s="85"/>
      <c r="HD157" s="85"/>
      <c r="HE157" s="85"/>
      <c r="HF157" s="85"/>
      <c r="HG157" s="85"/>
      <c r="HH157" s="85"/>
      <c r="HI157" s="85"/>
      <c r="HJ157" s="85"/>
      <c r="HK157" s="85"/>
      <c r="HL157" s="85"/>
      <c r="HM157" s="85"/>
      <c r="HN157" s="85"/>
      <c r="HO157" s="85"/>
      <c r="HP157" s="85"/>
      <c r="HQ157" s="85"/>
      <c r="HR157" s="85"/>
      <c r="HS157" s="85"/>
      <c r="HT157" s="85"/>
      <c r="HU157" s="85"/>
      <c r="HV157" s="85"/>
      <c r="HW157" s="85"/>
      <c r="HX157" s="85"/>
      <c r="HY157" s="85"/>
      <c r="HZ157" s="85"/>
      <c r="IA157" s="85"/>
      <c r="IB157" s="45"/>
      <c r="IC157" s="45"/>
      <c r="ID157" s="45"/>
      <c r="IE157" s="45"/>
      <c r="IF157" s="45"/>
      <c r="IG157" s="45"/>
      <c r="IH157" s="45"/>
      <c r="II157" s="45"/>
      <c r="IJ157" s="45"/>
      <c r="IK157" s="45"/>
      <c r="IL157" s="45"/>
      <c r="IM157" s="45"/>
      <c r="IN157" s="45"/>
      <c r="IO157" s="45"/>
      <c r="IP157" s="45"/>
      <c r="IQ157" s="45"/>
      <c r="IR157" s="45"/>
      <c r="IS157" s="45"/>
      <c r="IT157" s="45"/>
      <c r="IU157" s="45"/>
      <c r="IV157" s="45"/>
      <c r="IW157" s="45"/>
      <c r="IX157" s="45"/>
      <c r="IY157" s="45"/>
      <c r="IZ157" s="45"/>
      <c r="JA157" s="45"/>
      <c r="JB157" s="45"/>
      <c r="JC157" s="45"/>
      <c r="JD157" s="45"/>
      <c r="JE157" s="45"/>
      <c r="JF157" s="45"/>
      <c r="JG157" s="45"/>
      <c r="JH157" s="45"/>
      <c r="JI157" s="45"/>
      <c r="JJ157" s="45"/>
      <c r="JK157" s="45"/>
      <c r="JL157" s="45"/>
      <c r="JM157" s="45"/>
      <c r="JN157" s="45"/>
      <c r="JO157" s="45"/>
      <c r="JP157" s="45"/>
      <c r="JQ157" s="45"/>
      <c r="JR157" s="45"/>
      <c r="JS157" s="45"/>
      <c r="JT157" s="45"/>
      <c r="JU157" s="45"/>
      <c r="JV157" s="45"/>
      <c r="JW157" s="45"/>
      <c r="JX157" s="45"/>
      <c r="JY157" s="45"/>
      <c r="JZ157" s="45"/>
      <c r="KA157" s="45"/>
      <c r="KB157" s="45"/>
      <c r="KC157" s="45"/>
      <c r="KD157" s="45"/>
      <c r="KE157" s="45"/>
      <c r="KF157" s="45"/>
      <c r="KG157" s="45"/>
      <c r="KH157" s="45"/>
      <c r="KI157" s="45"/>
      <c r="KJ157" s="45"/>
      <c r="KK157" s="45"/>
      <c r="KL157" s="45"/>
      <c r="KM157" s="45"/>
      <c r="KN157" s="45"/>
      <c r="KO157" s="45"/>
      <c r="KP157" s="45"/>
      <c r="KQ157" s="45"/>
      <c r="KR157" s="45"/>
      <c r="KS157" s="45"/>
      <c r="KT157" s="45"/>
      <c r="KU157" s="45"/>
      <c r="KV157" s="45"/>
      <c r="KW157" s="45"/>
      <c r="KX157" s="45"/>
      <c r="KY157" s="45"/>
      <c r="KZ157" s="45"/>
      <c r="LA157" s="45"/>
      <c r="LB157" s="45"/>
      <c r="LC157" s="45"/>
      <c r="LD157" s="45"/>
      <c r="LE157" s="45"/>
      <c r="LF157" s="45"/>
      <c r="LG157" s="45"/>
      <c r="LH157" s="45"/>
      <c r="LI157" s="45"/>
      <c r="LJ157" s="45"/>
      <c r="LK157" s="45"/>
      <c r="LL157" s="45"/>
      <c r="LM157" s="45"/>
      <c r="LN157" s="45"/>
      <c r="LO157" s="45"/>
      <c r="LP157" s="45"/>
      <c r="LQ157" s="45"/>
      <c r="LR157" s="45"/>
      <c r="LS157" s="45"/>
      <c r="LT157" s="45"/>
      <c r="LU157" s="45"/>
      <c r="LV157" s="45"/>
      <c r="LW157" s="45"/>
      <c r="LX157" s="45"/>
      <c r="LY157" s="45"/>
      <c r="LZ157" s="45"/>
      <c r="MA157" s="45"/>
      <c r="MB157" s="45"/>
      <c r="MC157" s="45"/>
      <c r="MD157" s="45"/>
      <c r="ME157" s="45"/>
      <c r="MF157" s="45"/>
      <c r="MG157" s="45"/>
      <c r="MH157" s="45"/>
      <c r="MI157" s="45"/>
      <c r="MJ157" s="45"/>
      <c r="MK157" s="45"/>
      <c r="ML157" s="45"/>
      <c r="MM157" s="45"/>
      <c r="MN157" s="45"/>
      <c r="MO157" s="45"/>
      <c r="MP157" s="45"/>
      <c r="MQ157" s="45"/>
      <c r="MR157" s="45"/>
      <c r="MS157" s="45"/>
      <c r="MT157" s="45"/>
      <c r="MU157" s="45"/>
      <c r="MV157" s="45"/>
      <c r="MW157" s="45"/>
      <c r="MX157" s="45"/>
      <c r="MY157" s="45"/>
      <c r="MZ157" s="45"/>
      <c r="NA157" s="45"/>
      <c r="NB157" s="45"/>
      <c r="NC157" s="45"/>
      <c r="ND157" s="45"/>
      <c r="NE157" s="45"/>
      <c r="NF157" s="45"/>
      <c r="NG157" s="45"/>
      <c r="NH157" s="45"/>
      <c r="NI157" s="45"/>
      <c r="NJ157" s="45"/>
      <c r="NK157" s="45"/>
      <c r="NL157" s="45"/>
      <c r="NM157" s="45"/>
      <c r="NN157" s="45"/>
    </row>
    <row r="158" spans="1:378" s="43" customFormat="1" ht="15.75" x14ac:dyDescent="0.25">
      <c r="A158" s="43" t="s">
        <v>173</v>
      </c>
      <c r="B158" s="22" t="s">
        <v>55</v>
      </c>
      <c r="C158" s="23" t="s">
        <v>71</v>
      </c>
      <c r="D158" s="23" t="s">
        <v>233</v>
      </c>
      <c r="E158" s="24">
        <v>44594</v>
      </c>
      <c r="F158" s="110" t="s">
        <v>110</v>
      </c>
      <c r="G158" s="146">
        <v>100000</v>
      </c>
      <c r="H158" s="164">
        <v>2870</v>
      </c>
      <c r="I158" s="146">
        <v>12105.37</v>
      </c>
      <c r="J158" s="146">
        <v>3040</v>
      </c>
      <c r="K158" s="146">
        <v>25</v>
      </c>
      <c r="L158" s="146">
        <v>18040.37</v>
      </c>
      <c r="M158" s="164">
        <v>81959.63</v>
      </c>
      <c r="AQ158" s="45"/>
      <c r="AR158" s="45"/>
      <c r="AS158" s="45"/>
      <c r="AT158" s="45"/>
      <c r="AU158" s="85"/>
      <c r="AV158" s="85"/>
      <c r="AW158" s="85"/>
      <c r="AX158" s="85"/>
      <c r="AY158" s="85"/>
      <c r="AZ158" s="85"/>
      <c r="BA158" s="85"/>
      <c r="BB158" s="85"/>
      <c r="BC158" s="85"/>
      <c r="BD158" s="85"/>
      <c r="BE158" s="85"/>
      <c r="BF158" s="85"/>
      <c r="BG158" s="85"/>
      <c r="BH158" s="85"/>
      <c r="BI158" s="85"/>
      <c r="BJ158" s="85"/>
      <c r="BK158" s="85"/>
      <c r="BL158" s="85"/>
      <c r="BM158" s="85"/>
      <c r="BN158" s="85"/>
      <c r="BO158" s="85"/>
      <c r="BP158" s="85"/>
      <c r="BQ158" s="85"/>
      <c r="BR158" s="85"/>
      <c r="BS158" s="85"/>
      <c r="BT158" s="85"/>
      <c r="BU158" s="85"/>
      <c r="BV158" s="85"/>
      <c r="BW158" s="85"/>
      <c r="BX158" s="85"/>
      <c r="BY158" s="85"/>
      <c r="BZ158" s="85"/>
      <c r="CA158" s="85"/>
      <c r="CB158" s="85"/>
      <c r="CC158" s="85"/>
      <c r="CD158" s="85"/>
      <c r="CE158" s="85"/>
      <c r="CF158" s="85"/>
      <c r="CG158" s="85"/>
      <c r="CH158" s="85"/>
      <c r="CI158" s="85"/>
      <c r="CJ158" s="85"/>
      <c r="CK158" s="85"/>
      <c r="CL158" s="85"/>
      <c r="CM158" s="85"/>
      <c r="CN158" s="85"/>
      <c r="CO158" s="85"/>
      <c r="CP158" s="85"/>
      <c r="CQ158" s="85"/>
      <c r="CR158" s="85"/>
      <c r="CS158" s="85"/>
      <c r="CT158" s="85"/>
      <c r="CU158" s="85"/>
      <c r="CV158" s="85"/>
      <c r="CW158" s="85"/>
      <c r="CX158" s="85"/>
      <c r="CY158" s="85"/>
      <c r="CZ158" s="85"/>
      <c r="DA158" s="85"/>
      <c r="DB158" s="85"/>
      <c r="DC158" s="85"/>
      <c r="DD158" s="85"/>
      <c r="DE158" s="85"/>
      <c r="DF158" s="85"/>
      <c r="DG158" s="85"/>
      <c r="DH158" s="85"/>
      <c r="DI158" s="85"/>
      <c r="DJ158" s="85"/>
      <c r="DK158" s="85"/>
      <c r="DL158" s="85"/>
      <c r="DM158" s="85"/>
      <c r="DN158" s="85"/>
      <c r="DO158" s="85"/>
      <c r="DP158" s="85"/>
      <c r="DQ158" s="85"/>
      <c r="DR158" s="85"/>
      <c r="DS158" s="85"/>
      <c r="DT158" s="85"/>
      <c r="DU158" s="85"/>
      <c r="DV158" s="85"/>
      <c r="DW158" s="85"/>
      <c r="DX158" s="85"/>
      <c r="DY158" s="85"/>
      <c r="DZ158" s="85"/>
      <c r="EA158" s="85"/>
      <c r="EB158" s="85"/>
      <c r="EC158" s="85"/>
      <c r="ED158" s="85"/>
      <c r="EE158" s="85"/>
      <c r="EF158" s="85"/>
      <c r="EG158" s="85"/>
      <c r="EH158" s="85"/>
      <c r="EI158" s="85"/>
      <c r="EJ158" s="85"/>
      <c r="EK158" s="85"/>
      <c r="EL158" s="85"/>
      <c r="EM158" s="85"/>
      <c r="EN158" s="85"/>
      <c r="EO158" s="85"/>
      <c r="EP158" s="85"/>
      <c r="EQ158" s="85"/>
      <c r="ER158" s="85"/>
      <c r="ES158" s="85"/>
      <c r="ET158" s="85"/>
      <c r="EU158" s="85"/>
      <c r="EV158" s="85"/>
      <c r="EW158" s="85"/>
      <c r="EX158" s="85"/>
      <c r="EY158" s="85"/>
      <c r="EZ158" s="85"/>
      <c r="FA158" s="85"/>
      <c r="FB158" s="85"/>
      <c r="FC158" s="85"/>
      <c r="FD158" s="85"/>
      <c r="FE158" s="85"/>
      <c r="FF158" s="85"/>
      <c r="FG158" s="85"/>
      <c r="FH158" s="85"/>
      <c r="FI158" s="85"/>
      <c r="FJ158" s="85"/>
      <c r="FK158" s="85"/>
      <c r="FL158" s="85"/>
      <c r="FM158" s="85"/>
      <c r="FN158" s="85"/>
      <c r="FO158" s="85"/>
      <c r="FP158" s="85"/>
      <c r="FQ158" s="85"/>
      <c r="FR158" s="85"/>
      <c r="FS158" s="85"/>
      <c r="FT158" s="85"/>
      <c r="FU158" s="85"/>
      <c r="FV158" s="85"/>
      <c r="FW158" s="85"/>
      <c r="FX158" s="85"/>
      <c r="FY158" s="85"/>
      <c r="FZ158" s="85"/>
      <c r="GA158" s="85"/>
      <c r="GB158" s="85"/>
      <c r="GC158" s="85"/>
      <c r="GD158" s="85"/>
      <c r="GE158" s="85"/>
      <c r="GF158" s="85"/>
      <c r="GG158" s="85"/>
      <c r="GH158" s="85"/>
      <c r="GI158" s="85"/>
      <c r="GJ158" s="85"/>
      <c r="GK158" s="85"/>
      <c r="GL158" s="85"/>
      <c r="GM158" s="85"/>
      <c r="GN158" s="85"/>
      <c r="GO158" s="85"/>
      <c r="GP158" s="85"/>
      <c r="GQ158" s="85"/>
      <c r="GR158" s="85"/>
      <c r="GS158" s="85"/>
      <c r="GT158" s="85"/>
      <c r="GU158" s="85"/>
      <c r="GV158" s="85"/>
      <c r="GW158" s="85"/>
      <c r="GX158" s="85"/>
      <c r="GY158" s="85"/>
      <c r="GZ158" s="85"/>
      <c r="HA158" s="85"/>
      <c r="HB158" s="85"/>
      <c r="HC158" s="85"/>
      <c r="HD158" s="85"/>
      <c r="HE158" s="85"/>
      <c r="HF158" s="85"/>
      <c r="HG158" s="85"/>
      <c r="HH158" s="85"/>
      <c r="HI158" s="85"/>
      <c r="HJ158" s="85"/>
      <c r="HK158" s="85"/>
      <c r="HL158" s="85"/>
      <c r="HM158" s="85"/>
      <c r="HN158" s="85"/>
      <c r="HO158" s="85"/>
      <c r="HP158" s="85"/>
      <c r="HQ158" s="85"/>
      <c r="HR158" s="85"/>
      <c r="HS158" s="85"/>
      <c r="HT158" s="85"/>
      <c r="HU158" s="85"/>
      <c r="HV158" s="85"/>
      <c r="HW158" s="85"/>
      <c r="HX158" s="85"/>
      <c r="HY158" s="85"/>
      <c r="HZ158" s="85"/>
      <c r="IA158" s="85"/>
      <c r="IB158" s="45"/>
      <c r="IC158" s="45"/>
      <c r="ID158" s="45"/>
      <c r="IE158" s="45"/>
      <c r="IF158" s="45"/>
      <c r="IG158" s="45"/>
      <c r="IH158" s="45"/>
      <c r="II158" s="45"/>
      <c r="IJ158" s="45"/>
      <c r="IK158" s="45"/>
      <c r="IL158" s="45"/>
      <c r="IM158" s="45"/>
      <c r="IN158" s="45"/>
      <c r="IO158" s="45"/>
      <c r="IP158" s="45"/>
      <c r="IQ158" s="45"/>
      <c r="IR158" s="45"/>
      <c r="IS158" s="45"/>
      <c r="IT158" s="45"/>
      <c r="IU158" s="45"/>
      <c r="IV158" s="45"/>
      <c r="IW158" s="45"/>
      <c r="IX158" s="45"/>
      <c r="IY158" s="45"/>
      <c r="IZ158" s="45"/>
      <c r="JA158" s="45"/>
      <c r="JB158" s="45"/>
      <c r="JC158" s="45"/>
      <c r="JD158" s="45"/>
      <c r="JE158" s="45"/>
      <c r="JF158" s="45"/>
      <c r="JG158" s="45"/>
      <c r="JH158" s="45"/>
      <c r="JI158" s="45"/>
      <c r="JJ158" s="45"/>
      <c r="JK158" s="45"/>
      <c r="JL158" s="45"/>
      <c r="JM158" s="45"/>
      <c r="JN158" s="45"/>
      <c r="JO158" s="45"/>
      <c r="JP158" s="45"/>
      <c r="JQ158" s="45"/>
      <c r="JR158" s="45"/>
      <c r="JS158" s="45"/>
      <c r="JT158" s="45"/>
      <c r="JU158" s="45"/>
      <c r="JV158" s="45"/>
      <c r="JW158" s="45"/>
      <c r="JX158" s="45"/>
      <c r="JY158" s="45"/>
      <c r="JZ158" s="45"/>
      <c r="KA158" s="45"/>
      <c r="KB158" s="45"/>
      <c r="KC158" s="45"/>
      <c r="KD158" s="45"/>
      <c r="KE158" s="45"/>
      <c r="KF158" s="45"/>
      <c r="KG158" s="45"/>
      <c r="KH158" s="45"/>
      <c r="KI158" s="45"/>
      <c r="KJ158" s="45"/>
      <c r="KK158" s="45"/>
      <c r="KL158" s="45"/>
      <c r="KM158" s="45"/>
      <c r="KN158" s="45"/>
      <c r="KO158" s="45"/>
      <c r="KP158" s="45"/>
      <c r="KQ158" s="45"/>
      <c r="KR158" s="45"/>
      <c r="KS158" s="45"/>
      <c r="KT158" s="45"/>
      <c r="KU158" s="45"/>
      <c r="KV158" s="45"/>
      <c r="KW158" s="45"/>
      <c r="KX158" s="45"/>
      <c r="KY158" s="45"/>
      <c r="KZ158" s="45"/>
      <c r="LA158" s="45"/>
      <c r="LB158" s="45"/>
      <c r="LC158" s="45"/>
      <c r="LD158" s="45"/>
      <c r="LE158" s="45"/>
      <c r="LF158" s="45"/>
      <c r="LG158" s="45"/>
      <c r="LH158" s="45"/>
      <c r="LI158" s="45"/>
      <c r="LJ158" s="45"/>
      <c r="LK158" s="45"/>
      <c r="LL158" s="45"/>
      <c r="LM158" s="45"/>
      <c r="LN158" s="45"/>
      <c r="LO158" s="45"/>
      <c r="LP158" s="45"/>
      <c r="LQ158" s="45"/>
      <c r="LR158" s="45"/>
      <c r="LS158" s="45"/>
      <c r="LT158" s="45"/>
      <c r="LU158" s="45"/>
      <c r="LV158" s="45"/>
      <c r="LW158" s="45"/>
      <c r="LX158" s="45"/>
      <c r="LY158" s="45"/>
      <c r="LZ158" s="45"/>
      <c r="MA158" s="45"/>
      <c r="MB158" s="45"/>
      <c r="MC158" s="45"/>
      <c r="MD158" s="45"/>
      <c r="ME158" s="45"/>
      <c r="MF158" s="45"/>
      <c r="MG158" s="45"/>
      <c r="MH158" s="45"/>
      <c r="MI158" s="45"/>
      <c r="MJ158" s="45"/>
      <c r="MK158" s="45"/>
      <c r="ML158" s="45"/>
      <c r="MM158" s="45"/>
      <c r="MN158" s="45"/>
      <c r="MO158" s="45"/>
      <c r="MP158" s="45"/>
      <c r="MQ158" s="45"/>
      <c r="MR158" s="45"/>
      <c r="MS158" s="45"/>
      <c r="MT158" s="45"/>
      <c r="MU158" s="45"/>
      <c r="MV158" s="45"/>
      <c r="MW158" s="45"/>
      <c r="MX158" s="45"/>
      <c r="MY158" s="45"/>
      <c r="MZ158" s="45"/>
      <c r="NA158" s="45"/>
      <c r="NB158" s="45"/>
      <c r="NC158" s="45"/>
      <c r="ND158" s="45"/>
      <c r="NE158" s="45"/>
      <c r="NF158" s="45"/>
      <c r="NG158" s="45"/>
      <c r="NH158" s="45"/>
      <c r="NI158" s="45"/>
      <c r="NJ158" s="45"/>
      <c r="NK158" s="45"/>
      <c r="NL158" s="45"/>
      <c r="NM158" s="45"/>
      <c r="NN158" s="45"/>
    </row>
    <row r="159" spans="1:378" s="43" customFormat="1" ht="15.75" x14ac:dyDescent="0.25">
      <c r="A159" s="43" t="s">
        <v>210</v>
      </c>
      <c r="B159" s="22" t="s">
        <v>17</v>
      </c>
      <c r="C159" s="23" t="s">
        <v>72</v>
      </c>
      <c r="D159" s="23" t="s">
        <v>233</v>
      </c>
      <c r="E159" s="24">
        <v>44713</v>
      </c>
      <c r="F159" s="110" t="s">
        <v>110</v>
      </c>
      <c r="G159" s="146">
        <v>30000</v>
      </c>
      <c r="H159" s="164">
        <v>861</v>
      </c>
      <c r="I159" s="146">
        <v>0</v>
      </c>
      <c r="J159" s="146">
        <v>912</v>
      </c>
      <c r="K159" s="146">
        <v>565</v>
      </c>
      <c r="L159" s="146">
        <v>2338</v>
      </c>
      <c r="M159" s="164">
        <v>27662</v>
      </c>
      <c r="AN159" s="45"/>
      <c r="AO159" s="45"/>
      <c r="AP159" s="45"/>
      <c r="AQ159" s="45"/>
      <c r="AR159" s="45"/>
      <c r="AS159" s="45"/>
      <c r="AT159" s="45"/>
      <c r="AU159" s="85"/>
      <c r="AV159" s="85"/>
      <c r="AW159" s="85"/>
      <c r="AX159" s="85"/>
      <c r="AY159" s="85"/>
      <c r="AZ159" s="85"/>
      <c r="BA159" s="85"/>
      <c r="BB159" s="85"/>
      <c r="BC159" s="85"/>
      <c r="BD159" s="85"/>
      <c r="BE159" s="85"/>
      <c r="BF159" s="85"/>
      <c r="BG159" s="85"/>
      <c r="BH159" s="85"/>
      <c r="BI159" s="85"/>
      <c r="BJ159" s="85"/>
      <c r="BK159" s="85"/>
      <c r="BL159" s="85"/>
      <c r="BM159" s="85"/>
      <c r="BN159" s="85"/>
      <c r="BO159" s="85"/>
      <c r="BP159" s="85"/>
      <c r="BQ159" s="85"/>
      <c r="BR159" s="85"/>
      <c r="BS159" s="85"/>
      <c r="BT159" s="85"/>
      <c r="BU159" s="85"/>
      <c r="BV159" s="85"/>
      <c r="BW159" s="85"/>
      <c r="BX159" s="85"/>
      <c r="BY159" s="85"/>
      <c r="BZ159" s="85"/>
      <c r="CA159" s="85"/>
      <c r="CB159" s="85"/>
      <c r="CC159" s="85"/>
      <c r="CD159" s="85"/>
      <c r="CE159" s="85"/>
      <c r="CF159" s="85"/>
      <c r="CG159" s="85"/>
      <c r="CH159" s="85"/>
      <c r="CI159" s="85"/>
      <c r="CJ159" s="85"/>
      <c r="CK159" s="85"/>
      <c r="CL159" s="85"/>
      <c r="CM159" s="85"/>
      <c r="CN159" s="85"/>
      <c r="CO159" s="85"/>
      <c r="CP159" s="85"/>
      <c r="CQ159" s="85"/>
      <c r="CR159" s="85"/>
      <c r="CS159" s="85"/>
      <c r="CT159" s="85"/>
      <c r="CU159" s="85"/>
      <c r="CV159" s="85"/>
      <c r="CW159" s="85"/>
      <c r="CX159" s="85"/>
      <c r="CY159" s="85"/>
      <c r="CZ159" s="85"/>
      <c r="DA159" s="85"/>
      <c r="DB159" s="85"/>
      <c r="DC159" s="85"/>
      <c r="DD159" s="85"/>
      <c r="DE159" s="85"/>
      <c r="DF159" s="85"/>
      <c r="DG159" s="85"/>
      <c r="DH159" s="85"/>
      <c r="DI159" s="85"/>
      <c r="DJ159" s="85"/>
      <c r="DK159" s="85"/>
      <c r="DL159" s="85"/>
      <c r="DM159" s="85"/>
      <c r="DN159" s="85"/>
      <c r="DO159" s="85"/>
      <c r="DP159" s="85"/>
      <c r="DQ159" s="85"/>
      <c r="DR159" s="85"/>
      <c r="DS159" s="85"/>
      <c r="DT159" s="85"/>
      <c r="DU159" s="85"/>
      <c r="DV159" s="85"/>
      <c r="DW159" s="85"/>
      <c r="DX159" s="85"/>
      <c r="DY159" s="85"/>
      <c r="DZ159" s="85"/>
      <c r="EA159" s="85"/>
      <c r="EB159" s="85"/>
      <c r="EC159" s="85"/>
      <c r="ED159" s="85"/>
      <c r="EE159" s="85"/>
      <c r="EF159" s="85"/>
      <c r="EG159" s="85"/>
      <c r="EH159" s="85"/>
      <c r="EI159" s="85"/>
      <c r="EJ159" s="85"/>
      <c r="EK159" s="85"/>
      <c r="EL159" s="85"/>
      <c r="EM159" s="85"/>
      <c r="EN159" s="85"/>
      <c r="EO159" s="85"/>
      <c r="EP159" s="85"/>
      <c r="EQ159" s="85"/>
      <c r="ER159" s="85"/>
      <c r="ES159" s="85"/>
      <c r="ET159" s="85"/>
      <c r="EU159" s="85"/>
      <c r="EV159" s="85"/>
      <c r="EW159" s="85"/>
      <c r="EX159" s="85"/>
      <c r="EY159" s="85"/>
      <c r="EZ159" s="85"/>
      <c r="FA159" s="85"/>
      <c r="FB159" s="85"/>
      <c r="FC159" s="85"/>
      <c r="FD159" s="85"/>
      <c r="FE159" s="85"/>
      <c r="FF159" s="85"/>
      <c r="FG159" s="85"/>
      <c r="FH159" s="85"/>
      <c r="FI159" s="85"/>
      <c r="FJ159" s="85"/>
      <c r="FK159" s="85"/>
      <c r="FL159" s="85"/>
      <c r="FM159" s="85"/>
      <c r="FN159" s="85"/>
      <c r="FO159" s="85"/>
      <c r="FP159" s="85"/>
      <c r="FQ159" s="85"/>
      <c r="FR159" s="85"/>
      <c r="FS159" s="85"/>
      <c r="FT159" s="85"/>
      <c r="FU159" s="85"/>
      <c r="FV159" s="85"/>
      <c r="FW159" s="85"/>
      <c r="FX159" s="85"/>
      <c r="FY159" s="85"/>
      <c r="FZ159" s="85"/>
      <c r="GA159" s="85"/>
      <c r="GB159" s="85"/>
      <c r="GC159" s="85"/>
      <c r="GD159" s="85"/>
      <c r="GE159" s="85"/>
      <c r="GF159" s="85"/>
      <c r="GG159" s="85"/>
      <c r="GH159" s="85"/>
      <c r="GI159" s="85"/>
      <c r="GJ159" s="85"/>
      <c r="GK159" s="85"/>
      <c r="GL159" s="85"/>
      <c r="GM159" s="85"/>
      <c r="GN159" s="85"/>
      <c r="GO159" s="85"/>
      <c r="GP159" s="85"/>
      <c r="GQ159" s="85"/>
      <c r="GR159" s="85"/>
      <c r="GS159" s="85"/>
      <c r="GT159" s="85"/>
      <c r="GU159" s="85"/>
      <c r="GV159" s="85"/>
      <c r="GW159" s="85"/>
      <c r="GX159" s="85"/>
      <c r="GY159" s="85"/>
      <c r="GZ159" s="85"/>
      <c r="HA159" s="85"/>
      <c r="HB159" s="85"/>
      <c r="HC159" s="85"/>
      <c r="HD159" s="85"/>
      <c r="HE159" s="85"/>
      <c r="HF159" s="85"/>
      <c r="HG159" s="85"/>
      <c r="HH159" s="85"/>
      <c r="HI159" s="85"/>
      <c r="HJ159" s="85"/>
      <c r="HK159" s="85"/>
      <c r="HL159" s="85"/>
      <c r="HM159" s="85"/>
      <c r="HN159" s="85"/>
      <c r="HO159" s="85"/>
      <c r="HP159" s="85"/>
      <c r="HQ159" s="85"/>
      <c r="HR159" s="85"/>
      <c r="HS159" s="85"/>
      <c r="HT159" s="85"/>
      <c r="HU159" s="85"/>
      <c r="HV159" s="85"/>
      <c r="HW159" s="85"/>
      <c r="HX159" s="85"/>
      <c r="HY159" s="85"/>
      <c r="HZ159" s="85"/>
      <c r="IA159" s="85"/>
      <c r="IB159" s="45"/>
      <c r="IC159" s="45"/>
      <c r="ID159" s="45"/>
      <c r="IE159" s="45"/>
      <c r="IF159" s="45"/>
      <c r="IG159" s="45"/>
      <c r="IH159" s="45"/>
      <c r="II159" s="45"/>
      <c r="IJ159" s="45"/>
      <c r="IK159" s="45"/>
      <c r="IL159" s="45"/>
      <c r="IM159" s="45"/>
      <c r="IN159" s="45"/>
      <c r="IO159" s="45"/>
      <c r="IP159" s="45"/>
      <c r="IQ159" s="45"/>
      <c r="IR159" s="45"/>
      <c r="IS159" s="45"/>
      <c r="IT159" s="45"/>
      <c r="IU159" s="45"/>
      <c r="IV159" s="45"/>
      <c r="IW159" s="45"/>
      <c r="IX159" s="45"/>
      <c r="IY159" s="45"/>
      <c r="IZ159" s="45"/>
      <c r="JA159" s="45"/>
      <c r="JB159" s="45"/>
      <c r="JC159" s="45"/>
      <c r="JD159" s="45"/>
      <c r="JE159" s="45"/>
      <c r="JF159" s="45"/>
      <c r="JG159" s="45"/>
      <c r="JH159" s="45"/>
      <c r="JI159" s="45"/>
      <c r="JJ159" s="45"/>
      <c r="JK159" s="45"/>
      <c r="JL159" s="45"/>
      <c r="JM159" s="45"/>
      <c r="JN159" s="45"/>
      <c r="JO159" s="45"/>
      <c r="JP159" s="45"/>
      <c r="JQ159" s="45"/>
      <c r="JR159" s="45"/>
      <c r="JS159" s="45"/>
      <c r="JT159" s="45"/>
      <c r="JU159" s="45"/>
      <c r="JV159" s="45"/>
      <c r="JW159" s="45"/>
      <c r="JX159" s="45"/>
      <c r="JY159" s="45"/>
      <c r="JZ159" s="45"/>
      <c r="KA159" s="45"/>
      <c r="KB159" s="45"/>
      <c r="KC159" s="45"/>
      <c r="KD159" s="45"/>
      <c r="KE159" s="45"/>
      <c r="KF159" s="45"/>
      <c r="KG159" s="45"/>
      <c r="KH159" s="45"/>
      <c r="KI159" s="45"/>
      <c r="KJ159" s="45"/>
      <c r="KK159" s="45"/>
      <c r="KL159" s="45"/>
      <c r="KM159" s="45"/>
      <c r="KN159" s="45"/>
      <c r="KO159" s="45"/>
      <c r="KP159" s="45"/>
      <c r="KQ159" s="45"/>
      <c r="KR159" s="45"/>
      <c r="KS159" s="45"/>
      <c r="KT159" s="45"/>
      <c r="KU159" s="45"/>
      <c r="KV159" s="45"/>
      <c r="KW159" s="45"/>
      <c r="KX159" s="45"/>
      <c r="KY159" s="45"/>
      <c r="KZ159" s="45"/>
      <c r="LA159" s="45"/>
      <c r="LB159" s="45"/>
      <c r="LC159" s="45"/>
      <c r="LD159" s="45"/>
      <c r="LE159" s="45"/>
      <c r="LF159" s="45"/>
      <c r="LG159" s="45"/>
      <c r="LH159" s="45"/>
      <c r="LI159" s="45"/>
      <c r="LJ159" s="45"/>
      <c r="LK159" s="45"/>
      <c r="LL159" s="45"/>
      <c r="LM159" s="45"/>
      <c r="LN159" s="45"/>
      <c r="LO159" s="45"/>
      <c r="LP159" s="45"/>
      <c r="LQ159" s="45"/>
      <c r="LR159" s="45"/>
      <c r="LS159" s="45"/>
      <c r="LT159" s="45"/>
      <c r="LU159" s="45"/>
      <c r="LV159" s="45"/>
      <c r="LW159" s="45"/>
      <c r="LX159" s="45"/>
      <c r="LY159" s="45"/>
      <c r="LZ159" s="45"/>
      <c r="MA159" s="45"/>
      <c r="MB159" s="45"/>
      <c r="MC159" s="45"/>
      <c r="MD159" s="45"/>
      <c r="ME159" s="45"/>
      <c r="MF159" s="45"/>
      <c r="MG159" s="45"/>
      <c r="MH159" s="45"/>
      <c r="MI159" s="45"/>
      <c r="MJ159" s="45"/>
      <c r="MK159" s="45"/>
      <c r="ML159" s="45"/>
      <c r="MM159" s="45"/>
      <c r="MN159" s="45"/>
      <c r="MO159" s="45"/>
      <c r="MP159" s="45"/>
      <c r="MQ159" s="45"/>
      <c r="MR159" s="45"/>
      <c r="MS159" s="45"/>
      <c r="MT159" s="45"/>
      <c r="MU159" s="45"/>
      <c r="MV159" s="45"/>
      <c r="MW159" s="45"/>
      <c r="MX159" s="45"/>
      <c r="MY159" s="45"/>
      <c r="MZ159" s="45"/>
      <c r="NA159" s="45"/>
      <c r="NB159" s="45"/>
      <c r="NC159" s="45"/>
      <c r="ND159" s="45"/>
      <c r="NE159" s="45"/>
      <c r="NF159" s="45"/>
      <c r="NG159" s="45"/>
      <c r="NH159" s="45"/>
      <c r="NI159" s="45"/>
      <c r="NJ159" s="45"/>
      <c r="NK159" s="45"/>
      <c r="NL159" s="45"/>
      <c r="NM159" s="45"/>
      <c r="NN159" s="45"/>
    </row>
    <row r="160" spans="1:378" s="67" customFormat="1" ht="15.75" x14ac:dyDescent="0.25">
      <c r="A160" s="67" t="s">
        <v>14</v>
      </c>
      <c r="B160" s="91">
        <v>6</v>
      </c>
      <c r="C160" s="73"/>
      <c r="D160" s="73"/>
      <c r="E160" s="113"/>
      <c r="F160" s="114"/>
      <c r="G160" s="149">
        <f t="shared" ref="G160:M160" si="21">SUM(G154:G159)</f>
        <v>260000</v>
      </c>
      <c r="H160" s="156">
        <f t="shared" si="21"/>
        <v>7462</v>
      </c>
      <c r="I160" s="149">
        <f t="shared" si="21"/>
        <v>12105.37</v>
      </c>
      <c r="J160" s="149">
        <f t="shared" si="21"/>
        <v>7904</v>
      </c>
      <c r="K160" s="149">
        <f t="shared" si="21"/>
        <v>1770</v>
      </c>
      <c r="L160" s="149">
        <f t="shared" si="21"/>
        <v>29241.37</v>
      </c>
      <c r="M160" s="149">
        <f t="shared" si="21"/>
        <v>230758.63</v>
      </c>
      <c r="N160" s="39"/>
      <c r="O160" s="39"/>
      <c r="P160" s="39"/>
      <c r="Q160" s="39"/>
      <c r="R160" s="39"/>
      <c r="S160" s="39"/>
      <c r="T160" s="39"/>
      <c r="U160" s="39"/>
      <c r="V160" s="39"/>
      <c r="W160" s="39"/>
      <c r="X160" s="39"/>
      <c r="Y160" s="39"/>
      <c r="Z160" s="39"/>
      <c r="AA160" s="39"/>
      <c r="AB160" s="39"/>
      <c r="AC160" s="39"/>
      <c r="AD160" s="39"/>
      <c r="AE160" s="39"/>
      <c r="AF160" s="39"/>
      <c r="AG160" s="39"/>
      <c r="AH160" s="39"/>
      <c r="AI160" s="39"/>
      <c r="AJ160" s="39"/>
      <c r="AK160" s="39"/>
      <c r="AL160" s="39"/>
      <c r="AM160" s="39"/>
      <c r="AN160" s="39"/>
      <c r="AO160" s="39"/>
      <c r="AP160" s="39"/>
      <c r="AQ160" s="39"/>
      <c r="AR160" s="39"/>
      <c r="AS160" s="39"/>
      <c r="AT160" s="39"/>
      <c r="AU160" s="191"/>
      <c r="AV160" s="191"/>
      <c r="AW160" s="191"/>
      <c r="AX160" s="191"/>
      <c r="AY160" s="191"/>
      <c r="AZ160" s="191"/>
      <c r="BA160" s="191"/>
      <c r="BB160" s="191"/>
      <c r="BC160" s="191"/>
      <c r="BD160" s="191"/>
      <c r="BE160" s="191"/>
      <c r="BF160" s="191"/>
      <c r="BG160" s="191"/>
      <c r="BH160" s="191"/>
      <c r="BI160" s="191"/>
      <c r="BJ160" s="191"/>
      <c r="BK160" s="191"/>
      <c r="BL160" s="191"/>
      <c r="BM160" s="191"/>
      <c r="BN160" s="191"/>
      <c r="BO160" s="191"/>
      <c r="BP160" s="191"/>
      <c r="BQ160" s="191"/>
      <c r="BR160" s="191"/>
      <c r="BS160" s="191"/>
      <c r="BT160" s="191"/>
      <c r="BU160" s="191"/>
      <c r="BV160" s="191"/>
      <c r="BW160" s="191"/>
      <c r="BX160" s="191"/>
      <c r="BY160" s="191"/>
      <c r="BZ160" s="191"/>
      <c r="CA160" s="191"/>
      <c r="CB160" s="191"/>
      <c r="CC160" s="191"/>
      <c r="CD160" s="191"/>
      <c r="CE160" s="191"/>
      <c r="CF160" s="191"/>
      <c r="CG160" s="191"/>
      <c r="CH160" s="191"/>
      <c r="CI160" s="191"/>
      <c r="CJ160" s="191"/>
      <c r="CK160" s="191"/>
      <c r="CL160" s="191"/>
      <c r="CM160" s="191"/>
      <c r="CN160" s="191"/>
      <c r="CO160" s="191"/>
      <c r="CP160" s="191"/>
      <c r="CQ160" s="191"/>
      <c r="CR160" s="191"/>
      <c r="CS160" s="191"/>
      <c r="CT160" s="191"/>
      <c r="CU160" s="191"/>
      <c r="CV160" s="191"/>
      <c r="CW160" s="191"/>
      <c r="CX160" s="191"/>
      <c r="CY160" s="191"/>
      <c r="CZ160" s="191"/>
      <c r="DA160" s="191"/>
      <c r="DB160" s="191"/>
      <c r="DC160" s="191"/>
      <c r="DD160" s="191"/>
      <c r="DE160" s="191"/>
      <c r="DF160" s="191"/>
      <c r="DG160" s="191"/>
      <c r="DH160" s="191"/>
      <c r="DI160" s="191"/>
      <c r="DJ160" s="191"/>
      <c r="DK160" s="191"/>
      <c r="DL160" s="191"/>
      <c r="DM160" s="191"/>
      <c r="DN160" s="191"/>
      <c r="DO160" s="191"/>
      <c r="DP160" s="191"/>
      <c r="DQ160" s="191"/>
      <c r="DR160" s="191"/>
      <c r="DS160" s="191"/>
      <c r="DT160" s="191"/>
      <c r="DU160" s="191"/>
      <c r="DV160" s="191"/>
      <c r="DW160" s="191"/>
      <c r="DX160" s="191"/>
      <c r="DY160" s="191"/>
      <c r="DZ160" s="191"/>
      <c r="EA160" s="191"/>
      <c r="EB160" s="191"/>
      <c r="EC160" s="191"/>
      <c r="ED160" s="191"/>
      <c r="EE160" s="191"/>
      <c r="EF160" s="191"/>
      <c r="EG160" s="191"/>
      <c r="EH160" s="191"/>
      <c r="EI160" s="191"/>
      <c r="EJ160" s="191"/>
      <c r="EK160" s="191"/>
      <c r="EL160" s="191"/>
      <c r="EM160" s="191"/>
      <c r="EN160" s="191"/>
      <c r="EO160" s="191"/>
      <c r="EP160" s="191"/>
      <c r="EQ160" s="191"/>
      <c r="ER160" s="191"/>
      <c r="ES160" s="191"/>
      <c r="ET160" s="191"/>
      <c r="EU160" s="191"/>
      <c r="EV160" s="191"/>
      <c r="EW160" s="191"/>
      <c r="EX160" s="191"/>
      <c r="EY160" s="191"/>
      <c r="EZ160" s="191"/>
      <c r="FA160" s="191"/>
      <c r="FB160" s="191"/>
      <c r="FC160" s="191"/>
      <c r="FD160" s="191"/>
      <c r="FE160" s="191"/>
      <c r="FF160" s="191"/>
      <c r="FG160" s="191"/>
      <c r="FH160" s="191"/>
      <c r="FI160" s="191"/>
      <c r="FJ160" s="191"/>
      <c r="FK160" s="191"/>
      <c r="FL160" s="191"/>
      <c r="FM160" s="191"/>
      <c r="FN160" s="191"/>
      <c r="FO160" s="191"/>
      <c r="FP160" s="191"/>
      <c r="FQ160" s="191"/>
      <c r="FR160" s="191"/>
      <c r="FS160" s="191"/>
      <c r="FT160" s="191"/>
      <c r="FU160" s="191"/>
      <c r="FV160" s="191"/>
      <c r="FW160" s="191"/>
      <c r="FX160" s="191"/>
      <c r="FY160" s="191"/>
      <c r="FZ160" s="191"/>
      <c r="GA160" s="191"/>
      <c r="GB160" s="191"/>
      <c r="GC160" s="191"/>
      <c r="GD160" s="191"/>
      <c r="GE160" s="191"/>
      <c r="GF160" s="191"/>
      <c r="GG160" s="191"/>
      <c r="GH160" s="191"/>
      <c r="GI160" s="191"/>
      <c r="GJ160" s="191"/>
      <c r="GK160" s="191"/>
      <c r="GL160" s="191"/>
      <c r="GM160" s="191"/>
      <c r="GN160" s="191"/>
      <c r="GO160" s="191"/>
      <c r="GP160" s="191"/>
      <c r="GQ160" s="191"/>
      <c r="GR160" s="191"/>
      <c r="GS160" s="191"/>
      <c r="GT160" s="191"/>
      <c r="GU160" s="191"/>
      <c r="GV160" s="191"/>
      <c r="GW160" s="191"/>
      <c r="GX160" s="191"/>
      <c r="GY160" s="191"/>
      <c r="GZ160" s="191"/>
      <c r="HA160" s="191"/>
      <c r="HB160" s="191"/>
      <c r="HC160" s="191"/>
      <c r="HD160" s="191"/>
      <c r="HE160" s="191"/>
      <c r="HF160" s="191"/>
      <c r="HG160" s="191"/>
      <c r="HH160" s="191"/>
      <c r="HI160" s="191"/>
      <c r="HJ160" s="191"/>
      <c r="HK160" s="191"/>
      <c r="HL160" s="191"/>
      <c r="HM160" s="191"/>
      <c r="HN160" s="191"/>
      <c r="HO160" s="191"/>
      <c r="HP160" s="191"/>
      <c r="HQ160" s="191"/>
      <c r="HR160" s="191"/>
      <c r="HS160" s="191"/>
      <c r="HT160" s="191"/>
      <c r="HU160" s="191"/>
      <c r="HV160" s="191"/>
      <c r="HW160" s="191"/>
      <c r="HX160" s="191"/>
      <c r="HY160" s="191"/>
      <c r="HZ160" s="191"/>
      <c r="IA160" s="191"/>
      <c r="IB160" s="39"/>
      <c r="IC160" s="39"/>
      <c r="ID160" s="39"/>
      <c r="IE160" s="39"/>
      <c r="IF160" s="39"/>
      <c r="IG160" s="39"/>
      <c r="IH160" s="39"/>
      <c r="II160" s="39"/>
      <c r="IJ160" s="39"/>
      <c r="IK160" s="39"/>
      <c r="IL160" s="39"/>
      <c r="IM160" s="39"/>
      <c r="IN160" s="39"/>
      <c r="IO160" s="39"/>
      <c r="IP160" s="39"/>
      <c r="IQ160" s="39"/>
      <c r="IR160" s="39"/>
      <c r="IS160" s="39"/>
      <c r="IT160" s="39"/>
      <c r="IU160" s="39"/>
      <c r="IV160" s="39"/>
      <c r="IW160" s="39"/>
      <c r="IX160" s="39"/>
      <c r="IY160" s="39"/>
      <c r="IZ160" s="39"/>
      <c r="JA160" s="39"/>
      <c r="JB160" s="39"/>
      <c r="JC160" s="39"/>
      <c r="JD160" s="39"/>
      <c r="JE160" s="39"/>
      <c r="JF160" s="39"/>
      <c r="JG160" s="39"/>
      <c r="JH160" s="39"/>
      <c r="JI160" s="39"/>
      <c r="JJ160" s="39"/>
      <c r="JK160" s="39"/>
      <c r="JL160" s="39"/>
      <c r="JM160" s="39"/>
      <c r="JN160" s="39"/>
      <c r="JO160" s="39"/>
      <c r="JP160" s="39"/>
      <c r="JQ160" s="39"/>
      <c r="JR160" s="39"/>
      <c r="JS160" s="39"/>
      <c r="JT160" s="39"/>
      <c r="JU160" s="39"/>
      <c r="JV160" s="39"/>
      <c r="JW160" s="39"/>
      <c r="JX160" s="39"/>
      <c r="JY160" s="39"/>
      <c r="JZ160" s="39"/>
      <c r="KA160" s="39"/>
      <c r="KB160" s="39"/>
      <c r="KC160" s="39"/>
      <c r="KD160" s="39"/>
      <c r="KE160" s="39"/>
      <c r="KF160" s="39"/>
      <c r="KG160" s="39"/>
      <c r="KH160" s="39"/>
      <c r="KI160" s="39"/>
      <c r="KJ160" s="39"/>
      <c r="KK160" s="39"/>
      <c r="KL160" s="39"/>
      <c r="KM160" s="39"/>
      <c r="KN160" s="39"/>
      <c r="KO160" s="39"/>
      <c r="KP160" s="39"/>
      <c r="KQ160" s="39"/>
      <c r="KR160" s="39"/>
      <c r="KS160" s="39"/>
      <c r="KT160" s="39"/>
      <c r="KU160" s="39"/>
      <c r="KV160" s="39"/>
      <c r="KW160" s="39"/>
      <c r="KX160" s="39"/>
      <c r="KY160" s="39"/>
      <c r="KZ160" s="39"/>
      <c r="LA160" s="39"/>
      <c r="LB160" s="39"/>
      <c r="LC160" s="39"/>
      <c r="LD160" s="39"/>
      <c r="LE160" s="39"/>
      <c r="LF160" s="39"/>
      <c r="LG160" s="39"/>
      <c r="LH160" s="39"/>
      <c r="LI160" s="39"/>
      <c r="LJ160" s="39"/>
      <c r="LK160" s="39"/>
      <c r="LL160" s="39"/>
      <c r="LM160" s="39"/>
      <c r="LN160" s="39"/>
      <c r="LO160" s="39"/>
      <c r="LP160" s="39"/>
      <c r="LQ160" s="39"/>
      <c r="LR160" s="39"/>
      <c r="LS160" s="39"/>
      <c r="LT160" s="39"/>
      <c r="LU160" s="39"/>
      <c r="LV160" s="39"/>
      <c r="LW160" s="39"/>
      <c r="LX160" s="39"/>
      <c r="LY160" s="39"/>
      <c r="LZ160" s="39"/>
      <c r="MA160" s="39"/>
      <c r="MB160" s="39"/>
      <c r="MC160" s="39"/>
      <c r="MD160" s="39"/>
      <c r="ME160" s="39"/>
      <c r="MF160" s="39"/>
      <c r="MG160" s="39"/>
      <c r="MH160" s="39"/>
      <c r="MI160" s="39"/>
      <c r="MJ160" s="39"/>
      <c r="MK160" s="39"/>
      <c r="ML160" s="39"/>
      <c r="MM160" s="39"/>
      <c r="MN160" s="39"/>
      <c r="MO160" s="39"/>
      <c r="MP160" s="39"/>
      <c r="MQ160" s="39"/>
      <c r="MR160" s="39"/>
      <c r="MS160" s="39"/>
      <c r="MT160" s="39"/>
      <c r="MU160" s="39"/>
      <c r="MV160" s="39"/>
      <c r="MW160" s="39"/>
      <c r="MX160" s="39"/>
      <c r="MY160" s="39"/>
      <c r="MZ160" s="39"/>
      <c r="NA160" s="39"/>
      <c r="NB160" s="39"/>
      <c r="NC160" s="39"/>
      <c r="ND160" s="39"/>
      <c r="NE160" s="39"/>
      <c r="NF160" s="39"/>
      <c r="NG160" s="39"/>
      <c r="NH160" s="39"/>
      <c r="NI160" s="39"/>
      <c r="NJ160" s="39"/>
      <c r="NK160" s="39"/>
      <c r="NL160" s="39"/>
      <c r="NM160" s="39"/>
      <c r="NN160" s="39"/>
    </row>
    <row r="161" spans="1:669" x14ac:dyDescent="0.25">
      <c r="AN161" s="44"/>
      <c r="AO161" s="44"/>
      <c r="AP161" s="44"/>
      <c r="AQ161" s="44"/>
      <c r="AR161" s="44"/>
      <c r="AS161" s="44"/>
      <c r="AT161" s="44"/>
      <c r="AU161" s="44"/>
      <c r="AV161" s="44"/>
      <c r="AW161" s="44"/>
      <c r="AX161" s="44"/>
      <c r="AY161" s="44"/>
      <c r="AZ161" s="44"/>
      <c r="BA161" s="44"/>
      <c r="BB161" s="44"/>
      <c r="BC161" s="44"/>
      <c r="BD161" s="44"/>
      <c r="BE161" s="44"/>
      <c r="BF161" s="44"/>
      <c r="BG161" s="44"/>
      <c r="BH161" s="44"/>
      <c r="BI161" s="44"/>
      <c r="BJ161" s="44"/>
      <c r="BK161" s="44"/>
      <c r="BL161" s="44"/>
      <c r="BM161" s="44"/>
      <c r="BN161" s="44"/>
      <c r="BO161" s="44"/>
      <c r="BP161" s="44"/>
      <c r="BQ161" s="44"/>
      <c r="BR161" s="44"/>
      <c r="BS161" s="44"/>
      <c r="BT161" s="44"/>
      <c r="BU161" s="44"/>
      <c r="BV161" s="44"/>
      <c r="BW161" s="44"/>
      <c r="BX161" s="44"/>
      <c r="BY161" s="44"/>
      <c r="BZ161" s="44"/>
      <c r="CA161" s="44"/>
      <c r="CB161" s="44"/>
      <c r="CC161" s="44"/>
      <c r="CD161" s="44"/>
      <c r="CE161" s="44"/>
      <c r="CF161" s="44"/>
      <c r="CG161" s="44"/>
      <c r="CH161" s="44"/>
      <c r="CI161" s="44"/>
      <c r="CJ161" s="44"/>
      <c r="CK161" s="44"/>
      <c r="CL161" s="44"/>
      <c r="CM161" s="44"/>
      <c r="CN161" s="44"/>
      <c r="CO161" s="44"/>
      <c r="CP161" s="44"/>
      <c r="CQ161" s="44"/>
      <c r="CR161" s="44"/>
      <c r="CS161" s="44"/>
      <c r="CT161" s="44"/>
      <c r="CU161" s="44"/>
      <c r="CV161" s="44"/>
      <c r="CW161" s="44"/>
      <c r="CX161" s="44"/>
      <c r="CY161" s="44"/>
      <c r="CZ161" s="44"/>
      <c r="DA161" s="44"/>
      <c r="DB161" s="44"/>
      <c r="DC161" s="44"/>
      <c r="DD161" s="44"/>
      <c r="DE161" s="44"/>
      <c r="DF161" s="44"/>
      <c r="DG161" s="44"/>
      <c r="DH161" s="44"/>
      <c r="DI161" s="44"/>
      <c r="DJ161" s="44"/>
      <c r="DK161" s="44"/>
      <c r="DL161" s="44"/>
      <c r="DM161" s="44"/>
      <c r="DN161" s="44"/>
      <c r="DO161" s="44"/>
      <c r="DP161" s="44"/>
      <c r="DQ161" s="44"/>
      <c r="DR161" s="44"/>
      <c r="DS161" s="44"/>
      <c r="DT161" s="44"/>
      <c r="DU161" s="44"/>
      <c r="DV161" s="44"/>
      <c r="DW161" s="44"/>
      <c r="DX161" s="44"/>
      <c r="DY161" s="44"/>
      <c r="DZ161" s="44"/>
      <c r="EA161" s="44"/>
      <c r="EB161" s="44"/>
      <c r="EC161" s="44"/>
      <c r="ED161" s="44"/>
      <c r="EE161" s="44"/>
      <c r="EF161" s="44"/>
      <c r="EG161" s="44"/>
      <c r="EH161" s="44"/>
      <c r="EI161" s="44"/>
      <c r="EJ161" s="44"/>
      <c r="EK161" s="44"/>
      <c r="EL161" s="44"/>
      <c r="EM161" s="44"/>
      <c r="EN161" s="44"/>
      <c r="EO161" s="44"/>
      <c r="EP161" s="44"/>
      <c r="EQ161" s="44"/>
      <c r="ER161" s="44"/>
      <c r="ES161" s="44"/>
      <c r="ET161" s="44"/>
      <c r="EU161" s="44"/>
      <c r="EV161" s="44"/>
      <c r="EW161" s="44"/>
      <c r="EX161" s="44"/>
      <c r="EY161" s="44"/>
      <c r="EZ161" s="44"/>
      <c r="FA161" s="44"/>
      <c r="FB161" s="44"/>
      <c r="FC161" s="44"/>
      <c r="FD161" s="44"/>
      <c r="FE161" s="44"/>
      <c r="FF161" s="44"/>
      <c r="FG161" s="44"/>
      <c r="FH161" s="44"/>
      <c r="FI161" s="44"/>
      <c r="FJ161" s="44"/>
      <c r="FK161" s="44"/>
      <c r="FL161" s="44"/>
      <c r="FM161" s="44"/>
      <c r="FN161" s="44"/>
      <c r="FO161" s="44"/>
      <c r="FP161" s="44"/>
      <c r="FQ161" s="44"/>
      <c r="FR161" s="44"/>
      <c r="FS161" s="44"/>
      <c r="FT161" s="44"/>
      <c r="FU161" s="44"/>
      <c r="FV161" s="44"/>
      <c r="FW161" s="44"/>
      <c r="FX161" s="44"/>
      <c r="FY161" s="44"/>
      <c r="FZ161" s="44"/>
      <c r="GA161" s="44"/>
      <c r="GB161" s="44"/>
      <c r="GC161" s="44"/>
      <c r="GD161" s="44"/>
      <c r="GE161" s="44"/>
      <c r="GF161" s="44"/>
      <c r="GG161" s="44"/>
      <c r="GH161" s="44"/>
      <c r="GI161" s="44"/>
      <c r="GJ161" s="44"/>
      <c r="GK161" s="44"/>
      <c r="GL161" s="44"/>
      <c r="GM161" s="44"/>
      <c r="GN161" s="44"/>
      <c r="GO161" s="44"/>
      <c r="GP161" s="44"/>
      <c r="GQ161" s="44"/>
      <c r="GR161" s="44"/>
      <c r="GS161" s="44"/>
      <c r="GT161" s="44"/>
      <c r="GU161" s="44"/>
      <c r="GV161" s="44"/>
      <c r="GW161" s="44"/>
      <c r="GX161" s="44"/>
      <c r="GY161" s="44"/>
      <c r="GZ161" s="44"/>
      <c r="HA161" s="44"/>
      <c r="HB161" s="44"/>
      <c r="HC161" s="44"/>
      <c r="HD161" s="44"/>
      <c r="HE161" s="44"/>
      <c r="HF161" s="44"/>
      <c r="HG161" s="44"/>
      <c r="HH161" s="44"/>
      <c r="HI161" s="44"/>
      <c r="HJ161" s="44"/>
      <c r="HK161" s="44"/>
      <c r="HL161" s="44"/>
      <c r="HM161" s="44"/>
      <c r="HN161" s="44"/>
      <c r="HO161" s="44"/>
      <c r="HP161" s="44"/>
      <c r="HQ161" s="44"/>
      <c r="HR161" s="44"/>
      <c r="HS161" s="44"/>
      <c r="HT161" s="44"/>
      <c r="HU161" s="44"/>
      <c r="HV161" s="44"/>
      <c r="HW161" s="44"/>
      <c r="HX161" s="44"/>
      <c r="HY161" s="44"/>
      <c r="HZ161" s="44"/>
      <c r="IA161" s="44"/>
      <c r="IB161" s="44"/>
      <c r="IC161" s="44"/>
      <c r="ID161" s="44"/>
      <c r="IE161" s="44"/>
      <c r="IF161" s="44"/>
      <c r="IG161" s="44"/>
      <c r="IH161" s="44"/>
      <c r="II161" s="44"/>
      <c r="IJ161" s="44"/>
      <c r="IK161" s="44"/>
      <c r="IL161" s="44"/>
      <c r="IM161" s="44"/>
      <c r="IN161" s="44"/>
      <c r="IO161" s="44"/>
      <c r="IP161" s="44"/>
      <c r="IQ161" s="44"/>
      <c r="IR161" s="44"/>
      <c r="IS161" s="44"/>
      <c r="IT161" s="44"/>
      <c r="IU161" s="44"/>
      <c r="IV161" s="44"/>
      <c r="IW161" s="44"/>
      <c r="IX161" s="44"/>
      <c r="IY161" s="44"/>
      <c r="IZ161" s="44"/>
      <c r="JA161" s="44"/>
      <c r="JB161" s="44"/>
      <c r="JC161" s="44"/>
      <c r="JD161" s="44"/>
      <c r="JE161" s="44"/>
      <c r="JF161" s="44"/>
      <c r="JG161" s="44"/>
      <c r="JH161" s="44"/>
      <c r="JI161" s="44"/>
      <c r="JJ161" s="44"/>
      <c r="JK161" s="44"/>
      <c r="JL161" s="44"/>
      <c r="JM161" s="44"/>
      <c r="JN161" s="44"/>
      <c r="JO161" s="44"/>
      <c r="JP161" s="44"/>
      <c r="JQ161" s="44"/>
      <c r="JR161" s="44"/>
      <c r="JS161" s="44"/>
      <c r="JT161" s="44"/>
      <c r="JU161" s="44"/>
      <c r="JV161" s="44"/>
      <c r="JW161" s="44"/>
      <c r="JX161" s="44"/>
      <c r="JY161" s="44"/>
      <c r="JZ161" s="44"/>
      <c r="KA161" s="44"/>
      <c r="KB161" s="44"/>
      <c r="KC161" s="44"/>
      <c r="KD161" s="44"/>
      <c r="KE161" s="44"/>
      <c r="KF161" s="44"/>
      <c r="KG161" s="44"/>
      <c r="KH161" s="44"/>
      <c r="KI161" s="44"/>
      <c r="KJ161" s="44"/>
      <c r="KK161" s="44"/>
      <c r="KL161" s="44"/>
      <c r="KM161" s="44"/>
      <c r="KN161" s="44"/>
      <c r="KO161" s="44"/>
      <c r="KP161" s="44"/>
      <c r="KQ161" s="44"/>
      <c r="KR161" s="44"/>
      <c r="KS161" s="44"/>
      <c r="KT161" s="44"/>
      <c r="KU161" s="44"/>
      <c r="KV161" s="44"/>
      <c r="KW161" s="44"/>
      <c r="KX161" s="44"/>
      <c r="KY161" s="44"/>
      <c r="KZ161" s="44"/>
      <c r="LA161" s="44"/>
      <c r="LB161" s="44"/>
      <c r="LC161" s="44"/>
      <c r="LD161" s="44"/>
      <c r="LE161" s="44"/>
      <c r="LF161" s="44"/>
      <c r="LG161" s="44"/>
      <c r="LH161" s="44"/>
      <c r="LI161" s="44"/>
      <c r="LJ161" s="44"/>
      <c r="LK161" s="44"/>
      <c r="LL161" s="44"/>
      <c r="LM161" s="44"/>
      <c r="LN161" s="44"/>
      <c r="LO161" s="44"/>
      <c r="LP161" s="44"/>
      <c r="LQ161" s="44"/>
      <c r="LR161" s="44"/>
      <c r="LS161" s="44"/>
      <c r="LT161" s="44"/>
      <c r="LU161" s="44"/>
      <c r="LV161" s="44"/>
      <c r="LW161" s="44"/>
      <c r="LX161" s="44"/>
      <c r="LY161" s="44"/>
      <c r="LZ161" s="44"/>
      <c r="MA161" s="44"/>
      <c r="MB161" s="44"/>
      <c r="MC161" s="44"/>
      <c r="MD161" s="44"/>
      <c r="ME161" s="44"/>
      <c r="MF161" s="44"/>
      <c r="MG161" s="44"/>
      <c r="MH161" s="44"/>
      <c r="MI161" s="44"/>
      <c r="MJ161" s="44"/>
      <c r="MK161" s="44"/>
      <c r="ML161" s="44"/>
      <c r="MM161" s="44"/>
      <c r="MN161" s="44"/>
      <c r="MO161" s="44"/>
      <c r="MP161" s="44"/>
      <c r="MQ161" s="44"/>
      <c r="MR161" s="44"/>
      <c r="MS161" s="44"/>
      <c r="MT161" s="44"/>
      <c r="MU161" s="44"/>
      <c r="MV161" s="44"/>
      <c r="MW161" s="44"/>
      <c r="MX161" s="44"/>
      <c r="MY161" s="44"/>
      <c r="MZ161" s="44"/>
      <c r="NA161" s="44"/>
      <c r="NB161" s="44"/>
      <c r="NC161" s="44"/>
      <c r="ND161" s="44"/>
      <c r="NE161" s="44"/>
      <c r="NF161" s="44"/>
      <c r="NG161" s="44"/>
      <c r="NH161" s="44"/>
      <c r="NI161" s="44"/>
      <c r="NJ161" s="44"/>
      <c r="NK161" s="44"/>
      <c r="NL161" s="44"/>
      <c r="NM161" s="44"/>
      <c r="NN161" s="44"/>
    </row>
    <row r="162" spans="1:669" ht="15.75" x14ac:dyDescent="0.25">
      <c r="A162" s="36" t="s">
        <v>67</v>
      </c>
      <c r="C162" s="41"/>
      <c r="D162" s="41"/>
      <c r="G162" s="130"/>
      <c r="K162" s="130"/>
      <c r="AH162" s="44"/>
      <c r="AI162" s="44"/>
      <c r="AJ162" s="44"/>
      <c r="AK162" s="44"/>
      <c r="AL162" s="44"/>
      <c r="AM162" s="44"/>
      <c r="AN162" s="44"/>
      <c r="AO162" s="44"/>
      <c r="AP162" s="44"/>
      <c r="AQ162" s="44"/>
      <c r="AR162" s="44"/>
      <c r="AS162" s="44"/>
      <c r="AT162" s="44"/>
      <c r="AU162" s="85"/>
      <c r="AV162" s="85"/>
      <c r="AW162" s="85"/>
      <c r="AX162" s="85"/>
      <c r="AY162" s="85"/>
      <c r="AZ162" s="85"/>
      <c r="BA162" s="85"/>
      <c r="BB162" s="85"/>
      <c r="BC162" s="85"/>
      <c r="BD162" s="85"/>
      <c r="BE162" s="85"/>
      <c r="BF162" s="85"/>
      <c r="BG162" s="85"/>
      <c r="BH162" s="85"/>
      <c r="BI162" s="85"/>
      <c r="BJ162" s="85"/>
      <c r="BK162" s="85"/>
      <c r="BL162" s="85"/>
      <c r="BM162" s="85"/>
      <c r="BN162" s="85"/>
      <c r="BO162" s="85"/>
      <c r="BP162" s="85"/>
      <c r="BQ162" s="85"/>
      <c r="BR162" s="85"/>
      <c r="BS162" s="85"/>
      <c r="BT162" s="85"/>
      <c r="BU162" s="85"/>
      <c r="BV162" s="85"/>
      <c r="BW162" s="85"/>
      <c r="BX162" s="85"/>
      <c r="BY162" s="85"/>
      <c r="BZ162" s="85"/>
      <c r="CA162" s="85"/>
      <c r="CB162" s="85"/>
      <c r="CC162" s="85"/>
      <c r="CD162" s="85"/>
      <c r="CE162" s="85"/>
      <c r="CF162" s="85"/>
      <c r="CG162" s="85"/>
      <c r="CH162" s="85"/>
      <c r="CI162" s="85"/>
      <c r="CJ162" s="85"/>
      <c r="CK162" s="85"/>
      <c r="CL162" s="85"/>
      <c r="CM162" s="85"/>
      <c r="CN162" s="85"/>
      <c r="CO162" s="85"/>
      <c r="CP162" s="85"/>
      <c r="CQ162" s="85"/>
      <c r="CR162" s="85"/>
      <c r="CS162" s="85"/>
      <c r="CT162" s="85"/>
      <c r="CU162" s="85"/>
      <c r="CV162" s="85"/>
      <c r="CW162" s="85"/>
      <c r="CX162" s="85"/>
      <c r="CY162" s="85"/>
      <c r="CZ162" s="85"/>
      <c r="DA162" s="85"/>
      <c r="DB162" s="85"/>
      <c r="DC162" s="85"/>
      <c r="DD162" s="85"/>
      <c r="DE162" s="85"/>
      <c r="DF162" s="85"/>
      <c r="DG162" s="85"/>
      <c r="DH162" s="85"/>
      <c r="DI162" s="85"/>
      <c r="DJ162" s="85"/>
      <c r="DK162" s="85"/>
      <c r="DL162" s="85"/>
      <c r="DM162" s="85"/>
      <c r="DN162" s="85"/>
      <c r="DO162" s="85"/>
      <c r="DP162" s="85"/>
      <c r="DQ162" s="85"/>
      <c r="DR162" s="85"/>
      <c r="DS162" s="85"/>
      <c r="DT162" s="85"/>
      <c r="DU162" s="85"/>
      <c r="DV162" s="85"/>
      <c r="DW162" s="85"/>
      <c r="DX162" s="85"/>
      <c r="DY162" s="85"/>
      <c r="DZ162" s="85"/>
      <c r="EA162" s="85"/>
      <c r="EB162" s="85"/>
      <c r="EC162" s="85"/>
      <c r="ED162" s="85"/>
      <c r="EE162" s="85"/>
      <c r="EF162" s="85"/>
      <c r="EG162" s="85"/>
      <c r="EH162" s="85"/>
      <c r="EI162" s="85"/>
      <c r="EJ162" s="85"/>
      <c r="EK162" s="85"/>
      <c r="EL162" s="85"/>
      <c r="EM162" s="85"/>
      <c r="EN162" s="85"/>
      <c r="EO162" s="85"/>
      <c r="EP162" s="85"/>
      <c r="EQ162" s="85"/>
      <c r="ER162" s="85"/>
      <c r="ES162" s="85"/>
      <c r="ET162" s="85"/>
      <c r="EU162" s="85"/>
      <c r="EV162" s="85"/>
      <c r="EW162" s="85"/>
      <c r="EX162" s="85"/>
      <c r="EY162" s="85"/>
      <c r="EZ162" s="85"/>
      <c r="FA162" s="85"/>
      <c r="FB162" s="85"/>
      <c r="FC162" s="85"/>
      <c r="FD162" s="85"/>
      <c r="FE162" s="85"/>
      <c r="FF162" s="85"/>
      <c r="FG162" s="85"/>
      <c r="FH162" s="85"/>
      <c r="FI162" s="85"/>
      <c r="FJ162" s="85"/>
      <c r="FK162" s="85"/>
      <c r="FL162" s="85"/>
      <c r="FM162" s="85"/>
      <c r="FN162" s="85"/>
      <c r="FO162" s="85"/>
      <c r="FP162" s="85"/>
      <c r="FQ162" s="85"/>
      <c r="FR162" s="85"/>
      <c r="FS162" s="85"/>
      <c r="FT162" s="85"/>
      <c r="FU162" s="85"/>
      <c r="FV162" s="85"/>
      <c r="FW162" s="85"/>
      <c r="FX162" s="85"/>
      <c r="FY162" s="85"/>
      <c r="FZ162" s="85"/>
      <c r="GA162" s="85"/>
      <c r="GB162" s="85"/>
      <c r="GC162" s="85"/>
      <c r="GD162" s="85"/>
      <c r="GE162" s="85"/>
      <c r="GF162" s="85"/>
      <c r="GG162" s="85"/>
      <c r="GH162" s="85"/>
      <c r="GI162" s="85"/>
      <c r="GJ162" s="85"/>
      <c r="GK162" s="85"/>
      <c r="GL162" s="85"/>
      <c r="GM162" s="85"/>
      <c r="GN162" s="85"/>
      <c r="GO162" s="85"/>
      <c r="GP162" s="85"/>
      <c r="GQ162" s="85"/>
      <c r="GR162" s="85"/>
      <c r="GS162" s="85"/>
      <c r="GT162" s="85"/>
      <c r="GU162" s="85"/>
      <c r="GV162" s="85"/>
      <c r="GW162" s="85"/>
      <c r="GX162" s="85"/>
      <c r="GY162" s="85"/>
      <c r="GZ162" s="85"/>
      <c r="HA162" s="85"/>
      <c r="HB162" s="85"/>
      <c r="HC162" s="85"/>
      <c r="HD162" s="85"/>
      <c r="HE162" s="85"/>
      <c r="HF162" s="85"/>
      <c r="HG162" s="85"/>
      <c r="HH162" s="85"/>
      <c r="HI162" s="85"/>
      <c r="HJ162" s="85"/>
      <c r="HK162" s="85"/>
      <c r="HL162" s="85"/>
      <c r="HM162" s="85"/>
      <c r="HN162" s="85"/>
      <c r="HO162" s="85"/>
      <c r="HP162" s="85"/>
      <c r="HQ162" s="85"/>
      <c r="HR162" s="85"/>
      <c r="HS162" s="85"/>
      <c r="HT162" s="85"/>
      <c r="HU162" s="85"/>
      <c r="HV162" s="85"/>
      <c r="HW162" s="85"/>
      <c r="HX162" s="85"/>
      <c r="HY162" s="85"/>
      <c r="HZ162" s="85"/>
      <c r="IA162" s="85"/>
      <c r="IB162" s="44"/>
      <c r="IC162" s="44"/>
      <c r="ID162" s="44"/>
      <c r="IE162" s="44"/>
      <c r="IF162" s="44"/>
      <c r="IG162" s="44"/>
      <c r="IH162" s="44"/>
      <c r="II162" s="44"/>
      <c r="IJ162" s="44"/>
      <c r="IK162" s="44"/>
      <c r="IL162" s="44"/>
      <c r="IM162" s="44"/>
      <c r="IN162" s="44"/>
      <c r="IO162" s="44"/>
      <c r="IP162" s="44"/>
      <c r="IQ162" s="44"/>
      <c r="IR162" s="44"/>
      <c r="IS162" s="44"/>
      <c r="IT162" s="44"/>
      <c r="IU162" s="44"/>
      <c r="IV162" s="44"/>
      <c r="IW162" s="44"/>
      <c r="IX162" s="44"/>
      <c r="IY162" s="44"/>
      <c r="IZ162" s="44"/>
      <c r="JA162" s="44"/>
      <c r="JB162" s="44"/>
      <c r="JC162" s="44"/>
      <c r="JD162" s="44"/>
      <c r="JE162" s="44"/>
      <c r="JF162" s="44"/>
      <c r="JG162" s="44"/>
      <c r="JH162" s="44"/>
      <c r="JI162" s="44"/>
      <c r="JJ162" s="44"/>
      <c r="JK162" s="44"/>
      <c r="JL162" s="44"/>
      <c r="JM162" s="44"/>
      <c r="JN162" s="44"/>
      <c r="JO162" s="44"/>
      <c r="JP162" s="44"/>
      <c r="JQ162" s="44"/>
      <c r="JR162" s="44"/>
      <c r="JS162" s="44"/>
      <c r="JT162" s="44"/>
      <c r="JU162" s="44"/>
      <c r="JV162" s="44"/>
      <c r="JW162" s="44"/>
      <c r="JX162" s="44"/>
      <c r="JY162" s="44"/>
      <c r="JZ162" s="44"/>
      <c r="KA162" s="44"/>
      <c r="KB162" s="44"/>
      <c r="KC162" s="44"/>
      <c r="KD162" s="44"/>
      <c r="KE162" s="44"/>
      <c r="KF162" s="44"/>
      <c r="KG162" s="44"/>
      <c r="KH162" s="44"/>
      <c r="KI162" s="44"/>
      <c r="KJ162" s="44"/>
      <c r="KK162" s="44"/>
      <c r="KL162" s="44"/>
      <c r="KM162" s="44"/>
      <c r="KN162" s="44"/>
      <c r="KO162" s="44"/>
      <c r="KP162" s="44"/>
      <c r="KQ162" s="44"/>
      <c r="KR162" s="44"/>
      <c r="KS162" s="44"/>
      <c r="KT162" s="44"/>
      <c r="KU162" s="44"/>
      <c r="KV162" s="44"/>
      <c r="KW162" s="44"/>
      <c r="KX162" s="44"/>
      <c r="KY162" s="44"/>
      <c r="KZ162" s="44"/>
      <c r="LA162" s="44"/>
      <c r="LB162" s="44"/>
      <c r="LC162" s="44"/>
      <c r="LD162" s="44"/>
      <c r="LE162" s="44"/>
      <c r="LF162" s="44"/>
      <c r="LG162" s="44"/>
      <c r="LH162" s="44"/>
      <c r="LI162" s="44"/>
      <c r="LJ162" s="44"/>
      <c r="LK162" s="44"/>
      <c r="LL162" s="44"/>
      <c r="LM162" s="44"/>
      <c r="LN162" s="44"/>
      <c r="LO162" s="44"/>
      <c r="LP162" s="44"/>
      <c r="LQ162" s="44"/>
      <c r="LR162" s="44"/>
      <c r="LS162" s="44"/>
      <c r="LT162" s="44"/>
      <c r="LU162" s="44"/>
      <c r="LV162" s="44"/>
      <c r="LW162" s="44"/>
      <c r="LX162" s="44"/>
      <c r="LY162" s="44"/>
      <c r="LZ162" s="44"/>
      <c r="MA162" s="44"/>
      <c r="MB162" s="44"/>
      <c r="MC162" s="44"/>
      <c r="MD162" s="44"/>
      <c r="ME162" s="44"/>
      <c r="MF162" s="44"/>
      <c r="MG162" s="44"/>
      <c r="MH162" s="44"/>
      <c r="MI162" s="44"/>
      <c r="MJ162" s="44"/>
      <c r="MK162" s="44"/>
      <c r="ML162" s="44"/>
      <c r="MM162" s="44"/>
      <c r="MN162" s="44"/>
      <c r="MO162" s="44"/>
      <c r="MP162" s="44"/>
      <c r="MQ162" s="44"/>
      <c r="MR162" s="44"/>
      <c r="MS162" s="44"/>
      <c r="MT162" s="44"/>
      <c r="MU162" s="44"/>
      <c r="MV162" s="44"/>
      <c r="MW162" s="44"/>
      <c r="MX162" s="44"/>
      <c r="MY162" s="44"/>
      <c r="MZ162" s="44"/>
      <c r="NA162" s="44"/>
      <c r="NB162" s="44"/>
      <c r="NC162" s="44"/>
      <c r="ND162" s="44"/>
      <c r="NE162" s="44"/>
      <c r="NF162" s="44"/>
      <c r="NG162" s="44"/>
      <c r="NH162" s="44"/>
      <c r="NI162" s="44"/>
      <c r="NJ162" s="44"/>
      <c r="NK162" s="44"/>
      <c r="NL162" s="44"/>
      <c r="NM162" s="44"/>
      <c r="NN162" s="44"/>
    </row>
    <row r="163" spans="1:669" ht="15.75" x14ac:dyDescent="0.25">
      <c r="A163" s="4" t="s">
        <v>32</v>
      </c>
      <c r="B163" s="5" t="s">
        <v>55</v>
      </c>
      <c r="C163" s="6" t="s">
        <v>72</v>
      </c>
      <c r="D163" s="6" t="s">
        <v>233</v>
      </c>
      <c r="E163" s="10">
        <v>44283</v>
      </c>
      <c r="F163" s="10" t="s">
        <v>110</v>
      </c>
      <c r="G163" s="130">
        <v>125000</v>
      </c>
      <c r="H163" s="173">
        <f>G163*0.0287</f>
        <v>3587.5</v>
      </c>
      <c r="I163" s="179">
        <v>17985.990000000002</v>
      </c>
      <c r="J163" s="179">
        <f>G163*0.0304</f>
        <v>3800</v>
      </c>
      <c r="K163" s="173">
        <v>6165</v>
      </c>
      <c r="L163" s="179">
        <v>31538.49</v>
      </c>
      <c r="M163" s="173">
        <v>93461.51</v>
      </c>
      <c r="AH163" s="44"/>
      <c r="AI163" s="44"/>
      <c r="AJ163" s="44"/>
      <c r="AK163" s="44"/>
      <c r="AL163" s="44"/>
      <c r="AM163" s="44"/>
      <c r="AN163" s="44"/>
      <c r="AO163" s="44"/>
      <c r="AP163" s="44"/>
      <c r="AQ163" s="44"/>
      <c r="AR163" s="44"/>
      <c r="AS163" s="44"/>
      <c r="AT163" s="44"/>
      <c r="AU163" s="85"/>
      <c r="AV163" s="85"/>
      <c r="AW163" s="85"/>
      <c r="AX163" s="85"/>
      <c r="AY163" s="85"/>
      <c r="AZ163" s="85"/>
      <c r="BA163" s="85"/>
      <c r="BB163" s="85"/>
      <c r="BC163" s="85"/>
      <c r="BD163" s="85"/>
      <c r="BE163" s="85"/>
      <c r="BF163" s="85"/>
      <c r="BG163" s="85"/>
      <c r="BH163" s="85"/>
      <c r="BI163" s="85"/>
      <c r="BJ163" s="85"/>
      <c r="BK163" s="85"/>
      <c r="BL163" s="85"/>
      <c r="BM163" s="85"/>
      <c r="BN163" s="85"/>
      <c r="BO163" s="85"/>
      <c r="BP163" s="85"/>
      <c r="BQ163" s="85"/>
      <c r="BR163" s="85"/>
      <c r="BS163" s="85"/>
      <c r="BT163" s="85"/>
      <c r="BU163" s="85"/>
      <c r="BV163" s="85"/>
      <c r="BW163" s="85"/>
      <c r="BX163" s="85"/>
      <c r="BY163" s="85"/>
      <c r="BZ163" s="85"/>
      <c r="CA163" s="85"/>
      <c r="CB163" s="85"/>
      <c r="CC163" s="85"/>
      <c r="CD163" s="85"/>
      <c r="CE163" s="85"/>
      <c r="CF163" s="85"/>
      <c r="CG163" s="85"/>
      <c r="CH163" s="85"/>
      <c r="CI163" s="85"/>
      <c r="CJ163" s="85"/>
      <c r="CK163" s="85"/>
      <c r="CL163" s="85"/>
      <c r="CM163" s="85"/>
      <c r="CN163" s="85"/>
      <c r="CO163" s="85"/>
      <c r="CP163" s="85"/>
      <c r="CQ163" s="85"/>
      <c r="CR163" s="85"/>
      <c r="CS163" s="85"/>
      <c r="CT163" s="85"/>
      <c r="CU163" s="85"/>
      <c r="CV163" s="85"/>
      <c r="CW163" s="85"/>
      <c r="CX163" s="85"/>
      <c r="CY163" s="85"/>
      <c r="CZ163" s="85"/>
      <c r="DA163" s="85"/>
      <c r="DB163" s="85"/>
      <c r="DC163" s="85"/>
      <c r="DD163" s="85"/>
      <c r="DE163" s="85"/>
      <c r="DF163" s="85"/>
      <c r="DG163" s="85"/>
      <c r="DH163" s="85"/>
      <c r="DI163" s="85"/>
      <c r="DJ163" s="85"/>
      <c r="DK163" s="85"/>
      <c r="DL163" s="85"/>
      <c r="DM163" s="85"/>
      <c r="DN163" s="85"/>
      <c r="DO163" s="85"/>
      <c r="DP163" s="85"/>
      <c r="DQ163" s="85"/>
      <c r="DR163" s="85"/>
      <c r="DS163" s="85"/>
      <c r="DT163" s="85"/>
      <c r="DU163" s="85"/>
      <c r="DV163" s="85"/>
      <c r="DW163" s="85"/>
      <c r="DX163" s="85"/>
      <c r="DY163" s="85"/>
      <c r="DZ163" s="85"/>
      <c r="EA163" s="85"/>
      <c r="EB163" s="85"/>
      <c r="EC163" s="85"/>
      <c r="ED163" s="85"/>
      <c r="EE163" s="85"/>
      <c r="EF163" s="85"/>
      <c r="EG163" s="85"/>
      <c r="EH163" s="85"/>
      <c r="EI163" s="85"/>
      <c r="EJ163" s="85"/>
      <c r="EK163" s="85"/>
      <c r="EL163" s="85"/>
      <c r="EM163" s="85"/>
      <c r="EN163" s="85"/>
      <c r="EO163" s="85"/>
      <c r="EP163" s="85"/>
      <c r="EQ163" s="85"/>
      <c r="ER163" s="85"/>
      <c r="ES163" s="85"/>
      <c r="ET163" s="85"/>
      <c r="EU163" s="85"/>
      <c r="EV163" s="85"/>
      <c r="EW163" s="85"/>
      <c r="EX163" s="85"/>
      <c r="EY163" s="85"/>
      <c r="EZ163" s="85"/>
      <c r="FA163" s="85"/>
      <c r="FB163" s="85"/>
      <c r="FC163" s="85"/>
      <c r="FD163" s="85"/>
      <c r="FE163" s="85"/>
      <c r="FF163" s="85"/>
      <c r="FG163" s="85"/>
      <c r="FH163" s="85"/>
      <c r="FI163" s="85"/>
      <c r="FJ163" s="85"/>
      <c r="FK163" s="85"/>
      <c r="FL163" s="85"/>
      <c r="FM163" s="85"/>
      <c r="FN163" s="85"/>
      <c r="FO163" s="85"/>
      <c r="FP163" s="85"/>
      <c r="FQ163" s="85"/>
      <c r="FR163" s="85"/>
      <c r="FS163" s="85"/>
      <c r="FT163" s="85"/>
      <c r="FU163" s="85"/>
      <c r="FV163" s="85"/>
      <c r="FW163" s="85"/>
      <c r="FX163" s="85"/>
      <c r="FY163" s="85"/>
      <c r="FZ163" s="85"/>
      <c r="GA163" s="85"/>
      <c r="GB163" s="85"/>
      <c r="GC163" s="85"/>
      <c r="GD163" s="85"/>
      <c r="GE163" s="85"/>
      <c r="GF163" s="85"/>
      <c r="GG163" s="85"/>
      <c r="GH163" s="85"/>
      <c r="GI163" s="85"/>
      <c r="GJ163" s="85"/>
      <c r="GK163" s="85"/>
      <c r="GL163" s="85"/>
      <c r="GM163" s="85"/>
      <c r="GN163" s="85"/>
      <c r="GO163" s="85"/>
      <c r="GP163" s="85"/>
      <c r="GQ163" s="85"/>
      <c r="GR163" s="85"/>
      <c r="GS163" s="85"/>
      <c r="GT163" s="85"/>
      <c r="GU163" s="85"/>
      <c r="GV163" s="85"/>
      <c r="GW163" s="85"/>
      <c r="GX163" s="85"/>
      <c r="GY163" s="85"/>
      <c r="GZ163" s="85"/>
      <c r="HA163" s="85"/>
      <c r="HB163" s="85"/>
      <c r="HC163" s="85"/>
      <c r="HD163" s="85"/>
      <c r="HE163" s="85"/>
      <c r="HF163" s="85"/>
      <c r="HG163" s="85"/>
      <c r="HH163" s="85"/>
      <c r="HI163" s="85"/>
      <c r="HJ163" s="85"/>
      <c r="HK163" s="85"/>
      <c r="HL163" s="85"/>
      <c r="HM163" s="85"/>
      <c r="HN163" s="85"/>
      <c r="HO163" s="85"/>
      <c r="HP163" s="85"/>
      <c r="HQ163" s="85"/>
      <c r="HR163" s="85"/>
      <c r="HS163" s="85"/>
      <c r="HT163" s="85"/>
      <c r="HU163" s="85"/>
      <c r="HV163" s="85"/>
      <c r="HW163" s="85"/>
      <c r="HX163" s="85"/>
      <c r="HY163" s="85"/>
      <c r="HZ163" s="85"/>
      <c r="IA163" s="85"/>
      <c r="IB163" s="44"/>
      <c r="IC163" s="44"/>
      <c r="ID163" s="44"/>
      <c r="IE163" s="44"/>
      <c r="IF163" s="44"/>
      <c r="IG163" s="44"/>
      <c r="IH163" s="44"/>
      <c r="II163" s="44"/>
      <c r="IJ163" s="44"/>
      <c r="IK163" s="44"/>
      <c r="IL163" s="44"/>
      <c r="IM163" s="44"/>
      <c r="IN163" s="44"/>
      <c r="IO163" s="44"/>
      <c r="IP163" s="44"/>
      <c r="IQ163" s="44"/>
      <c r="IR163" s="44"/>
      <c r="IS163" s="44"/>
      <c r="IT163" s="44"/>
      <c r="IU163" s="44"/>
      <c r="IV163" s="44"/>
      <c r="IW163" s="44"/>
      <c r="IX163" s="44"/>
      <c r="IY163" s="44"/>
      <c r="IZ163" s="44"/>
      <c r="JA163" s="44"/>
      <c r="JB163" s="44"/>
      <c r="JC163" s="44"/>
      <c r="JD163" s="44"/>
      <c r="JE163" s="44"/>
      <c r="JF163" s="44"/>
      <c r="JG163" s="44"/>
      <c r="JH163" s="44"/>
      <c r="JI163" s="44"/>
      <c r="JJ163" s="44"/>
      <c r="JK163" s="44"/>
      <c r="JL163" s="44"/>
      <c r="JM163" s="44"/>
      <c r="JN163" s="44"/>
      <c r="JO163" s="44"/>
      <c r="JP163" s="44"/>
      <c r="JQ163" s="44"/>
      <c r="JR163" s="44"/>
      <c r="JS163" s="44"/>
      <c r="JT163" s="44"/>
      <c r="JU163" s="44"/>
      <c r="JV163" s="44"/>
      <c r="JW163" s="44"/>
      <c r="JX163" s="44"/>
      <c r="JY163" s="44"/>
      <c r="JZ163" s="44"/>
      <c r="KA163" s="44"/>
      <c r="KB163" s="44"/>
      <c r="KC163" s="44"/>
      <c r="KD163" s="44"/>
      <c r="KE163" s="44"/>
      <c r="KF163" s="44"/>
      <c r="KG163" s="44"/>
      <c r="KH163" s="44"/>
      <c r="KI163" s="44"/>
      <c r="KJ163" s="44"/>
      <c r="KK163" s="44"/>
      <c r="KL163" s="44"/>
      <c r="KM163" s="44"/>
      <c r="KN163" s="44"/>
      <c r="KO163" s="44"/>
      <c r="KP163" s="44"/>
      <c r="KQ163" s="44"/>
      <c r="KR163" s="44"/>
      <c r="KS163" s="44"/>
      <c r="KT163" s="44"/>
      <c r="KU163" s="44"/>
      <c r="KV163" s="44"/>
      <c r="KW163" s="44"/>
      <c r="KX163" s="44"/>
      <c r="KY163" s="44"/>
      <c r="KZ163" s="44"/>
      <c r="LA163" s="44"/>
      <c r="LB163" s="44"/>
      <c r="LC163" s="44"/>
      <c r="LD163" s="44"/>
      <c r="LE163" s="44"/>
      <c r="LF163" s="44"/>
      <c r="LG163" s="44"/>
      <c r="LH163" s="44"/>
      <c r="LI163" s="44"/>
      <c r="LJ163" s="44"/>
      <c r="LK163" s="44"/>
      <c r="LL163" s="44"/>
      <c r="LM163" s="44"/>
      <c r="LN163" s="44"/>
      <c r="LO163" s="44"/>
      <c r="LP163" s="44"/>
      <c r="LQ163" s="44"/>
      <c r="LR163" s="44"/>
      <c r="LS163" s="44"/>
      <c r="LT163" s="44"/>
      <c r="LU163" s="44"/>
      <c r="LV163" s="44"/>
      <c r="LW163" s="44"/>
      <c r="LX163" s="44"/>
      <c r="LY163" s="44"/>
      <c r="LZ163" s="44"/>
      <c r="MA163" s="44"/>
      <c r="MB163" s="44"/>
      <c r="MC163" s="44"/>
      <c r="MD163" s="44"/>
      <c r="ME163" s="44"/>
      <c r="MF163" s="44"/>
      <c r="MG163" s="44"/>
      <c r="MH163" s="44"/>
      <c r="MI163" s="44"/>
      <c r="MJ163" s="44"/>
      <c r="MK163" s="44"/>
      <c r="ML163" s="44"/>
      <c r="MM163" s="44"/>
      <c r="MN163" s="44"/>
      <c r="MO163" s="44"/>
      <c r="MP163" s="44"/>
      <c r="MQ163" s="44"/>
      <c r="MR163" s="44"/>
      <c r="MS163" s="44"/>
      <c r="MT163" s="44"/>
      <c r="MU163" s="44"/>
      <c r="MV163" s="44"/>
      <c r="MW163" s="44"/>
      <c r="MX163" s="44"/>
      <c r="MY163" s="44"/>
      <c r="MZ163" s="44"/>
      <c r="NA163" s="44"/>
      <c r="NB163" s="44"/>
      <c r="NC163" s="44"/>
      <c r="ND163" s="44"/>
      <c r="NE163" s="44"/>
      <c r="NF163" s="44"/>
      <c r="NG163" s="44"/>
      <c r="NH163" s="44"/>
      <c r="NI163" s="44"/>
      <c r="NJ163" s="44"/>
      <c r="NK163" s="44"/>
      <c r="NL163" s="44"/>
      <c r="NM163" s="44"/>
      <c r="NN163" s="44"/>
    </row>
    <row r="164" spans="1:669" ht="15.75" x14ac:dyDescent="0.25">
      <c r="A164" s="4" t="s">
        <v>46</v>
      </c>
      <c r="B164" s="5" t="s">
        <v>16</v>
      </c>
      <c r="C164" s="6" t="s">
        <v>72</v>
      </c>
      <c r="D164" s="6" t="s">
        <v>233</v>
      </c>
      <c r="E164" s="10">
        <v>44197</v>
      </c>
      <c r="F164" s="10" t="s">
        <v>110</v>
      </c>
      <c r="G164" s="130">
        <v>50000</v>
      </c>
      <c r="H164" s="173">
        <f>G164*0.0287</f>
        <v>1435</v>
      </c>
      <c r="I164" s="179">
        <v>0</v>
      </c>
      <c r="J164" s="179">
        <f>G164*0.0304</f>
        <v>1520</v>
      </c>
      <c r="K164" s="173">
        <v>1750</v>
      </c>
      <c r="L164" s="179">
        <v>4705</v>
      </c>
      <c r="M164" s="173">
        <v>45295</v>
      </c>
      <c r="AH164" s="44"/>
      <c r="AI164" s="44"/>
      <c r="AJ164" s="44"/>
      <c r="AK164" s="44"/>
      <c r="AL164" s="44"/>
      <c r="AM164" s="44"/>
      <c r="AN164" s="44"/>
      <c r="AO164" s="44"/>
      <c r="AP164" s="44"/>
      <c r="AQ164" s="44"/>
      <c r="AR164" s="44"/>
      <c r="AS164" s="44"/>
      <c r="AT164" s="44"/>
      <c r="AU164" s="85"/>
      <c r="AV164" s="85"/>
      <c r="AW164" s="85"/>
      <c r="AX164" s="85"/>
      <c r="AY164" s="85"/>
      <c r="AZ164" s="85"/>
      <c r="BA164" s="85"/>
      <c r="BB164" s="85"/>
      <c r="BC164" s="85"/>
      <c r="BD164" s="85"/>
      <c r="BE164" s="85"/>
      <c r="BF164" s="85"/>
      <c r="BG164" s="85"/>
      <c r="BH164" s="85"/>
      <c r="BI164" s="85"/>
      <c r="BJ164" s="85"/>
      <c r="BK164" s="85"/>
      <c r="BL164" s="85"/>
      <c r="BM164" s="85"/>
      <c r="BN164" s="85"/>
      <c r="BO164" s="85"/>
      <c r="BP164" s="85"/>
      <c r="BQ164" s="85"/>
      <c r="BR164" s="85"/>
      <c r="BS164" s="85"/>
      <c r="BT164" s="85"/>
      <c r="BU164" s="85"/>
      <c r="BV164" s="85"/>
      <c r="BW164" s="85"/>
      <c r="BX164" s="85"/>
      <c r="BY164" s="85"/>
      <c r="BZ164" s="85"/>
      <c r="CA164" s="85"/>
      <c r="CB164" s="85"/>
      <c r="CC164" s="85"/>
      <c r="CD164" s="85"/>
      <c r="CE164" s="85"/>
      <c r="CF164" s="85"/>
      <c r="CG164" s="85"/>
      <c r="CH164" s="85"/>
      <c r="CI164" s="85"/>
      <c r="CJ164" s="85"/>
      <c r="CK164" s="85"/>
      <c r="CL164" s="85"/>
      <c r="CM164" s="85"/>
      <c r="CN164" s="85"/>
      <c r="CO164" s="85"/>
      <c r="CP164" s="85"/>
      <c r="CQ164" s="85"/>
      <c r="CR164" s="85"/>
      <c r="CS164" s="85"/>
      <c r="CT164" s="85"/>
      <c r="CU164" s="85"/>
      <c r="CV164" s="85"/>
      <c r="CW164" s="85"/>
      <c r="CX164" s="85"/>
      <c r="CY164" s="85"/>
      <c r="CZ164" s="85"/>
      <c r="DA164" s="85"/>
      <c r="DB164" s="85"/>
      <c r="DC164" s="85"/>
      <c r="DD164" s="85"/>
      <c r="DE164" s="85"/>
      <c r="DF164" s="85"/>
      <c r="DG164" s="85"/>
      <c r="DH164" s="85"/>
      <c r="DI164" s="85"/>
      <c r="DJ164" s="85"/>
      <c r="DK164" s="85"/>
      <c r="DL164" s="85"/>
      <c r="DM164" s="85"/>
      <c r="DN164" s="85"/>
      <c r="DO164" s="85"/>
      <c r="DP164" s="85"/>
      <c r="DQ164" s="85"/>
      <c r="DR164" s="85"/>
      <c r="DS164" s="85"/>
      <c r="DT164" s="85"/>
      <c r="DU164" s="85"/>
      <c r="DV164" s="85"/>
      <c r="DW164" s="85"/>
      <c r="DX164" s="85"/>
      <c r="DY164" s="85"/>
      <c r="DZ164" s="85"/>
      <c r="EA164" s="85"/>
      <c r="EB164" s="85"/>
      <c r="EC164" s="85"/>
      <c r="ED164" s="85"/>
      <c r="EE164" s="85"/>
      <c r="EF164" s="85"/>
      <c r="EG164" s="85"/>
      <c r="EH164" s="85"/>
      <c r="EI164" s="85"/>
      <c r="EJ164" s="85"/>
      <c r="EK164" s="85"/>
      <c r="EL164" s="85"/>
      <c r="EM164" s="85"/>
      <c r="EN164" s="85"/>
      <c r="EO164" s="85"/>
      <c r="EP164" s="85"/>
      <c r="EQ164" s="85"/>
      <c r="ER164" s="85"/>
      <c r="ES164" s="85"/>
      <c r="ET164" s="85"/>
      <c r="EU164" s="85"/>
      <c r="EV164" s="85"/>
      <c r="EW164" s="85"/>
      <c r="EX164" s="85"/>
      <c r="EY164" s="85"/>
      <c r="EZ164" s="85"/>
      <c r="FA164" s="85"/>
      <c r="FB164" s="85"/>
      <c r="FC164" s="85"/>
      <c r="FD164" s="85"/>
      <c r="FE164" s="85"/>
      <c r="FF164" s="85"/>
      <c r="FG164" s="85"/>
      <c r="FH164" s="85"/>
      <c r="FI164" s="85"/>
      <c r="FJ164" s="85"/>
      <c r="FK164" s="85"/>
      <c r="FL164" s="85"/>
      <c r="FM164" s="85"/>
      <c r="FN164" s="85"/>
      <c r="FO164" s="85"/>
      <c r="FP164" s="85"/>
      <c r="FQ164" s="85"/>
      <c r="FR164" s="85"/>
      <c r="FS164" s="85"/>
      <c r="FT164" s="85"/>
      <c r="FU164" s="85"/>
      <c r="FV164" s="85"/>
      <c r="FW164" s="85"/>
      <c r="FX164" s="85"/>
      <c r="FY164" s="85"/>
      <c r="FZ164" s="85"/>
      <c r="GA164" s="85"/>
      <c r="GB164" s="85"/>
      <c r="GC164" s="85"/>
      <c r="GD164" s="85"/>
      <c r="GE164" s="85"/>
      <c r="GF164" s="85"/>
      <c r="GG164" s="85"/>
      <c r="GH164" s="85"/>
      <c r="GI164" s="85"/>
      <c r="GJ164" s="85"/>
      <c r="GK164" s="85"/>
      <c r="GL164" s="85"/>
      <c r="GM164" s="85"/>
      <c r="GN164" s="85"/>
      <c r="GO164" s="85"/>
      <c r="GP164" s="85"/>
      <c r="GQ164" s="85"/>
      <c r="GR164" s="85"/>
      <c r="GS164" s="85"/>
      <c r="GT164" s="85"/>
      <c r="GU164" s="85"/>
      <c r="GV164" s="85"/>
      <c r="GW164" s="85"/>
      <c r="GX164" s="85"/>
      <c r="GY164" s="85"/>
      <c r="GZ164" s="85"/>
      <c r="HA164" s="85"/>
      <c r="HB164" s="85"/>
      <c r="HC164" s="85"/>
      <c r="HD164" s="85"/>
      <c r="HE164" s="85"/>
      <c r="HF164" s="85"/>
      <c r="HG164" s="85"/>
      <c r="HH164" s="85"/>
      <c r="HI164" s="85"/>
      <c r="HJ164" s="85"/>
      <c r="HK164" s="85"/>
      <c r="HL164" s="85"/>
      <c r="HM164" s="85"/>
      <c r="HN164" s="85"/>
      <c r="HO164" s="85"/>
      <c r="HP164" s="85"/>
      <c r="HQ164" s="85"/>
      <c r="HR164" s="85"/>
      <c r="HS164" s="85"/>
      <c r="HT164" s="85"/>
      <c r="HU164" s="85"/>
      <c r="HV164" s="85"/>
      <c r="HW164" s="85"/>
      <c r="HX164" s="85"/>
      <c r="HY164" s="85"/>
      <c r="HZ164" s="85"/>
      <c r="IA164" s="85"/>
      <c r="IB164" s="44"/>
      <c r="IC164" s="44"/>
      <c r="ID164" s="44"/>
      <c r="IE164" s="44"/>
      <c r="IF164" s="44"/>
      <c r="IG164" s="44"/>
      <c r="IH164" s="44"/>
      <c r="II164" s="44"/>
      <c r="IJ164" s="44"/>
      <c r="IK164" s="44"/>
      <c r="IL164" s="44"/>
      <c r="IM164" s="44"/>
      <c r="IN164" s="44"/>
      <c r="IO164" s="44"/>
      <c r="IP164" s="44"/>
      <c r="IQ164" s="44"/>
      <c r="IR164" s="44"/>
      <c r="IS164" s="44"/>
      <c r="IT164" s="44"/>
      <c r="IU164" s="44"/>
      <c r="IV164" s="44"/>
      <c r="IW164" s="44"/>
      <c r="IX164" s="44"/>
      <c r="IY164" s="44"/>
      <c r="IZ164" s="44"/>
      <c r="JA164" s="44"/>
      <c r="JB164" s="44"/>
      <c r="JC164" s="44"/>
      <c r="JD164" s="44"/>
      <c r="JE164" s="44"/>
      <c r="JF164" s="44"/>
      <c r="JG164" s="44"/>
      <c r="JH164" s="44"/>
      <c r="JI164" s="44"/>
      <c r="JJ164" s="44"/>
      <c r="JK164" s="44"/>
      <c r="JL164" s="44"/>
      <c r="JM164" s="44"/>
      <c r="JN164" s="44"/>
      <c r="JO164" s="44"/>
      <c r="JP164" s="44"/>
      <c r="JQ164" s="44"/>
      <c r="JR164" s="44"/>
      <c r="JS164" s="44"/>
      <c r="JT164" s="44"/>
      <c r="JU164" s="44"/>
      <c r="JV164" s="44"/>
      <c r="JW164" s="44"/>
      <c r="JX164" s="44"/>
      <c r="JY164" s="44"/>
      <c r="JZ164" s="44"/>
      <c r="KA164" s="44"/>
      <c r="KB164" s="44"/>
      <c r="KC164" s="44"/>
      <c r="KD164" s="44"/>
      <c r="KE164" s="44"/>
      <c r="KF164" s="44"/>
      <c r="KG164" s="44"/>
      <c r="KH164" s="44"/>
      <c r="KI164" s="44"/>
      <c r="KJ164" s="44"/>
      <c r="KK164" s="44"/>
      <c r="KL164" s="44"/>
      <c r="KM164" s="44"/>
      <c r="KN164" s="44"/>
      <c r="KO164" s="44"/>
      <c r="KP164" s="44"/>
      <c r="KQ164" s="44"/>
      <c r="KR164" s="44"/>
      <c r="KS164" s="44"/>
      <c r="KT164" s="44"/>
      <c r="KU164" s="44"/>
      <c r="KV164" s="44"/>
      <c r="KW164" s="44"/>
      <c r="KX164" s="44"/>
      <c r="KY164" s="44"/>
      <c r="KZ164" s="44"/>
      <c r="LA164" s="44"/>
      <c r="LB164" s="44"/>
      <c r="LC164" s="44"/>
      <c r="LD164" s="44"/>
      <c r="LE164" s="44"/>
      <c r="LF164" s="44"/>
      <c r="LG164" s="44"/>
      <c r="LH164" s="44"/>
      <c r="LI164" s="44"/>
      <c r="LJ164" s="44"/>
      <c r="LK164" s="44"/>
      <c r="LL164" s="44"/>
      <c r="LM164" s="44"/>
      <c r="LN164" s="44"/>
      <c r="LO164" s="44"/>
      <c r="LP164" s="44"/>
      <c r="LQ164" s="44"/>
      <c r="LR164" s="44"/>
      <c r="LS164" s="44"/>
      <c r="LT164" s="44"/>
      <c r="LU164" s="44"/>
      <c r="LV164" s="44"/>
      <c r="LW164" s="44"/>
      <c r="LX164" s="44"/>
      <c r="LY164" s="44"/>
      <c r="LZ164" s="44"/>
      <c r="MA164" s="44"/>
      <c r="MB164" s="44"/>
      <c r="MC164" s="44"/>
      <c r="MD164" s="44"/>
      <c r="ME164" s="44"/>
      <c r="MF164" s="44"/>
      <c r="MG164" s="44"/>
      <c r="MH164" s="44"/>
      <c r="MI164" s="44"/>
      <c r="MJ164" s="44"/>
      <c r="MK164" s="44"/>
      <c r="ML164" s="44"/>
      <c r="MM164" s="44"/>
      <c r="MN164" s="44"/>
      <c r="MO164" s="44"/>
      <c r="MP164" s="44"/>
      <c r="MQ164" s="44"/>
      <c r="MR164" s="44"/>
      <c r="MS164" s="44"/>
      <c r="MT164" s="44"/>
      <c r="MU164" s="44"/>
      <c r="MV164" s="44"/>
      <c r="MW164" s="44"/>
      <c r="MX164" s="44"/>
      <c r="MY164" s="44"/>
      <c r="MZ164" s="44"/>
      <c r="NA164" s="44"/>
      <c r="NB164" s="44"/>
      <c r="NC164" s="44"/>
      <c r="ND164" s="44"/>
      <c r="NE164" s="44"/>
      <c r="NF164" s="44"/>
      <c r="NG164" s="44"/>
      <c r="NH164" s="44"/>
      <c r="NI164" s="44"/>
      <c r="NJ164" s="44"/>
      <c r="NK164" s="44"/>
      <c r="NL164" s="44"/>
      <c r="NM164" s="44"/>
      <c r="NN164" s="44"/>
    </row>
    <row r="165" spans="1:669" ht="15.75" x14ac:dyDescent="0.25">
      <c r="A165" s="4" t="s">
        <v>111</v>
      </c>
      <c r="B165" s="5" t="s">
        <v>112</v>
      </c>
      <c r="C165" s="6" t="s">
        <v>72</v>
      </c>
      <c r="D165" s="6" t="s">
        <v>233</v>
      </c>
      <c r="E165" s="10">
        <v>44470</v>
      </c>
      <c r="F165" s="10" t="s">
        <v>110</v>
      </c>
      <c r="G165" s="130">
        <v>35000</v>
      </c>
      <c r="H165" s="173">
        <v>1004.5</v>
      </c>
      <c r="I165" s="179">
        <v>0</v>
      </c>
      <c r="J165" s="179">
        <v>1064</v>
      </c>
      <c r="K165" s="173">
        <v>2900</v>
      </c>
      <c r="L165" s="179">
        <v>4968.5</v>
      </c>
      <c r="M165" s="173">
        <f>G165-L165</f>
        <v>30031.5</v>
      </c>
      <c r="AH165" s="44"/>
      <c r="AI165" s="44"/>
      <c r="AJ165" s="44"/>
      <c r="AK165" s="44"/>
      <c r="AL165" s="44"/>
      <c r="AM165" s="44"/>
      <c r="AN165" s="44"/>
      <c r="AO165" s="44"/>
      <c r="AP165" s="44"/>
      <c r="AQ165" s="44"/>
      <c r="AR165" s="44"/>
      <c r="AS165" s="44"/>
      <c r="AT165" s="44"/>
      <c r="AU165" s="85"/>
      <c r="AV165" s="85"/>
      <c r="AW165" s="85"/>
      <c r="AX165" s="85"/>
      <c r="AY165" s="85"/>
      <c r="AZ165" s="85"/>
      <c r="BA165" s="85"/>
      <c r="BB165" s="85"/>
      <c r="BC165" s="85"/>
      <c r="BD165" s="85"/>
      <c r="BE165" s="85"/>
      <c r="BF165" s="85"/>
      <c r="BG165" s="85"/>
      <c r="BH165" s="85"/>
      <c r="BI165" s="85"/>
      <c r="BJ165" s="85"/>
      <c r="BK165" s="85"/>
      <c r="BL165" s="85"/>
      <c r="BM165" s="85"/>
      <c r="BN165" s="85"/>
      <c r="BO165" s="85"/>
      <c r="BP165" s="85"/>
      <c r="BQ165" s="85"/>
      <c r="BR165" s="85"/>
      <c r="BS165" s="85"/>
      <c r="BT165" s="85"/>
      <c r="BU165" s="85"/>
      <c r="BV165" s="85"/>
      <c r="BW165" s="85"/>
      <c r="BX165" s="85"/>
      <c r="BY165" s="85"/>
      <c r="BZ165" s="85"/>
      <c r="CA165" s="85"/>
      <c r="CB165" s="85"/>
      <c r="CC165" s="85"/>
      <c r="CD165" s="85"/>
      <c r="CE165" s="85"/>
      <c r="CF165" s="85"/>
      <c r="CG165" s="85"/>
      <c r="CH165" s="85"/>
      <c r="CI165" s="85"/>
      <c r="CJ165" s="85"/>
      <c r="CK165" s="85"/>
      <c r="CL165" s="85"/>
      <c r="CM165" s="85"/>
      <c r="CN165" s="85"/>
      <c r="CO165" s="85"/>
      <c r="CP165" s="85"/>
      <c r="CQ165" s="85"/>
      <c r="CR165" s="85"/>
      <c r="CS165" s="85"/>
      <c r="CT165" s="85"/>
      <c r="CU165" s="85"/>
      <c r="CV165" s="85"/>
      <c r="CW165" s="85"/>
      <c r="CX165" s="85"/>
      <c r="CY165" s="85"/>
      <c r="CZ165" s="85"/>
      <c r="DA165" s="85"/>
      <c r="DB165" s="85"/>
      <c r="DC165" s="85"/>
      <c r="DD165" s="85"/>
      <c r="DE165" s="85"/>
      <c r="DF165" s="85"/>
      <c r="DG165" s="85"/>
      <c r="DH165" s="85"/>
      <c r="DI165" s="85"/>
      <c r="DJ165" s="85"/>
      <c r="DK165" s="85"/>
      <c r="DL165" s="85"/>
      <c r="DM165" s="85"/>
      <c r="DN165" s="85"/>
      <c r="DO165" s="85"/>
      <c r="DP165" s="85"/>
      <c r="DQ165" s="85"/>
      <c r="DR165" s="85"/>
      <c r="DS165" s="85"/>
      <c r="DT165" s="85"/>
      <c r="DU165" s="85"/>
      <c r="DV165" s="85"/>
      <c r="DW165" s="85"/>
      <c r="DX165" s="85"/>
      <c r="DY165" s="85"/>
      <c r="DZ165" s="85"/>
      <c r="EA165" s="85"/>
      <c r="EB165" s="85"/>
      <c r="EC165" s="85"/>
      <c r="ED165" s="85"/>
      <c r="EE165" s="85"/>
      <c r="EF165" s="85"/>
      <c r="EG165" s="85"/>
      <c r="EH165" s="85"/>
      <c r="EI165" s="85"/>
      <c r="EJ165" s="85"/>
      <c r="EK165" s="85"/>
      <c r="EL165" s="85"/>
      <c r="EM165" s="85"/>
      <c r="EN165" s="85"/>
      <c r="EO165" s="85"/>
      <c r="EP165" s="85"/>
      <c r="EQ165" s="85"/>
      <c r="ER165" s="85"/>
      <c r="ES165" s="85"/>
      <c r="ET165" s="85"/>
      <c r="EU165" s="85"/>
      <c r="EV165" s="85"/>
      <c r="EW165" s="85"/>
      <c r="EX165" s="85"/>
      <c r="EY165" s="85"/>
      <c r="EZ165" s="85"/>
      <c r="FA165" s="85"/>
      <c r="FB165" s="85"/>
      <c r="FC165" s="85"/>
      <c r="FD165" s="85"/>
      <c r="FE165" s="85"/>
      <c r="FF165" s="85"/>
      <c r="FG165" s="85"/>
      <c r="FH165" s="85"/>
      <c r="FI165" s="85"/>
      <c r="FJ165" s="85"/>
      <c r="FK165" s="85"/>
      <c r="FL165" s="85"/>
      <c r="FM165" s="85"/>
      <c r="FN165" s="85"/>
      <c r="FO165" s="85"/>
      <c r="FP165" s="85"/>
      <c r="FQ165" s="85"/>
      <c r="FR165" s="85"/>
      <c r="FS165" s="85"/>
      <c r="FT165" s="85"/>
      <c r="FU165" s="85"/>
      <c r="FV165" s="85"/>
      <c r="FW165" s="85"/>
      <c r="FX165" s="85"/>
      <c r="FY165" s="85"/>
      <c r="FZ165" s="85"/>
      <c r="GA165" s="85"/>
      <c r="GB165" s="85"/>
      <c r="GC165" s="85"/>
      <c r="GD165" s="85"/>
      <c r="GE165" s="85"/>
      <c r="GF165" s="85"/>
      <c r="GG165" s="85"/>
      <c r="GH165" s="85"/>
      <c r="GI165" s="85"/>
      <c r="GJ165" s="85"/>
      <c r="GK165" s="85"/>
      <c r="GL165" s="85"/>
      <c r="GM165" s="85"/>
      <c r="GN165" s="85"/>
      <c r="GO165" s="85"/>
      <c r="GP165" s="85"/>
      <c r="GQ165" s="85"/>
      <c r="GR165" s="85"/>
      <c r="GS165" s="85"/>
      <c r="GT165" s="85"/>
      <c r="GU165" s="85"/>
      <c r="GV165" s="85"/>
      <c r="GW165" s="85"/>
      <c r="GX165" s="85"/>
      <c r="GY165" s="85"/>
      <c r="GZ165" s="85"/>
      <c r="HA165" s="85"/>
      <c r="HB165" s="85"/>
      <c r="HC165" s="85"/>
      <c r="HD165" s="85"/>
      <c r="HE165" s="85"/>
      <c r="HF165" s="85"/>
      <c r="HG165" s="85"/>
      <c r="HH165" s="85"/>
      <c r="HI165" s="85"/>
      <c r="HJ165" s="85"/>
      <c r="HK165" s="85"/>
      <c r="HL165" s="85"/>
      <c r="HM165" s="85"/>
      <c r="HN165" s="85"/>
      <c r="HO165" s="85"/>
      <c r="HP165" s="85"/>
      <c r="HQ165" s="85"/>
      <c r="HR165" s="85"/>
      <c r="HS165" s="85"/>
      <c r="HT165" s="85"/>
      <c r="HU165" s="85"/>
      <c r="HV165" s="85"/>
      <c r="HW165" s="85"/>
      <c r="HX165" s="85"/>
      <c r="HY165" s="85"/>
      <c r="HZ165" s="85"/>
      <c r="IA165" s="85"/>
      <c r="IB165" s="44"/>
      <c r="IC165" s="44"/>
      <c r="ID165" s="44"/>
      <c r="IE165" s="44"/>
      <c r="IF165" s="44"/>
      <c r="IG165" s="44"/>
      <c r="IH165" s="44"/>
      <c r="II165" s="44"/>
      <c r="IJ165" s="44"/>
      <c r="IK165" s="44"/>
      <c r="IL165" s="44"/>
      <c r="IM165" s="44"/>
      <c r="IN165" s="44"/>
      <c r="IO165" s="44"/>
      <c r="IP165" s="44"/>
      <c r="IQ165" s="44"/>
      <c r="IR165" s="44"/>
      <c r="IS165" s="44"/>
      <c r="IT165" s="44"/>
      <c r="IU165" s="44"/>
      <c r="IV165" s="44"/>
      <c r="IW165" s="44"/>
      <c r="IX165" s="44"/>
      <c r="IY165" s="44"/>
      <c r="IZ165" s="44"/>
      <c r="JA165" s="44"/>
      <c r="JB165" s="44"/>
      <c r="JC165" s="44"/>
      <c r="JD165" s="44"/>
      <c r="JE165" s="44"/>
      <c r="JF165" s="44"/>
      <c r="JG165" s="44"/>
      <c r="JH165" s="44"/>
      <c r="JI165" s="44"/>
      <c r="JJ165" s="44"/>
      <c r="JK165" s="44"/>
      <c r="JL165" s="44"/>
      <c r="JM165" s="44"/>
      <c r="JN165" s="44"/>
      <c r="JO165" s="44"/>
      <c r="JP165" s="44"/>
      <c r="JQ165" s="44"/>
      <c r="JR165" s="44"/>
      <c r="JS165" s="44"/>
      <c r="JT165" s="44"/>
      <c r="JU165" s="44"/>
      <c r="JV165" s="44"/>
      <c r="JW165" s="44"/>
      <c r="JX165" s="44"/>
      <c r="JY165" s="44"/>
      <c r="JZ165" s="44"/>
      <c r="KA165" s="44"/>
      <c r="KB165" s="44"/>
      <c r="KC165" s="44"/>
      <c r="KD165" s="44"/>
      <c r="KE165" s="44"/>
      <c r="KF165" s="44"/>
      <c r="KG165" s="44"/>
      <c r="KH165" s="44"/>
      <c r="KI165" s="44"/>
      <c r="KJ165" s="44"/>
      <c r="KK165" s="44"/>
      <c r="KL165" s="44"/>
      <c r="KM165" s="44"/>
      <c r="KN165" s="44"/>
      <c r="KO165" s="44"/>
      <c r="KP165" s="44"/>
      <c r="KQ165" s="44"/>
      <c r="KR165" s="44"/>
      <c r="KS165" s="44"/>
      <c r="KT165" s="44"/>
      <c r="KU165" s="44"/>
      <c r="KV165" s="44"/>
      <c r="KW165" s="44"/>
      <c r="KX165" s="44"/>
      <c r="KY165" s="44"/>
      <c r="KZ165" s="44"/>
      <c r="LA165" s="44"/>
      <c r="LB165" s="44"/>
      <c r="LC165" s="44"/>
      <c r="LD165" s="44"/>
      <c r="LE165" s="44"/>
      <c r="LF165" s="44"/>
      <c r="LG165" s="44"/>
      <c r="LH165" s="44"/>
      <c r="LI165" s="44"/>
      <c r="LJ165" s="44"/>
      <c r="LK165" s="44"/>
      <c r="LL165" s="44"/>
      <c r="LM165" s="44"/>
      <c r="LN165" s="44"/>
      <c r="LO165" s="44"/>
      <c r="LP165" s="44"/>
      <c r="LQ165" s="44"/>
      <c r="LR165" s="44"/>
      <c r="LS165" s="44"/>
      <c r="LT165" s="44"/>
      <c r="LU165" s="44"/>
      <c r="LV165" s="44"/>
      <c r="LW165" s="44"/>
      <c r="LX165" s="44"/>
      <c r="LY165" s="44"/>
      <c r="LZ165" s="44"/>
      <c r="MA165" s="44"/>
      <c r="MB165" s="44"/>
      <c r="MC165" s="44"/>
      <c r="MD165" s="44"/>
      <c r="ME165" s="44"/>
      <c r="MF165" s="44"/>
      <c r="MG165" s="44"/>
      <c r="MH165" s="44"/>
      <c r="MI165" s="44"/>
      <c r="MJ165" s="44"/>
      <c r="MK165" s="44"/>
      <c r="ML165" s="44"/>
      <c r="MM165" s="44"/>
      <c r="MN165" s="44"/>
      <c r="MO165" s="44"/>
      <c r="MP165" s="44"/>
      <c r="MQ165" s="44"/>
      <c r="MR165" s="44"/>
      <c r="MS165" s="44"/>
      <c r="MT165" s="44"/>
      <c r="MU165" s="44"/>
      <c r="MV165" s="44"/>
      <c r="MW165" s="44"/>
      <c r="MX165" s="44"/>
      <c r="MY165" s="44"/>
      <c r="MZ165" s="44"/>
      <c r="NA165" s="44"/>
      <c r="NB165" s="44"/>
      <c r="NC165" s="44"/>
      <c r="ND165" s="44"/>
      <c r="NE165" s="44"/>
      <c r="NF165" s="44"/>
      <c r="NG165" s="44"/>
      <c r="NH165" s="44"/>
      <c r="NI165" s="44"/>
      <c r="NJ165" s="44"/>
      <c r="NK165" s="44"/>
      <c r="NL165" s="44"/>
      <c r="NM165" s="44"/>
      <c r="NN165" s="44"/>
    </row>
    <row r="166" spans="1:669" ht="15.75" x14ac:dyDescent="0.25">
      <c r="A166" s="4" t="s">
        <v>174</v>
      </c>
      <c r="B166" s="5" t="s">
        <v>16</v>
      </c>
      <c r="C166" s="6" t="s">
        <v>72</v>
      </c>
      <c r="D166" s="6" t="s">
        <v>233</v>
      </c>
      <c r="E166" s="10">
        <v>44470</v>
      </c>
      <c r="F166" s="10" t="s">
        <v>110</v>
      </c>
      <c r="G166" s="130">
        <v>46000</v>
      </c>
      <c r="H166" s="173">
        <v>1320.2</v>
      </c>
      <c r="I166" s="179">
        <v>1289.46</v>
      </c>
      <c r="J166" s="179">
        <v>1398.4010000000001</v>
      </c>
      <c r="K166" s="173">
        <v>25</v>
      </c>
      <c r="L166" s="179">
        <v>4033.06</v>
      </c>
      <c r="M166" s="173">
        <f>G166-L166</f>
        <v>41966.94</v>
      </c>
      <c r="AH166" s="44"/>
      <c r="AI166" s="44"/>
      <c r="AJ166" s="44"/>
      <c r="AK166" s="44"/>
      <c r="AL166" s="44"/>
      <c r="AM166" s="44"/>
      <c r="AN166" s="44"/>
      <c r="AO166" s="44"/>
      <c r="AP166" s="44"/>
      <c r="AQ166" s="44"/>
      <c r="AR166" s="44"/>
      <c r="AS166" s="44"/>
      <c r="AT166" s="44"/>
      <c r="AU166" s="85"/>
      <c r="AV166" s="85"/>
      <c r="AW166" s="85"/>
      <c r="AX166" s="85"/>
      <c r="AY166" s="85"/>
      <c r="AZ166" s="85"/>
      <c r="BA166" s="85"/>
      <c r="BB166" s="85"/>
      <c r="BC166" s="85"/>
      <c r="BD166" s="85"/>
      <c r="BE166" s="85"/>
      <c r="BF166" s="85"/>
      <c r="BG166" s="85"/>
      <c r="BH166" s="85"/>
      <c r="BI166" s="85"/>
      <c r="BJ166" s="85"/>
      <c r="BK166" s="85"/>
      <c r="BL166" s="85"/>
      <c r="BM166" s="85"/>
      <c r="BN166" s="85"/>
      <c r="BO166" s="85"/>
      <c r="BP166" s="85"/>
      <c r="BQ166" s="85"/>
      <c r="BR166" s="85"/>
      <c r="BS166" s="85"/>
      <c r="BT166" s="85"/>
      <c r="BU166" s="85"/>
      <c r="BV166" s="85"/>
      <c r="BW166" s="85"/>
      <c r="BX166" s="85"/>
      <c r="BY166" s="85"/>
      <c r="BZ166" s="85"/>
      <c r="CA166" s="85"/>
      <c r="CB166" s="85"/>
      <c r="CC166" s="85"/>
      <c r="CD166" s="85"/>
      <c r="CE166" s="85"/>
      <c r="CF166" s="85"/>
      <c r="CG166" s="85"/>
      <c r="CH166" s="85"/>
      <c r="CI166" s="85"/>
      <c r="CJ166" s="85"/>
      <c r="CK166" s="85"/>
      <c r="CL166" s="85"/>
      <c r="CM166" s="85"/>
      <c r="CN166" s="85"/>
      <c r="CO166" s="85"/>
      <c r="CP166" s="85"/>
      <c r="CQ166" s="85"/>
      <c r="CR166" s="85"/>
      <c r="CS166" s="85"/>
      <c r="CT166" s="85"/>
      <c r="CU166" s="85"/>
      <c r="CV166" s="85"/>
      <c r="CW166" s="85"/>
      <c r="CX166" s="85"/>
      <c r="CY166" s="85"/>
      <c r="CZ166" s="85"/>
      <c r="DA166" s="85"/>
      <c r="DB166" s="85"/>
      <c r="DC166" s="85"/>
      <c r="DD166" s="85"/>
      <c r="DE166" s="85"/>
      <c r="DF166" s="85"/>
      <c r="DG166" s="85"/>
      <c r="DH166" s="85"/>
      <c r="DI166" s="85"/>
      <c r="DJ166" s="85"/>
      <c r="DK166" s="85"/>
      <c r="DL166" s="85"/>
      <c r="DM166" s="85"/>
      <c r="DN166" s="85"/>
      <c r="DO166" s="85"/>
      <c r="DP166" s="85"/>
      <c r="DQ166" s="85"/>
      <c r="DR166" s="85"/>
      <c r="DS166" s="85"/>
      <c r="DT166" s="85"/>
      <c r="DU166" s="85"/>
      <c r="DV166" s="85"/>
      <c r="DW166" s="85"/>
      <c r="DX166" s="85"/>
      <c r="DY166" s="85"/>
      <c r="DZ166" s="85"/>
      <c r="EA166" s="85"/>
      <c r="EB166" s="85"/>
      <c r="EC166" s="85"/>
      <c r="ED166" s="85"/>
      <c r="EE166" s="85"/>
      <c r="EF166" s="85"/>
      <c r="EG166" s="85"/>
      <c r="EH166" s="85"/>
      <c r="EI166" s="85"/>
      <c r="EJ166" s="85"/>
      <c r="EK166" s="85"/>
      <c r="EL166" s="85"/>
      <c r="EM166" s="85"/>
      <c r="EN166" s="85"/>
      <c r="EO166" s="85"/>
      <c r="EP166" s="85"/>
      <c r="EQ166" s="85"/>
      <c r="ER166" s="85"/>
      <c r="ES166" s="85"/>
      <c r="ET166" s="85"/>
      <c r="EU166" s="85"/>
      <c r="EV166" s="85"/>
      <c r="EW166" s="85"/>
      <c r="EX166" s="85"/>
      <c r="EY166" s="85"/>
      <c r="EZ166" s="85"/>
      <c r="FA166" s="85"/>
      <c r="FB166" s="85"/>
      <c r="FC166" s="85"/>
      <c r="FD166" s="85"/>
      <c r="FE166" s="85"/>
      <c r="FF166" s="85"/>
      <c r="FG166" s="85"/>
      <c r="FH166" s="85"/>
      <c r="FI166" s="85"/>
      <c r="FJ166" s="85"/>
      <c r="FK166" s="85"/>
      <c r="FL166" s="85"/>
      <c r="FM166" s="85"/>
      <c r="FN166" s="85"/>
      <c r="FO166" s="85"/>
      <c r="FP166" s="85"/>
      <c r="FQ166" s="85"/>
      <c r="FR166" s="85"/>
      <c r="FS166" s="85"/>
      <c r="FT166" s="85"/>
      <c r="FU166" s="85"/>
      <c r="FV166" s="85"/>
      <c r="FW166" s="85"/>
      <c r="FX166" s="85"/>
      <c r="FY166" s="85"/>
      <c r="FZ166" s="85"/>
      <c r="GA166" s="85"/>
      <c r="GB166" s="85"/>
      <c r="GC166" s="85"/>
      <c r="GD166" s="85"/>
      <c r="GE166" s="85"/>
      <c r="GF166" s="85"/>
      <c r="GG166" s="85"/>
      <c r="GH166" s="85"/>
      <c r="GI166" s="85"/>
      <c r="GJ166" s="85"/>
      <c r="GK166" s="85"/>
      <c r="GL166" s="85"/>
      <c r="GM166" s="85"/>
      <c r="GN166" s="85"/>
      <c r="GO166" s="85"/>
      <c r="GP166" s="85"/>
      <c r="GQ166" s="85"/>
      <c r="GR166" s="85"/>
      <c r="GS166" s="85"/>
      <c r="GT166" s="85"/>
      <c r="GU166" s="85"/>
      <c r="GV166" s="85"/>
      <c r="GW166" s="85"/>
      <c r="GX166" s="85"/>
      <c r="GY166" s="85"/>
      <c r="GZ166" s="85"/>
      <c r="HA166" s="85"/>
      <c r="HB166" s="85"/>
      <c r="HC166" s="85"/>
      <c r="HD166" s="85"/>
      <c r="HE166" s="85"/>
      <c r="HF166" s="85"/>
      <c r="HG166" s="85"/>
      <c r="HH166" s="85"/>
      <c r="HI166" s="85"/>
      <c r="HJ166" s="85"/>
      <c r="HK166" s="85"/>
      <c r="HL166" s="85"/>
      <c r="HM166" s="85"/>
      <c r="HN166" s="85"/>
      <c r="HO166" s="85"/>
      <c r="HP166" s="85"/>
      <c r="HQ166" s="85"/>
      <c r="HR166" s="85"/>
      <c r="HS166" s="85"/>
      <c r="HT166" s="85"/>
      <c r="HU166" s="85"/>
      <c r="HV166" s="85"/>
      <c r="HW166" s="85"/>
      <c r="HX166" s="85"/>
      <c r="HY166" s="85"/>
      <c r="HZ166" s="85"/>
      <c r="IA166" s="85"/>
      <c r="IB166" s="44"/>
      <c r="IC166" s="44"/>
      <c r="ID166" s="44"/>
      <c r="IE166" s="44"/>
      <c r="IF166" s="44"/>
      <c r="IG166" s="44"/>
      <c r="IH166" s="44"/>
      <c r="II166" s="44"/>
      <c r="IJ166" s="44"/>
      <c r="IK166" s="44"/>
      <c r="IL166" s="44"/>
      <c r="IM166" s="44"/>
      <c r="IN166" s="44"/>
      <c r="IO166" s="44"/>
      <c r="IP166" s="44"/>
      <c r="IQ166" s="44"/>
      <c r="IR166" s="44"/>
      <c r="IS166" s="44"/>
      <c r="IT166" s="44"/>
      <c r="IU166" s="44"/>
      <c r="IV166" s="44"/>
      <c r="IW166" s="44"/>
      <c r="IX166" s="44"/>
      <c r="IY166" s="44"/>
      <c r="IZ166" s="44"/>
      <c r="JA166" s="44"/>
      <c r="JB166" s="44"/>
      <c r="JC166" s="44"/>
      <c r="JD166" s="44"/>
      <c r="JE166" s="44"/>
      <c r="JF166" s="44"/>
      <c r="JG166" s="44"/>
      <c r="JH166" s="44"/>
      <c r="JI166" s="44"/>
      <c r="JJ166" s="44"/>
      <c r="JK166" s="44"/>
      <c r="JL166" s="44"/>
      <c r="JM166" s="44"/>
      <c r="JN166" s="44"/>
      <c r="JO166" s="44"/>
      <c r="JP166" s="44"/>
      <c r="JQ166" s="44"/>
      <c r="JR166" s="44"/>
      <c r="JS166" s="44"/>
      <c r="JT166" s="44"/>
      <c r="JU166" s="44"/>
      <c r="JV166" s="44"/>
      <c r="JW166" s="44"/>
      <c r="JX166" s="44"/>
      <c r="JY166" s="44"/>
      <c r="JZ166" s="44"/>
      <c r="KA166" s="44"/>
      <c r="KB166" s="44"/>
      <c r="KC166" s="44"/>
      <c r="KD166" s="44"/>
      <c r="KE166" s="44"/>
      <c r="KF166" s="44"/>
      <c r="KG166" s="44"/>
      <c r="KH166" s="44"/>
      <c r="KI166" s="44"/>
      <c r="KJ166" s="44"/>
      <c r="KK166" s="44"/>
      <c r="KL166" s="44"/>
      <c r="KM166" s="44"/>
      <c r="KN166" s="44"/>
      <c r="KO166" s="44"/>
      <c r="KP166" s="44"/>
      <c r="KQ166" s="44"/>
      <c r="KR166" s="44"/>
      <c r="KS166" s="44"/>
      <c r="KT166" s="44"/>
      <c r="KU166" s="44"/>
      <c r="KV166" s="44"/>
      <c r="KW166" s="44"/>
      <c r="KX166" s="44"/>
      <c r="KY166" s="44"/>
      <c r="KZ166" s="44"/>
      <c r="LA166" s="44"/>
      <c r="LB166" s="44"/>
      <c r="LC166" s="44"/>
      <c r="LD166" s="44"/>
      <c r="LE166" s="44"/>
      <c r="LF166" s="44"/>
      <c r="LG166" s="44"/>
      <c r="LH166" s="44"/>
      <c r="LI166" s="44"/>
      <c r="LJ166" s="44"/>
      <c r="LK166" s="44"/>
      <c r="LL166" s="44"/>
      <c r="LM166" s="44"/>
      <c r="LN166" s="44"/>
      <c r="LO166" s="44"/>
      <c r="LP166" s="44"/>
      <c r="LQ166" s="44"/>
      <c r="LR166" s="44"/>
      <c r="LS166" s="44"/>
      <c r="LT166" s="44"/>
      <c r="LU166" s="44"/>
      <c r="LV166" s="44"/>
      <c r="LW166" s="44"/>
      <c r="LX166" s="44"/>
      <c r="LY166" s="44"/>
      <c r="LZ166" s="44"/>
      <c r="MA166" s="44"/>
      <c r="MB166" s="44"/>
      <c r="MC166" s="44"/>
      <c r="MD166" s="44"/>
      <c r="ME166" s="44"/>
      <c r="MF166" s="44"/>
      <c r="MG166" s="44"/>
      <c r="MH166" s="44"/>
      <c r="MI166" s="44"/>
      <c r="MJ166" s="44"/>
      <c r="MK166" s="44"/>
      <c r="ML166" s="44"/>
      <c r="MM166" s="44"/>
      <c r="MN166" s="44"/>
      <c r="MO166" s="44"/>
      <c r="MP166" s="44"/>
      <c r="MQ166" s="44"/>
      <c r="MR166" s="44"/>
      <c r="MS166" s="44"/>
      <c r="MT166" s="44"/>
      <c r="MU166" s="44"/>
      <c r="MV166" s="44"/>
      <c r="MW166" s="44"/>
      <c r="MX166" s="44"/>
      <c r="MY166" s="44"/>
      <c r="MZ166" s="44"/>
      <c r="NA166" s="44"/>
      <c r="NB166" s="44"/>
      <c r="NC166" s="44"/>
      <c r="ND166" s="44"/>
      <c r="NE166" s="44"/>
      <c r="NF166" s="44"/>
      <c r="NG166" s="44"/>
      <c r="NH166" s="44"/>
      <c r="NI166" s="44"/>
      <c r="NJ166" s="44"/>
      <c r="NK166" s="44"/>
      <c r="NL166" s="44"/>
      <c r="NM166" s="44"/>
      <c r="NN166" s="44"/>
    </row>
    <row r="167" spans="1:669" ht="15.75" x14ac:dyDescent="0.25">
      <c r="A167" s="4" t="s">
        <v>175</v>
      </c>
      <c r="B167" s="5" t="s">
        <v>16</v>
      </c>
      <c r="C167" s="6" t="s">
        <v>71</v>
      </c>
      <c r="D167" s="6" t="s">
        <v>233</v>
      </c>
      <c r="E167" s="10">
        <v>44470</v>
      </c>
      <c r="F167" s="10" t="s">
        <v>110</v>
      </c>
      <c r="G167" s="130">
        <v>46000</v>
      </c>
      <c r="H167" s="173">
        <v>1320.2</v>
      </c>
      <c r="I167" s="179">
        <v>1289.46</v>
      </c>
      <c r="J167" s="179">
        <v>1398.4</v>
      </c>
      <c r="K167" s="173">
        <v>25</v>
      </c>
      <c r="L167" s="179">
        <v>4033.06</v>
      </c>
      <c r="M167" s="173">
        <f>G167-L167</f>
        <v>41966.94</v>
      </c>
      <c r="AH167" s="44"/>
      <c r="AI167" s="44"/>
      <c r="AJ167" s="44"/>
      <c r="AK167" s="44"/>
      <c r="AL167" s="44"/>
      <c r="AM167" s="44"/>
      <c r="AN167" s="44"/>
      <c r="AO167" s="44"/>
      <c r="AP167" s="44"/>
      <c r="AQ167" s="44"/>
      <c r="AR167" s="44"/>
      <c r="AS167" s="44"/>
      <c r="AT167" s="44"/>
      <c r="AU167" s="85"/>
      <c r="AV167" s="85"/>
      <c r="AW167" s="85"/>
      <c r="AX167" s="85"/>
      <c r="AY167" s="85"/>
      <c r="AZ167" s="85"/>
      <c r="BA167" s="85"/>
      <c r="BB167" s="85"/>
      <c r="BC167" s="85"/>
      <c r="BD167" s="85"/>
      <c r="BE167" s="85"/>
      <c r="BF167" s="85"/>
      <c r="BG167" s="85"/>
      <c r="BH167" s="85"/>
      <c r="BI167" s="85"/>
      <c r="BJ167" s="85"/>
      <c r="BK167" s="85"/>
      <c r="BL167" s="85"/>
      <c r="BM167" s="85"/>
      <c r="BN167" s="85"/>
      <c r="BO167" s="85"/>
      <c r="BP167" s="85"/>
      <c r="BQ167" s="85"/>
      <c r="BR167" s="85"/>
      <c r="BS167" s="85"/>
      <c r="BT167" s="85"/>
      <c r="BU167" s="85"/>
      <c r="BV167" s="85"/>
      <c r="BW167" s="85"/>
      <c r="BX167" s="85"/>
      <c r="BY167" s="85"/>
      <c r="BZ167" s="85"/>
      <c r="CA167" s="85"/>
      <c r="CB167" s="85"/>
      <c r="CC167" s="85"/>
      <c r="CD167" s="85"/>
      <c r="CE167" s="85"/>
      <c r="CF167" s="85"/>
      <c r="CG167" s="85"/>
      <c r="CH167" s="85"/>
      <c r="CI167" s="85"/>
      <c r="CJ167" s="85"/>
      <c r="CK167" s="85"/>
      <c r="CL167" s="85"/>
      <c r="CM167" s="85"/>
      <c r="CN167" s="85"/>
      <c r="CO167" s="85"/>
      <c r="CP167" s="85"/>
      <c r="CQ167" s="85"/>
      <c r="CR167" s="85"/>
      <c r="CS167" s="85"/>
      <c r="CT167" s="85"/>
      <c r="CU167" s="85"/>
      <c r="CV167" s="85"/>
      <c r="CW167" s="85"/>
      <c r="CX167" s="85"/>
      <c r="CY167" s="85"/>
      <c r="CZ167" s="85"/>
      <c r="DA167" s="85"/>
      <c r="DB167" s="85"/>
      <c r="DC167" s="85"/>
      <c r="DD167" s="85"/>
      <c r="DE167" s="85"/>
      <c r="DF167" s="85"/>
      <c r="DG167" s="85"/>
      <c r="DH167" s="85"/>
      <c r="DI167" s="85"/>
      <c r="DJ167" s="85"/>
      <c r="DK167" s="85"/>
      <c r="DL167" s="85"/>
      <c r="DM167" s="85"/>
      <c r="DN167" s="85"/>
      <c r="DO167" s="85"/>
      <c r="DP167" s="85"/>
      <c r="DQ167" s="85"/>
      <c r="DR167" s="85"/>
      <c r="DS167" s="85"/>
      <c r="DT167" s="85"/>
      <c r="DU167" s="85"/>
      <c r="DV167" s="85"/>
      <c r="DW167" s="85"/>
      <c r="DX167" s="85"/>
      <c r="DY167" s="85"/>
      <c r="DZ167" s="85"/>
      <c r="EA167" s="85"/>
      <c r="EB167" s="85"/>
      <c r="EC167" s="85"/>
      <c r="ED167" s="85"/>
      <c r="EE167" s="85"/>
      <c r="EF167" s="85"/>
      <c r="EG167" s="85"/>
      <c r="EH167" s="85"/>
      <c r="EI167" s="85"/>
      <c r="EJ167" s="85"/>
      <c r="EK167" s="85"/>
      <c r="EL167" s="85"/>
      <c r="EM167" s="85"/>
      <c r="EN167" s="85"/>
      <c r="EO167" s="85"/>
      <c r="EP167" s="85"/>
      <c r="EQ167" s="85"/>
      <c r="ER167" s="85"/>
      <c r="ES167" s="85"/>
      <c r="ET167" s="85"/>
      <c r="EU167" s="85"/>
      <c r="EV167" s="85"/>
      <c r="EW167" s="85"/>
      <c r="EX167" s="85"/>
      <c r="EY167" s="85"/>
      <c r="EZ167" s="85"/>
      <c r="FA167" s="85"/>
      <c r="FB167" s="85"/>
      <c r="FC167" s="85"/>
      <c r="FD167" s="85"/>
      <c r="FE167" s="85"/>
      <c r="FF167" s="85"/>
      <c r="FG167" s="85"/>
      <c r="FH167" s="85"/>
      <c r="FI167" s="85"/>
      <c r="FJ167" s="85"/>
      <c r="FK167" s="85"/>
      <c r="FL167" s="85"/>
      <c r="FM167" s="85"/>
      <c r="FN167" s="85"/>
      <c r="FO167" s="85"/>
      <c r="FP167" s="85"/>
      <c r="FQ167" s="85"/>
      <c r="FR167" s="85"/>
      <c r="FS167" s="85"/>
      <c r="FT167" s="85"/>
      <c r="FU167" s="85"/>
      <c r="FV167" s="85"/>
      <c r="FW167" s="85"/>
      <c r="FX167" s="85"/>
      <c r="FY167" s="85"/>
      <c r="FZ167" s="85"/>
      <c r="GA167" s="85"/>
      <c r="GB167" s="85"/>
      <c r="GC167" s="85"/>
      <c r="GD167" s="85"/>
      <c r="GE167" s="85"/>
      <c r="GF167" s="85"/>
      <c r="GG167" s="85"/>
      <c r="GH167" s="85"/>
      <c r="GI167" s="85"/>
      <c r="GJ167" s="85"/>
      <c r="GK167" s="85"/>
      <c r="GL167" s="85"/>
      <c r="GM167" s="85"/>
      <c r="GN167" s="85"/>
      <c r="GO167" s="85"/>
      <c r="GP167" s="85"/>
      <c r="GQ167" s="85"/>
      <c r="GR167" s="85"/>
      <c r="GS167" s="85"/>
      <c r="GT167" s="85"/>
      <c r="GU167" s="85"/>
      <c r="GV167" s="85"/>
      <c r="GW167" s="85"/>
      <c r="GX167" s="85"/>
      <c r="GY167" s="85"/>
      <c r="GZ167" s="85"/>
      <c r="HA167" s="85"/>
      <c r="HB167" s="85"/>
      <c r="HC167" s="85"/>
      <c r="HD167" s="85"/>
      <c r="HE167" s="85"/>
      <c r="HF167" s="85"/>
      <c r="HG167" s="85"/>
      <c r="HH167" s="85"/>
      <c r="HI167" s="85"/>
      <c r="HJ167" s="85"/>
      <c r="HK167" s="85"/>
      <c r="HL167" s="85"/>
      <c r="HM167" s="85"/>
      <c r="HN167" s="85"/>
      <c r="HO167" s="85"/>
      <c r="HP167" s="85"/>
      <c r="HQ167" s="85"/>
      <c r="HR167" s="85"/>
      <c r="HS167" s="85"/>
      <c r="HT167" s="85"/>
      <c r="HU167" s="85"/>
      <c r="HV167" s="85"/>
      <c r="HW167" s="85"/>
      <c r="HX167" s="85"/>
      <c r="HY167" s="85"/>
      <c r="HZ167" s="85"/>
      <c r="IA167" s="85"/>
      <c r="IB167" s="44"/>
      <c r="IC167" s="44"/>
      <c r="ID167" s="44"/>
      <c r="IE167" s="44"/>
      <c r="IF167" s="44"/>
      <c r="IG167" s="44"/>
      <c r="IH167" s="44"/>
      <c r="II167" s="44"/>
      <c r="IJ167" s="44"/>
      <c r="IK167" s="44"/>
      <c r="IL167" s="44"/>
      <c r="IM167" s="44"/>
      <c r="IN167" s="44"/>
      <c r="IO167" s="44"/>
      <c r="IP167" s="44"/>
      <c r="IQ167" s="44"/>
      <c r="IR167" s="44"/>
      <c r="IS167" s="44"/>
      <c r="IT167" s="44"/>
      <c r="IU167" s="44"/>
      <c r="IV167" s="44"/>
      <c r="IW167" s="44"/>
      <c r="IX167" s="44"/>
      <c r="IY167" s="44"/>
      <c r="IZ167" s="44"/>
      <c r="JA167" s="44"/>
      <c r="JB167" s="44"/>
      <c r="JC167" s="44"/>
      <c r="JD167" s="44"/>
      <c r="JE167" s="44"/>
      <c r="JF167" s="44"/>
      <c r="JG167" s="44"/>
      <c r="JH167" s="44"/>
      <c r="JI167" s="44"/>
      <c r="JJ167" s="44"/>
      <c r="JK167" s="44"/>
      <c r="JL167" s="44"/>
      <c r="JM167" s="44"/>
      <c r="JN167" s="44"/>
      <c r="JO167" s="44"/>
      <c r="JP167" s="44"/>
      <c r="JQ167" s="44"/>
      <c r="JR167" s="44"/>
      <c r="JS167" s="44"/>
      <c r="JT167" s="44"/>
      <c r="JU167" s="44"/>
      <c r="JV167" s="44"/>
      <c r="JW167" s="44"/>
      <c r="JX167" s="44"/>
      <c r="JY167" s="44"/>
      <c r="JZ167" s="44"/>
      <c r="KA167" s="44"/>
      <c r="KB167" s="44"/>
      <c r="KC167" s="44"/>
      <c r="KD167" s="44"/>
      <c r="KE167" s="44"/>
      <c r="KF167" s="44"/>
      <c r="KG167" s="44"/>
      <c r="KH167" s="44"/>
      <c r="KI167" s="44"/>
      <c r="KJ167" s="44"/>
      <c r="KK167" s="44"/>
      <c r="KL167" s="44"/>
      <c r="KM167" s="44"/>
      <c r="KN167" s="44"/>
      <c r="KO167" s="44"/>
      <c r="KP167" s="44"/>
      <c r="KQ167" s="44"/>
      <c r="KR167" s="44"/>
      <c r="KS167" s="44"/>
      <c r="KT167" s="44"/>
      <c r="KU167" s="44"/>
      <c r="KV167" s="44"/>
      <c r="KW167" s="44"/>
      <c r="KX167" s="44"/>
      <c r="KY167" s="44"/>
      <c r="KZ167" s="44"/>
      <c r="LA167" s="44"/>
      <c r="LB167" s="44"/>
      <c r="LC167" s="44"/>
      <c r="LD167" s="44"/>
      <c r="LE167" s="44"/>
      <c r="LF167" s="44"/>
      <c r="LG167" s="44"/>
      <c r="LH167" s="44"/>
      <c r="LI167" s="44"/>
      <c r="LJ167" s="44"/>
      <c r="LK167" s="44"/>
      <c r="LL167" s="44"/>
      <c r="LM167" s="44"/>
      <c r="LN167" s="44"/>
      <c r="LO167" s="44"/>
      <c r="LP167" s="44"/>
      <c r="LQ167" s="44"/>
      <c r="LR167" s="44"/>
      <c r="LS167" s="44"/>
      <c r="LT167" s="44"/>
      <c r="LU167" s="44"/>
      <c r="LV167" s="44"/>
      <c r="LW167" s="44"/>
      <c r="LX167" s="44"/>
      <c r="LY167" s="44"/>
      <c r="LZ167" s="44"/>
      <c r="MA167" s="44"/>
      <c r="MB167" s="44"/>
      <c r="MC167" s="44"/>
      <c r="MD167" s="44"/>
      <c r="ME167" s="44"/>
      <c r="MF167" s="44"/>
      <c r="MG167" s="44"/>
      <c r="MH167" s="44"/>
      <c r="MI167" s="44"/>
      <c r="MJ167" s="44"/>
      <c r="MK167" s="44"/>
      <c r="ML167" s="44"/>
      <c r="MM167" s="44"/>
      <c r="MN167" s="44"/>
      <c r="MO167" s="44"/>
      <c r="MP167" s="44"/>
      <c r="MQ167" s="44"/>
      <c r="MR167" s="44"/>
      <c r="MS167" s="44"/>
      <c r="MT167" s="44"/>
      <c r="MU167" s="44"/>
      <c r="MV167" s="44"/>
      <c r="MW167" s="44"/>
      <c r="MX167" s="44"/>
      <c r="MY167" s="44"/>
      <c r="MZ167" s="44"/>
      <c r="NA167" s="44"/>
      <c r="NB167" s="44"/>
      <c r="NC167" s="44"/>
      <c r="ND167" s="44"/>
      <c r="NE167" s="44"/>
      <c r="NF167" s="44"/>
      <c r="NG167" s="44"/>
      <c r="NH167" s="44"/>
      <c r="NI167" s="44"/>
      <c r="NJ167" s="44"/>
      <c r="NK167" s="44"/>
      <c r="NL167" s="44"/>
      <c r="NM167" s="44"/>
      <c r="NN167" s="44"/>
    </row>
    <row r="168" spans="1:669" ht="15.75" x14ac:dyDescent="0.25">
      <c r="A168" s="40" t="s">
        <v>14</v>
      </c>
      <c r="B168" s="12">
        <v>5</v>
      </c>
      <c r="C168" s="7"/>
      <c r="D168" s="7"/>
      <c r="E168" s="40"/>
      <c r="F168" s="40"/>
      <c r="G168" s="160">
        <f>SUM(G163:G167)</f>
        <v>302000</v>
      </c>
      <c r="H168" s="160">
        <f>SUM(H163:H167)</f>
        <v>8667.4</v>
      </c>
      <c r="I168" s="145">
        <f t="shared" ref="I168:M168" si="22">SUM(I163:I167)</f>
        <v>20564.91</v>
      </c>
      <c r="J168" s="145">
        <f t="shared" si="22"/>
        <v>9180.8009999999995</v>
      </c>
      <c r="K168" s="145">
        <f t="shared" si="22"/>
        <v>10865</v>
      </c>
      <c r="L168" s="145">
        <f t="shared" si="22"/>
        <v>49278.11</v>
      </c>
      <c r="M168" s="145">
        <f t="shared" si="22"/>
        <v>252721.89</v>
      </c>
      <c r="AH168" s="44"/>
      <c r="AI168" s="44"/>
      <c r="AJ168" s="44"/>
      <c r="AK168" s="44"/>
      <c r="AL168" s="44"/>
      <c r="AM168" s="44"/>
      <c r="AN168" s="44"/>
      <c r="AO168" s="44"/>
      <c r="AP168" s="44"/>
      <c r="AQ168" s="44"/>
      <c r="AR168" s="44"/>
      <c r="AS168" s="44"/>
      <c r="AT168" s="44"/>
      <c r="AU168" s="85"/>
      <c r="AV168" s="85"/>
      <c r="AW168" s="85"/>
      <c r="AX168" s="85"/>
      <c r="AY168" s="85"/>
      <c r="AZ168" s="85"/>
      <c r="BA168" s="85"/>
      <c r="BB168" s="85"/>
      <c r="BC168" s="85"/>
      <c r="BD168" s="85"/>
      <c r="BE168" s="85"/>
      <c r="BF168" s="85"/>
      <c r="BG168" s="85"/>
      <c r="BH168" s="85"/>
      <c r="BI168" s="85"/>
      <c r="BJ168" s="85"/>
      <c r="BK168" s="85"/>
      <c r="BL168" s="85"/>
      <c r="BM168" s="85"/>
      <c r="BN168" s="85"/>
      <c r="BO168" s="85"/>
      <c r="BP168" s="85"/>
      <c r="BQ168" s="85"/>
      <c r="BR168" s="85"/>
      <c r="BS168" s="85"/>
      <c r="BT168" s="85"/>
      <c r="BU168" s="85"/>
      <c r="BV168" s="85"/>
      <c r="BW168" s="85"/>
      <c r="BX168" s="85"/>
      <c r="BY168" s="85"/>
      <c r="BZ168" s="85"/>
      <c r="CA168" s="85"/>
      <c r="CB168" s="85"/>
      <c r="CC168" s="85"/>
      <c r="CD168" s="85"/>
      <c r="CE168" s="85"/>
      <c r="CF168" s="85"/>
      <c r="CG168" s="85"/>
      <c r="CH168" s="85"/>
      <c r="CI168" s="85"/>
      <c r="CJ168" s="85"/>
      <c r="CK168" s="85"/>
      <c r="CL168" s="85"/>
      <c r="CM168" s="85"/>
      <c r="CN168" s="85"/>
      <c r="CO168" s="85"/>
      <c r="CP168" s="85"/>
      <c r="CQ168" s="85"/>
      <c r="CR168" s="85"/>
      <c r="CS168" s="85"/>
      <c r="CT168" s="85"/>
      <c r="CU168" s="85"/>
      <c r="CV168" s="85"/>
      <c r="CW168" s="85"/>
      <c r="CX168" s="85"/>
      <c r="CY168" s="85"/>
      <c r="CZ168" s="85"/>
      <c r="DA168" s="85"/>
      <c r="DB168" s="85"/>
      <c r="DC168" s="85"/>
      <c r="DD168" s="85"/>
      <c r="DE168" s="85"/>
      <c r="DF168" s="85"/>
      <c r="DG168" s="85"/>
      <c r="DH168" s="85"/>
      <c r="DI168" s="85"/>
      <c r="DJ168" s="85"/>
      <c r="DK168" s="85"/>
      <c r="DL168" s="85"/>
      <c r="DM168" s="85"/>
      <c r="DN168" s="85"/>
      <c r="DO168" s="85"/>
      <c r="DP168" s="85"/>
      <c r="DQ168" s="85"/>
      <c r="DR168" s="85"/>
      <c r="DS168" s="85"/>
      <c r="DT168" s="85"/>
      <c r="DU168" s="85"/>
      <c r="DV168" s="85"/>
      <c r="DW168" s="85"/>
      <c r="DX168" s="85"/>
      <c r="DY168" s="85"/>
      <c r="DZ168" s="85"/>
      <c r="EA168" s="85"/>
      <c r="EB168" s="85"/>
      <c r="EC168" s="85"/>
      <c r="ED168" s="85"/>
      <c r="EE168" s="85"/>
      <c r="EF168" s="85"/>
      <c r="EG168" s="85"/>
      <c r="EH168" s="85"/>
      <c r="EI168" s="85"/>
      <c r="EJ168" s="85"/>
      <c r="EK168" s="85"/>
      <c r="EL168" s="85"/>
      <c r="EM168" s="85"/>
      <c r="EN168" s="85"/>
      <c r="EO168" s="85"/>
      <c r="EP168" s="85"/>
      <c r="EQ168" s="85"/>
      <c r="ER168" s="85"/>
      <c r="ES168" s="85"/>
      <c r="ET168" s="85"/>
      <c r="EU168" s="85"/>
      <c r="EV168" s="85"/>
      <c r="EW168" s="85"/>
      <c r="EX168" s="85"/>
      <c r="EY168" s="85"/>
      <c r="EZ168" s="85"/>
      <c r="FA168" s="85"/>
      <c r="FB168" s="85"/>
      <c r="FC168" s="85"/>
      <c r="FD168" s="85"/>
      <c r="FE168" s="85"/>
      <c r="FF168" s="85"/>
      <c r="FG168" s="85"/>
      <c r="FH168" s="85"/>
      <c r="FI168" s="85"/>
      <c r="FJ168" s="85"/>
      <c r="FK168" s="85"/>
      <c r="FL168" s="85"/>
      <c r="FM168" s="85"/>
      <c r="FN168" s="85"/>
      <c r="FO168" s="85"/>
      <c r="FP168" s="85"/>
      <c r="FQ168" s="85"/>
      <c r="FR168" s="85"/>
      <c r="FS168" s="85"/>
      <c r="FT168" s="85"/>
      <c r="FU168" s="85"/>
      <c r="FV168" s="85"/>
      <c r="FW168" s="85"/>
      <c r="FX168" s="85"/>
      <c r="FY168" s="85"/>
      <c r="FZ168" s="85"/>
      <c r="GA168" s="85"/>
      <c r="GB168" s="85"/>
      <c r="GC168" s="85"/>
      <c r="GD168" s="85"/>
      <c r="GE168" s="85"/>
      <c r="GF168" s="85"/>
      <c r="GG168" s="85"/>
      <c r="GH168" s="85"/>
      <c r="GI168" s="85"/>
      <c r="GJ168" s="85"/>
      <c r="GK168" s="85"/>
      <c r="GL168" s="85"/>
      <c r="GM168" s="85"/>
      <c r="GN168" s="85"/>
      <c r="GO168" s="85"/>
      <c r="GP168" s="85"/>
      <c r="GQ168" s="85"/>
      <c r="GR168" s="85"/>
      <c r="GS168" s="85"/>
      <c r="GT168" s="85"/>
      <c r="GU168" s="85"/>
      <c r="GV168" s="85"/>
      <c r="GW168" s="85"/>
      <c r="GX168" s="85"/>
      <c r="GY168" s="85"/>
      <c r="GZ168" s="85"/>
      <c r="HA168" s="85"/>
      <c r="HB168" s="85"/>
      <c r="HC168" s="85"/>
      <c r="HD168" s="85"/>
      <c r="HE168" s="85"/>
      <c r="HF168" s="85"/>
      <c r="HG168" s="85"/>
      <c r="HH168" s="85"/>
      <c r="HI168" s="85"/>
      <c r="HJ168" s="85"/>
      <c r="HK168" s="85"/>
      <c r="HL168" s="85"/>
      <c r="HM168" s="85"/>
      <c r="HN168" s="85"/>
      <c r="HO168" s="85"/>
      <c r="HP168" s="85"/>
      <c r="HQ168" s="85"/>
      <c r="HR168" s="85"/>
      <c r="HS168" s="85"/>
      <c r="HT168" s="85"/>
      <c r="HU168" s="85"/>
      <c r="HV168" s="85"/>
      <c r="HW168" s="85"/>
      <c r="HX168" s="85"/>
      <c r="HY168" s="85"/>
      <c r="HZ168" s="85"/>
      <c r="IA168" s="85"/>
      <c r="IB168" s="44"/>
      <c r="IC168" s="44"/>
      <c r="ID168" s="44"/>
      <c r="IE168" s="44"/>
      <c r="IF168" s="44"/>
      <c r="IG168" s="44"/>
      <c r="IH168" s="44"/>
      <c r="II168" s="44"/>
      <c r="IJ168" s="44"/>
      <c r="IK168" s="44"/>
      <c r="IL168" s="44"/>
      <c r="IM168" s="44"/>
      <c r="IN168" s="44"/>
      <c r="IO168" s="44"/>
      <c r="IP168" s="44"/>
      <c r="IQ168" s="44"/>
      <c r="IR168" s="44"/>
      <c r="IS168" s="44"/>
      <c r="IT168" s="44"/>
      <c r="IU168" s="44"/>
      <c r="IV168" s="44"/>
      <c r="IW168" s="44"/>
      <c r="IX168" s="44"/>
      <c r="IY168" s="44"/>
      <c r="IZ168" s="44"/>
      <c r="JA168" s="44"/>
      <c r="JB168" s="44"/>
      <c r="JC168" s="44"/>
      <c r="JD168" s="44"/>
      <c r="JE168" s="44"/>
      <c r="JF168" s="44"/>
      <c r="JG168" s="44"/>
      <c r="JH168" s="44"/>
      <c r="JI168" s="44"/>
      <c r="JJ168" s="44"/>
      <c r="JK168" s="44"/>
      <c r="JL168" s="44"/>
      <c r="JM168" s="44"/>
      <c r="JN168" s="44"/>
      <c r="JO168" s="44"/>
      <c r="JP168" s="44"/>
      <c r="JQ168" s="44"/>
      <c r="JR168" s="44"/>
      <c r="JS168" s="44"/>
      <c r="JT168" s="44"/>
      <c r="JU168" s="44"/>
      <c r="JV168" s="44"/>
      <c r="JW168" s="44"/>
      <c r="JX168" s="44"/>
      <c r="JY168" s="44"/>
      <c r="JZ168" s="44"/>
      <c r="KA168" s="44"/>
      <c r="KB168" s="44"/>
      <c r="KC168" s="44"/>
      <c r="KD168" s="44"/>
      <c r="KE168" s="44"/>
      <c r="KF168" s="44"/>
      <c r="KG168" s="44"/>
      <c r="KH168" s="44"/>
      <c r="KI168" s="44"/>
      <c r="KJ168" s="44"/>
      <c r="KK168" s="44"/>
      <c r="KL168" s="44"/>
      <c r="KM168" s="44"/>
      <c r="KN168" s="44"/>
      <c r="KO168" s="44"/>
      <c r="KP168" s="44"/>
      <c r="KQ168" s="44"/>
      <c r="KR168" s="44"/>
      <c r="KS168" s="44"/>
      <c r="KT168" s="44"/>
      <c r="KU168" s="44"/>
      <c r="KV168" s="44"/>
      <c r="KW168" s="44"/>
      <c r="KX168" s="44"/>
      <c r="KY168" s="44"/>
      <c r="KZ168" s="44"/>
      <c r="LA168" s="44"/>
      <c r="LB168" s="44"/>
      <c r="LC168" s="44"/>
      <c r="LD168" s="44"/>
      <c r="LE168" s="44"/>
      <c r="LF168" s="44"/>
      <c r="LG168" s="44"/>
      <c r="LH168" s="44"/>
      <c r="LI168" s="44"/>
      <c r="LJ168" s="44"/>
      <c r="LK168" s="44"/>
      <c r="LL168" s="44"/>
      <c r="LM168" s="44"/>
      <c r="LN168" s="44"/>
      <c r="LO168" s="44"/>
      <c r="LP168" s="44"/>
      <c r="LQ168" s="44"/>
      <c r="LR168" s="44"/>
      <c r="LS168" s="44"/>
      <c r="LT168" s="44"/>
      <c r="LU168" s="44"/>
      <c r="LV168" s="44"/>
      <c r="LW168" s="44"/>
      <c r="LX168" s="44"/>
      <c r="LY168" s="44"/>
      <c r="LZ168" s="44"/>
      <c r="MA168" s="44"/>
      <c r="MB168" s="44"/>
      <c r="MC168" s="44"/>
      <c r="MD168" s="44"/>
      <c r="ME168" s="44"/>
      <c r="MF168" s="44"/>
      <c r="MG168" s="44"/>
      <c r="MH168" s="44"/>
      <c r="MI168" s="44"/>
      <c r="MJ168" s="44"/>
      <c r="MK168" s="44"/>
      <c r="ML168" s="44"/>
      <c r="MM168" s="44"/>
      <c r="MN168" s="44"/>
      <c r="MO168" s="44"/>
      <c r="MP168" s="44"/>
      <c r="MQ168" s="44"/>
      <c r="MR168" s="44"/>
      <c r="MS168" s="44"/>
      <c r="MT168" s="44"/>
      <c r="MU168" s="44"/>
      <c r="MV168" s="44"/>
      <c r="MW168" s="44"/>
      <c r="MX168" s="44"/>
      <c r="MY168" s="44"/>
      <c r="MZ168" s="44"/>
      <c r="NA168" s="44"/>
      <c r="NB168" s="44"/>
      <c r="NC168" s="44"/>
      <c r="ND168" s="44"/>
      <c r="NE168" s="44"/>
      <c r="NF168" s="44"/>
      <c r="NG168" s="44"/>
      <c r="NH168" s="44"/>
      <c r="NI168" s="44"/>
      <c r="NJ168" s="44"/>
      <c r="NK168" s="44"/>
      <c r="NL168" s="44"/>
      <c r="NM168" s="44"/>
      <c r="NN168" s="44"/>
    </row>
    <row r="169" spans="1:669" x14ac:dyDescent="0.25">
      <c r="AQ169" s="44"/>
      <c r="AR169" s="44"/>
      <c r="AS169" s="44"/>
      <c r="AT169" s="44"/>
      <c r="AU169" s="44"/>
      <c r="AV169" s="44"/>
      <c r="AW169" s="44"/>
      <c r="AX169" s="44"/>
      <c r="AY169" s="44"/>
      <c r="AZ169" s="44"/>
      <c r="BA169" s="44"/>
      <c r="BB169" s="44"/>
      <c r="BC169" s="44"/>
      <c r="BD169" s="44"/>
      <c r="BE169" s="44"/>
      <c r="BF169" s="44"/>
      <c r="BG169" s="44"/>
      <c r="BH169" s="44"/>
      <c r="BI169" s="44"/>
      <c r="BJ169" s="44"/>
      <c r="BK169" s="44"/>
      <c r="BL169" s="44"/>
      <c r="BM169" s="44"/>
      <c r="BN169" s="44"/>
      <c r="BO169" s="44"/>
      <c r="BP169" s="44"/>
      <c r="BQ169" s="44"/>
      <c r="BR169" s="44"/>
      <c r="BS169" s="44"/>
      <c r="BT169" s="44"/>
      <c r="BU169" s="44"/>
      <c r="BV169" s="44"/>
      <c r="BW169" s="44"/>
      <c r="BX169" s="44"/>
      <c r="BY169" s="44"/>
      <c r="BZ169" s="44"/>
      <c r="CA169" s="44"/>
      <c r="CB169" s="44"/>
      <c r="CC169" s="44"/>
      <c r="CD169" s="44"/>
      <c r="CE169" s="44"/>
      <c r="CF169" s="44"/>
      <c r="CG169" s="44"/>
      <c r="CH169" s="44"/>
      <c r="CI169" s="44"/>
      <c r="CJ169" s="44"/>
      <c r="CK169" s="44"/>
      <c r="CL169" s="44"/>
      <c r="CM169" s="44"/>
      <c r="CN169" s="44"/>
      <c r="CO169" s="44"/>
      <c r="CP169" s="44"/>
      <c r="CQ169" s="44"/>
      <c r="CR169" s="44"/>
      <c r="CS169" s="44"/>
      <c r="CT169" s="44"/>
      <c r="CU169" s="44"/>
      <c r="CV169" s="44"/>
      <c r="CW169" s="44"/>
      <c r="CX169" s="44"/>
      <c r="CY169" s="44"/>
      <c r="CZ169" s="44"/>
      <c r="DA169" s="44"/>
      <c r="DB169" s="44"/>
      <c r="DC169" s="44"/>
      <c r="DD169" s="44"/>
      <c r="DE169" s="44"/>
      <c r="DF169" s="44"/>
      <c r="DG169" s="44"/>
      <c r="DH169" s="44"/>
      <c r="DI169" s="44"/>
      <c r="DJ169" s="44"/>
      <c r="DK169" s="44"/>
      <c r="DL169" s="44"/>
      <c r="DM169" s="44"/>
      <c r="DN169" s="44"/>
      <c r="DO169" s="44"/>
      <c r="DP169" s="44"/>
      <c r="DQ169" s="44"/>
      <c r="DR169" s="44"/>
      <c r="DS169" s="44"/>
      <c r="DT169" s="44"/>
      <c r="DU169" s="44"/>
      <c r="DV169" s="44"/>
      <c r="DW169" s="44"/>
      <c r="DX169" s="44"/>
      <c r="DY169" s="44"/>
      <c r="DZ169" s="44"/>
      <c r="EA169" s="44"/>
      <c r="EB169" s="44"/>
      <c r="EC169" s="44"/>
      <c r="ED169" s="44"/>
      <c r="EE169" s="44"/>
      <c r="EF169" s="44"/>
      <c r="EG169" s="44"/>
      <c r="EH169" s="44"/>
      <c r="EI169" s="44"/>
      <c r="EJ169" s="44"/>
      <c r="EK169" s="44"/>
      <c r="EL169" s="44"/>
      <c r="EM169" s="44"/>
      <c r="EN169" s="44"/>
      <c r="EO169" s="44"/>
      <c r="EP169" s="44"/>
      <c r="EQ169" s="44"/>
      <c r="ER169" s="44"/>
      <c r="ES169" s="44"/>
      <c r="ET169" s="44"/>
      <c r="EU169" s="44"/>
      <c r="EV169" s="44"/>
      <c r="EW169" s="44"/>
      <c r="EX169" s="44"/>
      <c r="EY169" s="44"/>
      <c r="EZ169" s="44"/>
      <c r="FA169" s="44"/>
      <c r="FB169" s="44"/>
      <c r="FC169" s="44"/>
      <c r="FD169" s="44"/>
      <c r="FE169" s="44"/>
      <c r="FF169" s="44"/>
      <c r="FG169" s="44"/>
      <c r="FH169" s="44"/>
      <c r="FI169" s="44"/>
      <c r="FJ169" s="44"/>
      <c r="FK169" s="44"/>
      <c r="FL169" s="44"/>
      <c r="FM169" s="44"/>
      <c r="FN169" s="44"/>
      <c r="FO169" s="44"/>
      <c r="FP169" s="44"/>
      <c r="FQ169" s="44"/>
      <c r="FR169" s="44"/>
      <c r="FS169" s="44"/>
      <c r="FT169" s="44"/>
      <c r="FU169" s="44"/>
      <c r="FV169" s="44"/>
      <c r="FW169" s="44"/>
      <c r="FX169" s="44"/>
      <c r="FY169" s="44"/>
      <c r="FZ169" s="44"/>
      <c r="GA169" s="44"/>
      <c r="GB169" s="44"/>
      <c r="GC169" s="44"/>
      <c r="GD169" s="44"/>
      <c r="GE169" s="44"/>
      <c r="GF169" s="44"/>
      <c r="GG169" s="44"/>
      <c r="GH169" s="44"/>
      <c r="GI169" s="44"/>
      <c r="GJ169" s="44"/>
      <c r="GK169" s="44"/>
      <c r="GL169" s="44"/>
      <c r="GM169" s="44"/>
      <c r="GN169" s="44"/>
      <c r="GO169" s="44"/>
      <c r="GP169" s="44"/>
      <c r="GQ169" s="44"/>
      <c r="GR169" s="44"/>
      <c r="GS169" s="44"/>
      <c r="GT169" s="44"/>
      <c r="GU169" s="44"/>
      <c r="GV169" s="44"/>
      <c r="GW169" s="44"/>
      <c r="GX169" s="44"/>
      <c r="GY169" s="44"/>
      <c r="GZ169" s="44"/>
      <c r="HA169" s="44"/>
      <c r="HB169" s="44"/>
      <c r="HC169" s="44"/>
      <c r="HD169" s="44"/>
      <c r="HE169" s="44"/>
      <c r="HF169" s="44"/>
      <c r="HG169" s="44"/>
      <c r="HH169" s="44"/>
      <c r="HI169" s="44"/>
      <c r="HJ169" s="44"/>
      <c r="HK169" s="44"/>
      <c r="HL169" s="44"/>
      <c r="HM169" s="44"/>
      <c r="HN169" s="44"/>
      <c r="HO169" s="44"/>
      <c r="HP169" s="44"/>
      <c r="HQ169" s="44"/>
      <c r="HR169" s="44"/>
      <c r="HS169" s="44"/>
      <c r="HT169" s="44"/>
      <c r="HU169" s="44"/>
      <c r="HV169" s="44"/>
      <c r="HW169" s="44"/>
      <c r="HX169" s="44"/>
      <c r="HY169" s="44"/>
      <c r="HZ169" s="44"/>
      <c r="IA169" s="44"/>
      <c r="IB169" s="44"/>
      <c r="IC169" s="44"/>
      <c r="ID169" s="44"/>
      <c r="IE169" s="44"/>
      <c r="IF169" s="44"/>
      <c r="IG169" s="44"/>
      <c r="IH169" s="44"/>
      <c r="II169" s="44"/>
      <c r="IJ169" s="44"/>
      <c r="IK169" s="44"/>
      <c r="IL169" s="44"/>
      <c r="IM169" s="44"/>
      <c r="IN169" s="44"/>
      <c r="IO169" s="44"/>
      <c r="IP169" s="44"/>
      <c r="IQ169" s="44"/>
      <c r="IR169" s="44"/>
      <c r="IS169" s="44"/>
      <c r="IT169" s="44"/>
      <c r="IU169" s="44"/>
      <c r="IV169" s="44"/>
      <c r="IW169" s="44"/>
      <c r="IX169" s="44"/>
      <c r="IY169" s="44"/>
      <c r="IZ169" s="44"/>
      <c r="JA169" s="44"/>
      <c r="JB169" s="44"/>
      <c r="JC169" s="44"/>
      <c r="JD169" s="44"/>
      <c r="JE169" s="44"/>
      <c r="JF169" s="44"/>
      <c r="JG169" s="44"/>
      <c r="JH169" s="44"/>
      <c r="JI169" s="44"/>
      <c r="JJ169" s="44"/>
      <c r="JK169" s="44"/>
      <c r="JL169" s="44"/>
      <c r="JM169" s="44"/>
      <c r="JN169" s="44"/>
      <c r="JO169" s="44"/>
      <c r="JP169" s="44"/>
      <c r="JQ169" s="44"/>
      <c r="JR169" s="44"/>
      <c r="JS169" s="44"/>
      <c r="JT169" s="44"/>
      <c r="JU169" s="44"/>
      <c r="JV169" s="44"/>
      <c r="JW169" s="44"/>
      <c r="JX169" s="44"/>
      <c r="JY169" s="44"/>
      <c r="JZ169" s="44"/>
      <c r="KA169" s="44"/>
      <c r="KB169" s="44"/>
      <c r="KC169" s="44"/>
      <c r="KD169" s="44"/>
      <c r="KE169" s="44"/>
      <c r="KF169" s="44"/>
      <c r="KG169" s="44"/>
      <c r="KH169" s="44"/>
      <c r="KI169" s="44"/>
      <c r="KJ169" s="44"/>
      <c r="KK169" s="44"/>
      <c r="KL169" s="44"/>
      <c r="KM169" s="44"/>
      <c r="KN169" s="44"/>
      <c r="KO169" s="44"/>
      <c r="KP169" s="44"/>
      <c r="KQ169" s="44"/>
      <c r="KR169" s="44"/>
      <c r="KS169" s="44"/>
      <c r="KT169" s="44"/>
      <c r="KU169" s="44"/>
      <c r="KV169" s="44"/>
      <c r="KW169" s="44"/>
      <c r="KX169" s="44"/>
      <c r="KY169" s="44"/>
      <c r="KZ169" s="44"/>
      <c r="LA169" s="44"/>
      <c r="LB169" s="44"/>
      <c r="LC169" s="44"/>
      <c r="LD169" s="44"/>
      <c r="LE169" s="44"/>
      <c r="LF169" s="44"/>
      <c r="LG169" s="44"/>
      <c r="LH169" s="44"/>
      <c r="LI169" s="44"/>
      <c r="LJ169" s="44"/>
      <c r="LK169" s="44"/>
      <c r="LL169" s="44"/>
      <c r="LM169" s="44"/>
      <c r="LN169" s="44"/>
      <c r="LO169" s="44"/>
      <c r="LP169" s="44"/>
      <c r="LQ169" s="44"/>
      <c r="LR169" s="44"/>
      <c r="LS169" s="44"/>
      <c r="LT169" s="44"/>
      <c r="LU169" s="44"/>
      <c r="LV169" s="44"/>
      <c r="LW169" s="44"/>
      <c r="LX169" s="44"/>
      <c r="LY169" s="44"/>
      <c r="LZ169" s="44"/>
      <c r="MA169" s="44"/>
      <c r="MB169" s="44"/>
      <c r="MC169" s="44"/>
      <c r="MD169" s="44"/>
      <c r="ME169" s="44"/>
      <c r="MF169" s="44"/>
      <c r="MG169" s="44"/>
      <c r="MH169" s="44"/>
      <c r="MI169" s="44"/>
      <c r="MJ169" s="44"/>
      <c r="MK169" s="44"/>
      <c r="ML169" s="44"/>
      <c r="MM169" s="44"/>
      <c r="MN169" s="44"/>
      <c r="MO169" s="44"/>
      <c r="MP169" s="44"/>
      <c r="MQ169" s="44"/>
      <c r="MR169" s="44"/>
      <c r="MS169" s="44"/>
      <c r="MT169" s="44"/>
      <c r="MU169" s="44"/>
      <c r="MV169" s="44"/>
      <c r="MW169" s="44"/>
      <c r="MX169" s="44"/>
      <c r="MY169" s="44"/>
      <c r="MZ169" s="44"/>
      <c r="NA169" s="44"/>
      <c r="NB169" s="44"/>
      <c r="NC169" s="44"/>
      <c r="ND169" s="44"/>
      <c r="NE169" s="44"/>
      <c r="NF169" s="44"/>
      <c r="NG169" s="44"/>
      <c r="NH169" s="44"/>
      <c r="NI169" s="44"/>
      <c r="NJ169" s="44"/>
      <c r="NK169" s="44"/>
      <c r="NL169" s="44"/>
      <c r="NM169" s="44"/>
      <c r="NN169" s="44"/>
    </row>
    <row r="170" spans="1:669" ht="15.75" x14ac:dyDescent="0.25">
      <c r="A170" s="36" t="s">
        <v>68</v>
      </c>
      <c r="B170" s="119"/>
      <c r="C170" s="119"/>
      <c r="D170" s="199"/>
      <c r="E170" s="119"/>
      <c r="F170" s="119"/>
      <c r="G170" s="161"/>
      <c r="H170" s="161"/>
      <c r="I170" s="147"/>
      <c r="J170" s="147"/>
      <c r="K170" s="161"/>
      <c r="L170" s="147"/>
      <c r="M170" s="161"/>
      <c r="AH170" s="44"/>
      <c r="AI170" s="44"/>
      <c r="AJ170" s="44"/>
      <c r="AK170" s="44"/>
      <c r="AL170" s="44"/>
      <c r="AM170" s="44"/>
      <c r="AN170" s="44"/>
      <c r="AO170" s="44"/>
      <c r="AP170" s="44"/>
      <c r="AQ170" s="44"/>
      <c r="AR170" s="44"/>
      <c r="AS170" s="44"/>
      <c r="AT170" s="44"/>
      <c r="AU170" s="44"/>
      <c r="AV170" s="44"/>
      <c r="AW170" s="44"/>
      <c r="AX170" s="44"/>
      <c r="AY170" s="44"/>
      <c r="AZ170" s="44"/>
      <c r="BA170" s="44"/>
      <c r="BB170" s="44"/>
      <c r="BC170" s="44"/>
      <c r="BD170" s="44"/>
      <c r="BE170" s="44"/>
      <c r="BF170" s="44"/>
      <c r="BG170" s="44"/>
      <c r="BH170" s="44"/>
      <c r="BI170" s="44"/>
      <c r="BJ170" s="44"/>
      <c r="BK170" s="44"/>
      <c r="BL170" s="44"/>
      <c r="BM170" s="44"/>
      <c r="BN170" s="44"/>
      <c r="BO170" s="44"/>
      <c r="BP170" s="44"/>
      <c r="BQ170" s="44"/>
      <c r="BR170" s="44"/>
      <c r="BS170" s="44"/>
      <c r="BT170" s="44"/>
      <c r="BU170" s="44"/>
      <c r="BV170" s="44"/>
      <c r="BW170" s="44"/>
      <c r="BX170" s="44"/>
      <c r="BY170" s="44"/>
      <c r="BZ170" s="44"/>
      <c r="CA170" s="44"/>
      <c r="CB170" s="44"/>
      <c r="CC170" s="44"/>
      <c r="CD170" s="44"/>
      <c r="CE170" s="44"/>
      <c r="CF170" s="44"/>
      <c r="CG170" s="44"/>
      <c r="CH170" s="44"/>
      <c r="CI170" s="44"/>
      <c r="CJ170" s="44"/>
      <c r="CK170" s="44"/>
      <c r="CL170" s="44"/>
      <c r="CM170" s="44"/>
      <c r="CN170" s="44"/>
      <c r="CO170" s="44"/>
      <c r="CP170" s="44"/>
      <c r="CQ170" s="44"/>
      <c r="CR170" s="44"/>
      <c r="CS170" s="44"/>
      <c r="CT170" s="44"/>
      <c r="CU170" s="44"/>
      <c r="CV170" s="44"/>
      <c r="CW170" s="44"/>
      <c r="CX170" s="44"/>
      <c r="CY170" s="44"/>
      <c r="CZ170" s="44"/>
      <c r="DA170" s="44"/>
      <c r="DB170" s="44"/>
      <c r="DC170" s="44"/>
      <c r="DD170" s="44"/>
      <c r="DE170" s="44"/>
      <c r="DF170" s="44"/>
      <c r="DG170" s="44"/>
      <c r="DH170" s="44"/>
      <c r="DI170" s="44"/>
      <c r="DJ170" s="44"/>
      <c r="DK170" s="44"/>
      <c r="DL170" s="44"/>
      <c r="DM170" s="44"/>
      <c r="DN170" s="44"/>
      <c r="DO170" s="44"/>
      <c r="DP170" s="44"/>
      <c r="DQ170" s="44"/>
      <c r="DR170" s="44"/>
      <c r="DS170" s="44"/>
      <c r="DT170" s="44"/>
      <c r="DU170" s="44"/>
      <c r="DV170" s="44"/>
      <c r="DW170" s="44"/>
      <c r="DX170" s="44"/>
      <c r="DY170" s="44"/>
      <c r="DZ170" s="44"/>
      <c r="EA170" s="44"/>
      <c r="EB170" s="44"/>
      <c r="EC170" s="44"/>
      <c r="ED170" s="44"/>
      <c r="EE170" s="44"/>
      <c r="EF170" s="44"/>
      <c r="EG170" s="44"/>
      <c r="EH170" s="44"/>
      <c r="EI170" s="44"/>
      <c r="EJ170" s="44"/>
      <c r="EK170" s="44"/>
      <c r="EL170" s="44"/>
      <c r="EM170" s="44"/>
      <c r="EN170" s="44"/>
      <c r="EO170" s="44"/>
      <c r="EP170" s="44"/>
      <c r="EQ170" s="44"/>
      <c r="ER170" s="44"/>
      <c r="ES170" s="44"/>
      <c r="ET170" s="44"/>
      <c r="EU170" s="44"/>
      <c r="EV170" s="44"/>
      <c r="EW170" s="44"/>
      <c r="EX170" s="44"/>
      <c r="EY170" s="44"/>
      <c r="EZ170" s="44"/>
      <c r="FA170" s="44"/>
      <c r="FB170" s="44"/>
      <c r="FC170" s="44"/>
      <c r="FD170" s="44"/>
      <c r="FE170" s="44"/>
      <c r="FF170" s="44"/>
      <c r="FG170" s="44"/>
      <c r="FH170" s="44"/>
      <c r="FI170" s="44"/>
      <c r="FJ170" s="44"/>
      <c r="FK170" s="44"/>
      <c r="FL170" s="44"/>
      <c r="FM170" s="44"/>
      <c r="FN170" s="44"/>
      <c r="FO170" s="44"/>
      <c r="FP170" s="44"/>
      <c r="FQ170" s="44"/>
      <c r="FR170" s="44"/>
      <c r="FS170" s="44"/>
      <c r="FT170" s="44"/>
      <c r="FU170" s="44"/>
      <c r="FV170" s="44"/>
      <c r="FW170" s="44"/>
      <c r="FX170" s="44"/>
      <c r="FY170" s="44"/>
      <c r="FZ170" s="44"/>
      <c r="GA170" s="44"/>
      <c r="GB170" s="44"/>
      <c r="GC170" s="44"/>
      <c r="GD170" s="44"/>
      <c r="GE170" s="44"/>
      <c r="GF170" s="44"/>
      <c r="GG170" s="44"/>
      <c r="GH170" s="44"/>
      <c r="GI170" s="44"/>
      <c r="GJ170" s="44"/>
      <c r="GK170" s="44"/>
      <c r="GL170" s="44"/>
      <c r="GM170" s="44"/>
      <c r="GN170" s="44"/>
      <c r="GO170" s="44"/>
      <c r="GP170" s="44"/>
      <c r="GQ170" s="44"/>
      <c r="GR170" s="44"/>
      <c r="GS170" s="44"/>
      <c r="GT170" s="44"/>
      <c r="GU170" s="44"/>
      <c r="GV170" s="44"/>
      <c r="GW170" s="44"/>
      <c r="GX170" s="44"/>
      <c r="GY170" s="44"/>
      <c r="GZ170" s="44"/>
      <c r="HA170" s="44"/>
      <c r="HB170" s="44"/>
      <c r="HC170" s="44"/>
      <c r="HD170" s="44"/>
      <c r="HE170" s="44"/>
      <c r="HF170" s="44"/>
      <c r="HG170" s="44"/>
      <c r="HH170" s="44"/>
      <c r="HI170" s="44"/>
      <c r="HJ170" s="44"/>
      <c r="HK170" s="44"/>
      <c r="HL170" s="44"/>
      <c r="HM170" s="44"/>
      <c r="HN170" s="44"/>
      <c r="HO170" s="44"/>
      <c r="HP170" s="44"/>
      <c r="HQ170" s="44"/>
      <c r="HR170" s="44"/>
      <c r="HS170" s="44"/>
      <c r="HT170" s="44"/>
      <c r="HU170" s="44"/>
      <c r="HV170" s="44"/>
      <c r="HW170" s="44"/>
      <c r="HX170" s="44"/>
      <c r="HY170" s="44"/>
      <c r="HZ170" s="44"/>
      <c r="IA170" s="44"/>
      <c r="IB170" s="44"/>
      <c r="IC170" s="44"/>
      <c r="ID170" s="85"/>
      <c r="IE170" s="85"/>
      <c r="IF170" s="85"/>
      <c r="IG170" s="85"/>
      <c r="IH170" s="85"/>
      <c r="II170" s="85"/>
      <c r="IJ170" s="85"/>
      <c r="IK170" s="85"/>
      <c r="IL170" s="85"/>
      <c r="IM170" s="85"/>
      <c r="IN170" s="85"/>
      <c r="IO170" s="85"/>
      <c r="IP170" s="85"/>
      <c r="IQ170" s="85"/>
      <c r="IR170" s="85"/>
      <c r="IS170" s="85"/>
      <c r="IT170" s="85"/>
      <c r="IU170" s="85"/>
      <c r="IV170" s="85"/>
      <c r="IW170" s="85"/>
      <c r="IX170" s="85"/>
      <c r="IY170" s="85"/>
      <c r="IZ170" s="85"/>
      <c r="JA170" s="85"/>
      <c r="JB170" s="85"/>
      <c r="JC170" s="85"/>
      <c r="JD170" s="85"/>
      <c r="JE170" s="85"/>
      <c r="JF170" s="85"/>
      <c r="JG170" s="85"/>
      <c r="JH170" s="85"/>
      <c r="JI170" s="85"/>
      <c r="JJ170" s="85"/>
      <c r="JK170" s="85"/>
      <c r="JL170" s="85"/>
      <c r="JM170" s="85"/>
      <c r="JN170" s="85"/>
      <c r="JO170" s="85"/>
      <c r="JP170" s="85"/>
      <c r="JQ170" s="85"/>
      <c r="JR170" s="85"/>
      <c r="JS170" s="85"/>
      <c r="JT170" s="85"/>
      <c r="JU170" s="85"/>
      <c r="JV170" s="85"/>
      <c r="JW170" s="85"/>
      <c r="JX170" s="85"/>
      <c r="JY170" s="85"/>
      <c r="JZ170" s="85"/>
      <c r="KA170" s="85"/>
      <c r="KB170" s="85"/>
      <c r="KC170" s="85"/>
      <c r="KD170" s="85"/>
      <c r="KE170" s="85"/>
      <c r="KF170" s="85"/>
      <c r="KG170" s="85"/>
      <c r="KH170" s="85"/>
      <c r="KI170" s="85"/>
      <c r="KJ170" s="85"/>
      <c r="KK170" s="85"/>
      <c r="KL170" s="85"/>
      <c r="KM170" s="85"/>
      <c r="KN170" s="85"/>
      <c r="KO170" s="85"/>
      <c r="KP170" s="85"/>
      <c r="KQ170" s="85"/>
      <c r="KR170" s="85"/>
      <c r="KS170" s="85"/>
      <c r="KT170" s="85"/>
      <c r="KU170" s="85"/>
      <c r="KV170" s="85"/>
      <c r="KW170" s="85"/>
      <c r="KX170" s="85"/>
      <c r="KY170" s="85"/>
      <c r="KZ170" s="85"/>
      <c r="LA170" s="85"/>
      <c r="LB170" s="85"/>
      <c r="LC170" s="85"/>
      <c r="LD170" s="85"/>
      <c r="LE170" s="85"/>
      <c r="LF170" s="85"/>
      <c r="LG170" s="85"/>
      <c r="LH170" s="85"/>
      <c r="LI170" s="85"/>
      <c r="LJ170" s="85"/>
      <c r="LK170" s="85"/>
      <c r="LL170" s="85"/>
      <c r="LM170" s="85"/>
      <c r="LN170" s="85"/>
      <c r="LO170" s="85"/>
      <c r="LP170" s="85"/>
      <c r="LQ170" s="85"/>
      <c r="LR170" s="85"/>
      <c r="LS170" s="85"/>
      <c r="LT170" s="85"/>
      <c r="LU170" s="85"/>
      <c r="LV170" s="85"/>
      <c r="LW170" s="85"/>
      <c r="LX170" s="85"/>
      <c r="LY170" s="85"/>
      <c r="LZ170" s="85"/>
      <c r="MA170" s="85"/>
      <c r="MB170" s="85"/>
      <c r="MC170" s="85"/>
      <c r="MD170" s="85"/>
      <c r="ME170" s="85"/>
      <c r="MF170" s="85"/>
      <c r="MG170" s="85"/>
      <c r="MH170" s="85"/>
      <c r="MI170" s="85"/>
      <c r="MJ170" s="85"/>
      <c r="MK170" s="85"/>
      <c r="ML170" s="85"/>
      <c r="MM170" s="85"/>
      <c r="MN170" s="85"/>
      <c r="MO170" s="85"/>
      <c r="MP170" s="85"/>
      <c r="MQ170" s="85"/>
      <c r="MR170" s="85"/>
      <c r="MS170" s="85"/>
      <c r="MT170" s="85"/>
      <c r="MU170" s="85"/>
      <c r="MV170" s="85"/>
      <c r="MW170" s="85"/>
      <c r="MX170" s="85"/>
      <c r="MY170" s="85"/>
      <c r="MZ170" s="85"/>
      <c r="NA170" s="85"/>
      <c r="NB170" s="85"/>
      <c r="NC170" s="85"/>
      <c r="ND170" s="85"/>
      <c r="NE170" s="85"/>
      <c r="NF170" s="85"/>
      <c r="NG170" s="85"/>
      <c r="NH170" s="85"/>
      <c r="NI170" s="85"/>
      <c r="NJ170" s="85"/>
      <c r="NK170" s="85"/>
      <c r="NL170" s="85"/>
      <c r="NM170" s="85"/>
      <c r="NN170" s="85"/>
      <c r="NO170" s="49"/>
      <c r="NP170" s="49"/>
      <c r="NQ170" s="49"/>
      <c r="NR170" s="49"/>
      <c r="NS170" s="49"/>
      <c r="NT170" s="49"/>
      <c r="NU170" s="49"/>
      <c r="NV170" s="49"/>
      <c r="NW170" s="49"/>
      <c r="NX170" s="49"/>
      <c r="NY170" s="49"/>
      <c r="NZ170" s="49"/>
      <c r="OA170" s="49"/>
      <c r="OB170" s="49"/>
      <c r="OC170" s="49"/>
      <c r="OD170" s="49"/>
      <c r="OE170" s="49"/>
      <c r="OF170" s="49"/>
      <c r="OG170" s="49"/>
      <c r="OH170" s="49"/>
      <c r="OI170" s="49"/>
      <c r="OJ170" s="49"/>
      <c r="OK170" s="49"/>
      <c r="OL170" s="49"/>
      <c r="OM170" s="49"/>
      <c r="ON170" s="49"/>
      <c r="OO170" s="49"/>
      <c r="OP170" s="49"/>
      <c r="OQ170" s="49"/>
      <c r="OR170" s="49"/>
      <c r="OS170" s="49"/>
      <c r="OT170" s="49"/>
      <c r="OU170" s="49"/>
      <c r="OV170" s="49"/>
      <c r="OW170" s="49"/>
      <c r="OX170" s="49"/>
      <c r="OY170" s="49"/>
      <c r="OZ170" s="49"/>
      <c r="PA170" s="49"/>
      <c r="PB170" s="49"/>
      <c r="PC170" s="49"/>
      <c r="PD170" s="49"/>
      <c r="PE170" s="49"/>
      <c r="PF170" s="49"/>
      <c r="PG170" s="49"/>
      <c r="PH170" s="49"/>
      <c r="PI170" s="49"/>
      <c r="PJ170" s="49"/>
      <c r="PK170" s="49"/>
      <c r="PL170" s="49"/>
      <c r="PM170" s="49"/>
      <c r="PN170" s="49"/>
      <c r="PO170" s="49"/>
      <c r="PP170" s="49"/>
      <c r="PQ170" s="49"/>
      <c r="PR170" s="49"/>
      <c r="PS170" s="49"/>
      <c r="PT170" s="49"/>
      <c r="PU170" s="49"/>
      <c r="PV170" s="49"/>
      <c r="PW170" s="49"/>
      <c r="PX170" s="49"/>
      <c r="PY170" s="49"/>
      <c r="PZ170" s="49"/>
      <c r="QA170" s="49"/>
      <c r="QB170" s="49"/>
      <c r="QC170" s="49"/>
      <c r="QD170" s="49"/>
      <c r="QE170" s="49"/>
      <c r="QF170" s="49"/>
      <c r="QG170" s="49"/>
      <c r="QH170" s="49"/>
      <c r="QI170" s="49"/>
      <c r="QJ170" s="49"/>
      <c r="QK170" s="49"/>
      <c r="QL170" s="49"/>
      <c r="QM170" s="49"/>
      <c r="QN170" s="49"/>
      <c r="QO170" s="49"/>
      <c r="QP170" s="49"/>
      <c r="QQ170" s="49"/>
      <c r="QR170" s="49"/>
      <c r="QS170" s="49"/>
      <c r="QT170" s="49"/>
      <c r="QU170" s="49"/>
      <c r="QV170" s="49"/>
      <c r="QW170" s="49"/>
      <c r="QX170" s="49"/>
      <c r="QY170" s="49"/>
      <c r="QZ170" s="49"/>
      <c r="RA170" s="49"/>
      <c r="RB170" s="49"/>
      <c r="RC170" s="49"/>
      <c r="RD170" s="49"/>
      <c r="RE170" s="49"/>
      <c r="RF170" s="49"/>
      <c r="RG170" s="49"/>
      <c r="RH170" s="49"/>
      <c r="RI170" s="49"/>
      <c r="RJ170" s="49"/>
      <c r="RK170" s="49"/>
      <c r="RL170" s="49"/>
      <c r="RM170" s="49"/>
      <c r="RN170" s="49"/>
      <c r="RO170" s="49"/>
      <c r="RP170" s="49"/>
      <c r="RQ170" s="49"/>
      <c r="RR170" s="49"/>
      <c r="RS170" s="49"/>
      <c r="RT170" s="49"/>
      <c r="RU170" s="49"/>
      <c r="RV170" s="49"/>
      <c r="RW170" s="49"/>
      <c r="RX170" s="49"/>
      <c r="RY170" s="49"/>
      <c r="RZ170" s="49"/>
      <c r="SA170" s="49"/>
      <c r="SB170" s="49"/>
      <c r="SC170" s="49"/>
      <c r="SD170" s="49"/>
      <c r="SE170" s="49"/>
      <c r="SF170" s="49"/>
      <c r="SG170" s="49"/>
      <c r="SH170" s="49"/>
      <c r="SI170" s="49"/>
      <c r="SJ170" s="49"/>
      <c r="SK170" s="49"/>
      <c r="SL170" s="49"/>
      <c r="SM170" s="49"/>
      <c r="SN170" s="49"/>
      <c r="SO170" s="49"/>
      <c r="SP170" s="49"/>
      <c r="SQ170" s="49"/>
      <c r="SR170" s="49"/>
      <c r="SS170" s="49"/>
      <c r="ST170" s="49"/>
      <c r="SU170" s="49"/>
      <c r="SV170" s="49"/>
      <c r="SW170" s="49"/>
      <c r="SX170" s="49"/>
      <c r="SY170" s="49"/>
      <c r="SZ170" s="49"/>
      <c r="TA170" s="49"/>
      <c r="TB170" s="49"/>
      <c r="TC170" s="49"/>
      <c r="TD170" s="49"/>
      <c r="TE170" s="49"/>
      <c r="TF170" s="49"/>
      <c r="TG170" s="49"/>
      <c r="TH170" s="49"/>
      <c r="TI170" s="49"/>
      <c r="TJ170" s="49"/>
      <c r="TK170" s="49"/>
      <c r="TL170" s="49"/>
      <c r="TM170" s="49"/>
      <c r="TN170" s="49"/>
      <c r="TO170" s="49"/>
      <c r="TP170" s="49"/>
      <c r="TQ170" s="49"/>
      <c r="TR170" s="49"/>
      <c r="TS170" s="49"/>
      <c r="TT170" s="49"/>
      <c r="TU170" s="49"/>
      <c r="TV170" s="49"/>
      <c r="TW170" s="49"/>
      <c r="TX170" s="49"/>
      <c r="TY170" s="49"/>
      <c r="TZ170" s="49"/>
      <c r="UA170" s="49"/>
      <c r="UB170" s="49"/>
      <c r="UC170" s="49"/>
      <c r="UD170" s="49"/>
      <c r="UE170" s="49"/>
      <c r="UF170" s="49"/>
      <c r="UG170" s="49"/>
      <c r="UH170" s="49"/>
      <c r="UI170" s="49"/>
      <c r="UJ170" s="49"/>
      <c r="UK170" s="49"/>
      <c r="UL170" s="49"/>
      <c r="UM170" s="49"/>
      <c r="UN170" s="49"/>
      <c r="UO170" s="49"/>
      <c r="UP170" s="49"/>
      <c r="UQ170" s="49"/>
      <c r="UR170" s="49"/>
      <c r="US170" s="49"/>
      <c r="UT170" s="49"/>
      <c r="UU170" s="49"/>
      <c r="UV170" s="49"/>
      <c r="UW170" s="49"/>
      <c r="UX170" s="49"/>
      <c r="UY170" s="49"/>
      <c r="UZ170" s="49"/>
      <c r="VA170" s="49"/>
      <c r="VB170" s="49"/>
      <c r="VC170" s="49"/>
      <c r="VD170" s="49"/>
      <c r="VE170" s="49"/>
      <c r="VF170" s="49"/>
      <c r="VG170" s="49"/>
      <c r="VH170" s="49"/>
      <c r="VI170" s="49"/>
      <c r="VJ170" s="49"/>
      <c r="VK170" s="49"/>
      <c r="VL170" s="49"/>
      <c r="VM170" s="49"/>
      <c r="VN170" s="49"/>
      <c r="VO170" s="49"/>
      <c r="VP170" s="49"/>
      <c r="VQ170" s="49"/>
      <c r="VR170" s="49"/>
      <c r="VS170" s="49"/>
      <c r="VT170" s="49"/>
      <c r="VU170" s="49"/>
      <c r="VV170" s="49"/>
      <c r="VW170" s="49"/>
      <c r="VX170" s="49"/>
      <c r="VY170" s="49"/>
      <c r="VZ170" s="49"/>
      <c r="WA170" s="49"/>
      <c r="WB170" s="49"/>
      <c r="WC170" s="49"/>
      <c r="WD170" s="49"/>
      <c r="WE170" s="49"/>
      <c r="WF170" s="49"/>
      <c r="WG170" s="49"/>
      <c r="WH170" s="49"/>
      <c r="WI170" s="49"/>
      <c r="WJ170" s="49"/>
      <c r="WK170" s="49"/>
      <c r="WL170" s="49"/>
      <c r="WM170" s="49"/>
      <c r="WN170" s="49"/>
      <c r="WO170" s="49"/>
      <c r="WP170" s="49"/>
      <c r="WQ170" s="49"/>
      <c r="WR170" s="49"/>
      <c r="WS170" s="49"/>
      <c r="WT170" s="49"/>
      <c r="WU170" s="49"/>
      <c r="WV170" s="49"/>
      <c r="WW170" s="49"/>
      <c r="WX170" s="49"/>
      <c r="WY170" s="49"/>
      <c r="WZ170" s="49"/>
      <c r="XA170" s="49"/>
      <c r="XB170" s="49"/>
      <c r="XC170" s="49"/>
      <c r="XD170" s="49"/>
      <c r="XE170" s="49"/>
      <c r="XF170" s="49"/>
      <c r="XG170" s="49"/>
      <c r="XH170" s="49"/>
      <c r="XI170" s="49"/>
      <c r="XJ170" s="49"/>
      <c r="XK170" s="49"/>
      <c r="XL170" s="49"/>
      <c r="XM170" s="49"/>
      <c r="XN170" s="49"/>
      <c r="XO170" s="49"/>
      <c r="XP170" s="49"/>
      <c r="XQ170" s="49"/>
      <c r="XR170" s="49"/>
      <c r="XS170" s="49"/>
      <c r="XT170" s="49"/>
      <c r="XU170" s="49"/>
      <c r="XV170" s="49"/>
      <c r="XW170" s="49"/>
      <c r="XX170" s="49"/>
      <c r="XY170" s="49"/>
      <c r="XZ170" s="49"/>
      <c r="YA170" s="49"/>
      <c r="YB170" s="49"/>
      <c r="YC170" s="49"/>
      <c r="YD170" s="49"/>
      <c r="YE170" s="49"/>
      <c r="YF170" s="49"/>
      <c r="YG170" s="49"/>
      <c r="YH170" s="49"/>
      <c r="YI170" s="49"/>
      <c r="YJ170" s="49"/>
      <c r="YK170" s="49"/>
      <c r="YL170" s="49"/>
      <c r="YM170" s="49"/>
      <c r="YN170" s="49"/>
      <c r="YO170" s="49"/>
      <c r="YP170" s="49"/>
      <c r="YQ170" s="49"/>
      <c r="YR170" s="49"/>
      <c r="YS170" s="49"/>
    </row>
    <row r="171" spans="1:669" ht="18" customHeight="1" x14ac:dyDescent="0.25">
      <c r="A171" s="4" t="s">
        <v>31</v>
      </c>
      <c r="B171" s="5" t="s">
        <v>17</v>
      </c>
      <c r="C171" s="6" t="s">
        <v>71</v>
      </c>
      <c r="D171" s="6" t="s">
        <v>233</v>
      </c>
      <c r="E171" s="10">
        <v>44276</v>
      </c>
      <c r="F171" s="10" t="s">
        <v>110</v>
      </c>
      <c r="G171" s="130">
        <v>36500</v>
      </c>
      <c r="H171" s="173">
        <f>G171*0.0287</f>
        <v>1047.55</v>
      </c>
      <c r="I171" s="179">
        <v>0</v>
      </c>
      <c r="J171" s="179">
        <f>G171*0.0304</f>
        <v>1109.5999999999999</v>
      </c>
      <c r="K171" s="173">
        <v>937.5</v>
      </c>
      <c r="L171" s="179">
        <v>3094.65</v>
      </c>
      <c r="M171" s="173">
        <v>33405.35</v>
      </c>
      <c r="AH171" s="44"/>
      <c r="AI171" s="44"/>
      <c r="AJ171" s="44"/>
      <c r="AK171" s="44"/>
      <c r="AL171" s="44"/>
      <c r="AM171" s="44"/>
      <c r="AN171" s="44"/>
      <c r="AO171" s="44"/>
      <c r="AP171" s="44"/>
      <c r="AQ171" s="44"/>
      <c r="AR171" s="44"/>
      <c r="AS171" s="44"/>
      <c r="AT171" s="44"/>
      <c r="AU171" s="44"/>
      <c r="AV171" s="44"/>
      <c r="AW171" s="44"/>
      <c r="AX171" s="44"/>
      <c r="AY171" s="44"/>
      <c r="AZ171" s="44"/>
      <c r="BA171" s="44"/>
      <c r="BB171" s="44"/>
      <c r="BC171" s="44"/>
      <c r="BD171" s="44"/>
      <c r="BE171" s="44"/>
      <c r="BF171" s="44"/>
      <c r="BG171" s="44"/>
      <c r="BH171" s="44"/>
      <c r="BI171" s="44"/>
      <c r="BJ171" s="44"/>
      <c r="BK171" s="44"/>
      <c r="BL171" s="44"/>
      <c r="BM171" s="44"/>
      <c r="BN171" s="44"/>
      <c r="BO171" s="44"/>
      <c r="BP171" s="44"/>
      <c r="BQ171" s="44"/>
      <c r="BR171" s="44"/>
      <c r="BS171" s="44"/>
      <c r="BT171" s="44"/>
      <c r="BU171" s="44"/>
      <c r="BV171" s="44"/>
      <c r="BW171" s="44"/>
      <c r="BX171" s="44"/>
      <c r="BY171" s="44"/>
      <c r="BZ171" s="44"/>
      <c r="CA171" s="44"/>
      <c r="CB171" s="44"/>
      <c r="CC171" s="44"/>
      <c r="CD171" s="44"/>
      <c r="CE171" s="44"/>
      <c r="CF171" s="44"/>
      <c r="CG171" s="44"/>
      <c r="CH171" s="44"/>
      <c r="CI171" s="44"/>
      <c r="CJ171" s="44"/>
      <c r="CK171" s="44"/>
      <c r="CL171" s="44"/>
      <c r="CM171" s="44"/>
      <c r="CN171" s="44"/>
      <c r="CO171" s="44"/>
      <c r="CP171" s="44"/>
      <c r="CQ171" s="44"/>
      <c r="CR171" s="44"/>
      <c r="CS171" s="44"/>
      <c r="CT171" s="44"/>
      <c r="CU171" s="44"/>
      <c r="CV171" s="44"/>
      <c r="CW171" s="44"/>
      <c r="CX171" s="44"/>
      <c r="CY171" s="44"/>
      <c r="CZ171" s="44"/>
      <c r="DA171" s="44"/>
      <c r="DB171" s="44"/>
      <c r="DC171" s="44"/>
      <c r="DD171" s="44"/>
      <c r="DE171" s="44"/>
      <c r="DF171" s="44"/>
      <c r="DG171" s="44"/>
      <c r="DH171" s="44"/>
      <c r="DI171" s="44"/>
      <c r="DJ171" s="44"/>
      <c r="DK171" s="44"/>
      <c r="DL171" s="44"/>
      <c r="DM171" s="44"/>
      <c r="DN171" s="44"/>
      <c r="DO171" s="44"/>
      <c r="DP171" s="44"/>
      <c r="DQ171" s="44"/>
      <c r="DR171" s="44"/>
      <c r="DS171" s="44"/>
      <c r="DT171" s="44"/>
      <c r="DU171" s="44"/>
      <c r="DV171" s="44"/>
      <c r="DW171" s="44"/>
      <c r="DX171" s="44"/>
      <c r="DY171" s="44"/>
      <c r="DZ171" s="44"/>
      <c r="EA171" s="44"/>
      <c r="EB171" s="44"/>
      <c r="EC171" s="44"/>
      <c r="ED171" s="44"/>
      <c r="EE171" s="44"/>
      <c r="EF171" s="44"/>
      <c r="EG171" s="44"/>
      <c r="EH171" s="44"/>
      <c r="EI171" s="44"/>
      <c r="EJ171" s="44"/>
      <c r="EK171" s="44"/>
      <c r="EL171" s="44"/>
      <c r="EM171" s="44"/>
      <c r="EN171" s="44"/>
      <c r="EO171" s="44"/>
      <c r="EP171" s="44"/>
      <c r="EQ171" s="44"/>
      <c r="ER171" s="44"/>
      <c r="ES171" s="44"/>
      <c r="ET171" s="44"/>
      <c r="EU171" s="44"/>
      <c r="EV171" s="44"/>
      <c r="EW171" s="44"/>
      <c r="EX171" s="44"/>
      <c r="EY171" s="44"/>
      <c r="EZ171" s="44"/>
      <c r="FA171" s="44"/>
      <c r="FB171" s="44"/>
      <c r="FC171" s="44"/>
      <c r="FD171" s="44"/>
      <c r="FE171" s="44"/>
      <c r="FF171" s="44"/>
      <c r="FG171" s="44"/>
      <c r="FH171" s="44"/>
      <c r="FI171" s="44"/>
      <c r="FJ171" s="44"/>
      <c r="FK171" s="44"/>
      <c r="FL171" s="44"/>
      <c r="FM171" s="44"/>
      <c r="FN171" s="44"/>
      <c r="FO171" s="44"/>
      <c r="FP171" s="44"/>
      <c r="FQ171" s="44"/>
      <c r="FR171" s="44"/>
      <c r="FS171" s="44"/>
      <c r="FT171" s="44"/>
      <c r="FU171" s="44"/>
      <c r="FV171" s="44"/>
      <c r="FW171" s="44"/>
      <c r="FX171" s="44"/>
      <c r="FY171" s="44"/>
      <c r="FZ171" s="44"/>
      <c r="GA171" s="44"/>
      <c r="GB171" s="44"/>
      <c r="GC171" s="44"/>
      <c r="GD171" s="44"/>
      <c r="GE171" s="44"/>
      <c r="GF171" s="44"/>
      <c r="GG171" s="44"/>
      <c r="GH171" s="44"/>
      <c r="GI171" s="44"/>
      <c r="GJ171" s="44"/>
      <c r="GK171" s="44"/>
      <c r="GL171" s="44"/>
      <c r="GM171" s="44"/>
      <c r="GN171" s="44"/>
      <c r="GO171" s="44"/>
      <c r="GP171" s="44"/>
      <c r="GQ171" s="44"/>
      <c r="GR171" s="44"/>
      <c r="GS171" s="44"/>
      <c r="GT171" s="44"/>
      <c r="GU171" s="44"/>
      <c r="GV171" s="44"/>
      <c r="GW171" s="44"/>
      <c r="GX171" s="44"/>
      <c r="GY171" s="44"/>
      <c r="GZ171" s="44"/>
      <c r="HA171" s="44"/>
      <c r="HB171" s="44"/>
      <c r="HC171" s="44"/>
      <c r="HD171" s="44"/>
      <c r="HE171" s="44"/>
      <c r="HF171" s="44"/>
      <c r="HG171" s="44"/>
      <c r="HH171" s="44"/>
      <c r="HI171" s="44"/>
      <c r="HJ171" s="44"/>
      <c r="HK171" s="44"/>
      <c r="HL171" s="44"/>
      <c r="HM171" s="44"/>
      <c r="HN171" s="44"/>
      <c r="HO171" s="44"/>
      <c r="HP171" s="44"/>
      <c r="HQ171" s="44"/>
      <c r="HR171" s="44"/>
      <c r="HS171" s="44"/>
      <c r="HT171" s="44"/>
      <c r="HU171" s="44"/>
      <c r="HV171" s="44"/>
      <c r="HW171" s="44"/>
      <c r="HX171" s="44"/>
      <c r="HY171" s="44"/>
      <c r="HZ171" s="44"/>
      <c r="IA171" s="44"/>
      <c r="IB171" s="44"/>
      <c r="IC171" s="44"/>
      <c r="ID171" s="85"/>
      <c r="IE171" s="85"/>
      <c r="IF171" s="85"/>
      <c r="IG171" s="85"/>
      <c r="IH171" s="85"/>
      <c r="II171" s="85"/>
      <c r="IJ171" s="85"/>
      <c r="IK171" s="85"/>
      <c r="IL171" s="85"/>
      <c r="IM171" s="85"/>
      <c r="IN171" s="85"/>
      <c r="IO171" s="85"/>
      <c r="IP171" s="85"/>
      <c r="IQ171" s="85"/>
      <c r="IR171" s="85"/>
      <c r="IS171" s="85"/>
      <c r="IT171" s="85"/>
      <c r="IU171" s="85"/>
      <c r="IV171" s="85"/>
      <c r="IW171" s="85"/>
      <c r="IX171" s="85"/>
      <c r="IY171" s="85"/>
      <c r="IZ171" s="85"/>
      <c r="JA171" s="85"/>
      <c r="JB171" s="85"/>
      <c r="JC171" s="85"/>
      <c r="JD171" s="85"/>
      <c r="JE171" s="85"/>
      <c r="JF171" s="85"/>
      <c r="JG171" s="85"/>
      <c r="JH171" s="85"/>
      <c r="JI171" s="85"/>
      <c r="JJ171" s="85"/>
      <c r="JK171" s="85"/>
      <c r="JL171" s="85"/>
      <c r="JM171" s="85"/>
      <c r="JN171" s="85"/>
      <c r="JO171" s="85"/>
      <c r="JP171" s="85"/>
      <c r="JQ171" s="85"/>
      <c r="JR171" s="85"/>
      <c r="JS171" s="85"/>
      <c r="JT171" s="85"/>
      <c r="JU171" s="85"/>
      <c r="JV171" s="85"/>
      <c r="JW171" s="85"/>
      <c r="JX171" s="85"/>
      <c r="JY171" s="85"/>
      <c r="JZ171" s="85"/>
      <c r="KA171" s="85"/>
      <c r="KB171" s="85"/>
      <c r="KC171" s="85"/>
      <c r="KD171" s="85"/>
      <c r="KE171" s="85"/>
      <c r="KF171" s="85"/>
      <c r="KG171" s="85"/>
      <c r="KH171" s="85"/>
      <c r="KI171" s="85"/>
      <c r="KJ171" s="85"/>
      <c r="KK171" s="85"/>
      <c r="KL171" s="85"/>
      <c r="KM171" s="85"/>
      <c r="KN171" s="85"/>
      <c r="KO171" s="85"/>
      <c r="KP171" s="85"/>
      <c r="KQ171" s="85"/>
      <c r="KR171" s="85"/>
      <c r="KS171" s="85"/>
      <c r="KT171" s="85"/>
      <c r="KU171" s="85"/>
      <c r="KV171" s="85"/>
      <c r="KW171" s="85"/>
      <c r="KX171" s="85"/>
      <c r="KY171" s="85"/>
      <c r="KZ171" s="85"/>
      <c r="LA171" s="85"/>
      <c r="LB171" s="85"/>
      <c r="LC171" s="85"/>
      <c r="LD171" s="85"/>
      <c r="LE171" s="85"/>
      <c r="LF171" s="85"/>
      <c r="LG171" s="85"/>
      <c r="LH171" s="85"/>
      <c r="LI171" s="85"/>
      <c r="LJ171" s="85"/>
      <c r="LK171" s="85"/>
      <c r="LL171" s="85"/>
      <c r="LM171" s="85"/>
      <c r="LN171" s="85"/>
      <c r="LO171" s="85"/>
      <c r="LP171" s="85"/>
      <c r="LQ171" s="85"/>
      <c r="LR171" s="85"/>
      <c r="LS171" s="85"/>
      <c r="LT171" s="85"/>
      <c r="LU171" s="85"/>
      <c r="LV171" s="85"/>
      <c r="LW171" s="85"/>
      <c r="LX171" s="85"/>
      <c r="LY171" s="85"/>
      <c r="LZ171" s="85"/>
      <c r="MA171" s="85"/>
      <c r="MB171" s="85"/>
      <c r="MC171" s="85"/>
      <c r="MD171" s="85"/>
      <c r="ME171" s="85"/>
      <c r="MF171" s="85"/>
      <c r="MG171" s="85"/>
      <c r="MH171" s="85"/>
      <c r="MI171" s="85"/>
      <c r="MJ171" s="85"/>
      <c r="MK171" s="85"/>
      <c r="ML171" s="85"/>
      <c r="MM171" s="85"/>
      <c r="MN171" s="85"/>
      <c r="MO171" s="85"/>
      <c r="MP171" s="85"/>
      <c r="MQ171" s="85"/>
      <c r="MR171" s="85"/>
      <c r="MS171" s="85"/>
      <c r="MT171" s="85"/>
      <c r="MU171" s="85"/>
      <c r="MV171" s="85"/>
      <c r="MW171" s="85"/>
      <c r="MX171" s="85"/>
      <c r="MY171" s="85"/>
      <c r="MZ171" s="85"/>
      <c r="NA171" s="85"/>
      <c r="NB171" s="85"/>
      <c r="NC171" s="85"/>
      <c r="ND171" s="85"/>
      <c r="NE171" s="85"/>
      <c r="NF171" s="85"/>
      <c r="NG171" s="85"/>
      <c r="NH171" s="85"/>
      <c r="NI171" s="85"/>
      <c r="NJ171" s="85"/>
      <c r="NK171" s="85"/>
      <c r="NL171" s="85"/>
      <c r="NM171" s="85"/>
      <c r="NN171" s="85"/>
      <c r="NO171" s="49"/>
      <c r="NP171" s="49"/>
      <c r="NQ171" s="49"/>
      <c r="NR171" s="49"/>
      <c r="NS171" s="49"/>
      <c r="NT171" s="49"/>
      <c r="NU171" s="49"/>
      <c r="NV171" s="49"/>
      <c r="NW171" s="49"/>
      <c r="NX171" s="49"/>
      <c r="NY171" s="49"/>
      <c r="NZ171" s="49"/>
      <c r="OA171" s="49"/>
      <c r="OB171" s="49"/>
      <c r="OC171" s="49"/>
      <c r="OD171" s="49"/>
      <c r="OE171" s="49"/>
      <c r="OF171" s="49"/>
      <c r="OG171" s="49"/>
      <c r="OH171" s="49"/>
      <c r="OI171" s="49"/>
      <c r="OJ171" s="49"/>
      <c r="OK171" s="49"/>
      <c r="OL171" s="49"/>
      <c r="OM171" s="49"/>
      <c r="ON171" s="49"/>
      <c r="OO171" s="49"/>
      <c r="OP171" s="49"/>
      <c r="OQ171" s="49"/>
      <c r="OR171" s="49"/>
      <c r="OS171" s="49"/>
      <c r="OT171" s="49"/>
      <c r="OU171" s="49"/>
      <c r="OV171" s="49"/>
      <c r="OW171" s="49"/>
      <c r="OX171" s="49"/>
      <c r="OY171" s="49"/>
      <c r="OZ171" s="49"/>
      <c r="PA171" s="49"/>
      <c r="PB171" s="49"/>
      <c r="PC171" s="49"/>
      <c r="PD171" s="49"/>
      <c r="PE171" s="49"/>
      <c r="PF171" s="49"/>
      <c r="PG171" s="49"/>
      <c r="PH171" s="49"/>
      <c r="PI171" s="49"/>
      <c r="PJ171" s="49"/>
      <c r="PK171" s="49"/>
      <c r="PL171" s="49"/>
      <c r="PM171" s="49"/>
      <c r="PN171" s="49"/>
      <c r="PO171" s="49"/>
      <c r="PP171" s="49"/>
      <c r="PQ171" s="49"/>
      <c r="PR171" s="49"/>
      <c r="PS171" s="49"/>
      <c r="PT171" s="49"/>
      <c r="PU171" s="49"/>
      <c r="PV171" s="49"/>
      <c r="PW171" s="49"/>
      <c r="PX171" s="49"/>
      <c r="PY171" s="49"/>
      <c r="PZ171" s="49"/>
      <c r="QA171" s="49"/>
      <c r="QB171" s="49"/>
      <c r="QC171" s="49"/>
      <c r="QD171" s="49"/>
      <c r="QE171" s="49"/>
      <c r="QF171" s="49"/>
      <c r="QG171" s="49"/>
      <c r="QH171" s="49"/>
      <c r="QI171" s="49"/>
      <c r="QJ171" s="49"/>
      <c r="QK171" s="49"/>
      <c r="QL171" s="49"/>
      <c r="QM171" s="49"/>
      <c r="QN171" s="49"/>
      <c r="QO171" s="49"/>
      <c r="QP171" s="49"/>
      <c r="QQ171" s="49"/>
      <c r="QR171" s="49"/>
      <c r="QS171" s="49"/>
      <c r="QT171" s="49"/>
      <c r="QU171" s="49"/>
      <c r="QV171" s="49"/>
      <c r="QW171" s="49"/>
      <c r="QX171" s="49"/>
      <c r="QY171" s="49"/>
      <c r="QZ171" s="49"/>
      <c r="RA171" s="49"/>
      <c r="RB171" s="49"/>
      <c r="RC171" s="49"/>
      <c r="RD171" s="49"/>
      <c r="RE171" s="49"/>
      <c r="RF171" s="49"/>
      <c r="RG171" s="49"/>
      <c r="RH171" s="49"/>
      <c r="RI171" s="49"/>
      <c r="RJ171" s="49"/>
      <c r="RK171" s="49"/>
      <c r="RL171" s="49"/>
      <c r="RM171" s="49"/>
      <c r="RN171" s="49"/>
      <c r="RO171" s="49"/>
      <c r="RP171" s="49"/>
      <c r="RQ171" s="49"/>
      <c r="RR171" s="49"/>
      <c r="RS171" s="49"/>
      <c r="RT171" s="49"/>
      <c r="RU171" s="49"/>
      <c r="RV171" s="49"/>
      <c r="RW171" s="49"/>
      <c r="RX171" s="49"/>
      <c r="RY171" s="49"/>
      <c r="RZ171" s="49"/>
      <c r="SA171" s="49"/>
      <c r="SB171" s="49"/>
      <c r="SC171" s="49"/>
      <c r="SD171" s="49"/>
      <c r="SE171" s="49"/>
      <c r="SF171" s="49"/>
      <c r="SG171" s="49"/>
      <c r="SH171" s="49"/>
      <c r="SI171" s="49"/>
      <c r="SJ171" s="49"/>
      <c r="SK171" s="49"/>
      <c r="SL171" s="49"/>
      <c r="SM171" s="49"/>
      <c r="SN171" s="49"/>
      <c r="SO171" s="49"/>
      <c r="SP171" s="49"/>
      <c r="SQ171" s="49"/>
      <c r="SR171" s="49"/>
      <c r="SS171" s="49"/>
      <c r="ST171" s="49"/>
      <c r="SU171" s="49"/>
      <c r="SV171" s="49"/>
      <c r="SW171" s="49"/>
      <c r="SX171" s="49"/>
      <c r="SY171" s="49"/>
      <c r="SZ171" s="49"/>
      <c r="TA171" s="49"/>
      <c r="TB171" s="49"/>
      <c r="TC171" s="49"/>
      <c r="TD171" s="49"/>
      <c r="TE171" s="49"/>
      <c r="TF171" s="49"/>
      <c r="TG171" s="49"/>
      <c r="TH171" s="49"/>
      <c r="TI171" s="49"/>
      <c r="TJ171" s="49"/>
      <c r="TK171" s="49"/>
      <c r="TL171" s="49"/>
      <c r="TM171" s="49"/>
      <c r="TN171" s="49"/>
      <c r="TO171" s="49"/>
      <c r="TP171" s="49"/>
      <c r="TQ171" s="49"/>
      <c r="TR171" s="49"/>
      <c r="TS171" s="49"/>
      <c r="TT171" s="49"/>
      <c r="TU171" s="49"/>
      <c r="TV171" s="49"/>
      <c r="TW171" s="49"/>
      <c r="TX171" s="49"/>
      <c r="TY171" s="49"/>
      <c r="TZ171" s="49"/>
      <c r="UA171" s="49"/>
      <c r="UB171" s="49"/>
      <c r="UC171" s="49"/>
      <c r="UD171" s="49"/>
      <c r="UE171" s="49"/>
      <c r="UF171" s="49"/>
      <c r="UG171" s="49"/>
      <c r="UH171" s="49"/>
      <c r="UI171" s="49"/>
      <c r="UJ171" s="49"/>
      <c r="UK171" s="49"/>
      <c r="UL171" s="49"/>
      <c r="UM171" s="49"/>
      <c r="UN171" s="49"/>
      <c r="UO171" s="49"/>
      <c r="UP171" s="49"/>
      <c r="UQ171" s="49"/>
      <c r="UR171" s="49"/>
      <c r="US171" s="49"/>
      <c r="UT171" s="49"/>
      <c r="UU171" s="49"/>
      <c r="UV171" s="49"/>
      <c r="UW171" s="49"/>
      <c r="UX171" s="49"/>
      <c r="UY171" s="49"/>
      <c r="UZ171" s="49"/>
      <c r="VA171" s="49"/>
      <c r="VB171" s="49"/>
      <c r="VC171" s="49"/>
      <c r="VD171" s="49"/>
      <c r="VE171" s="49"/>
      <c r="VF171" s="49"/>
      <c r="VG171" s="49"/>
      <c r="VH171" s="49"/>
      <c r="VI171" s="49"/>
      <c r="VJ171" s="49"/>
      <c r="VK171" s="49"/>
      <c r="VL171" s="49"/>
      <c r="VM171" s="49"/>
      <c r="VN171" s="49"/>
      <c r="VO171" s="49"/>
      <c r="VP171" s="49"/>
      <c r="VQ171" s="49"/>
      <c r="VR171" s="49"/>
      <c r="VS171" s="49"/>
      <c r="VT171" s="49"/>
      <c r="VU171" s="49"/>
      <c r="VV171" s="49"/>
      <c r="VW171" s="49"/>
      <c r="VX171" s="49"/>
      <c r="VY171" s="49"/>
      <c r="VZ171" s="49"/>
      <c r="WA171" s="49"/>
      <c r="WB171" s="49"/>
      <c r="WC171" s="49"/>
      <c r="WD171" s="49"/>
      <c r="WE171" s="49"/>
      <c r="WF171" s="49"/>
      <c r="WG171" s="49"/>
      <c r="WH171" s="49"/>
      <c r="WI171" s="49"/>
      <c r="WJ171" s="49"/>
      <c r="WK171" s="49"/>
      <c r="WL171" s="49"/>
      <c r="WM171" s="49"/>
      <c r="WN171" s="49"/>
      <c r="WO171" s="49"/>
      <c r="WP171" s="49"/>
      <c r="WQ171" s="49"/>
      <c r="WR171" s="49"/>
      <c r="WS171" s="49"/>
      <c r="WT171" s="49"/>
      <c r="WU171" s="49"/>
      <c r="WV171" s="49"/>
      <c r="WW171" s="49"/>
      <c r="WX171" s="49"/>
      <c r="WY171" s="49"/>
      <c r="WZ171" s="49"/>
      <c r="XA171" s="49"/>
      <c r="XB171" s="49"/>
      <c r="XC171" s="49"/>
      <c r="XD171" s="49"/>
      <c r="XE171" s="49"/>
      <c r="XF171" s="49"/>
      <c r="XG171" s="49"/>
      <c r="XH171" s="49"/>
      <c r="XI171" s="49"/>
      <c r="XJ171" s="49"/>
      <c r="XK171" s="49"/>
      <c r="XL171" s="49"/>
      <c r="XM171" s="49"/>
      <c r="XN171" s="49"/>
      <c r="XO171" s="49"/>
      <c r="XP171" s="49"/>
      <c r="XQ171" s="49"/>
      <c r="XR171" s="49"/>
      <c r="XS171" s="49"/>
      <c r="XT171" s="49"/>
      <c r="XU171" s="49"/>
      <c r="XV171" s="49"/>
      <c r="XW171" s="49"/>
      <c r="XX171" s="49"/>
      <c r="XY171" s="49"/>
      <c r="XZ171" s="49"/>
      <c r="YA171" s="49"/>
      <c r="YB171" s="49"/>
      <c r="YC171" s="49"/>
      <c r="YD171" s="49"/>
      <c r="YE171" s="49"/>
      <c r="YF171" s="49"/>
      <c r="YG171" s="49"/>
      <c r="YH171" s="49"/>
      <c r="YI171" s="49"/>
      <c r="YJ171" s="49"/>
      <c r="YK171" s="49"/>
      <c r="YL171" s="49"/>
      <c r="YM171" s="49"/>
      <c r="YN171" s="49"/>
      <c r="YO171" s="49"/>
      <c r="YP171" s="49"/>
      <c r="YQ171" s="49"/>
      <c r="YR171" s="49"/>
      <c r="YS171" s="49"/>
    </row>
    <row r="172" spans="1:669" ht="18" customHeight="1" x14ac:dyDescent="0.25">
      <c r="A172" s="4" t="s">
        <v>176</v>
      </c>
      <c r="B172" s="5" t="s">
        <v>55</v>
      </c>
      <c r="C172" s="6" t="s">
        <v>72</v>
      </c>
      <c r="D172" s="6" t="s">
        <v>233</v>
      </c>
      <c r="E172" s="10">
        <v>44276</v>
      </c>
      <c r="F172" s="10" t="s">
        <v>110</v>
      </c>
      <c r="G172" s="130">
        <v>100000</v>
      </c>
      <c r="H172" s="173">
        <f>G172*0.0287</f>
        <v>2870</v>
      </c>
      <c r="I172" s="179">
        <v>0</v>
      </c>
      <c r="J172" s="179">
        <f>G172*0.0304</f>
        <v>3040</v>
      </c>
      <c r="K172" s="173">
        <v>25</v>
      </c>
      <c r="L172" s="179">
        <v>5935</v>
      </c>
      <c r="M172" s="173">
        <v>94065</v>
      </c>
      <c r="AH172" s="44"/>
      <c r="AI172" s="44"/>
      <c r="AJ172" s="44"/>
      <c r="AK172" s="44"/>
      <c r="AL172" s="44"/>
      <c r="AM172" s="44"/>
      <c r="AN172" s="44"/>
      <c r="AO172" s="44"/>
      <c r="AP172" s="44"/>
      <c r="AQ172" s="44"/>
      <c r="AR172" s="44"/>
      <c r="AS172" s="44"/>
      <c r="AT172" s="44"/>
      <c r="AU172" s="44"/>
      <c r="AV172" s="44"/>
      <c r="AW172" s="44"/>
      <c r="AX172" s="44"/>
      <c r="AY172" s="44"/>
      <c r="AZ172" s="44"/>
      <c r="BA172" s="44"/>
      <c r="BB172" s="44"/>
      <c r="BC172" s="44"/>
      <c r="BD172" s="44"/>
      <c r="BE172" s="44"/>
      <c r="BF172" s="44"/>
      <c r="BG172" s="44"/>
      <c r="BH172" s="44"/>
      <c r="BI172" s="44"/>
      <c r="BJ172" s="44"/>
      <c r="BK172" s="44"/>
      <c r="BL172" s="44"/>
      <c r="BM172" s="44"/>
      <c r="BN172" s="44"/>
      <c r="BO172" s="44"/>
      <c r="BP172" s="44"/>
      <c r="BQ172" s="44"/>
      <c r="BR172" s="44"/>
      <c r="BS172" s="44"/>
      <c r="BT172" s="44"/>
      <c r="BU172" s="44"/>
      <c r="BV172" s="44"/>
      <c r="BW172" s="44"/>
      <c r="BX172" s="44"/>
      <c r="BY172" s="44"/>
      <c r="BZ172" s="44"/>
      <c r="CA172" s="44"/>
      <c r="CB172" s="44"/>
      <c r="CC172" s="44"/>
      <c r="CD172" s="44"/>
      <c r="CE172" s="44"/>
      <c r="CF172" s="44"/>
      <c r="CG172" s="44"/>
      <c r="CH172" s="44"/>
      <c r="CI172" s="44"/>
      <c r="CJ172" s="44"/>
      <c r="CK172" s="44"/>
      <c r="CL172" s="44"/>
      <c r="CM172" s="44"/>
      <c r="CN172" s="44"/>
      <c r="CO172" s="44"/>
      <c r="CP172" s="44"/>
      <c r="CQ172" s="44"/>
      <c r="CR172" s="44"/>
      <c r="CS172" s="44"/>
      <c r="CT172" s="44"/>
      <c r="CU172" s="44"/>
      <c r="CV172" s="44"/>
      <c r="CW172" s="44"/>
      <c r="CX172" s="44"/>
      <c r="CY172" s="44"/>
      <c r="CZ172" s="44"/>
      <c r="DA172" s="44"/>
      <c r="DB172" s="44"/>
      <c r="DC172" s="44"/>
      <c r="DD172" s="44"/>
      <c r="DE172" s="44"/>
      <c r="DF172" s="44"/>
      <c r="DG172" s="44"/>
      <c r="DH172" s="44"/>
      <c r="DI172" s="44"/>
      <c r="DJ172" s="44"/>
      <c r="DK172" s="44"/>
      <c r="DL172" s="44"/>
      <c r="DM172" s="44"/>
      <c r="DN172" s="44"/>
      <c r="DO172" s="44"/>
      <c r="DP172" s="44"/>
      <c r="DQ172" s="44"/>
      <c r="DR172" s="44"/>
      <c r="DS172" s="44"/>
      <c r="DT172" s="44"/>
      <c r="DU172" s="44"/>
      <c r="DV172" s="44"/>
      <c r="DW172" s="44"/>
      <c r="DX172" s="44"/>
      <c r="DY172" s="44"/>
      <c r="DZ172" s="44"/>
      <c r="EA172" s="44"/>
      <c r="EB172" s="44"/>
      <c r="EC172" s="44"/>
      <c r="ED172" s="44"/>
      <c r="EE172" s="44"/>
      <c r="EF172" s="44"/>
      <c r="EG172" s="44"/>
      <c r="EH172" s="44"/>
      <c r="EI172" s="44"/>
      <c r="EJ172" s="44"/>
      <c r="EK172" s="44"/>
      <c r="EL172" s="44"/>
      <c r="EM172" s="44"/>
      <c r="EN172" s="44"/>
      <c r="EO172" s="44"/>
      <c r="EP172" s="44"/>
      <c r="EQ172" s="44"/>
      <c r="ER172" s="44"/>
      <c r="ES172" s="44"/>
      <c r="ET172" s="44"/>
      <c r="EU172" s="44"/>
      <c r="EV172" s="44"/>
      <c r="EW172" s="44"/>
      <c r="EX172" s="44"/>
      <c r="EY172" s="44"/>
      <c r="EZ172" s="44"/>
      <c r="FA172" s="44"/>
      <c r="FB172" s="44"/>
      <c r="FC172" s="44"/>
      <c r="FD172" s="44"/>
      <c r="FE172" s="44"/>
      <c r="FF172" s="44"/>
      <c r="FG172" s="44"/>
      <c r="FH172" s="44"/>
      <c r="FI172" s="44"/>
      <c r="FJ172" s="44"/>
      <c r="FK172" s="44"/>
      <c r="FL172" s="44"/>
      <c r="FM172" s="44"/>
      <c r="FN172" s="44"/>
      <c r="FO172" s="44"/>
      <c r="FP172" s="44"/>
      <c r="FQ172" s="44"/>
      <c r="FR172" s="44"/>
      <c r="FS172" s="44"/>
      <c r="FT172" s="44"/>
      <c r="FU172" s="44"/>
      <c r="FV172" s="44"/>
      <c r="FW172" s="44"/>
      <c r="FX172" s="44"/>
      <c r="FY172" s="44"/>
      <c r="FZ172" s="44"/>
      <c r="GA172" s="44"/>
      <c r="GB172" s="44"/>
      <c r="GC172" s="44"/>
      <c r="GD172" s="44"/>
      <c r="GE172" s="44"/>
      <c r="GF172" s="44"/>
      <c r="GG172" s="44"/>
      <c r="GH172" s="44"/>
      <c r="GI172" s="44"/>
      <c r="GJ172" s="44"/>
      <c r="GK172" s="44"/>
      <c r="GL172" s="44"/>
      <c r="GM172" s="44"/>
      <c r="GN172" s="44"/>
      <c r="GO172" s="44"/>
      <c r="GP172" s="44"/>
      <c r="GQ172" s="44"/>
      <c r="GR172" s="44"/>
      <c r="GS172" s="44"/>
      <c r="GT172" s="44"/>
      <c r="GU172" s="44"/>
      <c r="GV172" s="44"/>
      <c r="GW172" s="44"/>
      <c r="GX172" s="44"/>
      <c r="GY172" s="44"/>
      <c r="GZ172" s="44"/>
      <c r="HA172" s="44"/>
      <c r="HB172" s="44"/>
      <c r="HC172" s="44"/>
      <c r="HD172" s="44"/>
      <c r="HE172" s="44"/>
      <c r="HF172" s="44"/>
      <c r="HG172" s="44"/>
      <c r="HH172" s="44"/>
      <c r="HI172" s="44"/>
      <c r="HJ172" s="44"/>
      <c r="HK172" s="44"/>
      <c r="HL172" s="44"/>
      <c r="HM172" s="44"/>
      <c r="HN172" s="44"/>
      <c r="HO172" s="44"/>
      <c r="HP172" s="44"/>
      <c r="HQ172" s="44"/>
      <c r="HR172" s="44"/>
      <c r="HS172" s="44"/>
      <c r="HT172" s="44"/>
      <c r="HU172" s="44"/>
      <c r="HV172" s="44"/>
      <c r="HW172" s="44"/>
      <c r="HX172" s="44"/>
      <c r="HY172" s="44"/>
      <c r="HZ172" s="44"/>
      <c r="IA172" s="44"/>
      <c r="IB172" s="44"/>
      <c r="IC172" s="44"/>
      <c r="ID172" s="85"/>
      <c r="IE172" s="85"/>
      <c r="IF172" s="85"/>
      <c r="IG172" s="85"/>
      <c r="IH172" s="85"/>
      <c r="II172" s="85"/>
      <c r="IJ172" s="85"/>
      <c r="IK172" s="85"/>
      <c r="IL172" s="85"/>
      <c r="IM172" s="85"/>
      <c r="IN172" s="85"/>
      <c r="IO172" s="85"/>
      <c r="IP172" s="85"/>
      <c r="IQ172" s="85"/>
      <c r="IR172" s="85"/>
      <c r="IS172" s="85"/>
      <c r="IT172" s="85"/>
      <c r="IU172" s="85"/>
      <c r="IV172" s="85"/>
      <c r="IW172" s="85"/>
      <c r="IX172" s="85"/>
      <c r="IY172" s="85"/>
      <c r="IZ172" s="85"/>
      <c r="JA172" s="85"/>
      <c r="JB172" s="85"/>
      <c r="JC172" s="85"/>
      <c r="JD172" s="85"/>
      <c r="JE172" s="85"/>
      <c r="JF172" s="85"/>
      <c r="JG172" s="85"/>
      <c r="JH172" s="85"/>
      <c r="JI172" s="85"/>
      <c r="JJ172" s="85"/>
      <c r="JK172" s="85"/>
      <c r="JL172" s="85"/>
      <c r="JM172" s="85"/>
      <c r="JN172" s="85"/>
      <c r="JO172" s="85"/>
      <c r="JP172" s="85"/>
      <c r="JQ172" s="85"/>
      <c r="JR172" s="85"/>
      <c r="JS172" s="85"/>
      <c r="JT172" s="85"/>
      <c r="JU172" s="85"/>
      <c r="JV172" s="85"/>
      <c r="JW172" s="85"/>
      <c r="JX172" s="85"/>
      <c r="JY172" s="85"/>
      <c r="JZ172" s="85"/>
      <c r="KA172" s="85"/>
      <c r="KB172" s="85"/>
      <c r="KC172" s="85"/>
      <c r="KD172" s="85"/>
      <c r="KE172" s="85"/>
      <c r="KF172" s="85"/>
      <c r="KG172" s="85"/>
      <c r="KH172" s="85"/>
      <c r="KI172" s="85"/>
      <c r="KJ172" s="85"/>
      <c r="KK172" s="85"/>
      <c r="KL172" s="85"/>
      <c r="KM172" s="85"/>
      <c r="KN172" s="85"/>
      <c r="KO172" s="85"/>
      <c r="KP172" s="85"/>
      <c r="KQ172" s="85"/>
      <c r="KR172" s="85"/>
      <c r="KS172" s="85"/>
      <c r="KT172" s="85"/>
      <c r="KU172" s="85"/>
      <c r="KV172" s="85"/>
      <c r="KW172" s="85"/>
      <c r="KX172" s="85"/>
      <c r="KY172" s="85"/>
      <c r="KZ172" s="85"/>
      <c r="LA172" s="85"/>
      <c r="LB172" s="85"/>
      <c r="LC172" s="85"/>
      <c r="LD172" s="85"/>
      <c r="LE172" s="85"/>
      <c r="LF172" s="85"/>
      <c r="LG172" s="85"/>
      <c r="LH172" s="85"/>
      <c r="LI172" s="85"/>
      <c r="LJ172" s="85"/>
      <c r="LK172" s="85"/>
      <c r="LL172" s="85"/>
      <c r="LM172" s="85"/>
      <c r="LN172" s="85"/>
      <c r="LO172" s="85"/>
      <c r="LP172" s="85"/>
      <c r="LQ172" s="85"/>
      <c r="LR172" s="85"/>
      <c r="LS172" s="85"/>
      <c r="LT172" s="85"/>
      <c r="LU172" s="85"/>
      <c r="LV172" s="85"/>
      <c r="LW172" s="85"/>
      <c r="LX172" s="85"/>
      <c r="LY172" s="85"/>
      <c r="LZ172" s="85"/>
      <c r="MA172" s="85"/>
      <c r="MB172" s="85"/>
      <c r="MC172" s="85"/>
      <c r="MD172" s="85"/>
      <c r="ME172" s="85"/>
      <c r="MF172" s="85"/>
      <c r="MG172" s="85"/>
      <c r="MH172" s="85"/>
      <c r="MI172" s="85"/>
      <c r="MJ172" s="85"/>
      <c r="MK172" s="85"/>
      <c r="ML172" s="85"/>
      <c r="MM172" s="85"/>
      <c r="MN172" s="85"/>
      <c r="MO172" s="85"/>
      <c r="MP172" s="85"/>
      <c r="MQ172" s="85"/>
      <c r="MR172" s="85"/>
      <c r="MS172" s="85"/>
      <c r="MT172" s="85"/>
      <c r="MU172" s="85"/>
      <c r="MV172" s="85"/>
      <c r="MW172" s="85"/>
      <c r="MX172" s="85"/>
      <c r="MY172" s="85"/>
      <c r="MZ172" s="85"/>
      <c r="NA172" s="85"/>
      <c r="NB172" s="85"/>
      <c r="NC172" s="85"/>
      <c r="ND172" s="85"/>
      <c r="NE172" s="85"/>
      <c r="NF172" s="85"/>
      <c r="NG172" s="85"/>
      <c r="NH172" s="85"/>
      <c r="NI172" s="85"/>
      <c r="NJ172" s="85"/>
      <c r="NK172" s="85"/>
      <c r="NL172" s="85"/>
      <c r="NM172" s="85"/>
      <c r="NN172" s="85"/>
      <c r="NO172" s="49"/>
      <c r="NP172" s="49"/>
      <c r="NQ172" s="49"/>
      <c r="NR172" s="49"/>
      <c r="NS172" s="49"/>
      <c r="NT172" s="49"/>
      <c r="NU172" s="49"/>
      <c r="NV172" s="49"/>
      <c r="NW172" s="49"/>
      <c r="NX172" s="49"/>
      <c r="NY172" s="49"/>
      <c r="NZ172" s="49"/>
      <c r="OA172" s="49"/>
      <c r="OB172" s="49"/>
      <c r="OC172" s="49"/>
      <c r="OD172" s="49"/>
      <c r="OE172" s="49"/>
      <c r="OF172" s="49"/>
      <c r="OG172" s="49"/>
      <c r="OH172" s="49"/>
      <c r="OI172" s="49"/>
      <c r="OJ172" s="49"/>
      <c r="OK172" s="49"/>
      <c r="OL172" s="49"/>
      <c r="OM172" s="49"/>
      <c r="ON172" s="49"/>
      <c r="OO172" s="49"/>
      <c r="OP172" s="49"/>
      <c r="OQ172" s="49"/>
      <c r="OR172" s="49"/>
      <c r="OS172" s="49"/>
      <c r="OT172" s="49"/>
      <c r="OU172" s="49"/>
      <c r="OV172" s="49"/>
      <c r="OW172" s="49"/>
      <c r="OX172" s="49"/>
      <c r="OY172" s="49"/>
      <c r="OZ172" s="49"/>
      <c r="PA172" s="49"/>
      <c r="PB172" s="49"/>
      <c r="PC172" s="49"/>
      <c r="PD172" s="49"/>
      <c r="PE172" s="49"/>
      <c r="PF172" s="49"/>
      <c r="PG172" s="49"/>
      <c r="PH172" s="49"/>
      <c r="PI172" s="49"/>
      <c r="PJ172" s="49"/>
      <c r="PK172" s="49"/>
      <c r="PL172" s="49"/>
      <c r="PM172" s="49"/>
      <c r="PN172" s="49"/>
      <c r="PO172" s="49"/>
      <c r="PP172" s="49"/>
      <c r="PQ172" s="49"/>
      <c r="PR172" s="49"/>
      <c r="PS172" s="49"/>
      <c r="PT172" s="49"/>
      <c r="PU172" s="49"/>
      <c r="PV172" s="49"/>
      <c r="PW172" s="49"/>
      <c r="PX172" s="49"/>
      <c r="PY172" s="49"/>
      <c r="PZ172" s="49"/>
      <c r="QA172" s="49"/>
      <c r="QB172" s="49"/>
      <c r="QC172" s="49"/>
      <c r="QD172" s="49"/>
      <c r="QE172" s="49"/>
      <c r="QF172" s="49"/>
      <c r="QG172" s="49"/>
      <c r="QH172" s="49"/>
      <c r="QI172" s="49"/>
      <c r="QJ172" s="49"/>
      <c r="QK172" s="49"/>
      <c r="QL172" s="49"/>
      <c r="QM172" s="49"/>
      <c r="QN172" s="49"/>
      <c r="QO172" s="49"/>
      <c r="QP172" s="49"/>
      <c r="QQ172" s="49"/>
      <c r="QR172" s="49"/>
      <c r="QS172" s="49"/>
      <c r="QT172" s="49"/>
      <c r="QU172" s="49"/>
      <c r="QV172" s="49"/>
      <c r="QW172" s="49"/>
      <c r="QX172" s="49"/>
      <c r="QY172" s="49"/>
      <c r="QZ172" s="49"/>
      <c r="RA172" s="49"/>
      <c r="RB172" s="49"/>
      <c r="RC172" s="49"/>
      <c r="RD172" s="49"/>
      <c r="RE172" s="49"/>
      <c r="RF172" s="49"/>
      <c r="RG172" s="49"/>
      <c r="RH172" s="49"/>
      <c r="RI172" s="49"/>
      <c r="RJ172" s="49"/>
      <c r="RK172" s="49"/>
      <c r="RL172" s="49"/>
      <c r="RM172" s="49"/>
      <c r="RN172" s="49"/>
      <c r="RO172" s="49"/>
      <c r="RP172" s="49"/>
      <c r="RQ172" s="49"/>
      <c r="RR172" s="49"/>
      <c r="RS172" s="49"/>
      <c r="RT172" s="49"/>
      <c r="RU172" s="49"/>
      <c r="RV172" s="49"/>
      <c r="RW172" s="49"/>
      <c r="RX172" s="49"/>
      <c r="RY172" s="49"/>
      <c r="RZ172" s="49"/>
      <c r="SA172" s="49"/>
      <c r="SB172" s="49"/>
      <c r="SC172" s="49"/>
      <c r="SD172" s="49"/>
      <c r="SE172" s="49"/>
      <c r="SF172" s="49"/>
      <c r="SG172" s="49"/>
      <c r="SH172" s="49"/>
      <c r="SI172" s="49"/>
      <c r="SJ172" s="49"/>
      <c r="SK172" s="49"/>
      <c r="SL172" s="49"/>
      <c r="SM172" s="49"/>
      <c r="SN172" s="49"/>
      <c r="SO172" s="49"/>
      <c r="SP172" s="49"/>
      <c r="SQ172" s="49"/>
      <c r="SR172" s="49"/>
      <c r="SS172" s="49"/>
      <c r="ST172" s="49"/>
      <c r="SU172" s="49"/>
      <c r="SV172" s="49"/>
      <c r="SW172" s="49"/>
      <c r="SX172" s="49"/>
      <c r="SY172" s="49"/>
      <c r="SZ172" s="49"/>
      <c r="TA172" s="49"/>
      <c r="TB172" s="49"/>
      <c r="TC172" s="49"/>
      <c r="TD172" s="49"/>
      <c r="TE172" s="49"/>
      <c r="TF172" s="49"/>
      <c r="TG172" s="49"/>
      <c r="TH172" s="49"/>
      <c r="TI172" s="49"/>
      <c r="TJ172" s="49"/>
      <c r="TK172" s="49"/>
      <c r="TL172" s="49"/>
      <c r="TM172" s="49"/>
      <c r="TN172" s="49"/>
      <c r="TO172" s="49"/>
      <c r="TP172" s="49"/>
      <c r="TQ172" s="49"/>
      <c r="TR172" s="49"/>
      <c r="TS172" s="49"/>
      <c r="TT172" s="49"/>
      <c r="TU172" s="49"/>
      <c r="TV172" s="49"/>
      <c r="TW172" s="49"/>
      <c r="TX172" s="49"/>
      <c r="TY172" s="49"/>
      <c r="TZ172" s="49"/>
      <c r="UA172" s="49"/>
      <c r="UB172" s="49"/>
      <c r="UC172" s="49"/>
      <c r="UD172" s="49"/>
      <c r="UE172" s="49"/>
      <c r="UF172" s="49"/>
      <c r="UG172" s="49"/>
      <c r="UH172" s="49"/>
      <c r="UI172" s="49"/>
      <c r="UJ172" s="49"/>
      <c r="UK172" s="49"/>
      <c r="UL172" s="49"/>
      <c r="UM172" s="49"/>
      <c r="UN172" s="49"/>
      <c r="UO172" s="49"/>
      <c r="UP172" s="49"/>
      <c r="UQ172" s="49"/>
      <c r="UR172" s="49"/>
      <c r="US172" s="49"/>
      <c r="UT172" s="49"/>
      <c r="UU172" s="49"/>
      <c r="UV172" s="49"/>
      <c r="UW172" s="49"/>
      <c r="UX172" s="49"/>
      <c r="UY172" s="49"/>
      <c r="UZ172" s="49"/>
      <c r="VA172" s="49"/>
      <c r="VB172" s="49"/>
      <c r="VC172" s="49"/>
      <c r="VD172" s="49"/>
      <c r="VE172" s="49"/>
      <c r="VF172" s="49"/>
      <c r="VG172" s="49"/>
      <c r="VH172" s="49"/>
      <c r="VI172" s="49"/>
      <c r="VJ172" s="49"/>
      <c r="VK172" s="49"/>
      <c r="VL172" s="49"/>
      <c r="VM172" s="49"/>
      <c r="VN172" s="49"/>
      <c r="VO172" s="49"/>
      <c r="VP172" s="49"/>
      <c r="VQ172" s="49"/>
      <c r="VR172" s="49"/>
      <c r="VS172" s="49"/>
      <c r="VT172" s="49"/>
      <c r="VU172" s="49"/>
      <c r="VV172" s="49"/>
      <c r="VW172" s="49"/>
      <c r="VX172" s="49"/>
      <c r="VY172" s="49"/>
      <c r="VZ172" s="49"/>
      <c r="WA172" s="49"/>
      <c r="WB172" s="49"/>
      <c r="WC172" s="49"/>
      <c r="WD172" s="49"/>
      <c r="WE172" s="49"/>
      <c r="WF172" s="49"/>
      <c r="WG172" s="49"/>
      <c r="WH172" s="49"/>
      <c r="WI172" s="49"/>
      <c r="WJ172" s="49"/>
      <c r="WK172" s="49"/>
      <c r="WL172" s="49"/>
      <c r="WM172" s="49"/>
      <c r="WN172" s="49"/>
      <c r="WO172" s="49"/>
      <c r="WP172" s="49"/>
      <c r="WQ172" s="49"/>
      <c r="WR172" s="49"/>
      <c r="WS172" s="49"/>
      <c r="WT172" s="49"/>
      <c r="WU172" s="49"/>
      <c r="WV172" s="49"/>
      <c r="WW172" s="49"/>
      <c r="WX172" s="49"/>
      <c r="WY172" s="49"/>
      <c r="WZ172" s="49"/>
      <c r="XA172" s="49"/>
      <c r="XB172" s="49"/>
      <c r="XC172" s="49"/>
      <c r="XD172" s="49"/>
      <c r="XE172" s="49"/>
      <c r="XF172" s="49"/>
      <c r="XG172" s="49"/>
      <c r="XH172" s="49"/>
      <c r="XI172" s="49"/>
      <c r="XJ172" s="49"/>
      <c r="XK172" s="49"/>
      <c r="XL172" s="49"/>
      <c r="XM172" s="49"/>
      <c r="XN172" s="49"/>
      <c r="XO172" s="49"/>
      <c r="XP172" s="49"/>
      <c r="XQ172" s="49"/>
      <c r="XR172" s="49"/>
      <c r="XS172" s="49"/>
      <c r="XT172" s="49"/>
      <c r="XU172" s="49"/>
      <c r="XV172" s="49"/>
      <c r="XW172" s="49"/>
      <c r="XX172" s="49"/>
      <c r="XY172" s="49"/>
      <c r="XZ172" s="49"/>
      <c r="YA172" s="49"/>
      <c r="YB172" s="49"/>
      <c r="YC172" s="49"/>
      <c r="YD172" s="49"/>
      <c r="YE172" s="49"/>
      <c r="YF172" s="49"/>
      <c r="YG172" s="49"/>
      <c r="YH172" s="49"/>
      <c r="YI172" s="49"/>
      <c r="YJ172" s="49"/>
      <c r="YK172" s="49"/>
      <c r="YL172" s="49"/>
      <c r="YM172" s="49"/>
      <c r="YN172" s="49"/>
      <c r="YO172" s="49"/>
      <c r="YP172" s="49"/>
      <c r="YQ172" s="49"/>
      <c r="YR172" s="49"/>
      <c r="YS172" s="49"/>
    </row>
    <row r="173" spans="1:669" ht="19.5" customHeight="1" x14ac:dyDescent="0.25">
      <c r="A173" s="40" t="s">
        <v>14</v>
      </c>
      <c r="B173" s="12">
        <v>2</v>
      </c>
      <c r="C173" s="12"/>
      <c r="D173" s="12"/>
      <c r="E173" s="40"/>
      <c r="F173" s="40"/>
      <c r="G173" s="162">
        <f>SUM(G171:G172)</f>
        <v>136500</v>
      </c>
      <c r="H173" s="162">
        <f t="shared" ref="H173:M173" si="23">SUM(H171:H172)</f>
        <v>3917.55</v>
      </c>
      <c r="I173" s="162">
        <f t="shared" si="23"/>
        <v>0</v>
      </c>
      <c r="J173" s="162">
        <f t="shared" si="23"/>
        <v>4149.6000000000004</v>
      </c>
      <c r="K173" s="162">
        <f t="shared" si="23"/>
        <v>962.5</v>
      </c>
      <c r="L173" s="162">
        <f t="shared" si="23"/>
        <v>9029.65</v>
      </c>
      <c r="M173" s="162">
        <f t="shared" si="23"/>
        <v>127470.35</v>
      </c>
      <c r="AH173" s="44"/>
      <c r="AI173" s="44"/>
      <c r="AJ173" s="44"/>
      <c r="AK173" s="44"/>
      <c r="AL173" s="44"/>
      <c r="AM173" s="44"/>
      <c r="AN173" s="44"/>
      <c r="AO173" s="44"/>
      <c r="AP173" s="44"/>
      <c r="AQ173" s="44"/>
      <c r="AR173" s="44"/>
      <c r="AS173" s="44"/>
      <c r="AT173" s="44"/>
      <c r="AU173" s="44"/>
      <c r="AV173" s="44"/>
      <c r="AW173" s="44"/>
      <c r="AX173" s="44"/>
      <c r="AY173" s="44"/>
      <c r="AZ173" s="44"/>
      <c r="BA173" s="44"/>
      <c r="BB173" s="44"/>
      <c r="BC173" s="44"/>
      <c r="BD173" s="44"/>
      <c r="BE173" s="44"/>
      <c r="BF173" s="44"/>
      <c r="BG173" s="44"/>
      <c r="BH173" s="44"/>
      <c r="BI173" s="44"/>
      <c r="BJ173" s="44"/>
      <c r="BK173" s="44"/>
      <c r="BL173" s="44"/>
      <c r="BM173" s="44"/>
      <c r="BN173" s="44"/>
      <c r="BO173" s="44"/>
      <c r="BP173" s="44"/>
      <c r="BQ173" s="44"/>
      <c r="BR173" s="44"/>
      <c r="BS173" s="44"/>
      <c r="BT173" s="44"/>
      <c r="BU173" s="44"/>
      <c r="BV173" s="44"/>
      <c r="BW173" s="44"/>
      <c r="BX173" s="44"/>
      <c r="BY173" s="44"/>
      <c r="BZ173" s="44"/>
      <c r="CA173" s="44"/>
      <c r="CB173" s="44"/>
      <c r="CC173" s="44"/>
      <c r="CD173" s="44"/>
      <c r="CE173" s="44"/>
      <c r="CF173" s="44"/>
      <c r="CG173" s="44"/>
      <c r="CH173" s="44"/>
      <c r="CI173" s="44"/>
      <c r="CJ173" s="44"/>
      <c r="CK173" s="44"/>
      <c r="CL173" s="44"/>
      <c r="CM173" s="44"/>
      <c r="CN173" s="44"/>
      <c r="CO173" s="44"/>
      <c r="CP173" s="44"/>
      <c r="CQ173" s="44"/>
      <c r="CR173" s="44"/>
      <c r="CS173" s="44"/>
      <c r="CT173" s="44"/>
      <c r="CU173" s="44"/>
      <c r="CV173" s="44"/>
      <c r="CW173" s="44"/>
      <c r="CX173" s="44"/>
      <c r="CY173" s="44"/>
      <c r="CZ173" s="44"/>
      <c r="DA173" s="44"/>
      <c r="DB173" s="44"/>
      <c r="DC173" s="44"/>
      <c r="DD173" s="44"/>
      <c r="DE173" s="44"/>
      <c r="DF173" s="44"/>
      <c r="DG173" s="44"/>
      <c r="DH173" s="44"/>
      <c r="DI173" s="44"/>
      <c r="DJ173" s="44"/>
      <c r="DK173" s="44"/>
      <c r="DL173" s="44"/>
      <c r="DM173" s="44"/>
      <c r="DN173" s="44"/>
      <c r="DO173" s="44"/>
      <c r="DP173" s="44"/>
      <c r="DQ173" s="44"/>
      <c r="DR173" s="44"/>
      <c r="DS173" s="44"/>
      <c r="DT173" s="44"/>
      <c r="DU173" s="44"/>
      <c r="DV173" s="44"/>
      <c r="DW173" s="44"/>
      <c r="DX173" s="44"/>
      <c r="DY173" s="44"/>
      <c r="DZ173" s="44"/>
      <c r="EA173" s="44"/>
      <c r="EB173" s="44"/>
      <c r="EC173" s="44"/>
      <c r="ED173" s="44"/>
      <c r="EE173" s="44"/>
      <c r="EF173" s="44"/>
      <c r="EG173" s="44"/>
      <c r="EH173" s="44"/>
      <c r="EI173" s="44"/>
      <c r="EJ173" s="44"/>
      <c r="EK173" s="44"/>
      <c r="EL173" s="44"/>
      <c r="EM173" s="44"/>
      <c r="EN173" s="44"/>
      <c r="EO173" s="44"/>
      <c r="EP173" s="44"/>
      <c r="EQ173" s="44"/>
      <c r="ER173" s="44"/>
      <c r="ES173" s="44"/>
      <c r="ET173" s="44"/>
      <c r="EU173" s="44"/>
      <c r="EV173" s="44"/>
      <c r="EW173" s="44"/>
      <c r="EX173" s="44"/>
      <c r="EY173" s="44"/>
      <c r="EZ173" s="44"/>
      <c r="FA173" s="44"/>
      <c r="FB173" s="44"/>
      <c r="FC173" s="44"/>
      <c r="FD173" s="44"/>
      <c r="FE173" s="44"/>
      <c r="FF173" s="44"/>
      <c r="FG173" s="44"/>
      <c r="FH173" s="44"/>
      <c r="FI173" s="44"/>
      <c r="FJ173" s="44"/>
      <c r="FK173" s="44"/>
      <c r="FL173" s="44"/>
      <c r="FM173" s="44"/>
      <c r="FN173" s="44"/>
      <c r="FO173" s="44"/>
      <c r="FP173" s="44"/>
      <c r="FQ173" s="44"/>
      <c r="FR173" s="44"/>
      <c r="FS173" s="44"/>
      <c r="FT173" s="44"/>
      <c r="FU173" s="44"/>
      <c r="FV173" s="44"/>
      <c r="FW173" s="44"/>
      <c r="FX173" s="44"/>
      <c r="FY173" s="44"/>
      <c r="FZ173" s="44"/>
      <c r="GA173" s="44"/>
      <c r="GB173" s="44"/>
      <c r="GC173" s="44"/>
      <c r="GD173" s="44"/>
      <c r="GE173" s="44"/>
      <c r="GF173" s="44"/>
      <c r="GG173" s="44"/>
      <c r="GH173" s="44"/>
      <c r="GI173" s="44"/>
      <c r="GJ173" s="44"/>
      <c r="GK173" s="44"/>
      <c r="GL173" s="44"/>
      <c r="GM173" s="44"/>
      <c r="GN173" s="44"/>
      <c r="GO173" s="44"/>
      <c r="GP173" s="44"/>
      <c r="GQ173" s="44"/>
      <c r="GR173" s="44"/>
      <c r="GS173" s="44"/>
      <c r="GT173" s="44"/>
      <c r="GU173" s="44"/>
      <c r="GV173" s="44"/>
      <c r="GW173" s="44"/>
      <c r="GX173" s="44"/>
      <c r="GY173" s="44"/>
      <c r="GZ173" s="44"/>
      <c r="HA173" s="44"/>
      <c r="HB173" s="44"/>
      <c r="HC173" s="44"/>
      <c r="HD173" s="44"/>
      <c r="HE173" s="44"/>
      <c r="HF173" s="44"/>
      <c r="HG173" s="44"/>
      <c r="HH173" s="44"/>
      <c r="HI173" s="44"/>
      <c r="HJ173" s="44"/>
      <c r="HK173" s="44"/>
      <c r="HL173" s="44"/>
      <c r="HM173" s="44"/>
      <c r="HN173" s="44"/>
      <c r="HO173" s="44"/>
      <c r="HP173" s="44"/>
      <c r="HQ173" s="44"/>
      <c r="HR173" s="44"/>
      <c r="HS173" s="44"/>
      <c r="HT173" s="44"/>
      <c r="HU173" s="44"/>
      <c r="HV173" s="44"/>
      <c r="HW173" s="44"/>
      <c r="HX173" s="44"/>
      <c r="HY173" s="44"/>
      <c r="HZ173" s="44"/>
      <c r="IA173" s="44"/>
      <c r="IB173" s="44"/>
      <c r="IC173" s="44"/>
      <c r="ID173" s="85"/>
      <c r="IE173" s="85"/>
      <c r="IF173" s="85"/>
      <c r="IG173" s="85"/>
      <c r="IH173" s="85"/>
      <c r="II173" s="85"/>
      <c r="IJ173" s="85"/>
      <c r="IK173" s="85"/>
      <c r="IL173" s="85"/>
      <c r="IM173" s="85"/>
      <c r="IN173" s="85"/>
      <c r="IO173" s="85"/>
      <c r="IP173" s="85"/>
      <c r="IQ173" s="85"/>
      <c r="IR173" s="85"/>
      <c r="IS173" s="85"/>
      <c r="IT173" s="85"/>
      <c r="IU173" s="85"/>
      <c r="IV173" s="85"/>
      <c r="IW173" s="85"/>
      <c r="IX173" s="85"/>
      <c r="IY173" s="85"/>
      <c r="IZ173" s="85"/>
      <c r="JA173" s="85"/>
      <c r="JB173" s="85"/>
      <c r="JC173" s="85"/>
      <c r="JD173" s="85"/>
      <c r="JE173" s="85"/>
      <c r="JF173" s="85"/>
      <c r="JG173" s="85"/>
      <c r="JH173" s="85"/>
      <c r="JI173" s="85"/>
      <c r="JJ173" s="85"/>
      <c r="JK173" s="85"/>
      <c r="JL173" s="85"/>
      <c r="JM173" s="85"/>
      <c r="JN173" s="85"/>
      <c r="JO173" s="85"/>
      <c r="JP173" s="85"/>
      <c r="JQ173" s="85"/>
      <c r="JR173" s="85"/>
      <c r="JS173" s="85"/>
      <c r="JT173" s="85"/>
      <c r="JU173" s="85"/>
      <c r="JV173" s="85"/>
      <c r="JW173" s="85"/>
      <c r="JX173" s="85"/>
      <c r="JY173" s="85"/>
      <c r="JZ173" s="85"/>
      <c r="KA173" s="85"/>
      <c r="KB173" s="85"/>
      <c r="KC173" s="85"/>
      <c r="KD173" s="85"/>
      <c r="KE173" s="85"/>
      <c r="KF173" s="85"/>
      <c r="KG173" s="85"/>
      <c r="KH173" s="85"/>
      <c r="KI173" s="85"/>
      <c r="KJ173" s="85"/>
      <c r="KK173" s="85"/>
      <c r="KL173" s="85"/>
      <c r="KM173" s="85"/>
      <c r="KN173" s="85"/>
      <c r="KO173" s="85"/>
      <c r="KP173" s="85"/>
      <c r="KQ173" s="85"/>
      <c r="KR173" s="85"/>
      <c r="KS173" s="85"/>
      <c r="KT173" s="85"/>
      <c r="KU173" s="85"/>
      <c r="KV173" s="85"/>
      <c r="KW173" s="85"/>
      <c r="KX173" s="85"/>
      <c r="KY173" s="85"/>
      <c r="KZ173" s="85"/>
      <c r="LA173" s="85"/>
      <c r="LB173" s="85"/>
      <c r="LC173" s="85"/>
      <c r="LD173" s="85"/>
      <c r="LE173" s="85"/>
      <c r="LF173" s="85"/>
      <c r="LG173" s="85"/>
      <c r="LH173" s="85"/>
      <c r="LI173" s="85"/>
      <c r="LJ173" s="85"/>
      <c r="LK173" s="85"/>
      <c r="LL173" s="85"/>
      <c r="LM173" s="85"/>
      <c r="LN173" s="85"/>
      <c r="LO173" s="85"/>
      <c r="LP173" s="85"/>
      <c r="LQ173" s="85"/>
      <c r="LR173" s="85"/>
      <c r="LS173" s="85"/>
      <c r="LT173" s="85"/>
      <c r="LU173" s="85"/>
      <c r="LV173" s="85"/>
      <c r="LW173" s="85"/>
      <c r="LX173" s="85"/>
      <c r="LY173" s="85"/>
      <c r="LZ173" s="85"/>
      <c r="MA173" s="85"/>
      <c r="MB173" s="85"/>
      <c r="MC173" s="85"/>
      <c r="MD173" s="85"/>
      <c r="ME173" s="85"/>
      <c r="MF173" s="85"/>
      <c r="MG173" s="85"/>
      <c r="MH173" s="85"/>
      <c r="MI173" s="85"/>
      <c r="MJ173" s="85"/>
      <c r="MK173" s="85"/>
      <c r="ML173" s="85"/>
      <c r="MM173" s="85"/>
      <c r="MN173" s="85"/>
      <c r="MO173" s="85"/>
      <c r="MP173" s="85"/>
      <c r="MQ173" s="85"/>
      <c r="MR173" s="85"/>
      <c r="MS173" s="85"/>
      <c r="MT173" s="85"/>
      <c r="MU173" s="85"/>
      <c r="MV173" s="85"/>
      <c r="MW173" s="85"/>
      <c r="MX173" s="85"/>
      <c r="MY173" s="85"/>
      <c r="MZ173" s="85"/>
      <c r="NA173" s="85"/>
      <c r="NB173" s="85"/>
      <c r="NC173" s="85"/>
      <c r="ND173" s="85"/>
      <c r="NE173" s="85"/>
      <c r="NF173" s="85"/>
      <c r="NG173" s="85"/>
      <c r="NH173" s="85"/>
      <c r="NI173" s="85"/>
      <c r="NJ173" s="85"/>
      <c r="NK173" s="85"/>
      <c r="NL173" s="85"/>
      <c r="NM173" s="85"/>
      <c r="NN173" s="85"/>
      <c r="NO173" s="49"/>
      <c r="NP173" s="49"/>
      <c r="NQ173" s="49"/>
      <c r="NR173" s="49"/>
      <c r="NS173" s="49"/>
      <c r="NT173" s="49"/>
      <c r="NU173" s="49"/>
      <c r="NV173" s="49"/>
      <c r="NW173" s="49"/>
      <c r="NX173" s="49"/>
      <c r="NY173" s="49"/>
      <c r="NZ173" s="49"/>
      <c r="OA173" s="49"/>
      <c r="OB173" s="49"/>
      <c r="OC173" s="49"/>
      <c r="OD173" s="49"/>
      <c r="OE173" s="49"/>
      <c r="OF173" s="49"/>
      <c r="OG173" s="49"/>
      <c r="OH173" s="49"/>
      <c r="OI173" s="49"/>
      <c r="OJ173" s="49"/>
      <c r="OK173" s="49"/>
      <c r="OL173" s="49"/>
      <c r="OM173" s="49"/>
      <c r="ON173" s="49"/>
      <c r="OO173" s="49"/>
      <c r="OP173" s="49"/>
      <c r="OQ173" s="49"/>
      <c r="OR173" s="49"/>
      <c r="OS173" s="49"/>
      <c r="OT173" s="49"/>
      <c r="OU173" s="49"/>
      <c r="OV173" s="49"/>
      <c r="OW173" s="49"/>
      <c r="OX173" s="49"/>
      <c r="OY173" s="49"/>
      <c r="OZ173" s="49"/>
      <c r="PA173" s="49"/>
      <c r="PB173" s="49"/>
      <c r="PC173" s="49"/>
      <c r="PD173" s="49"/>
      <c r="PE173" s="49"/>
      <c r="PF173" s="49"/>
      <c r="PG173" s="49"/>
      <c r="PH173" s="49"/>
      <c r="PI173" s="49"/>
      <c r="PJ173" s="49"/>
      <c r="PK173" s="49"/>
      <c r="PL173" s="49"/>
      <c r="PM173" s="49"/>
      <c r="PN173" s="49"/>
      <c r="PO173" s="49"/>
      <c r="PP173" s="49"/>
      <c r="PQ173" s="49"/>
      <c r="PR173" s="49"/>
      <c r="PS173" s="49"/>
      <c r="PT173" s="49"/>
      <c r="PU173" s="49"/>
      <c r="PV173" s="49"/>
      <c r="PW173" s="49"/>
      <c r="PX173" s="49"/>
      <c r="PY173" s="49"/>
      <c r="PZ173" s="49"/>
      <c r="QA173" s="49"/>
      <c r="QB173" s="49"/>
      <c r="QC173" s="49"/>
      <c r="QD173" s="49"/>
      <c r="QE173" s="49"/>
      <c r="QF173" s="49"/>
      <c r="QG173" s="49"/>
      <c r="QH173" s="49"/>
      <c r="QI173" s="49"/>
      <c r="QJ173" s="49"/>
      <c r="QK173" s="49"/>
      <c r="QL173" s="49"/>
      <c r="QM173" s="49"/>
      <c r="QN173" s="49"/>
      <c r="QO173" s="49"/>
      <c r="QP173" s="49"/>
      <c r="QQ173" s="49"/>
      <c r="QR173" s="49"/>
      <c r="QS173" s="49"/>
      <c r="QT173" s="49"/>
      <c r="QU173" s="49"/>
      <c r="QV173" s="49"/>
      <c r="QW173" s="49"/>
      <c r="QX173" s="49"/>
      <c r="QY173" s="49"/>
      <c r="QZ173" s="49"/>
      <c r="RA173" s="49"/>
      <c r="RB173" s="49"/>
      <c r="RC173" s="49"/>
      <c r="RD173" s="49"/>
      <c r="RE173" s="49"/>
      <c r="RF173" s="49"/>
      <c r="RG173" s="49"/>
      <c r="RH173" s="49"/>
      <c r="RI173" s="49"/>
      <c r="RJ173" s="49"/>
      <c r="RK173" s="49"/>
      <c r="RL173" s="49"/>
      <c r="RM173" s="49"/>
      <c r="RN173" s="49"/>
      <c r="RO173" s="49"/>
      <c r="RP173" s="49"/>
      <c r="RQ173" s="49"/>
      <c r="RR173" s="49"/>
      <c r="RS173" s="49"/>
      <c r="RT173" s="49"/>
      <c r="RU173" s="49"/>
      <c r="RV173" s="49"/>
      <c r="RW173" s="49"/>
      <c r="RX173" s="49"/>
      <c r="RY173" s="49"/>
      <c r="RZ173" s="49"/>
      <c r="SA173" s="49"/>
      <c r="SB173" s="49"/>
      <c r="SC173" s="49"/>
      <c r="SD173" s="49"/>
      <c r="SE173" s="49"/>
      <c r="SF173" s="49"/>
      <c r="SG173" s="49"/>
      <c r="SH173" s="49"/>
      <c r="SI173" s="49"/>
      <c r="SJ173" s="49"/>
      <c r="SK173" s="49"/>
      <c r="SL173" s="49"/>
      <c r="SM173" s="49"/>
      <c r="SN173" s="49"/>
      <c r="SO173" s="49"/>
      <c r="SP173" s="49"/>
      <c r="SQ173" s="49"/>
      <c r="SR173" s="49"/>
      <c r="SS173" s="49"/>
      <c r="ST173" s="49"/>
      <c r="SU173" s="49"/>
      <c r="SV173" s="49"/>
      <c r="SW173" s="49"/>
      <c r="SX173" s="49"/>
      <c r="SY173" s="49"/>
      <c r="SZ173" s="49"/>
      <c r="TA173" s="49"/>
      <c r="TB173" s="49"/>
      <c r="TC173" s="49"/>
      <c r="TD173" s="49"/>
      <c r="TE173" s="49"/>
      <c r="TF173" s="49"/>
      <c r="TG173" s="49"/>
      <c r="TH173" s="49"/>
      <c r="TI173" s="49"/>
      <c r="TJ173" s="49"/>
      <c r="TK173" s="49"/>
      <c r="TL173" s="49"/>
      <c r="TM173" s="49"/>
      <c r="TN173" s="49"/>
      <c r="TO173" s="49"/>
      <c r="TP173" s="49"/>
      <c r="TQ173" s="49"/>
      <c r="TR173" s="49"/>
      <c r="TS173" s="49"/>
      <c r="TT173" s="49"/>
      <c r="TU173" s="49"/>
      <c r="TV173" s="49"/>
      <c r="TW173" s="49"/>
      <c r="TX173" s="49"/>
      <c r="TY173" s="49"/>
      <c r="TZ173" s="49"/>
      <c r="UA173" s="49"/>
      <c r="UB173" s="49"/>
      <c r="UC173" s="49"/>
      <c r="UD173" s="49"/>
      <c r="UE173" s="49"/>
      <c r="UF173" s="49"/>
      <c r="UG173" s="49"/>
      <c r="UH173" s="49"/>
      <c r="UI173" s="49"/>
      <c r="UJ173" s="49"/>
      <c r="UK173" s="49"/>
      <c r="UL173" s="49"/>
      <c r="UM173" s="49"/>
      <c r="UN173" s="49"/>
      <c r="UO173" s="49"/>
      <c r="UP173" s="49"/>
      <c r="UQ173" s="49"/>
      <c r="UR173" s="49"/>
      <c r="US173" s="49"/>
      <c r="UT173" s="49"/>
      <c r="UU173" s="49"/>
      <c r="UV173" s="49"/>
      <c r="UW173" s="49"/>
      <c r="UX173" s="49"/>
      <c r="UY173" s="49"/>
      <c r="UZ173" s="49"/>
      <c r="VA173" s="49"/>
      <c r="VB173" s="49"/>
      <c r="VC173" s="49"/>
      <c r="VD173" s="49"/>
      <c r="VE173" s="49"/>
      <c r="VF173" s="49"/>
      <c r="VG173" s="49"/>
      <c r="VH173" s="49"/>
      <c r="VI173" s="49"/>
      <c r="VJ173" s="49"/>
      <c r="VK173" s="49"/>
      <c r="VL173" s="49"/>
      <c r="VM173" s="49"/>
      <c r="VN173" s="49"/>
      <c r="VO173" s="49"/>
      <c r="VP173" s="49"/>
      <c r="VQ173" s="49"/>
      <c r="VR173" s="49"/>
      <c r="VS173" s="49"/>
      <c r="VT173" s="49"/>
      <c r="VU173" s="49"/>
      <c r="VV173" s="49"/>
      <c r="VW173" s="49"/>
      <c r="VX173" s="49"/>
      <c r="VY173" s="49"/>
      <c r="VZ173" s="49"/>
      <c r="WA173" s="49"/>
      <c r="WB173" s="49"/>
      <c r="WC173" s="49"/>
      <c r="WD173" s="49"/>
      <c r="WE173" s="49"/>
      <c r="WF173" s="49"/>
      <c r="WG173" s="49"/>
      <c r="WH173" s="49"/>
      <c r="WI173" s="49"/>
      <c r="WJ173" s="49"/>
      <c r="WK173" s="49"/>
      <c r="WL173" s="49"/>
      <c r="WM173" s="49"/>
      <c r="WN173" s="49"/>
      <c r="WO173" s="49"/>
      <c r="WP173" s="49"/>
      <c r="WQ173" s="49"/>
      <c r="WR173" s="49"/>
      <c r="WS173" s="49"/>
      <c r="WT173" s="49"/>
      <c r="WU173" s="49"/>
      <c r="WV173" s="49"/>
      <c r="WW173" s="49"/>
      <c r="WX173" s="49"/>
      <c r="WY173" s="49"/>
      <c r="WZ173" s="49"/>
      <c r="XA173" s="49"/>
      <c r="XB173" s="49"/>
      <c r="XC173" s="49"/>
      <c r="XD173" s="49"/>
      <c r="XE173" s="49"/>
      <c r="XF173" s="49"/>
      <c r="XG173" s="49"/>
      <c r="XH173" s="49"/>
      <c r="XI173" s="49"/>
      <c r="XJ173" s="49"/>
      <c r="XK173" s="49"/>
      <c r="XL173" s="49"/>
      <c r="XM173" s="49"/>
      <c r="XN173" s="49"/>
      <c r="XO173" s="49"/>
      <c r="XP173" s="49"/>
      <c r="XQ173" s="49"/>
      <c r="XR173" s="49"/>
      <c r="XS173" s="49"/>
      <c r="XT173" s="49"/>
      <c r="XU173" s="49"/>
      <c r="XV173" s="49"/>
      <c r="XW173" s="49"/>
      <c r="XX173" s="49"/>
      <c r="XY173" s="49"/>
      <c r="XZ173" s="49"/>
      <c r="YA173" s="49"/>
      <c r="YB173" s="49"/>
      <c r="YC173" s="49"/>
      <c r="YD173" s="49"/>
      <c r="YE173" s="49"/>
      <c r="YF173" s="49"/>
      <c r="YG173" s="49"/>
      <c r="YH173" s="49"/>
      <c r="YI173" s="49"/>
      <c r="YJ173" s="49"/>
      <c r="YK173" s="49"/>
      <c r="YL173" s="49"/>
      <c r="YM173" s="49"/>
      <c r="YN173" s="49"/>
      <c r="YO173" s="49"/>
      <c r="YP173" s="49"/>
      <c r="YQ173" s="49"/>
      <c r="YR173" s="49"/>
      <c r="YS173" s="49"/>
    </row>
    <row r="174" spans="1:669" x14ac:dyDescent="0.25">
      <c r="AQ174" s="44"/>
      <c r="AR174" s="44"/>
      <c r="AS174" s="44"/>
      <c r="AT174" s="44"/>
      <c r="AU174" s="44"/>
      <c r="AV174" s="44"/>
      <c r="AW174" s="44"/>
      <c r="AX174" s="44"/>
      <c r="AY174" s="44"/>
      <c r="AZ174" s="44"/>
      <c r="BA174" s="44"/>
      <c r="BB174" s="44"/>
      <c r="BC174" s="44"/>
      <c r="BD174" s="44"/>
      <c r="BE174" s="44"/>
      <c r="BF174" s="44"/>
      <c r="BG174" s="44"/>
      <c r="BH174" s="44"/>
      <c r="BI174" s="44"/>
      <c r="BJ174" s="44"/>
      <c r="BK174" s="44"/>
      <c r="BL174" s="44"/>
      <c r="BM174" s="44"/>
      <c r="BN174" s="44"/>
      <c r="BO174" s="44"/>
      <c r="BP174" s="44"/>
      <c r="BQ174" s="44"/>
      <c r="BR174" s="44"/>
      <c r="BS174" s="44"/>
      <c r="BT174" s="44"/>
      <c r="BU174" s="44"/>
      <c r="BV174" s="44"/>
      <c r="BW174" s="44"/>
      <c r="BX174" s="44"/>
      <c r="BY174" s="44"/>
      <c r="BZ174" s="44"/>
      <c r="CA174" s="44"/>
      <c r="CB174" s="44"/>
      <c r="CC174" s="44"/>
      <c r="CD174" s="44"/>
      <c r="CE174" s="44"/>
      <c r="CF174" s="44"/>
      <c r="CG174" s="44"/>
      <c r="CH174" s="44"/>
      <c r="CI174" s="44"/>
      <c r="CJ174" s="44"/>
      <c r="CK174" s="44"/>
      <c r="CL174" s="44"/>
      <c r="CM174" s="44"/>
      <c r="CN174" s="44"/>
      <c r="CO174" s="44"/>
      <c r="CP174" s="44"/>
      <c r="CQ174" s="44"/>
      <c r="CR174" s="44"/>
      <c r="CS174" s="44"/>
      <c r="CT174" s="44"/>
      <c r="CU174" s="44"/>
      <c r="CV174" s="44"/>
      <c r="CW174" s="44"/>
      <c r="CX174" s="44"/>
      <c r="CY174" s="44"/>
      <c r="CZ174" s="44"/>
      <c r="DA174" s="44"/>
      <c r="DB174" s="44"/>
      <c r="DC174" s="44"/>
      <c r="DD174" s="44"/>
      <c r="DE174" s="44"/>
      <c r="DF174" s="44"/>
      <c r="DG174" s="44"/>
      <c r="DH174" s="44"/>
      <c r="DI174" s="44"/>
      <c r="DJ174" s="44"/>
      <c r="DK174" s="44"/>
      <c r="DL174" s="44"/>
      <c r="DM174" s="44"/>
      <c r="DN174" s="44"/>
      <c r="DO174" s="44"/>
      <c r="DP174" s="44"/>
      <c r="DQ174" s="44"/>
      <c r="DR174" s="44"/>
      <c r="DS174" s="44"/>
      <c r="DT174" s="44"/>
      <c r="DU174" s="44"/>
      <c r="DV174" s="44"/>
      <c r="DW174" s="44"/>
      <c r="DX174" s="44"/>
      <c r="DY174" s="44"/>
      <c r="DZ174" s="44"/>
      <c r="EA174" s="44"/>
      <c r="EB174" s="44"/>
      <c r="EC174" s="44"/>
      <c r="ED174" s="44"/>
      <c r="EE174" s="44"/>
      <c r="EF174" s="44"/>
      <c r="EG174" s="44"/>
      <c r="EH174" s="44"/>
      <c r="EI174" s="44"/>
      <c r="EJ174" s="44"/>
      <c r="EK174" s="44"/>
      <c r="EL174" s="44"/>
      <c r="EM174" s="44"/>
      <c r="EN174" s="44"/>
      <c r="EO174" s="44"/>
      <c r="EP174" s="44"/>
      <c r="EQ174" s="44"/>
      <c r="ER174" s="44"/>
      <c r="ES174" s="44"/>
      <c r="ET174" s="44"/>
      <c r="EU174" s="44"/>
      <c r="EV174" s="44"/>
      <c r="EW174" s="44"/>
      <c r="EX174" s="44"/>
      <c r="EY174" s="44"/>
      <c r="EZ174" s="44"/>
      <c r="FA174" s="44"/>
      <c r="FB174" s="44"/>
      <c r="FC174" s="44"/>
      <c r="FD174" s="44"/>
      <c r="FE174" s="44"/>
      <c r="FF174" s="44"/>
      <c r="FG174" s="44"/>
      <c r="FH174" s="44"/>
      <c r="FI174" s="44"/>
      <c r="FJ174" s="44"/>
      <c r="FK174" s="44"/>
      <c r="FL174" s="44"/>
      <c r="FM174" s="44"/>
      <c r="FN174" s="44"/>
      <c r="FO174" s="44"/>
      <c r="FP174" s="44"/>
      <c r="FQ174" s="44"/>
      <c r="FR174" s="44"/>
      <c r="FS174" s="44"/>
      <c r="FT174" s="44"/>
      <c r="FU174" s="44"/>
      <c r="FV174" s="44"/>
      <c r="FW174" s="44"/>
      <c r="FX174" s="44"/>
      <c r="FY174" s="44"/>
      <c r="FZ174" s="44"/>
      <c r="GA174" s="44"/>
      <c r="GB174" s="44"/>
      <c r="GC174" s="44"/>
      <c r="GD174" s="44"/>
      <c r="GE174" s="44"/>
      <c r="GF174" s="44"/>
      <c r="GG174" s="44"/>
      <c r="GH174" s="44"/>
      <c r="GI174" s="44"/>
      <c r="GJ174" s="44"/>
      <c r="GK174" s="44"/>
      <c r="GL174" s="44"/>
      <c r="GM174" s="44"/>
      <c r="GN174" s="44"/>
      <c r="GO174" s="44"/>
      <c r="GP174" s="44"/>
      <c r="GQ174" s="44"/>
      <c r="GR174" s="44"/>
      <c r="GS174" s="44"/>
      <c r="GT174" s="44"/>
      <c r="GU174" s="44"/>
      <c r="GV174" s="44"/>
      <c r="GW174" s="44"/>
      <c r="GX174" s="44"/>
      <c r="GY174" s="44"/>
      <c r="GZ174" s="44"/>
      <c r="HA174" s="44"/>
      <c r="HB174" s="44"/>
      <c r="HC174" s="44"/>
      <c r="HD174" s="44"/>
      <c r="HE174" s="44"/>
      <c r="HF174" s="44"/>
      <c r="HG174" s="44"/>
      <c r="HH174" s="44"/>
      <c r="HI174" s="44"/>
      <c r="HJ174" s="44"/>
      <c r="HK174" s="44"/>
      <c r="HL174" s="44"/>
      <c r="HM174" s="44"/>
      <c r="HN174" s="44"/>
      <c r="HO174" s="44"/>
      <c r="HP174" s="44"/>
      <c r="HQ174" s="44"/>
      <c r="HR174" s="44"/>
      <c r="HS174" s="44"/>
      <c r="HT174" s="44"/>
      <c r="HU174" s="44"/>
      <c r="HV174" s="44"/>
      <c r="HW174" s="44"/>
      <c r="HX174" s="44"/>
      <c r="HY174" s="44"/>
      <c r="HZ174" s="44"/>
      <c r="IA174" s="44"/>
      <c r="IB174" s="44"/>
      <c r="IC174" s="44"/>
      <c r="ID174" s="44"/>
      <c r="IE174" s="44"/>
      <c r="IF174" s="44"/>
      <c r="IG174" s="44"/>
      <c r="IH174" s="44"/>
      <c r="II174" s="44"/>
      <c r="IJ174" s="44"/>
      <c r="IK174" s="44"/>
      <c r="IL174" s="44"/>
      <c r="IM174" s="44"/>
      <c r="IN174" s="44"/>
      <c r="IO174" s="44"/>
      <c r="IP174" s="44"/>
      <c r="IQ174" s="44"/>
      <c r="IR174" s="44"/>
      <c r="IS174" s="44"/>
      <c r="IT174" s="44"/>
      <c r="IU174" s="44"/>
      <c r="IV174" s="44"/>
      <c r="IW174" s="44"/>
      <c r="IX174" s="44"/>
      <c r="IY174" s="44"/>
      <c r="IZ174" s="44"/>
      <c r="JA174" s="44"/>
      <c r="JB174" s="44"/>
      <c r="JC174" s="44"/>
      <c r="JD174" s="44"/>
      <c r="JE174" s="44"/>
      <c r="JF174" s="44"/>
      <c r="JG174" s="44"/>
      <c r="JH174" s="44"/>
      <c r="JI174" s="44"/>
      <c r="JJ174" s="44"/>
      <c r="JK174" s="44"/>
      <c r="JL174" s="44"/>
      <c r="JM174" s="44"/>
      <c r="JN174" s="44"/>
      <c r="JO174" s="44"/>
      <c r="JP174" s="44"/>
      <c r="JQ174" s="44"/>
      <c r="JR174" s="44"/>
      <c r="JS174" s="44"/>
      <c r="JT174" s="44"/>
      <c r="JU174" s="44"/>
      <c r="JV174" s="44"/>
      <c r="JW174" s="44"/>
      <c r="JX174" s="44"/>
      <c r="JY174" s="44"/>
      <c r="JZ174" s="44"/>
      <c r="KA174" s="44"/>
      <c r="KB174" s="44"/>
      <c r="KC174" s="44"/>
      <c r="KD174" s="44"/>
      <c r="KE174" s="44"/>
      <c r="KF174" s="44"/>
      <c r="KG174" s="44"/>
      <c r="KH174" s="44"/>
      <c r="KI174" s="44"/>
      <c r="KJ174" s="44"/>
      <c r="KK174" s="44"/>
      <c r="KL174" s="44"/>
      <c r="KM174" s="44"/>
      <c r="KN174" s="44"/>
      <c r="KO174" s="44"/>
      <c r="KP174" s="44"/>
      <c r="KQ174" s="44"/>
      <c r="KR174" s="44"/>
      <c r="KS174" s="44"/>
      <c r="KT174" s="44"/>
      <c r="KU174" s="44"/>
      <c r="KV174" s="44"/>
      <c r="KW174" s="44"/>
      <c r="KX174" s="44"/>
      <c r="KY174" s="44"/>
      <c r="KZ174" s="44"/>
      <c r="LA174" s="44"/>
      <c r="LB174" s="44"/>
      <c r="LC174" s="44"/>
      <c r="LD174" s="44"/>
      <c r="LE174" s="44"/>
      <c r="LF174" s="44"/>
      <c r="LG174" s="44"/>
      <c r="LH174" s="44"/>
      <c r="LI174" s="44"/>
      <c r="LJ174" s="44"/>
      <c r="LK174" s="44"/>
      <c r="LL174" s="44"/>
      <c r="LM174" s="44"/>
      <c r="LN174" s="44"/>
      <c r="LO174" s="44"/>
      <c r="LP174" s="44"/>
      <c r="LQ174" s="44"/>
      <c r="LR174" s="44"/>
      <c r="LS174" s="44"/>
      <c r="LT174" s="44"/>
      <c r="LU174" s="44"/>
      <c r="LV174" s="44"/>
      <c r="LW174" s="44"/>
      <c r="LX174" s="44"/>
      <c r="LY174" s="44"/>
      <c r="LZ174" s="44"/>
      <c r="MA174" s="44"/>
      <c r="MB174" s="44"/>
      <c r="MC174" s="44"/>
      <c r="MD174" s="44"/>
      <c r="ME174" s="44"/>
      <c r="MF174" s="44"/>
      <c r="MG174" s="44"/>
      <c r="MH174" s="44"/>
      <c r="MI174" s="44"/>
      <c r="MJ174" s="44"/>
      <c r="MK174" s="44"/>
      <c r="ML174" s="44"/>
      <c r="MM174" s="44"/>
      <c r="MN174" s="44"/>
      <c r="MO174" s="44"/>
      <c r="MP174" s="44"/>
      <c r="MQ174" s="44"/>
      <c r="MR174" s="44"/>
      <c r="MS174" s="44"/>
      <c r="MT174" s="44"/>
      <c r="MU174" s="44"/>
      <c r="MV174" s="44"/>
      <c r="MW174" s="44"/>
      <c r="MX174" s="44"/>
      <c r="MY174" s="44"/>
      <c r="MZ174" s="44"/>
      <c r="NA174" s="44"/>
      <c r="NB174" s="44"/>
      <c r="NC174" s="44"/>
      <c r="ND174" s="44"/>
      <c r="NE174" s="44"/>
      <c r="NF174" s="44"/>
      <c r="NG174" s="44"/>
      <c r="NH174" s="44"/>
      <c r="NI174" s="44"/>
      <c r="NJ174" s="44"/>
      <c r="NK174" s="44"/>
      <c r="NL174" s="44"/>
      <c r="NM174" s="44"/>
      <c r="NN174" s="44"/>
    </row>
    <row r="175" spans="1:669" s="46" customFormat="1" x14ac:dyDescent="0.25">
      <c r="A175" s="38" t="s">
        <v>85</v>
      </c>
      <c r="C175" s="11"/>
      <c r="D175" s="11"/>
      <c r="E175" s="38"/>
      <c r="F175" s="38"/>
      <c r="G175" s="163"/>
      <c r="H175" s="163"/>
      <c r="I175" s="144"/>
      <c r="J175" s="144"/>
      <c r="K175" s="163"/>
      <c r="L175" s="144"/>
      <c r="M175" s="163"/>
      <c r="AH175" s="44"/>
      <c r="AI175" s="44"/>
      <c r="AJ175" s="44"/>
      <c r="AK175" s="44"/>
      <c r="AL175" s="44"/>
      <c r="AM175" s="44"/>
      <c r="AN175" s="44"/>
      <c r="AO175" s="44"/>
      <c r="AP175" s="44"/>
      <c r="AQ175" s="44"/>
      <c r="AR175" s="44"/>
      <c r="AS175" s="44"/>
      <c r="AT175" s="44"/>
      <c r="AU175" s="44"/>
      <c r="AV175" s="44"/>
      <c r="AW175" s="44"/>
      <c r="AX175" s="44"/>
      <c r="AY175" s="44"/>
      <c r="AZ175" s="44"/>
      <c r="BA175" s="44"/>
      <c r="BB175" s="44"/>
      <c r="BC175" s="44"/>
      <c r="BD175" s="44"/>
      <c r="BE175" s="44"/>
      <c r="BF175" s="44"/>
      <c r="BG175" s="44"/>
      <c r="BH175" s="44"/>
      <c r="BI175" s="44"/>
      <c r="BJ175" s="44"/>
      <c r="BK175" s="44"/>
      <c r="BL175" s="44"/>
      <c r="BM175" s="44"/>
      <c r="BN175" s="44"/>
      <c r="BO175" s="44"/>
      <c r="BP175" s="44"/>
      <c r="BQ175" s="44"/>
      <c r="BR175" s="44"/>
      <c r="BS175" s="44"/>
      <c r="BT175" s="44"/>
      <c r="BU175" s="44"/>
      <c r="BV175" s="44"/>
      <c r="BW175" s="44"/>
      <c r="BX175" s="44"/>
      <c r="BY175" s="44"/>
      <c r="BZ175" s="44"/>
      <c r="CA175" s="44"/>
      <c r="CB175" s="44"/>
      <c r="CC175" s="44"/>
      <c r="CD175" s="44"/>
      <c r="CE175" s="44"/>
      <c r="CF175" s="44"/>
      <c r="CG175" s="44"/>
      <c r="CH175" s="44"/>
      <c r="CI175" s="44"/>
      <c r="CJ175" s="44"/>
      <c r="CK175" s="44"/>
      <c r="CL175" s="44"/>
      <c r="CM175" s="44"/>
      <c r="CN175" s="44"/>
      <c r="CO175" s="44"/>
      <c r="CP175" s="44"/>
      <c r="CQ175" s="44"/>
      <c r="CR175" s="44"/>
      <c r="CS175" s="44"/>
      <c r="CT175" s="44"/>
      <c r="CU175" s="44"/>
      <c r="CV175" s="44"/>
      <c r="CW175" s="44"/>
      <c r="CX175" s="44"/>
      <c r="CY175" s="44"/>
      <c r="CZ175" s="44"/>
      <c r="DA175" s="44"/>
      <c r="DB175" s="44"/>
      <c r="DC175" s="44"/>
      <c r="DD175" s="44"/>
      <c r="DE175" s="44"/>
      <c r="DF175" s="44"/>
      <c r="DG175" s="44"/>
      <c r="DH175" s="44"/>
      <c r="DI175" s="44"/>
      <c r="DJ175" s="44"/>
      <c r="DK175" s="44"/>
      <c r="DL175" s="44"/>
      <c r="DM175" s="44"/>
      <c r="DN175" s="44"/>
      <c r="DO175" s="44"/>
      <c r="DP175" s="44"/>
      <c r="DQ175" s="44"/>
      <c r="DR175" s="44"/>
      <c r="DS175" s="44"/>
      <c r="DT175" s="44"/>
      <c r="DU175" s="44"/>
      <c r="DV175" s="44"/>
      <c r="DW175" s="44"/>
      <c r="DX175" s="44"/>
      <c r="DY175" s="44"/>
      <c r="DZ175" s="44"/>
      <c r="EA175" s="44"/>
      <c r="EB175" s="44"/>
      <c r="EC175" s="44"/>
      <c r="ED175" s="44"/>
      <c r="EE175" s="44"/>
      <c r="EF175" s="44"/>
      <c r="EG175" s="44"/>
      <c r="EH175" s="44"/>
      <c r="EI175" s="44"/>
      <c r="EJ175" s="44"/>
      <c r="EK175" s="44"/>
      <c r="EL175" s="44"/>
      <c r="EM175" s="44"/>
      <c r="EN175" s="44"/>
      <c r="EO175" s="44"/>
      <c r="EP175" s="44"/>
      <c r="EQ175" s="44"/>
      <c r="ER175" s="44"/>
      <c r="ES175" s="44"/>
      <c r="ET175" s="44"/>
      <c r="EU175" s="44"/>
      <c r="EV175" s="44"/>
      <c r="EW175" s="44"/>
      <c r="EX175" s="44"/>
      <c r="EY175" s="44"/>
      <c r="EZ175" s="44"/>
      <c r="FA175" s="44"/>
      <c r="FB175" s="44"/>
      <c r="FC175" s="44"/>
      <c r="FD175" s="44"/>
      <c r="FE175" s="44"/>
      <c r="FF175" s="44"/>
      <c r="FG175" s="44"/>
      <c r="FH175" s="44"/>
      <c r="FI175" s="44"/>
      <c r="FJ175" s="44"/>
      <c r="FK175" s="44"/>
      <c r="FL175" s="44"/>
      <c r="FM175" s="44"/>
      <c r="FN175" s="44"/>
      <c r="FO175" s="44"/>
      <c r="FP175" s="44"/>
      <c r="FQ175" s="44"/>
      <c r="FR175" s="44"/>
      <c r="FS175" s="44"/>
      <c r="FT175" s="44"/>
      <c r="FU175" s="44"/>
      <c r="FV175" s="44"/>
      <c r="FW175" s="44"/>
      <c r="FX175" s="44"/>
      <c r="FY175" s="44"/>
      <c r="FZ175" s="44"/>
      <c r="GA175" s="44"/>
      <c r="GB175" s="44"/>
      <c r="GC175" s="44"/>
      <c r="GD175" s="44"/>
      <c r="GE175" s="44"/>
      <c r="GF175" s="44"/>
      <c r="GG175" s="44"/>
      <c r="GH175" s="44"/>
      <c r="GI175" s="44"/>
      <c r="GJ175" s="44"/>
      <c r="GK175" s="44"/>
      <c r="GL175" s="44"/>
      <c r="GM175" s="44"/>
      <c r="GN175" s="44"/>
      <c r="GO175" s="44"/>
      <c r="GP175" s="44"/>
      <c r="GQ175" s="44"/>
      <c r="GR175" s="44"/>
      <c r="GS175" s="44"/>
      <c r="GT175" s="44"/>
      <c r="GU175" s="44"/>
      <c r="GV175" s="44"/>
      <c r="GW175" s="44"/>
      <c r="GX175" s="44"/>
      <c r="GY175" s="44"/>
      <c r="GZ175" s="44"/>
      <c r="HA175" s="44"/>
      <c r="HB175" s="44"/>
      <c r="HC175" s="44"/>
      <c r="HD175" s="44"/>
      <c r="HE175" s="44"/>
      <c r="HF175" s="44"/>
      <c r="HG175" s="44"/>
      <c r="HH175" s="44"/>
      <c r="HI175" s="44"/>
      <c r="HJ175" s="44"/>
      <c r="HK175" s="44"/>
      <c r="HL175" s="44"/>
      <c r="HM175" s="44"/>
      <c r="HN175" s="44"/>
      <c r="HO175" s="44"/>
      <c r="HP175" s="44"/>
      <c r="HQ175" s="44"/>
      <c r="HR175" s="44"/>
      <c r="HS175" s="44"/>
      <c r="HT175" s="44"/>
      <c r="HU175" s="44"/>
      <c r="HV175" s="44"/>
      <c r="HW175" s="44"/>
      <c r="HX175" s="44"/>
      <c r="HY175" s="44"/>
      <c r="HZ175" s="44"/>
      <c r="IA175" s="44"/>
      <c r="IB175" s="44"/>
      <c r="IC175" s="44"/>
      <c r="ID175" s="44"/>
      <c r="IE175" s="44"/>
      <c r="IF175" s="44"/>
      <c r="IG175" s="44"/>
      <c r="IH175" s="44"/>
      <c r="II175" s="44"/>
      <c r="IJ175" s="44"/>
      <c r="IK175" s="44"/>
      <c r="IL175" s="44"/>
      <c r="IM175" s="44"/>
      <c r="IN175" s="44"/>
      <c r="IO175" s="44"/>
      <c r="IP175" s="44"/>
      <c r="IQ175" s="44"/>
      <c r="IR175" s="44"/>
      <c r="IS175" s="44"/>
      <c r="IT175" s="44"/>
      <c r="IU175" s="44"/>
      <c r="IV175" s="44"/>
      <c r="IW175" s="44"/>
      <c r="IX175" s="44"/>
      <c r="IY175" s="44"/>
      <c r="IZ175" s="44"/>
      <c r="JA175" s="44"/>
      <c r="JB175" s="44"/>
      <c r="JC175" s="44"/>
      <c r="JD175" s="44"/>
      <c r="JE175" s="44"/>
      <c r="JF175" s="44"/>
      <c r="JG175" s="44"/>
      <c r="JH175" s="44"/>
      <c r="JI175" s="44"/>
      <c r="JJ175" s="44"/>
      <c r="JK175" s="44"/>
      <c r="JL175" s="44"/>
      <c r="JM175" s="44"/>
      <c r="JN175" s="44"/>
      <c r="JO175" s="44"/>
      <c r="JP175" s="44"/>
      <c r="JQ175" s="44"/>
      <c r="JR175" s="44"/>
      <c r="JS175" s="44"/>
      <c r="JT175" s="44"/>
      <c r="JU175" s="44"/>
      <c r="JV175" s="44"/>
      <c r="JW175" s="44"/>
      <c r="JX175" s="44"/>
      <c r="JY175" s="44"/>
      <c r="JZ175" s="44"/>
      <c r="KA175" s="44"/>
      <c r="KB175" s="44"/>
      <c r="KC175" s="44"/>
      <c r="KD175" s="44"/>
      <c r="KE175" s="44"/>
      <c r="KF175" s="44"/>
      <c r="KG175" s="44"/>
      <c r="KH175" s="44"/>
      <c r="KI175" s="44"/>
      <c r="KJ175" s="44"/>
      <c r="KK175" s="44"/>
      <c r="KL175" s="44"/>
      <c r="KM175" s="44"/>
      <c r="KN175" s="44"/>
      <c r="KO175" s="44"/>
      <c r="KP175" s="44"/>
      <c r="KQ175" s="44"/>
      <c r="KR175" s="44"/>
      <c r="KS175" s="44"/>
      <c r="KT175" s="44"/>
      <c r="KU175" s="44"/>
      <c r="KV175" s="44"/>
      <c r="KW175" s="44"/>
      <c r="KX175" s="44"/>
      <c r="KY175" s="44"/>
      <c r="KZ175" s="44"/>
      <c r="LA175" s="44"/>
      <c r="LB175" s="44"/>
      <c r="LC175" s="44"/>
      <c r="LD175" s="44"/>
      <c r="LE175" s="44"/>
      <c r="LF175" s="44"/>
      <c r="LG175" s="44"/>
      <c r="LH175" s="44"/>
      <c r="LI175" s="44"/>
      <c r="LJ175" s="44"/>
      <c r="LK175" s="44"/>
      <c r="LL175" s="44"/>
      <c r="LM175" s="44"/>
      <c r="LN175" s="44"/>
      <c r="LO175" s="44"/>
      <c r="LP175" s="44"/>
      <c r="LQ175" s="44"/>
      <c r="LR175" s="44"/>
      <c r="LS175" s="44"/>
      <c r="LT175" s="44"/>
      <c r="LU175" s="44"/>
      <c r="LV175" s="44"/>
      <c r="LW175" s="44"/>
      <c r="LX175" s="44"/>
      <c r="LY175" s="44"/>
      <c r="LZ175" s="44"/>
      <c r="MA175" s="44"/>
      <c r="MB175" s="44"/>
      <c r="MC175" s="44"/>
      <c r="MD175" s="44"/>
      <c r="ME175" s="44"/>
      <c r="MF175" s="44"/>
      <c r="MG175" s="44"/>
      <c r="MH175" s="44"/>
      <c r="MI175" s="44"/>
      <c r="MJ175" s="44"/>
      <c r="MK175" s="44"/>
      <c r="ML175" s="44"/>
      <c r="MM175" s="44"/>
      <c r="MN175" s="44"/>
      <c r="MO175" s="44"/>
      <c r="MP175" s="44"/>
      <c r="MQ175" s="44"/>
      <c r="MR175" s="44"/>
      <c r="MS175" s="44"/>
      <c r="MT175" s="44"/>
      <c r="MU175" s="44"/>
      <c r="MV175" s="44"/>
      <c r="MW175" s="44"/>
      <c r="MX175" s="44"/>
      <c r="MY175" s="44"/>
      <c r="MZ175" s="44"/>
      <c r="NA175" s="44"/>
      <c r="NB175" s="44"/>
      <c r="NC175" s="44"/>
      <c r="ND175" s="44"/>
      <c r="NE175" s="44"/>
      <c r="NF175" s="44"/>
      <c r="NG175" s="44"/>
      <c r="NH175" s="44"/>
      <c r="NI175" s="44"/>
      <c r="NJ175" s="44"/>
      <c r="NK175" s="44"/>
      <c r="NL175" s="44"/>
      <c r="NM175" s="44"/>
      <c r="NN175" s="44"/>
    </row>
    <row r="176" spans="1:669" s="43" customFormat="1" ht="15" customHeight="1" x14ac:dyDescent="0.25">
      <c r="A176" s="43" t="s">
        <v>86</v>
      </c>
      <c r="B176" s="22" t="s">
        <v>16</v>
      </c>
      <c r="C176" s="23" t="s">
        <v>71</v>
      </c>
      <c r="D176" s="23" t="s">
        <v>233</v>
      </c>
      <c r="E176" s="24">
        <v>44348</v>
      </c>
      <c r="F176" s="10" t="s">
        <v>110</v>
      </c>
      <c r="G176" s="164">
        <v>46000</v>
      </c>
      <c r="H176" s="164">
        <v>1320.2</v>
      </c>
      <c r="I176" s="146">
        <v>1289.46</v>
      </c>
      <c r="J176" s="146">
        <v>1398.4</v>
      </c>
      <c r="K176" s="164">
        <v>301</v>
      </c>
      <c r="L176" s="146">
        <v>4309.0600000000004</v>
      </c>
      <c r="M176" s="164">
        <v>41690.94</v>
      </c>
      <c r="P176" s="37"/>
      <c r="Q176" s="37"/>
      <c r="R176" s="37"/>
      <c r="S176" s="37"/>
      <c r="T176" s="37"/>
      <c r="U176" s="37"/>
      <c r="V176" s="37"/>
      <c r="W176" s="37"/>
      <c r="X176" s="37"/>
      <c r="Y176" s="37"/>
      <c r="Z176" s="37"/>
      <c r="AA176" s="37"/>
      <c r="AB176" s="37"/>
      <c r="AC176" s="37"/>
      <c r="AD176" s="37"/>
      <c r="AE176" s="37"/>
      <c r="AF176" s="37"/>
      <c r="AG176" s="37"/>
      <c r="AH176" s="44"/>
      <c r="AI176" s="44"/>
      <c r="AJ176" s="44"/>
      <c r="AK176" s="44"/>
      <c r="AL176" s="44"/>
      <c r="AM176" s="44"/>
      <c r="AN176" s="44"/>
      <c r="AO176" s="44"/>
      <c r="AP176" s="44"/>
      <c r="AQ176" s="44"/>
      <c r="AR176" s="44"/>
      <c r="AS176" s="44"/>
      <c r="AT176" s="44"/>
      <c r="AU176" s="44"/>
      <c r="AV176" s="44"/>
      <c r="AW176" s="44"/>
      <c r="AX176" s="44"/>
      <c r="AY176" s="44"/>
      <c r="AZ176" s="44"/>
      <c r="BA176" s="44"/>
      <c r="BB176" s="44"/>
      <c r="BC176" s="44"/>
      <c r="BD176" s="44"/>
      <c r="BE176" s="44"/>
      <c r="BF176" s="44"/>
      <c r="BG176" s="44"/>
      <c r="BH176" s="44"/>
      <c r="BI176" s="44"/>
      <c r="BJ176" s="44"/>
      <c r="BK176" s="44"/>
      <c r="BL176" s="44"/>
      <c r="BM176" s="44"/>
      <c r="BN176" s="44"/>
      <c r="BO176" s="44"/>
      <c r="BP176" s="44"/>
      <c r="BQ176" s="44"/>
      <c r="BR176" s="44"/>
      <c r="BS176" s="44"/>
      <c r="BT176" s="44"/>
      <c r="BU176" s="44"/>
      <c r="BV176" s="44"/>
      <c r="BW176" s="44"/>
      <c r="BX176" s="44"/>
      <c r="BY176" s="44"/>
      <c r="BZ176" s="44"/>
      <c r="CA176" s="44"/>
      <c r="CB176" s="44"/>
      <c r="CC176" s="44"/>
      <c r="CD176" s="44"/>
      <c r="CE176" s="44"/>
      <c r="CF176" s="44"/>
      <c r="CG176" s="44"/>
      <c r="CH176" s="44"/>
      <c r="CI176" s="44"/>
      <c r="CJ176" s="44"/>
      <c r="CK176" s="44"/>
      <c r="CL176" s="44"/>
      <c r="CM176" s="44"/>
      <c r="CN176" s="44"/>
      <c r="CO176" s="44"/>
      <c r="CP176" s="44"/>
      <c r="CQ176" s="44"/>
      <c r="CR176" s="44"/>
      <c r="CS176" s="44"/>
      <c r="CT176" s="44"/>
      <c r="CU176" s="44"/>
      <c r="CV176" s="44"/>
      <c r="CW176" s="44"/>
      <c r="CX176" s="44"/>
      <c r="CY176" s="44"/>
      <c r="CZ176" s="44"/>
      <c r="DA176" s="44"/>
      <c r="DB176" s="44"/>
      <c r="DC176" s="44"/>
      <c r="DD176" s="44"/>
      <c r="DE176" s="44"/>
      <c r="DF176" s="44"/>
      <c r="DG176" s="44"/>
      <c r="DH176" s="44"/>
      <c r="DI176" s="44"/>
      <c r="DJ176" s="44"/>
      <c r="DK176" s="44"/>
      <c r="DL176" s="44"/>
      <c r="DM176" s="44"/>
      <c r="DN176" s="44"/>
      <c r="DO176" s="44"/>
      <c r="DP176" s="44"/>
      <c r="DQ176" s="44"/>
      <c r="DR176" s="44"/>
      <c r="DS176" s="44"/>
      <c r="DT176" s="44"/>
      <c r="DU176" s="44"/>
      <c r="DV176" s="44"/>
      <c r="DW176" s="44"/>
      <c r="DX176" s="44"/>
      <c r="DY176" s="44"/>
      <c r="DZ176" s="44"/>
      <c r="EA176" s="44"/>
      <c r="EB176" s="44"/>
      <c r="EC176" s="44"/>
      <c r="ED176" s="44"/>
      <c r="EE176" s="44"/>
      <c r="EF176" s="44"/>
      <c r="EG176" s="44"/>
      <c r="EH176" s="44"/>
      <c r="EI176" s="44"/>
      <c r="EJ176" s="44"/>
      <c r="EK176" s="44"/>
      <c r="EL176" s="44"/>
      <c r="EM176" s="44"/>
      <c r="EN176" s="44"/>
      <c r="EO176" s="44"/>
      <c r="EP176" s="44"/>
      <c r="EQ176" s="44"/>
      <c r="ER176" s="44"/>
      <c r="ES176" s="44"/>
      <c r="ET176" s="44"/>
      <c r="EU176" s="44"/>
      <c r="EV176" s="44"/>
      <c r="EW176" s="44"/>
      <c r="EX176" s="44"/>
      <c r="EY176" s="44"/>
      <c r="EZ176" s="44"/>
      <c r="FA176" s="44"/>
      <c r="FB176" s="44"/>
      <c r="FC176" s="44"/>
      <c r="FD176" s="44"/>
      <c r="FE176" s="44"/>
      <c r="FF176" s="44"/>
      <c r="FG176" s="44"/>
      <c r="FH176" s="44"/>
      <c r="FI176" s="44"/>
      <c r="FJ176" s="44"/>
      <c r="FK176" s="44"/>
      <c r="FL176" s="44"/>
      <c r="FM176" s="44"/>
      <c r="FN176" s="44"/>
      <c r="FO176" s="44"/>
      <c r="FP176" s="44"/>
      <c r="FQ176" s="44"/>
      <c r="FR176" s="44"/>
      <c r="FS176" s="44"/>
      <c r="FT176" s="44"/>
      <c r="FU176" s="44"/>
      <c r="FV176" s="44"/>
      <c r="FW176" s="44"/>
      <c r="FX176" s="44"/>
      <c r="FY176" s="44"/>
      <c r="FZ176" s="44"/>
      <c r="GA176" s="44"/>
      <c r="GB176" s="44"/>
      <c r="GC176" s="44"/>
      <c r="GD176" s="44"/>
      <c r="GE176" s="44"/>
      <c r="GF176" s="44"/>
      <c r="GG176" s="44"/>
      <c r="GH176" s="44"/>
      <c r="GI176" s="44"/>
      <c r="GJ176" s="44"/>
      <c r="GK176" s="44"/>
      <c r="GL176" s="44"/>
      <c r="GM176" s="44"/>
      <c r="GN176" s="44"/>
      <c r="GO176" s="44"/>
      <c r="GP176" s="44"/>
      <c r="GQ176" s="44"/>
      <c r="GR176" s="44"/>
      <c r="GS176" s="44"/>
      <c r="GT176" s="44"/>
      <c r="GU176" s="44"/>
      <c r="GV176" s="44"/>
      <c r="GW176" s="44"/>
      <c r="GX176" s="44"/>
      <c r="GY176" s="44"/>
      <c r="GZ176" s="44"/>
      <c r="HA176" s="44"/>
      <c r="HB176" s="44"/>
      <c r="HC176" s="44"/>
      <c r="HD176" s="44"/>
      <c r="HE176" s="44"/>
      <c r="HF176" s="44"/>
      <c r="HG176" s="44"/>
      <c r="HH176" s="44"/>
      <c r="HI176" s="44"/>
      <c r="HJ176" s="44"/>
      <c r="HK176" s="44"/>
      <c r="HL176" s="44"/>
      <c r="HM176" s="44"/>
      <c r="HN176" s="44"/>
      <c r="HO176" s="44"/>
      <c r="HP176" s="44"/>
      <c r="HQ176" s="44"/>
      <c r="HR176" s="44"/>
      <c r="HS176" s="44"/>
      <c r="HT176" s="44"/>
      <c r="HU176" s="44"/>
      <c r="HV176" s="44"/>
      <c r="HW176" s="44"/>
      <c r="HX176" s="44"/>
      <c r="HY176" s="44"/>
      <c r="HZ176" s="44"/>
      <c r="IA176" s="44"/>
      <c r="IB176" s="44"/>
      <c r="IC176" s="44"/>
      <c r="ID176" s="44"/>
      <c r="IE176" s="44"/>
      <c r="IF176" s="44"/>
      <c r="IG176" s="44"/>
      <c r="IH176" s="44"/>
      <c r="II176" s="44"/>
      <c r="IJ176" s="44"/>
      <c r="IK176" s="44"/>
      <c r="IL176" s="44"/>
      <c r="IM176" s="44"/>
      <c r="IN176" s="44"/>
      <c r="IO176" s="44"/>
      <c r="IP176" s="44"/>
      <c r="IQ176" s="44"/>
      <c r="IR176" s="44"/>
      <c r="IS176" s="44"/>
      <c r="IT176" s="44"/>
      <c r="IU176" s="44"/>
      <c r="IV176" s="44"/>
      <c r="IW176" s="44"/>
      <c r="IX176" s="44"/>
      <c r="IY176" s="44"/>
      <c r="IZ176" s="44"/>
      <c r="JA176" s="44"/>
      <c r="JB176" s="44"/>
      <c r="JC176" s="44"/>
      <c r="JD176" s="44"/>
      <c r="JE176" s="44"/>
      <c r="JF176" s="44"/>
      <c r="JG176" s="44"/>
      <c r="JH176" s="44"/>
      <c r="JI176" s="44"/>
      <c r="JJ176" s="44"/>
      <c r="JK176" s="44"/>
      <c r="JL176" s="44"/>
      <c r="JM176" s="44"/>
      <c r="JN176" s="44"/>
      <c r="JO176" s="44"/>
      <c r="JP176" s="44"/>
      <c r="JQ176" s="44"/>
      <c r="JR176" s="44"/>
      <c r="JS176" s="44"/>
      <c r="JT176" s="44"/>
      <c r="JU176" s="44"/>
      <c r="JV176" s="44"/>
      <c r="JW176" s="44"/>
      <c r="JX176" s="44"/>
      <c r="JY176" s="44"/>
      <c r="JZ176" s="44"/>
      <c r="KA176" s="44"/>
      <c r="KB176" s="44"/>
      <c r="KC176" s="44"/>
      <c r="KD176" s="44"/>
      <c r="KE176" s="44"/>
      <c r="KF176" s="44"/>
      <c r="KG176" s="44"/>
      <c r="KH176" s="44"/>
      <c r="KI176" s="44"/>
      <c r="KJ176" s="44"/>
      <c r="KK176" s="44"/>
      <c r="KL176" s="44"/>
      <c r="KM176" s="44"/>
      <c r="KN176" s="44"/>
      <c r="KO176" s="44"/>
      <c r="KP176" s="44"/>
      <c r="KQ176" s="44"/>
      <c r="KR176" s="44"/>
      <c r="KS176" s="44"/>
      <c r="KT176" s="44"/>
      <c r="KU176" s="44"/>
      <c r="KV176" s="44"/>
      <c r="KW176" s="44"/>
      <c r="KX176" s="44"/>
      <c r="KY176" s="44"/>
      <c r="KZ176" s="44"/>
      <c r="LA176" s="44"/>
      <c r="LB176" s="44"/>
      <c r="LC176" s="44"/>
      <c r="LD176" s="44"/>
      <c r="LE176" s="44"/>
      <c r="LF176" s="44"/>
      <c r="LG176" s="44"/>
      <c r="LH176" s="44"/>
      <c r="LI176" s="44"/>
      <c r="LJ176" s="44"/>
      <c r="LK176" s="44"/>
      <c r="LL176" s="44"/>
      <c r="LM176" s="44"/>
      <c r="LN176" s="44"/>
      <c r="LO176" s="44"/>
      <c r="LP176" s="44"/>
      <c r="LQ176" s="44"/>
      <c r="LR176" s="44"/>
      <c r="LS176" s="44"/>
      <c r="LT176" s="44"/>
      <c r="LU176" s="44"/>
      <c r="LV176" s="44"/>
      <c r="LW176" s="44"/>
      <c r="LX176" s="44"/>
      <c r="LY176" s="44"/>
      <c r="LZ176" s="44"/>
      <c r="MA176" s="44"/>
      <c r="MB176" s="44"/>
      <c r="MC176" s="44"/>
      <c r="MD176" s="44"/>
      <c r="ME176" s="44"/>
      <c r="MF176" s="44"/>
      <c r="MG176" s="44"/>
      <c r="MH176" s="44"/>
      <c r="MI176" s="44"/>
      <c r="MJ176" s="44"/>
      <c r="MK176" s="44"/>
      <c r="ML176" s="44"/>
      <c r="MM176" s="44"/>
      <c r="MN176" s="44"/>
      <c r="MO176" s="44"/>
      <c r="MP176" s="44"/>
      <c r="MQ176" s="44"/>
      <c r="MR176" s="44"/>
      <c r="MS176" s="44"/>
      <c r="MT176" s="44"/>
      <c r="MU176" s="44"/>
      <c r="MV176" s="44"/>
      <c r="MW176" s="44"/>
      <c r="MX176" s="44"/>
      <c r="MY176" s="44"/>
      <c r="MZ176" s="44"/>
      <c r="NA176" s="44"/>
      <c r="NB176" s="44"/>
      <c r="NC176" s="44"/>
      <c r="ND176" s="44"/>
      <c r="NE176" s="44"/>
      <c r="NF176" s="44"/>
      <c r="NG176" s="44"/>
      <c r="NH176" s="44"/>
      <c r="NI176" s="44"/>
      <c r="NJ176" s="44"/>
      <c r="NK176" s="44"/>
      <c r="NL176" s="44"/>
      <c r="NM176" s="44"/>
      <c r="NN176" s="44"/>
      <c r="NO176" s="37"/>
      <c r="NP176" s="37"/>
      <c r="NQ176" s="37"/>
      <c r="NR176" s="37"/>
      <c r="NS176" s="37"/>
      <c r="NT176" s="37"/>
      <c r="NU176" s="37"/>
      <c r="NV176" s="37"/>
      <c r="NW176" s="37"/>
      <c r="NX176" s="37"/>
      <c r="NY176" s="37"/>
      <c r="NZ176" s="37"/>
      <c r="OA176" s="37"/>
      <c r="OB176" s="37"/>
      <c r="OC176" s="37"/>
      <c r="OD176" s="37"/>
      <c r="OE176" s="37"/>
      <c r="OF176" s="37"/>
      <c r="OG176" s="37"/>
      <c r="OH176" s="37"/>
      <c r="OI176" s="37"/>
      <c r="OJ176" s="37"/>
      <c r="OK176" s="37"/>
      <c r="OL176" s="37"/>
      <c r="OM176" s="37"/>
      <c r="ON176" s="37"/>
      <c r="OO176" s="37"/>
      <c r="OP176" s="37"/>
      <c r="OQ176" s="37"/>
      <c r="OR176" s="37"/>
      <c r="OS176" s="37"/>
      <c r="OT176" s="37"/>
      <c r="OU176" s="37"/>
      <c r="OV176" s="37"/>
      <c r="OW176" s="37"/>
      <c r="OX176" s="37"/>
      <c r="OY176" s="37"/>
      <c r="OZ176" s="37"/>
      <c r="PA176" s="37"/>
      <c r="PB176" s="37"/>
      <c r="PC176" s="37"/>
      <c r="PD176" s="37"/>
      <c r="PE176" s="37"/>
      <c r="PF176" s="37"/>
      <c r="PG176" s="37"/>
      <c r="PH176" s="37"/>
      <c r="PI176" s="37"/>
      <c r="PJ176" s="37"/>
      <c r="PK176" s="37"/>
      <c r="PL176" s="37"/>
      <c r="PM176" s="37"/>
      <c r="PN176" s="37"/>
      <c r="PO176" s="37"/>
      <c r="PP176" s="37"/>
      <c r="PQ176" s="37"/>
      <c r="PR176" s="37"/>
      <c r="PS176" s="37"/>
      <c r="PT176" s="37"/>
      <c r="PU176" s="37"/>
      <c r="PV176" s="37"/>
      <c r="PW176" s="37"/>
      <c r="PX176" s="37"/>
      <c r="PY176" s="37"/>
      <c r="PZ176" s="37"/>
      <c r="QA176" s="37"/>
      <c r="QB176" s="37"/>
      <c r="QC176" s="37"/>
      <c r="QD176" s="37"/>
      <c r="QE176" s="37"/>
      <c r="QF176" s="37"/>
      <c r="QG176" s="37"/>
      <c r="QH176" s="37"/>
      <c r="QI176" s="37"/>
      <c r="QJ176" s="37"/>
      <c r="QK176" s="37"/>
      <c r="QL176" s="37"/>
      <c r="QM176" s="37"/>
      <c r="QN176" s="37"/>
      <c r="QO176" s="37"/>
      <c r="QP176" s="37"/>
      <c r="QQ176" s="37"/>
      <c r="QR176" s="37"/>
      <c r="QS176" s="37"/>
      <c r="QT176" s="37"/>
      <c r="QU176" s="37"/>
      <c r="QV176" s="37"/>
      <c r="QW176" s="37"/>
      <c r="QX176" s="37"/>
      <c r="QY176" s="37"/>
      <c r="QZ176" s="37"/>
      <c r="RA176" s="37"/>
      <c r="RB176" s="37"/>
      <c r="RC176" s="37"/>
      <c r="RD176" s="37"/>
      <c r="RE176" s="37"/>
      <c r="RF176" s="37"/>
      <c r="RG176" s="37"/>
      <c r="RH176" s="37"/>
      <c r="RI176" s="37"/>
      <c r="RJ176" s="37"/>
      <c r="RK176" s="37"/>
      <c r="RL176" s="37"/>
      <c r="RM176" s="37"/>
      <c r="RN176" s="37"/>
      <c r="RO176" s="37"/>
      <c r="RP176" s="37"/>
      <c r="RQ176" s="37"/>
      <c r="RR176" s="37"/>
      <c r="RS176" s="37"/>
      <c r="RT176" s="37"/>
      <c r="RU176" s="37"/>
      <c r="RV176" s="37"/>
      <c r="RW176" s="37"/>
      <c r="RX176" s="37"/>
      <c r="RY176" s="37"/>
      <c r="RZ176" s="37"/>
      <c r="SA176" s="37"/>
      <c r="SB176" s="37"/>
      <c r="SC176" s="37"/>
      <c r="SD176" s="37"/>
      <c r="SE176" s="37"/>
      <c r="SF176" s="37"/>
      <c r="SG176" s="37"/>
      <c r="SH176" s="37"/>
      <c r="SI176" s="37"/>
      <c r="SJ176" s="37"/>
      <c r="SK176" s="37"/>
      <c r="SL176" s="37"/>
      <c r="SM176" s="37"/>
      <c r="SN176" s="37"/>
      <c r="SO176" s="37"/>
      <c r="SP176" s="37"/>
      <c r="SQ176" s="37"/>
      <c r="SR176" s="37"/>
      <c r="SS176" s="37"/>
      <c r="ST176" s="37"/>
      <c r="SU176" s="37"/>
      <c r="SV176" s="37"/>
      <c r="SW176" s="37"/>
      <c r="SX176" s="37"/>
      <c r="SY176" s="37"/>
      <c r="SZ176" s="37"/>
      <c r="TA176" s="37"/>
      <c r="TB176" s="37"/>
      <c r="TC176" s="37"/>
      <c r="TD176" s="37"/>
      <c r="TE176" s="37"/>
      <c r="TF176" s="37"/>
      <c r="TG176" s="37"/>
      <c r="TH176" s="37"/>
      <c r="TI176" s="37"/>
      <c r="TJ176" s="37"/>
      <c r="TK176" s="37"/>
      <c r="TL176" s="37"/>
      <c r="TM176" s="37"/>
      <c r="TN176" s="37"/>
      <c r="TO176" s="37"/>
      <c r="TP176" s="37"/>
      <c r="TQ176" s="37"/>
      <c r="TR176" s="37"/>
      <c r="TS176" s="37"/>
      <c r="TT176" s="37"/>
      <c r="TU176" s="37"/>
      <c r="TV176" s="37"/>
      <c r="TW176" s="37"/>
      <c r="TX176" s="37"/>
      <c r="TY176" s="37"/>
      <c r="TZ176" s="37"/>
      <c r="UA176" s="37"/>
      <c r="UB176" s="37"/>
      <c r="UC176" s="37"/>
      <c r="UD176" s="37"/>
      <c r="UE176" s="37"/>
      <c r="UF176" s="37"/>
      <c r="UG176" s="37"/>
      <c r="UH176" s="37"/>
      <c r="UI176" s="37"/>
      <c r="UJ176" s="37"/>
      <c r="UK176" s="37"/>
      <c r="UL176" s="37"/>
      <c r="UM176" s="37"/>
      <c r="UN176" s="37"/>
      <c r="UO176" s="37"/>
      <c r="UP176" s="37"/>
      <c r="UQ176" s="37"/>
      <c r="UR176" s="37"/>
      <c r="US176" s="37"/>
      <c r="UT176" s="37"/>
      <c r="UU176" s="37"/>
      <c r="UV176" s="37"/>
      <c r="UW176" s="37"/>
      <c r="UX176" s="37"/>
      <c r="UY176" s="37"/>
      <c r="UZ176" s="37"/>
      <c r="VA176" s="37"/>
      <c r="VB176" s="37"/>
      <c r="VC176" s="37"/>
      <c r="VD176" s="37"/>
      <c r="VE176" s="37"/>
      <c r="VF176" s="37"/>
      <c r="VG176" s="37"/>
      <c r="VH176" s="37"/>
      <c r="VI176" s="37"/>
      <c r="VJ176" s="37"/>
      <c r="VK176" s="37"/>
      <c r="VL176" s="37"/>
      <c r="VM176" s="37"/>
      <c r="VN176" s="37"/>
      <c r="VO176" s="37"/>
      <c r="VP176" s="37"/>
      <c r="VQ176" s="37"/>
      <c r="VR176" s="37"/>
      <c r="VS176" s="37"/>
      <c r="VT176" s="37"/>
      <c r="VU176" s="37"/>
      <c r="VV176" s="37"/>
      <c r="VW176" s="37"/>
      <c r="VX176" s="37"/>
      <c r="VY176" s="37"/>
      <c r="VZ176" s="37"/>
      <c r="WA176" s="37"/>
      <c r="WB176" s="37"/>
      <c r="WC176" s="37"/>
      <c r="WD176" s="37"/>
      <c r="WE176" s="37"/>
      <c r="WF176" s="37"/>
      <c r="WG176" s="37"/>
      <c r="WH176" s="37"/>
      <c r="WI176" s="37"/>
      <c r="WJ176" s="37"/>
      <c r="WK176" s="37"/>
      <c r="WL176" s="37"/>
      <c r="WM176" s="37"/>
      <c r="WN176" s="37"/>
      <c r="WO176" s="37"/>
      <c r="WP176" s="37"/>
      <c r="WQ176" s="37"/>
      <c r="WR176" s="37"/>
      <c r="WS176" s="37"/>
      <c r="WT176" s="37"/>
      <c r="WU176" s="37"/>
      <c r="WV176" s="37"/>
      <c r="WW176" s="37"/>
      <c r="WX176" s="37"/>
      <c r="WY176" s="37"/>
      <c r="WZ176" s="37"/>
      <c r="XA176" s="37"/>
      <c r="XB176" s="37"/>
      <c r="XC176" s="37"/>
      <c r="XD176" s="37"/>
      <c r="XE176" s="37"/>
      <c r="XF176" s="37"/>
      <c r="XG176" s="37"/>
      <c r="XH176" s="37"/>
      <c r="XI176" s="37"/>
      <c r="XJ176" s="37"/>
      <c r="XK176" s="37"/>
      <c r="XL176" s="37"/>
      <c r="XM176" s="37"/>
      <c r="XN176" s="37"/>
      <c r="XO176" s="37"/>
      <c r="XP176" s="37"/>
      <c r="XQ176" s="37"/>
      <c r="XR176" s="37"/>
      <c r="XS176" s="37"/>
      <c r="XT176" s="37"/>
      <c r="XU176" s="37"/>
      <c r="XV176" s="37"/>
      <c r="XW176" s="37"/>
      <c r="XX176" s="37"/>
      <c r="XY176" s="37"/>
      <c r="XZ176" s="37"/>
      <c r="YA176" s="37"/>
      <c r="YB176" s="37"/>
      <c r="YC176" s="37"/>
      <c r="YD176" s="37"/>
      <c r="YE176" s="37"/>
      <c r="YF176" s="37"/>
      <c r="YG176" s="37"/>
      <c r="YH176" s="37"/>
      <c r="YI176" s="37"/>
      <c r="YJ176" s="37"/>
      <c r="YK176" s="37"/>
      <c r="YL176" s="37"/>
      <c r="YM176" s="37"/>
      <c r="YN176" s="37"/>
      <c r="YO176" s="37"/>
      <c r="YP176" s="37"/>
      <c r="YQ176" s="37"/>
      <c r="YR176" s="37"/>
      <c r="YS176" s="37"/>
    </row>
    <row r="177" spans="1:669" ht="19.5" customHeight="1" x14ac:dyDescent="0.25">
      <c r="A177" s="40" t="s">
        <v>14</v>
      </c>
      <c r="B177" s="12">
        <v>1</v>
      </c>
      <c r="C177" s="12"/>
      <c r="D177" s="12"/>
      <c r="E177" s="40"/>
      <c r="F177" s="40"/>
      <c r="G177" s="162">
        <f>+SUM(G176)</f>
        <v>46000</v>
      </c>
      <c r="H177" s="162">
        <f t="shared" ref="H177:L177" si="24">+SUM(H176)</f>
        <v>1320.2</v>
      </c>
      <c r="I177" s="181">
        <f t="shared" si="24"/>
        <v>1289.46</v>
      </c>
      <c r="J177" s="181">
        <f t="shared" si="24"/>
        <v>1398.4</v>
      </c>
      <c r="K177" s="162">
        <f t="shared" si="24"/>
        <v>301</v>
      </c>
      <c r="L177" s="181">
        <f t="shared" si="24"/>
        <v>4309.0600000000004</v>
      </c>
      <c r="M177" s="162">
        <f>+SUM(M176)</f>
        <v>41690.94</v>
      </c>
      <c r="AH177" s="44"/>
      <c r="AI177" s="44"/>
      <c r="AJ177" s="44"/>
      <c r="AK177" s="44"/>
      <c r="AL177" s="44"/>
      <c r="AM177" s="44"/>
      <c r="AN177" s="44"/>
      <c r="AO177" s="44"/>
      <c r="AP177" s="44"/>
      <c r="AQ177" s="44"/>
      <c r="AR177" s="44"/>
      <c r="AS177" s="44"/>
      <c r="AT177" s="44"/>
      <c r="AU177" s="44"/>
      <c r="AV177" s="44"/>
      <c r="AW177" s="44"/>
      <c r="AX177" s="44"/>
      <c r="AY177" s="44"/>
      <c r="AZ177" s="44"/>
      <c r="BA177" s="44"/>
      <c r="BB177" s="44"/>
      <c r="BC177" s="44"/>
      <c r="BD177" s="44"/>
      <c r="BE177" s="44"/>
      <c r="BF177" s="44"/>
      <c r="BG177" s="44"/>
      <c r="BH177" s="44"/>
      <c r="BI177" s="44"/>
      <c r="BJ177" s="44"/>
      <c r="BK177" s="44"/>
      <c r="BL177" s="44"/>
      <c r="BM177" s="44"/>
      <c r="BN177" s="44"/>
      <c r="BO177" s="44"/>
      <c r="BP177" s="44"/>
      <c r="BQ177" s="44"/>
      <c r="BR177" s="44"/>
      <c r="BS177" s="44"/>
      <c r="BT177" s="44"/>
      <c r="BU177" s="44"/>
      <c r="BV177" s="44"/>
      <c r="BW177" s="44"/>
      <c r="BX177" s="44"/>
      <c r="BY177" s="44"/>
      <c r="BZ177" s="44"/>
      <c r="CA177" s="44"/>
      <c r="CB177" s="44"/>
      <c r="CC177" s="44"/>
      <c r="CD177" s="44"/>
      <c r="CE177" s="44"/>
      <c r="CF177" s="44"/>
      <c r="CG177" s="44"/>
      <c r="CH177" s="44"/>
      <c r="CI177" s="44"/>
      <c r="CJ177" s="44"/>
      <c r="CK177" s="44"/>
      <c r="CL177" s="44"/>
      <c r="CM177" s="44"/>
      <c r="CN177" s="44"/>
      <c r="CO177" s="44"/>
      <c r="CP177" s="44"/>
      <c r="CQ177" s="44"/>
      <c r="CR177" s="44"/>
      <c r="CS177" s="44"/>
      <c r="CT177" s="44"/>
      <c r="CU177" s="44"/>
      <c r="CV177" s="44"/>
      <c r="CW177" s="44"/>
      <c r="CX177" s="44"/>
      <c r="CY177" s="44"/>
      <c r="CZ177" s="44"/>
      <c r="DA177" s="44"/>
      <c r="DB177" s="44"/>
      <c r="DC177" s="44"/>
      <c r="DD177" s="44"/>
      <c r="DE177" s="44"/>
      <c r="DF177" s="44"/>
      <c r="DG177" s="44"/>
      <c r="DH177" s="44"/>
      <c r="DI177" s="44"/>
      <c r="DJ177" s="44"/>
      <c r="DK177" s="44"/>
      <c r="DL177" s="44"/>
      <c r="DM177" s="44"/>
      <c r="DN177" s="44"/>
      <c r="DO177" s="44"/>
      <c r="DP177" s="44"/>
      <c r="DQ177" s="44"/>
      <c r="DR177" s="44"/>
      <c r="DS177" s="44"/>
      <c r="DT177" s="44"/>
      <c r="DU177" s="44"/>
      <c r="DV177" s="44"/>
      <c r="DW177" s="44"/>
      <c r="DX177" s="44"/>
      <c r="DY177" s="44"/>
      <c r="DZ177" s="44"/>
      <c r="EA177" s="44"/>
      <c r="EB177" s="44"/>
      <c r="EC177" s="44"/>
      <c r="ED177" s="44"/>
      <c r="EE177" s="44"/>
      <c r="EF177" s="44"/>
      <c r="EG177" s="44"/>
      <c r="EH177" s="44"/>
      <c r="EI177" s="44"/>
      <c r="EJ177" s="44"/>
      <c r="EK177" s="44"/>
      <c r="EL177" s="44"/>
      <c r="EM177" s="44"/>
      <c r="EN177" s="44"/>
      <c r="EO177" s="44"/>
      <c r="EP177" s="44"/>
      <c r="EQ177" s="44"/>
      <c r="ER177" s="44"/>
      <c r="ES177" s="44"/>
      <c r="ET177" s="44"/>
      <c r="EU177" s="44"/>
      <c r="EV177" s="44"/>
      <c r="EW177" s="44"/>
      <c r="EX177" s="44"/>
      <c r="EY177" s="44"/>
      <c r="EZ177" s="44"/>
      <c r="FA177" s="44"/>
      <c r="FB177" s="44"/>
      <c r="FC177" s="44"/>
      <c r="FD177" s="44"/>
      <c r="FE177" s="44"/>
      <c r="FF177" s="44"/>
      <c r="FG177" s="44"/>
      <c r="FH177" s="44"/>
      <c r="FI177" s="44"/>
      <c r="FJ177" s="44"/>
      <c r="FK177" s="44"/>
      <c r="FL177" s="44"/>
      <c r="FM177" s="44"/>
      <c r="FN177" s="44"/>
      <c r="FO177" s="44"/>
      <c r="FP177" s="44"/>
      <c r="FQ177" s="44"/>
      <c r="FR177" s="44"/>
      <c r="FS177" s="44"/>
      <c r="FT177" s="44"/>
      <c r="FU177" s="44"/>
      <c r="FV177" s="44"/>
      <c r="FW177" s="44"/>
      <c r="FX177" s="44"/>
      <c r="FY177" s="44"/>
      <c r="FZ177" s="44"/>
      <c r="GA177" s="44"/>
      <c r="GB177" s="44"/>
      <c r="GC177" s="44"/>
      <c r="GD177" s="44"/>
      <c r="GE177" s="44"/>
      <c r="GF177" s="44"/>
      <c r="GG177" s="44"/>
      <c r="GH177" s="44"/>
      <c r="GI177" s="44"/>
      <c r="GJ177" s="44"/>
      <c r="GK177" s="44"/>
      <c r="GL177" s="44"/>
      <c r="GM177" s="44"/>
      <c r="GN177" s="44"/>
      <c r="GO177" s="44"/>
      <c r="GP177" s="44"/>
      <c r="GQ177" s="44"/>
      <c r="GR177" s="44"/>
      <c r="GS177" s="44"/>
      <c r="GT177" s="44"/>
      <c r="GU177" s="44"/>
      <c r="GV177" s="44"/>
      <c r="GW177" s="44"/>
      <c r="GX177" s="44"/>
      <c r="GY177" s="44"/>
      <c r="GZ177" s="44"/>
      <c r="HA177" s="44"/>
      <c r="HB177" s="44"/>
      <c r="HC177" s="44"/>
      <c r="HD177" s="44"/>
      <c r="HE177" s="44"/>
      <c r="HF177" s="44"/>
      <c r="HG177" s="44"/>
      <c r="HH177" s="44"/>
      <c r="HI177" s="44"/>
      <c r="HJ177" s="44"/>
      <c r="HK177" s="44"/>
      <c r="HL177" s="44"/>
      <c r="HM177" s="44"/>
      <c r="HN177" s="44"/>
      <c r="HO177" s="44"/>
      <c r="HP177" s="44"/>
      <c r="HQ177" s="44"/>
      <c r="HR177" s="44"/>
      <c r="HS177" s="44"/>
      <c r="HT177" s="44"/>
      <c r="HU177" s="44"/>
      <c r="HV177" s="44"/>
      <c r="HW177" s="44"/>
      <c r="HX177" s="44"/>
      <c r="HY177" s="44"/>
      <c r="HZ177" s="44"/>
      <c r="IA177" s="44"/>
      <c r="IB177" s="44"/>
      <c r="IC177" s="44"/>
      <c r="ID177" s="44"/>
      <c r="IE177" s="44"/>
      <c r="IF177" s="44"/>
      <c r="IG177" s="44"/>
      <c r="IH177" s="44"/>
      <c r="II177" s="44"/>
      <c r="IJ177" s="44"/>
      <c r="IK177" s="44"/>
      <c r="IL177" s="44"/>
      <c r="IM177" s="44"/>
      <c r="IN177" s="44"/>
      <c r="IO177" s="44"/>
      <c r="IP177" s="44"/>
      <c r="IQ177" s="44"/>
      <c r="IR177" s="44"/>
      <c r="IS177" s="44"/>
      <c r="IT177" s="44"/>
      <c r="IU177" s="44"/>
      <c r="IV177" s="44"/>
      <c r="IW177" s="44"/>
      <c r="IX177" s="44"/>
      <c r="IY177" s="44"/>
      <c r="IZ177" s="44"/>
      <c r="JA177" s="44"/>
      <c r="JB177" s="44"/>
      <c r="JC177" s="44"/>
      <c r="JD177" s="44"/>
      <c r="JE177" s="44"/>
      <c r="JF177" s="44"/>
      <c r="JG177" s="44"/>
      <c r="JH177" s="44"/>
      <c r="JI177" s="44"/>
      <c r="JJ177" s="44"/>
      <c r="JK177" s="44"/>
      <c r="JL177" s="44"/>
      <c r="JM177" s="44"/>
      <c r="JN177" s="44"/>
      <c r="JO177" s="44"/>
      <c r="JP177" s="44"/>
      <c r="JQ177" s="44"/>
      <c r="JR177" s="44"/>
      <c r="JS177" s="44"/>
      <c r="JT177" s="44"/>
      <c r="JU177" s="44"/>
      <c r="JV177" s="44"/>
      <c r="JW177" s="44"/>
      <c r="JX177" s="44"/>
      <c r="JY177" s="44"/>
      <c r="JZ177" s="44"/>
      <c r="KA177" s="44"/>
      <c r="KB177" s="44"/>
      <c r="KC177" s="44"/>
      <c r="KD177" s="44"/>
      <c r="KE177" s="44"/>
      <c r="KF177" s="44"/>
      <c r="KG177" s="44"/>
      <c r="KH177" s="44"/>
      <c r="KI177" s="44"/>
      <c r="KJ177" s="44"/>
      <c r="KK177" s="44"/>
      <c r="KL177" s="44"/>
      <c r="KM177" s="44"/>
      <c r="KN177" s="44"/>
      <c r="KO177" s="44"/>
      <c r="KP177" s="44"/>
      <c r="KQ177" s="44"/>
      <c r="KR177" s="44"/>
      <c r="KS177" s="44"/>
      <c r="KT177" s="44"/>
      <c r="KU177" s="44"/>
      <c r="KV177" s="44"/>
      <c r="KW177" s="44"/>
      <c r="KX177" s="44"/>
      <c r="KY177" s="44"/>
      <c r="KZ177" s="44"/>
      <c r="LA177" s="44"/>
      <c r="LB177" s="44"/>
      <c r="LC177" s="44"/>
      <c r="LD177" s="44"/>
      <c r="LE177" s="44"/>
      <c r="LF177" s="44"/>
      <c r="LG177" s="44"/>
      <c r="LH177" s="44"/>
      <c r="LI177" s="44"/>
      <c r="LJ177" s="44"/>
      <c r="LK177" s="44"/>
      <c r="LL177" s="44"/>
      <c r="LM177" s="44"/>
      <c r="LN177" s="44"/>
      <c r="LO177" s="44"/>
      <c r="LP177" s="44"/>
      <c r="LQ177" s="44"/>
      <c r="LR177" s="44"/>
      <c r="LS177" s="44"/>
      <c r="LT177" s="44"/>
      <c r="LU177" s="44"/>
      <c r="LV177" s="44"/>
      <c r="LW177" s="44"/>
      <c r="LX177" s="44"/>
      <c r="LY177" s="44"/>
      <c r="LZ177" s="44"/>
      <c r="MA177" s="44"/>
      <c r="MB177" s="44"/>
      <c r="MC177" s="44"/>
      <c r="MD177" s="44"/>
      <c r="ME177" s="44"/>
      <c r="MF177" s="44"/>
      <c r="MG177" s="44"/>
      <c r="MH177" s="44"/>
      <c r="MI177" s="44"/>
      <c r="MJ177" s="44"/>
      <c r="MK177" s="44"/>
      <c r="ML177" s="44"/>
      <c r="MM177" s="44"/>
      <c r="MN177" s="44"/>
      <c r="MO177" s="44"/>
      <c r="MP177" s="44"/>
      <c r="MQ177" s="44"/>
      <c r="MR177" s="44"/>
      <c r="MS177" s="44"/>
      <c r="MT177" s="44"/>
      <c r="MU177" s="44"/>
      <c r="MV177" s="44"/>
      <c r="MW177" s="44"/>
      <c r="MX177" s="44"/>
      <c r="MY177" s="44"/>
      <c r="MZ177" s="44"/>
      <c r="NA177" s="44"/>
      <c r="NB177" s="44"/>
      <c r="NC177" s="44"/>
      <c r="ND177" s="44"/>
      <c r="NE177" s="44"/>
      <c r="NF177" s="44"/>
      <c r="NG177" s="44"/>
      <c r="NH177" s="44"/>
      <c r="NI177" s="44"/>
      <c r="NJ177" s="44"/>
      <c r="NK177" s="44"/>
      <c r="NL177" s="44"/>
      <c r="NM177" s="44"/>
      <c r="NN177" s="44"/>
    </row>
    <row r="178" spans="1:669" x14ac:dyDescent="0.25">
      <c r="AQ178" s="44"/>
      <c r="AR178" s="44"/>
      <c r="AS178" s="44"/>
      <c r="AT178" s="44"/>
      <c r="AU178" s="44"/>
      <c r="AV178" s="44"/>
      <c r="AW178" s="44"/>
      <c r="AX178" s="44"/>
      <c r="AY178" s="44"/>
      <c r="AZ178" s="44"/>
      <c r="BA178" s="44"/>
      <c r="BB178" s="44"/>
      <c r="BC178" s="44"/>
      <c r="BD178" s="44"/>
      <c r="BE178" s="44"/>
      <c r="BF178" s="44"/>
      <c r="BG178" s="44"/>
      <c r="BH178" s="44"/>
      <c r="BI178" s="44"/>
      <c r="BJ178" s="44"/>
      <c r="BK178" s="44"/>
      <c r="BL178" s="44"/>
      <c r="BM178" s="44"/>
      <c r="BN178" s="44"/>
      <c r="BO178" s="44"/>
      <c r="BP178" s="44"/>
      <c r="BQ178" s="44"/>
      <c r="BR178" s="44"/>
      <c r="BS178" s="44"/>
      <c r="BT178" s="44"/>
      <c r="BU178" s="44"/>
      <c r="BV178" s="44"/>
      <c r="BW178" s="44"/>
      <c r="BX178" s="44"/>
      <c r="BY178" s="44"/>
      <c r="BZ178" s="44"/>
      <c r="CA178" s="44"/>
      <c r="CB178" s="44"/>
      <c r="CC178" s="44"/>
      <c r="CD178" s="44"/>
      <c r="CE178" s="44"/>
      <c r="CF178" s="44"/>
      <c r="CG178" s="44"/>
      <c r="CH178" s="44"/>
      <c r="CI178" s="44"/>
      <c r="CJ178" s="44"/>
      <c r="CK178" s="44"/>
      <c r="CL178" s="44"/>
      <c r="CM178" s="44"/>
      <c r="CN178" s="44"/>
      <c r="CO178" s="44"/>
      <c r="CP178" s="44"/>
      <c r="CQ178" s="44"/>
      <c r="CR178" s="44"/>
      <c r="CS178" s="44"/>
      <c r="CT178" s="44"/>
      <c r="CU178" s="44"/>
      <c r="CV178" s="44"/>
      <c r="CW178" s="44"/>
      <c r="CX178" s="44"/>
      <c r="CY178" s="44"/>
      <c r="CZ178" s="44"/>
      <c r="DA178" s="44"/>
      <c r="DB178" s="44"/>
      <c r="DC178" s="44"/>
      <c r="DD178" s="44"/>
      <c r="DE178" s="44"/>
      <c r="DF178" s="44"/>
      <c r="DG178" s="44"/>
      <c r="DH178" s="44"/>
      <c r="DI178" s="44"/>
      <c r="DJ178" s="44"/>
      <c r="DK178" s="44"/>
      <c r="DL178" s="44"/>
      <c r="DM178" s="44"/>
      <c r="DN178" s="44"/>
      <c r="DO178" s="44"/>
      <c r="DP178" s="44"/>
      <c r="DQ178" s="44"/>
      <c r="DR178" s="44"/>
      <c r="DS178" s="44"/>
      <c r="DT178" s="44"/>
      <c r="DU178" s="44"/>
      <c r="DV178" s="44"/>
      <c r="DW178" s="44"/>
      <c r="DX178" s="44"/>
      <c r="DY178" s="44"/>
      <c r="DZ178" s="44"/>
      <c r="EA178" s="44"/>
      <c r="EB178" s="44"/>
      <c r="EC178" s="44"/>
      <c r="ED178" s="44"/>
      <c r="EE178" s="44"/>
      <c r="EF178" s="44"/>
      <c r="EG178" s="44"/>
      <c r="EH178" s="44"/>
      <c r="EI178" s="44"/>
      <c r="EJ178" s="44"/>
      <c r="EK178" s="44"/>
      <c r="EL178" s="44"/>
      <c r="EM178" s="44"/>
      <c r="EN178" s="44"/>
      <c r="EO178" s="44"/>
      <c r="EP178" s="44"/>
      <c r="EQ178" s="44"/>
      <c r="ER178" s="44"/>
      <c r="ES178" s="44"/>
      <c r="ET178" s="44"/>
      <c r="EU178" s="44"/>
      <c r="EV178" s="44"/>
      <c r="EW178" s="44"/>
      <c r="EX178" s="44"/>
      <c r="EY178" s="44"/>
      <c r="EZ178" s="44"/>
      <c r="FA178" s="44"/>
      <c r="FB178" s="44"/>
      <c r="FC178" s="44"/>
      <c r="FD178" s="44"/>
      <c r="FE178" s="44"/>
      <c r="FF178" s="44"/>
      <c r="FG178" s="44"/>
      <c r="FH178" s="44"/>
      <c r="FI178" s="44"/>
      <c r="FJ178" s="44"/>
      <c r="FK178" s="44"/>
      <c r="FL178" s="44"/>
      <c r="FM178" s="44"/>
      <c r="FN178" s="44"/>
      <c r="FO178" s="44"/>
      <c r="FP178" s="44"/>
      <c r="FQ178" s="44"/>
      <c r="FR178" s="44"/>
      <c r="FS178" s="44"/>
    </row>
    <row r="179" spans="1:669" s="44" customFormat="1" ht="15.75" customHeight="1" x14ac:dyDescent="0.25">
      <c r="A179" s="39" t="s">
        <v>177</v>
      </c>
      <c r="B179" s="16"/>
      <c r="C179" s="17"/>
      <c r="D179" s="17"/>
      <c r="E179" s="39"/>
      <c r="F179" s="39"/>
      <c r="G179" s="150"/>
      <c r="H179" s="154"/>
      <c r="I179" s="150"/>
      <c r="J179" s="150"/>
      <c r="K179" s="150"/>
      <c r="L179" s="150"/>
      <c r="M179" s="154"/>
      <c r="FT179" s="37"/>
      <c r="FU179" s="37"/>
      <c r="FV179" s="37"/>
      <c r="FW179" s="37"/>
      <c r="FX179" s="37"/>
      <c r="FY179" s="37"/>
      <c r="FZ179" s="37"/>
      <c r="GA179" s="37"/>
      <c r="GB179" s="37"/>
      <c r="GC179" s="37"/>
      <c r="GD179" s="37"/>
      <c r="GE179" s="37"/>
      <c r="GF179" s="37"/>
      <c r="GG179" s="37"/>
      <c r="GH179" s="37"/>
      <c r="GI179" s="37"/>
      <c r="GJ179" s="37"/>
      <c r="GK179" s="37"/>
      <c r="GL179" s="37"/>
      <c r="GM179" s="37"/>
      <c r="GN179" s="37"/>
      <c r="GO179" s="37"/>
      <c r="GP179" s="37"/>
      <c r="GQ179" s="37"/>
      <c r="GR179" s="37"/>
      <c r="GS179" s="37"/>
      <c r="GT179" s="37"/>
      <c r="GU179" s="37"/>
      <c r="GV179" s="37"/>
      <c r="GW179" s="37"/>
      <c r="GX179" s="37"/>
      <c r="GY179" s="37"/>
      <c r="GZ179" s="37"/>
      <c r="HA179" s="37"/>
      <c r="HB179" s="37"/>
      <c r="HC179" s="37"/>
      <c r="HD179" s="37"/>
      <c r="HE179" s="37"/>
      <c r="HF179" s="37"/>
      <c r="HG179" s="37"/>
      <c r="HH179" s="37"/>
      <c r="HI179" s="37"/>
      <c r="HJ179" s="37"/>
      <c r="HK179" s="37"/>
      <c r="HL179" s="37"/>
      <c r="HM179" s="37"/>
      <c r="HN179" s="37"/>
      <c r="HO179" s="37"/>
      <c r="HP179" s="37"/>
      <c r="HQ179" s="37"/>
      <c r="HR179" s="37"/>
      <c r="HS179" s="37"/>
      <c r="HT179" s="37"/>
      <c r="HU179" s="37"/>
      <c r="HV179" s="37"/>
      <c r="HW179" s="37"/>
      <c r="HX179" s="37"/>
      <c r="HY179" s="37"/>
      <c r="HZ179" s="37"/>
      <c r="IA179" s="37"/>
      <c r="IB179" s="49"/>
      <c r="IC179" s="49"/>
      <c r="ID179" s="37"/>
      <c r="IE179" s="37"/>
      <c r="IF179" s="37"/>
      <c r="IG179" s="37"/>
      <c r="IH179" s="37"/>
      <c r="II179" s="37"/>
      <c r="IJ179" s="37"/>
      <c r="IK179" s="37"/>
      <c r="IL179" s="37"/>
      <c r="IM179" s="37"/>
      <c r="IN179" s="37"/>
      <c r="IO179" s="37"/>
      <c r="IP179" s="37"/>
      <c r="IQ179" s="37"/>
      <c r="IR179" s="37"/>
      <c r="IS179" s="37"/>
      <c r="IT179" s="37"/>
      <c r="IU179" s="37"/>
      <c r="IV179" s="37"/>
      <c r="IW179" s="37"/>
      <c r="IX179" s="37"/>
      <c r="IY179" s="37"/>
      <c r="IZ179" s="37"/>
      <c r="JA179" s="37"/>
      <c r="JB179" s="37"/>
      <c r="JC179" s="37"/>
      <c r="JD179" s="37"/>
      <c r="JE179" s="37"/>
      <c r="JF179" s="37"/>
      <c r="JG179" s="37"/>
      <c r="JH179" s="37"/>
      <c r="JI179" s="37"/>
      <c r="JJ179" s="37"/>
      <c r="JK179" s="37"/>
      <c r="JL179" s="37"/>
      <c r="JM179" s="37"/>
      <c r="JN179" s="37"/>
      <c r="JO179" s="37"/>
      <c r="JP179" s="37"/>
      <c r="JQ179" s="37"/>
      <c r="JR179" s="37"/>
      <c r="JS179" s="37"/>
      <c r="JT179" s="37"/>
      <c r="JU179" s="37"/>
      <c r="JV179" s="37"/>
      <c r="JW179" s="37"/>
      <c r="JX179" s="37"/>
      <c r="JY179" s="37"/>
      <c r="JZ179" s="37"/>
      <c r="KA179" s="37"/>
      <c r="KB179" s="37"/>
      <c r="KC179" s="37"/>
      <c r="KD179" s="37"/>
      <c r="KE179" s="37"/>
      <c r="KF179" s="37"/>
      <c r="KG179" s="37"/>
      <c r="KH179" s="37"/>
      <c r="KI179" s="37"/>
      <c r="KJ179" s="37"/>
      <c r="KK179" s="37"/>
      <c r="KL179" s="37"/>
      <c r="KM179" s="37"/>
      <c r="KN179" s="37"/>
      <c r="KO179" s="37"/>
      <c r="KP179" s="37"/>
      <c r="KQ179" s="37"/>
      <c r="KR179" s="37"/>
      <c r="KS179" s="37"/>
      <c r="KT179" s="37"/>
      <c r="KU179" s="37"/>
      <c r="KV179" s="37"/>
      <c r="KW179" s="37"/>
      <c r="KX179" s="37"/>
      <c r="KY179" s="37"/>
      <c r="KZ179" s="37"/>
      <c r="LA179" s="37"/>
      <c r="LB179" s="37"/>
      <c r="LC179" s="37"/>
      <c r="LD179" s="37"/>
      <c r="LE179" s="37"/>
      <c r="LF179" s="37"/>
      <c r="LG179" s="37"/>
      <c r="LH179" s="37"/>
      <c r="LI179" s="37"/>
      <c r="LJ179" s="37"/>
      <c r="LK179" s="37"/>
      <c r="LL179" s="37"/>
      <c r="LM179" s="37"/>
      <c r="LN179" s="37"/>
      <c r="LO179" s="37"/>
      <c r="LP179" s="37"/>
      <c r="LQ179" s="37"/>
      <c r="LR179" s="37"/>
      <c r="LS179" s="37"/>
      <c r="LT179" s="37"/>
      <c r="LU179" s="37"/>
      <c r="LV179" s="37"/>
      <c r="LW179" s="37"/>
      <c r="LX179" s="37"/>
      <c r="LY179" s="37"/>
      <c r="LZ179" s="37"/>
      <c r="MA179" s="37"/>
      <c r="MB179" s="37"/>
      <c r="MC179" s="37"/>
      <c r="MD179" s="37"/>
      <c r="ME179" s="37"/>
      <c r="MF179" s="37"/>
      <c r="MG179" s="37"/>
      <c r="MH179" s="37"/>
      <c r="MI179" s="37"/>
      <c r="MJ179" s="37"/>
      <c r="MK179" s="37"/>
      <c r="ML179" s="37"/>
      <c r="MM179" s="37"/>
      <c r="MN179" s="37"/>
      <c r="MO179" s="37"/>
      <c r="MP179" s="37"/>
      <c r="MQ179" s="37"/>
      <c r="MR179" s="37"/>
      <c r="MS179" s="37"/>
      <c r="MT179" s="37"/>
      <c r="MU179" s="37"/>
      <c r="MV179" s="37"/>
      <c r="MW179" s="37"/>
      <c r="MX179" s="37"/>
      <c r="MY179" s="37"/>
      <c r="MZ179" s="37"/>
      <c r="NA179" s="37"/>
      <c r="NB179" s="37"/>
      <c r="NC179" s="37"/>
      <c r="ND179" s="37"/>
      <c r="NE179" s="37"/>
      <c r="NF179" s="37"/>
      <c r="NG179" s="37"/>
      <c r="NH179" s="37"/>
      <c r="NI179" s="37"/>
      <c r="NJ179" s="37"/>
      <c r="NK179" s="37"/>
      <c r="NL179" s="37"/>
      <c r="NM179" s="37"/>
      <c r="NN179" s="37"/>
      <c r="NO179" s="37"/>
      <c r="NP179" s="37"/>
      <c r="NQ179" s="37"/>
      <c r="NR179" s="37"/>
      <c r="NS179" s="37"/>
      <c r="NT179" s="37"/>
      <c r="NU179" s="37"/>
      <c r="NV179" s="37"/>
      <c r="NW179" s="37"/>
      <c r="NX179" s="37"/>
      <c r="NY179" s="37"/>
      <c r="NZ179" s="37"/>
      <c r="OA179" s="37"/>
      <c r="OB179" s="37"/>
      <c r="OC179" s="37"/>
      <c r="OD179" s="37"/>
      <c r="OE179" s="37"/>
      <c r="OF179" s="37"/>
      <c r="OG179" s="37"/>
      <c r="OH179" s="37"/>
      <c r="OI179" s="37"/>
      <c r="OJ179" s="37"/>
      <c r="OK179" s="37"/>
      <c r="OL179" s="37"/>
      <c r="OM179" s="37"/>
      <c r="ON179" s="37"/>
      <c r="OO179" s="37"/>
      <c r="OP179" s="37"/>
      <c r="OQ179" s="37"/>
      <c r="OR179" s="37"/>
      <c r="OS179" s="37"/>
      <c r="OT179" s="37"/>
      <c r="OU179" s="37"/>
      <c r="OV179" s="37"/>
      <c r="OW179" s="37"/>
      <c r="OX179" s="37"/>
      <c r="OY179" s="37"/>
      <c r="OZ179" s="37"/>
      <c r="PA179" s="37"/>
      <c r="PB179" s="37"/>
      <c r="PC179" s="37"/>
      <c r="PD179" s="37"/>
      <c r="PE179" s="37"/>
      <c r="PF179" s="37"/>
      <c r="PG179" s="37"/>
      <c r="PH179" s="37"/>
      <c r="PI179" s="37"/>
      <c r="PJ179" s="37"/>
      <c r="PK179" s="37"/>
      <c r="PL179" s="37"/>
      <c r="PM179" s="37"/>
      <c r="PN179" s="37"/>
      <c r="PO179" s="37"/>
      <c r="PP179" s="37"/>
      <c r="PQ179" s="37"/>
      <c r="PR179" s="37"/>
      <c r="PS179" s="37"/>
      <c r="PT179" s="37"/>
      <c r="PU179" s="37"/>
      <c r="PV179" s="37"/>
      <c r="PW179" s="37"/>
      <c r="PX179" s="37"/>
      <c r="PY179" s="37"/>
      <c r="PZ179" s="37"/>
      <c r="QA179" s="37"/>
      <c r="QB179" s="37"/>
      <c r="QC179" s="37"/>
      <c r="QD179" s="37"/>
      <c r="QE179" s="37"/>
      <c r="QF179" s="37"/>
      <c r="QG179" s="37"/>
      <c r="QH179" s="37"/>
      <c r="QI179" s="37"/>
      <c r="QJ179" s="37"/>
      <c r="QK179" s="37"/>
      <c r="QL179" s="37"/>
      <c r="QM179" s="37"/>
      <c r="QN179" s="37"/>
      <c r="QO179" s="37"/>
      <c r="QP179" s="37"/>
      <c r="QQ179" s="37"/>
      <c r="QR179" s="37"/>
      <c r="QS179" s="37"/>
      <c r="QT179" s="37"/>
      <c r="QU179" s="37"/>
      <c r="QV179" s="37"/>
      <c r="QW179" s="37"/>
      <c r="QX179" s="37"/>
      <c r="QY179" s="37"/>
      <c r="QZ179" s="37"/>
      <c r="RA179" s="37"/>
      <c r="RB179" s="37"/>
      <c r="RC179" s="37"/>
      <c r="RD179" s="37"/>
      <c r="RE179" s="37"/>
      <c r="RF179" s="37"/>
      <c r="RG179" s="37"/>
      <c r="RH179" s="37"/>
      <c r="RI179" s="37"/>
      <c r="RJ179" s="37"/>
      <c r="RK179" s="37"/>
      <c r="RL179" s="37"/>
      <c r="RM179" s="37"/>
      <c r="RN179" s="37"/>
      <c r="RO179" s="37"/>
      <c r="RP179" s="37"/>
      <c r="RQ179" s="37"/>
      <c r="RR179" s="37"/>
      <c r="RS179" s="37"/>
      <c r="RT179" s="37"/>
      <c r="RU179" s="37"/>
      <c r="RV179" s="37"/>
      <c r="RW179" s="37"/>
      <c r="RX179" s="37"/>
      <c r="RY179" s="37"/>
      <c r="RZ179" s="37"/>
      <c r="SA179" s="37"/>
      <c r="SB179" s="37"/>
      <c r="SC179" s="37"/>
      <c r="SD179" s="37"/>
      <c r="SE179" s="37"/>
      <c r="SF179" s="37"/>
      <c r="SG179" s="37"/>
      <c r="SH179" s="37"/>
      <c r="SI179" s="37"/>
      <c r="SJ179" s="37"/>
      <c r="SK179" s="37"/>
      <c r="SL179" s="37"/>
      <c r="SM179" s="37"/>
      <c r="SN179" s="37"/>
      <c r="SO179" s="37"/>
      <c r="SP179" s="37"/>
      <c r="SQ179" s="37"/>
      <c r="SR179" s="37"/>
      <c r="SS179" s="37"/>
      <c r="ST179" s="37"/>
      <c r="SU179" s="37"/>
      <c r="SV179" s="37"/>
      <c r="SW179" s="37"/>
      <c r="SX179" s="37"/>
      <c r="SY179" s="37"/>
      <c r="SZ179" s="37"/>
      <c r="TA179" s="37"/>
      <c r="TB179" s="37"/>
      <c r="TC179" s="37"/>
      <c r="TD179" s="37"/>
      <c r="TE179" s="37"/>
      <c r="TF179" s="37"/>
      <c r="TG179" s="37"/>
      <c r="TH179" s="37"/>
      <c r="TI179" s="37"/>
      <c r="TJ179" s="37"/>
      <c r="TK179" s="37"/>
      <c r="TL179" s="37"/>
      <c r="TM179" s="37"/>
      <c r="TN179" s="37"/>
      <c r="TO179" s="37"/>
      <c r="TP179" s="37"/>
      <c r="TQ179" s="37"/>
      <c r="TR179" s="37"/>
      <c r="TS179" s="37"/>
      <c r="TT179" s="37"/>
      <c r="TU179" s="37"/>
      <c r="TV179" s="37"/>
      <c r="TW179" s="37"/>
      <c r="TX179" s="37"/>
      <c r="TY179" s="37"/>
      <c r="TZ179" s="37"/>
      <c r="UA179" s="37"/>
      <c r="UB179" s="37"/>
      <c r="UC179" s="37"/>
      <c r="UD179" s="37"/>
      <c r="UE179" s="37"/>
      <c r="UF179" s="37"/>
      <c r="UG179" s="37"/>
      <c r="UH179" s="37"/>
      <c r="UI179" s="37"/>
      <c r="UJ179" s="37"/>
      <c r="UK179" s="37"/>
      <c r="UL179" s="37"/>
      <c r="UM179" s="37"/>
      <c r="UN179" s="37"/>
      <c r="UO179" s="37"/>
      <c r="UP179" s="37"/>
      <c r="UQ179" s="37"/>
      <c r="UR179" s="37"/>
      <c r="US179" s="37"/>
      <c r="UT179" s="37"/>
      <c r="UU179" s="37"/>
      <c r="UV179" s="37"/>
      <c r="UW179" s="37"/>
      <c r="UX179" s="37"/>
      <c r="UY179" s="37"/>
      <c r="UZ179" s="37"/>
      <c r="VA179" s="37"/>
      <c r="VB179" s="37"/>
      <c r="VC179" s="37"/>
      <c r="VD179" s="37"/>
      <c r="VE179" s="37"/>
      <c r="VF179" s="37"/>
      <c r="VG179" s="37"/>
      <c r="VH179" s="37"/>
      <c r="VI179" s="37"/>
      <c r="VJ179" s="37"/>
      <c r="VK179" s="37"/>
      <c r="VL179" s="37"/>
      <c r="VM179" s="37"/>
      <c r="VN179" s="37"/>
      <c r="VO179" s="37"/>
      <c r="VP179" s="37"/>
      <c r="VQ179" s="37"/>
      <c r="VR179" s="37"/>
      <c r="VS179" s="37"/>
      <c r="VT179" s="37"/>
      <c r="VU179" s="37"/>
      <c r="VV179" s="37"/>
      <c r="VW179" s="37"/>
      <c r="VX179" s="37"/>
      <c r="VY179" s="37"/>
      <c r="VZ179" s="37"/>
      <c r="WA179" s="37"/>
      <c r="WB179" s="37"/>
      <c r="WC179" s="37"/>
      <c r="WD179" s="37"/>
      <c r="WE179" s="37"/>
      <c r="WF179" s="37"/>
      <c r="WG179" s="37"/>
      <c r="WH179" s="37"/>
      <c r="WI179" s="37"/>
      <c r="WJ179" s="37"/>
      <c r="WK179" s="37"/>
      <c r="WL179" s="37"/>
      <c r="WM179" s="37"/>
      <c r="WN179" s="37"/>
      <c r="WO179" s="37"/>
      <c r="WP179" s="37"/>
      <c r="WQ179" s="37"/>
      <c r="WR179" s="37"/>
      <c r="WS179" s="37"/>
      <c r="WT179" s="37"/>
      <c r="WU179" s="37"/>
      <c r="WV179" s="37"/>
      <c r="WW179" s="37"/>
      <c r="WX179" s="37"/>
      <c r="WY179" s="37"/>
      <c r="WZ179" s="37"/>
      <c r="XA179" s="37"/>
      <c r="XB179" s="37"/>
      <c r="XC179" s="37"/>
      <c r="XD179" s="37"/>
      <c r="XE179" s="37"/>
      <c r="XF179" s="37"/>
      <c r="XG179" s="37"/>
      <c r="XH179" s="37"/>
      <c r="XI179" s="37"/>
      <c r="XJ179" s="37"/>
      <c r="XK179" s="37"/>
      <c r="XL179" s="37"/>
      <c r="XM179" s="37"/>
      <c r="XN179" s="37"/>
      <c r="XO179" s="37"/>
      <c r="XP179" s="37"/>
      <c r="XQ179" s="37"/>
      <c r="XR179" s="37"/>
      <c r="XS179" s="37"/>
      <c r="XT179" s="37"/>
      <c r="XU179" s="37"/>
      <c r="XV179" s="37"/>
      <c r="XW179" s="37"/>
      <c r="XX179" s="37"/>
      <c r="XY179" s="37"/>
      <c r="XZ179" s="37"/>
      <c r="YA179" s="37"/>
      <c r="YB179" s="37"/>
      <c r="YC179" s="37"/>
      <c r="YD179" s="37"/>
      <c r="YE179" s="37"/>
      <c r="YF179" s="37"/>
      <c r="YG179" s="37"/>
      <c r="YH179" s="37"/>
      <c r="YI179" s="37"/>
      <c r="YJ179" s="37"/>
      <c r="YK179" s="37"/>
      <c r="YL179" s="37"/>
      <c r="YM179" s="37"/>
      <c r="YN179" s="37"/>
      <c r="YO179" s="37"/>
      <c r="YP179" s="37"/>
      <c r="YQ179" s="37"/>
      <c r="YR179" s="37"/>
      <c r="YS179" s="37"/>
    </row>
    <row r="180" spans="1:669" s="45" customFormat="1" ht="15.75" customHeight="1" x14ac:dyDescent="0.25">
      <c r="A180" s="45" t="s">
        <v>224</v>
      </c>
      <c r="B180" s="18" t="s">
        <v>179</v>
      </c>
      <c r="C180" s="19" t="s">
        <v>72</v>
      </c>
      <c r="D180" s="19" t="s">
        <v>233</v>
      </c>
      <c r="E180" s="20">
        <v>44774</v>
      </c>
      <c r="F180" s="18" t="s">
        <v>110</v>
      </c>
      <c r="G180" s="151">
        <v>40000</v>
      </c>
      <c r="H180" s="155">
        <v>1148</v>
      </c>
      <c r="I180" s="151">
        <v>442.65</v>
      </c>
      <c r="J180" s="151">
        <v>1216</v>
      </c>
      <c r="K180" s="151">
        <v>25</v>
      </c>
      <c r="L180" s="151">
        <v>2831.65</v>
      </c>
      <c r="M180" s="155">
        <v>37168.35</v>
      </c>
      <c r="FT180" s="193"/>
      <c r="FU180" s="193"/>
      <c r="FV180" s="193"/>
      <c r="FW180" s="193"/>
      <c r="FX180" s="193"/>
      <c r="FY180" s="193"/>
      <c r="FZ180" s="193"/>
      <c r="GA180" s="193"/>
      <c r="GB180" s="193"/>
      <c r="GC180" s="193"/>
      <c r="GD180" s="193"/>
      <c r="GE180" s="193"/>
      <c r="GF180" s="193"/>
      <c r="GG180" s="193"/>
      <c r="GH180" s="193"/>
      <c r="GI180" s="193"/>
      <c r="GJ180" s="193"/>
      <c r="GK180" s="193"/>
      <c r="GL180" s="193"/>
      <c r="GM180" s="193"/>
      <c r="GN180" s="193"/>
      <c r="GO180" s="193"/>
      <c r="GP180" s="193"/>
      <c r="GQ180" s="193"/>
      <c r="GR180" s="193"/>
      <c r="GS180" s="193"/>
      <c r="GT180" s="193"/>
      <c r="GU180" s="193"/>
      <c r="GV180" s="193"/>
      <c r="GW180" s="193"/>
      <c r="GX180" s="193"/>
      <c r="GY180" s="193"/>
      <c r="GZ180" s="193"/>
      <c r="HA180" s="193"/>
      <c r="HB180" s="193"/>
      <c r="HC180" s="193"/>
      <c r="HD180" s="193"/>
      <c r="HE180" s="193"/>
      <c r="HF180" s="193"/>
      <c r="HG180" s="193"/>
      <c r="HH180" s="193"/>
      <c r="HI180" s="193"/>
      <c r="HJ180" s="193"/>
      <c r="HK180" s="193"/>
      <c r="HL180" s="193"/>
      <c r="HM180" s="193"/>
      <c r="HN180" s="193"/>
      <c r="HO180" s="193"/>
      <c r="HP180" s="193"/>
      <c r="HQ180" s="193"/>
      <c r="HR180" s="193"/>
      <c r="HS180" s="193"/>
      <c r="HT180" s="193"/>
      <c r="HU180" s="193"/>
      <c r="HV180" s="193"/>
      <c r="HW180" s="193"/>
      <c r="HX180" s="193"/>
      <c r="HY180" s="193"/>
      <c r="HZ180" s="193"/>
      <c r="IA180" s="193"/>
      <c r="IB180" s="49"/>
      <c r="IC180" s="49"/>
      <c r="ID180" s="193"/>
      <c r="IE180" s="193"/>
      <c r="IF180" s="193"/>
      <c r="IG180" s="193"/>
      <c r="IH180" s="193"/>
      <c r="II180" s="193"/>
      <c r="IJ180" s="193"/>
      <c r="IK180" s="193"/>
      <c r="IL180" s="193"/>
      <c r="IM180" s="193"/>
      <c r="IN180" s="193"/>
      <c r="IO180" s="193"/>
      <c r="IP180" s="193"/>
      <c r="IQ180" s="193"/>
      <c r="IR180" s="193"/>
      <c r="IS180" s="193"/>
      <c r="IT180" s="193"/>
      <c r="IU180" s="193"/>
      <c r="IV180" s="193"/>
      <c r="IW180" s="193"/>
      <c r="IX180" s="193"/>
      <c r="IY180" s="193"/>
      <c r="IZ180" s="193"/>
      <c r="JA180" s="193"/>
      <c r="JB180" s="193"/>
      <c r="JC180" s="193"/>
      <c r="JD180" s="193"/>
      <c r="JE180" s="193"/>
      <c r="JF180" s="193"/>
      <c r="JG180" s="193"/>
      <c r="JH180" s="193"/>
      <c r="JI180" s="193"/>
      <c r="JJ180" s="193"/>
      <c r="JK180" s="193"/>
      <c r="JL180" s="193"/>
      <c r="JM180" s="193"/>
      <c r="JN180" s="193"/>
      <c r="JO180" s="193"/>
      <c r="JP180" s="193"/>
      <c r="JQ180" s="193"/>
      <c r="JR180" s="193"/>
      <c r="JS180" s="193"/>
      <c r="JT180" s="193"/>
      <c r="JU180" s="193"/>
      <c r="JV180" s="193"/>
      <c r="JW180" s="193"/>
      <c r="JX180" s="193"/>
      <c r="JY180" s="193"/>
      <c r="JZ180" s="193"/>
      <c r="KA180" s="193"/>
      <c r="KB180" s="193"/>
      <c r="KC180" s="193"/>
      <c r="KD180" s="193"/>
      <c r="KE180" s="193"/>
      <c r="KF180" s="193"/>
      <c r="KG180" s="193"/>
      <c r="KH180" s="193"/>
      <c r="KI180" s="193"/>
      <c r="KJ180" s="193"/>
      <c r="KK180" s="193"/>
      <c r="KL180" s="193"/>
      <c r="KM180" s="193"/>
      <c r="KN180" s="193"/>
      <c r="KO180" s="193"/>
      <c r="KP180" s="193"/>
      <c r="KQ180" s="193"/>
      <c r="KR180" s="193"/>
      <c r="KS180" s="193"/>
      <c r="KT180" s="193"/>
      <c r="KU180" s="193"/>
      <c r="KV180" s="193"/>
      <c r="KW180" s="193"/>
      <c r="KX180" s="193"/>
      <c r="KY180" s="193"/>
      <c r="KZ180" s="193"/>
      <c r="LA180" s="193"/>
      <c r="LB180" s="193"/>
      <c r="LC180" s="193"/>
      <c r="LD180" s="193"/>
      <c r="LE180" s="193"/>
      <c r="LF180" s="193"/>
      <c r="LG180" s="193"/>
      <c r="LH180" s="193"/>
      <c r="LI180" s="193"/>
      <c r="LJ180" s="193"/>
      <c r="LK180" s="193"/>
      <c r="LL180" s="193"/>
      <c r="LM180" s="193"/>
      <c r="LN180" s="193"/>
      <c r="LO180" s="193"/>
      <c r="LP180" s="193"/>
      <c r="LQ180" s="193"/>
      <c r="LR180" s="193"/>
      <c r="LS180" s="193"/>
      <c r="LT180" s="193"/>
      <c r="LU180" s="193"/>
      <c r="LV180" s="193"/>
      <c r="LW180" s="193"/>
      <c r="LX180" s="193"/>
      <c r="LY180" s="193"/>
      <c r="LZ180" s="193"/>
      <c r="MA180" s="193"/>
      <c r="MB180" s="193"/>
      <c r="MC180" s="193"/>
      <c r="MD180" s="193"/>
      <c r="ME180" s="193"/>
      <c r="MF180" s="193"/>
      <c r="MG180" s="193"/>
      <c r="MH180" s="193"/>
      <c r="MI180" s="193"/>
      <c r="MJ180" s="193"/>
      <c r="MK180" s="193"/>
      <c r="ML180" s="193"/>
      <c r="MM180" s="193"/>
      <c r="MN180" s="193"/>
      <c r="MO180" s="193"/>
      <c r="MP180" s="193"/>
      <c r="MQ180" s="193"/>
      <c r="MR180" s="193"/>
      <c r="MS180" s="193"/>
      <c r="MT180" s="193"/>
      <c r="MU180" s="193"/>
      <c r="MV180" s="193"/>
      <c r="MW180" s="193"/>
      <c r="MX180" s="193"/>
      <c r="MY180" s="193"/>
      <c r="MZ180" s="193"/>
      <c r="NA180" s="193"/>
      <c r="NB180" s="193"/>
      <c r="NC180" s="193"/>
      <c r="ND180" s="193"/>
      <c r="NE180" s="193"/>
      <c r="NF180" s="193"/>
      <c r="NG180" s="193"/>
      <c r="NH180" s="193"/>
      <c r="NI180" s="193"/>
      <c r="NJ180" s="193"/>
      <c r="NK180" s="193"/>
      <c r="NL180" s="193"/>
      <c r="NM180" s="193"/>
      <c r="NN180" s="193"/>
      <c r="NO180" s="193"/>
      <c r="NP180" s="193"/>
      <c r="NQ180" s="193"/>
      <c r="NR180" s="193"/>
      <c r="NS180" s="193"/>
      <c r="NT180" s="193"/>
      <c r="NU180" s="193"/>
      <c r="NV180" s="193"/>
      <c r="NW180" s="193"/>
      <c r="NX180" s="193"/>
      <c r="NY180" s="193"/>
      <c r="NZ180" s="193"/>
      <c r="OA180" s="193"/>
      <c r="OB180" s="193"/>
      <c r="OC180" s="193"/>
      <c r="OD180" s="193"/>
      <c r="OE180" s="193"/>
      <c r="OF180" s="193"/>
      <c r="OG180" s="193"/>
      <c r="OH180" s="193"/>
      <c r="OI180" s="193"/>
      <c r="OJ180" s="193"/>
      <c r="OK180" s="193"/>
      <c r="OL180" s="193"/>
      <c r="OM180" s="193"/>
      <c r="ON180" s="193"/>
      <c r="OO180" s="193"/>
      <c r="OP180" s="193"/>
      <c r="OQ180" s="193"/>
      <c r="OR180" s="193"/>
      <c r="OS180" s="193"/>
      <c r="OT180" s="193"/>
      <c r="OU180" s="193"/>
      <c r="OV180" s="193"/>
      <c r="OW180" s="193"/>
      <c r="OX180" s="193"/>
      <c r="OY180" s="193"/>
      <c r="OZ180" s="193"/>
      <c r="PA180" s="193"/>
      <c r="PB180" s="193"/>
      <c r="PC180" s="193"/>
      <c r="PD180" s="193"/>
      <c r="PE180" s="193"/>
      <c r="PF180" s="193"/>
      <c r="PG180" s="193"/>
      <c r="PH180" s="193"/>
      <c r="PI180" s="193"/>
      <c r="PJ180" s="193"/>
      <c r="PK180" s="193"/>
      <c r="PL180" s="193"/>
      <c r="PM180" s="193"/>
      <c r="PN180" s="193"/>
      <c r="PO180" s="193"/>
      <c r="PP180" s="193"/>
      <c r="PQ180" s="193"/>
      <c r="PR180" s="193"/>
      <c r="PS180" s="193"/>
      <c r="PT180" s="193"/>
      <c r="PU180" s="193"/>
      <c r="PV180" s="193"/>
      <c r="PW180" s="193"/>
      <c r="PX180" s="193"/>
      <c r="PY180" s="193"/>
      <c r="PZ180" s="193"/>
      <c r="QA180" s="193"/>
      <c r="QB180" s="193"/>
      <c r="QC180" s="193"/>
      <c r="QD180" s="193"/>
      <c r="QE180" s="193"/>
      <c r="QF180" s="193"/>
      <c r="QG180" s="193"/>
      <c r="QH180" s="193"/>
      <c r="QI180" s="193"/>
      <c r="QJ180" s="193"/>
      <c r="QK180" s="193"/>
      <c r="QL180" s="193"/>
      <c r="QM180" s="193"/>
      <c r="QN180" s="193"/>
      <c r="QO180" s="193"/>
      <c r="QP180" s="193"/>
      <c r="QQ180" s="193"/>
      <c r="QR180" s="193"/>
      <c r="QS180" s="193"/>
      <c r="QT180" s="193"/>
      <c r="QU180" s="193"/>
      <c r="QV180" s="193"/>
      <c r="QW180" s="193"/>
      <c r="QX180" s="193"/>
      <c r="QY180" s="193"/>
      <c r="QZ180" s="193"/>
      <c r="RA180" s="193"/>
      <c r="RB180" s="193"/>
      <c r="RC180" s="193"/>
      <c r="RD180" s="193"/>
      <c r="RE180" s="193"/>
      <c r="RF180" s="193"/>
      <c r="RG180" s="193"/>
      <c r="RH180" s="193"/>
      <c r="RI180" s="193"/>
      <c r="RJ180" s="193"/>
      <c r="RK180" s="193"/>
      <c r="RL180" s="193"/>
      <c r="RM180" s="193"/>
      <c r="RN180" s="193"/>
      <c r="RO180" s="193"/>
      <c r="RP180" s="193"/>
      <c r="RQ180" s="193"/>
      <c r="RR180" s="193"/>
      <c r="RS180" s="193"/>
      <c r="RT180" s="193"/>
      <c r="RU180" s="193"/>
      <c r="RV180" s="193"/>
      <c r="RW180" s="193"/>
      <c r="RX180" s="193"/>
      <c r="RY180" s="193"/>
      <c r="RZ180" s="193"/>
      <c r="SA180" s="193"/>
      <c r="SB180" s="193"/>
      <c r="SC180" s="193"/>
      <c r="SD180" s="193"/>
      <c r="SE180" s="193"/>
      <c r="SF180" s="193"/>
      <c r="SG180" s="193"/>
      <c r="SH180" s="193"/>
      <c r="SI180" s="193"/>
      <c r="SJ180" s="193"/>
      <c r="SK180" s="193"/>
      <c r="SL180" s="193"/>
      <c r="SM180" s="193"/>
      <c r="SN180" s="193"/>
      <c r="SO180" s="193"/>
      <c r="SP180" s="193"/>
      <c r="SQ180" s="193"/>
      <c r="SR180" s="193"/>
      <c r="SS180" s="193"/>
      <c r="ST180" s="193"/>
      <c r="SU180" s="193"/>
      <c r="SV180" s="193"/>
      <c r="SW180" s="193"/>
      <c r="SX180" s="193"/>
      <c r="SY180" s="193"/>
      <c r="SZ180" s="193"/>
      <c r="TA180" s="193"/>
      <c r="TB180" s="193"/>
      <c r="TC180" s="193"/>
      <c r="TD180" s="193"/>
      <c r="TE180" s="193"/>
      <c r="TF180" s="193"/>
      <c r="TG180" s="193"/>
      <c r="TH180" s="193"/>
      <c r="TI180" s="193"/>
      <c r="TJ180" s="193"/>
      <c r="TK180" s="193"/>
      <c r="TL180" s="193"/>
      <c r="TM180" s="193"/>
      <c r="TN180" s="193"/>
      <c r="TO180" s="193"/>
      <c r="TP180" s="193"/>
      <c r="TQ180" s="193"/>
      <c r="TR180" s="193"/>
      <c r="TS180" s="193"/>
      <c r="TT180" s="193"/>
      <c r="TU180" s="193"/>
      <c r="TV180" s="193"/>
      <c r="TW180" s="193"/>
      <c r="TX180" s="193"/>
      <c r="TY180" s="193"/>
      <c r="TZ180" s="193"/>
      <c r="UA180" s="193"/>
      <c r="UB180" s="193"/>
      <c r="UC180" s="193"/>
      <c r="UD180" s="193"/>
      <c r="UE180" s="193"/>
      <c r="UF180" s="193"/>
      <c r="UG180" s="193"/>
      <c r="UH180" s="193"/>
      <c r="UI180" s="193"/>
      <c r="UJ180" s="193"/>
      <c r="UK180" s="193"/>
      <c r="UL180" s="193"/>
      <c r="UM180" s="193"/>
      <c r="UN180" s="193"/>
      <c r="UO180" s="193"/>
      <c r="UP180" s="193"/>
      <c r="UQ180" s="193"/>
      <c r="UR180" s="193"/>
      <c r="US180" s="193"/>
      <c r="UT180" s="193"/>
      <c r="UU180" s="193"/>
      <c r="UV180" s="193"/>
      <c r="UW180" s="193"/>
      <c r="UX180" s="193"/>
      <c r="UY180" s="193"/>
      <c r="UZ180" s="193"/>
      <c r="VA180" s="193"/>
      <c r="VB180" s="193"/>
      <c r="VC180" s="193"/>
      <c r="VD180" s="193"/>
      <c r="VE180" s="193"/>
      <c r="VF180" s="193"/>
      <c r="VG180" s="193"/>
      <c r="VH180" s="193"/>
      <c r="VI180" s="193"/>
      <c r="VJ180" s="193"/>
      <c r="VK180" s="193"/>
      <c r="VL180" s="193"/>
      <c r="VM180" s="193"/>
      <c r="VN180" s="193"/>
      <c r="VO180" s="193"/>
      <c r="VP180" s="193"/>
      <c r="VQ180" s="193"/>
      <c r="VR180" s="193"/>
      <c r="VS180" s="193"/>
      <c r="VT180" s="193"/>
      <c r="VU180" s="193"/>
      <c r="VV180" s="193"/>
      <c r="VW180" s="193"/>
      <c r="VX180" s="193"/>
      <c r="VY180" s="193"/>
      <c r="VZ180" s="193"/>
      <c r="WA180" s="193"/>
      <c r="WB180" s="193"/>
      <c r="WC180" s="193"/>
      <c r="WD180" s="193"/>
      <c r="WE180" s="193"/>
      <c r="WF180" s="193"/>
      <c r="WG180" s="193"/>
      <c r="WH180" s="193"/>
      <c r="WI180" s="193"/>
      <c r="WJ180" s="193"/>
      <c r="WK180" s="193"/>
      <c r="WL180" s="193"/>
      <c r="WM180" s="193"/>
      <c r="WN180" s="193"/>
      <c r="WO180" s="193"/>
      <c r="WP180" s="193"/>
      <c r="WQ180" s="193"/>
      <c r="WR180" s="193"/>
      <c r="WS180" s="193"/>
      <c r="WT180" s="193"/>
      <c r="WU180" s="193"/>
      <c r="WV180" s="193"/>
      <c r="WW180" s="193"/>
      <c r="WX180" s="193"/>
      <c r="WY180" s="193"/>
      <c r="WZ180" s="193"/>
      <c r="XA180" s="193"/>
      <c r="XB180" s="193"/>
      <c r="XC180" s="193"/>
      <c r="XD180" s="193"/>
      <c r="XE180" s="193"/>
      <c r="XF180" s="193"/>
      <c r="XG180" s="193"/>
      <c r="XH180" s="193"/>
      <c r="XI180" s="193"/>
      <c r="XJ180" s="193"/>
      <c r="XK180" s="193"/>
      <c r="XL180" s="193"/>
      <c r="XM180" s="193"/>
      <c r="XN180" s="193"/>
      <c r="XO180" s="193"/>
      <c r="XP180" s="193"/>
      <c r="XQ180" s="193"/>
      <c r="XR180" s="193"/>
      <c r="XS180" s="193"/>
      <c r="XT180" s="193"/>
      <c r="XU180" s="193"/>
      <c r="XV180" s="193"/>
      <c r="XW180" s="193"/>
      <c r="XX180" s="193"/>
      <c r="XY180" s="193"/>
      <c r="XZ180" s="193"/>
      <c r="YA180" s="193"/>
      <c r="YB180" s="193"/>
      <c r="YC180" s="193"/>
      <c r="YD180" s="193"/>
      <c r="YE180" s="193"/>
      <c r="YF180" s="193"/>
      <c r="YG180" s="193"/>
      <c r="YH180" s="193"/>
      <c r="YI180" s="193"/>
      <c r="YJ180" s="193"/>
      <c r="YK180" s="193"/>
      <c r="YL180" s="193"/>
      <c r="YM180" s="193"/>
      <c r="YN180" s="193"/>
      <c r="YO180" s="193"/>
      <c r="YP180" s="193"/>
      <c r="YQ180" s="193"/>
      <c r="YR180" s="193"/>
      <c r="YS180" s="193"/>
    </row>
    <row r="181" spans="1:669" s="45" customFormat="1" ht="18" customHeight="1" x14ac:dyDescent="0.25">
      <c r="A181" s="45" t="s">
        <v>178</v>
      </c>
      <c r="B181" s="5" t="s">
        <v>179</v>
      </c>
      <c r="C181" s="19" t="s">
        <v>72</v>
      </c>
      <c r="D181" s="19" t="s">
        <v>233</v>
      </c>
      <c r="E181" s="20">
        <v>44621</v>
      </c>
      <c r="F181" s="10" t="s">
        <v>110</v>
      </c>
      <c r="G181" s="151">
        <v>46000</v>
      </c>
      <c r="H181" s="155">
        <v>1320.2</v>
      </c>
      <c r="I181" s="151">
        <v>0</v>
      </c>
      <c r="J181" s="151">
        <v>1398.4</v>
      </c>
      <c r="K181" s="151">
        <v>25</v>
      </c>
      <c r="L181" s="151">
        <v>2743.6</v>
      </c>
      <c r="M181" s="155">
        <v>43256.4</v>
      </c>
      <c r="P181" s="37"/>
      <c r="Q181" s="37"/>
      <c r="R181" s="37"/>
      <c r="S181" s="37"/>
      <c r="T181" s="37"/>
      <c r="U181" s="37"/>
      <c r="V181" s="37"/>
      <c r="W181" s="37"/>
      <c r="X181" s="37"/>
      <c r="Y181" s="37"/>
      <c r="Z181" s="37"/>
      <c r="AA181" s="37"/>
      <c r="AB181" s="37"/>
      <c r="AC181" s="37"/>
      <c r="AD181" s="37"/>
      <c r="AE181" s="37"/>
      <c r="AF181" s="37"/>
      <c r="AG181" s="37"/>
      <c r="AH181" s="44"/>
      <c r="AI181" s="44"/>
      <c r="AJ181" s="44"/>
      <c r="AK181" s="44"/>
      <c r="AL181" s="44"/>
      <c r="AM181" s="44"/>
      <c r="AN181" s="44"/>
      <c r="AO181" s="44"/>
      <c r="AP181" s="44"/>
      <c r="AQ181" s="44"/>
      <c r="AR181" s="44"/>
      <c r="AS181" s="44"/>
      <c r="AT181" s="44"/>
      <c r="AU181" s="44"/>
      <c r="AV181" s="44"/>
      <c r="AW181" s="44"/>
      <c r="AX181" s="44"/>
      <c r="AY181" s="44"/>
      <c r="AZ181" s="44"/>
      <c r="BA181" s="44"/>
      <c r="BB181" s="44"/>
      <c r="BC181" s="44"/>
      <c r="BD181" s="44"/>
      <c r="BE181" s="44"/>
      <c r="BF181" s="44"/>
      <c r="BG181" s="44"/>
      <c r="BH181" s="44"/>
      <c r="BI181" s="44"/>
      <c r="BJ181" s="44"/>
      <c r="BK181" s="44"/>
      <c r="BL181" s="44"/>
      <c r="BM181" s="44"/>
      <c r="BN181" s="44"/>
      <c r="BO181" s="44"/>
      <c r="BP181" s="44"/>
      <c r="BQ181" s="44"/>
      <c r="BR181" s="44"/>
      <c r="BS181" s="44"/>
      <c r="BT181" s="44"/>
      <c r="BU181" s="44"/>
      <c r="BV181" s="44"/>
      <c r="BW181" s="44"/>
      <c r="BX181" s="44"/>
      <c r="BY181" s="44"/>
      <c r="BZ181" s="44"/>
      <c r="CA181" s="44"/>
      <c r="CB181" s="44"/>
      <c r="CC181" s="44"/>
      <c r="CD181" s="44"/>
      <c r="CE181" s="44"/>
      <c r="CF181" s="44"/>
      <c r="CG181" s="44"/>
      <c r="CH181" s="44"/>
      <c r="CI181" s="44"/>
      <c r="CJ181" s="44"/>
      <c r="CK181" s="44"/>
      <c r="CL181" s="44"/>
      <c r="CM181" s="44"/>
      <c r="CN181" s="44"/>
      <c r="CO181" s="44"/>
      <c r="CP181" s="44"/>
      <c r="CQ181" s="44"/>
      <c r="CR181" s="44"/>
      <c r="CS181" s="44"/>
      <c r="CT181" s="44"/>
      <c r="CU181" s="44"/>
      <c r="CV181" s="44"/>
      <c r="CW181" s="44"/>
      <c r="CX181" s="44"/>
      <c r="CY181" s="44"/>
      <c r="CZ181" s="44"/>
      <c r="DA181" s="44"/>
      <c r="DB181" s="44"/>
      <c r="DC181" s="44"/>
      <c r="DD181" s="44"/>
      <c r="DE181" s="44"/>
      <c r="DF181" s="44"/>
      <c r="DG181" s="44"/>
      <c r="DH181" s="44"/>
      <c r="DI181" s="44"/>
      <c r="DJ181" s="44"/>
      <c r="DK181" s="44"/>
      <c r="DL181" s="44"/>
      <c r="DM181" s="44"/>
      <c r="DN181" s="44"/>
      <c r="DO181" s="44"/>
      <c r="DP181" s="44"/>
      <c r="DQ181" s="44"/>
      <c r="DR181" s="44"/>
      <c r="DS181" s="44"/>
      <c r="DT181" s="44"/>
      <c r="DU181" s="44"/>
      <c r="DV181" s="44"/>
      <c r="DW181" s="44"/>
      <c r="DX181" s="44"/>
      <c r="DY181" s="44"/>
      <c r="DZ181" s="44"/>
      <c r="EA181" s="44"/>
      <c r="EB181" s="44"/>
      <c r="EC181" s="44"/>
      <c r="ED181" s="44"/>
      <c r="EE181" s="44"/>
      <c r="EF181" s="44"/>
      <c r="EG181" s="44"/>
      <c r="EH181" s="44"/>
      <c r="EI181" s="44"/>
      <c r="EJ181" s="44"/>
      <c r="EK181" s="44"/>
      <c r="EL181" s="44"/>
      <c r="EM181" s="44"/>
      <c r="EN181" s="44"/>
      <c r="EO181" s="44"/>
      <c r="EP181" s="44"/>
      <c r="EQ181" s="44"/>
      <c r="ER181" s="44"/>
      <c r="ES181" s="44"/>
      <c r="ET181" s="44"/>
      <c r="EU181" s="44"/>
      <c r="EV181" s="44"/>
      <c r="EW181" s="44"/>
      <c r="EX181" s="44"/>
      <c r="EY181" s="44"/>
      <c r="EZ181" s="44"/>
      <c r="FA181" s="44"/>
      <c r="FB181" s="44"/>
      <c r="FC181" s="44"/>
      <c r="FD181" s="44"/>
      <c r="FE181" s="44"/>
      <c r="FF181" s="44"/>
      <c r="FG181" s="44"/>
      <c r="FH181" s="44"/>
      <c r="FI181" s="44"/>
      <c r="FJ181" s="44"/>
      <c r="FK181" s="44"/>
      <c r="FL181" s="44"/>
      <c r="FM181" s="44"/>
      <c r="FN181" s="44"/>
      <c r="FO181" s="44"/>
      <c r="FP181" s="44"/>
      <c r="FQ181" s="44"/>
      <c r="FR181" s="44"/>
      <c r="FS181" s="44"/>
      <c r="FT181" s="44"/>
      <c r="FU181" s="44"/>
      <c r="FV181" s="44"/>
      <c r="FW181" s="44"/>
      <c r="FX181" s="44"/>
      <c r="FY181" s="44"/>
      <c r="FZ181" s="44"/>
      <c r="GA181" s="44"/>
      <c r="GB181" s="44"/>
      <c r="GC181" s="44"/>
      <c r="GD181" s="44"/>
      <c r="GE181" s="44"/>
      <c r="GF181" s="44"/>
      <c r="GG181" s="44"/>
      <c r="GH181" s="44"/>
      <c r="GI181" s="44"/>
      <c r="GJ181" s="44"/>
      <c r="GK181" s="44"/>
      <c r="GL181" s="44"/>
      <c r="GM181" s="44"/>
      <c r="GN181" s="44"/>
      <c r="GO181" s="44"/>
      <c r="GP181" s="44"/>
      <c r="GQ181" s="44"/>
      <c r="GR181" s="44"/>
      <c r="GS181" s="44"/>
      <c r="GT181" s="44"/>
      <c r="GU181" s="44"/>
      <c r="GV181" s="44"/>
      <c r="GW181" s="44"/>
      <c r="GX181" s="44"/>
      <c r="GY181" s="44"/>
      <c r="GZ181" s="44"/>
      <c r="HA181" s="44"/>
      <c r="HB181" s="44"/>
      <c r="HC181" s="44"/>
      <c r="HD181" s="44"/>
      <c r="HE181" s="44"/>
      <c r="HF181" s="44"/>
      <c r="HG181" s="44"/>
      <c r="HH181" s="44"/>
      <c r="HI181" s="44"/>
      <c r="HJ181" s="44"/>
      <c r="HK181" s="44"/>
      <c r="HL181" s="44"/>
      <c r="HM181" s="44"/>
      <c r="HN181" s="44"/>
      <c r="HO181" s="44"/>
      <c r="HP181" s="44"/>
      <c r="HQ181" s="44"/>
      <c r="HR181" s="44"/>
      <c r="HS181" s="44"/>
      <c r="HT181" s="44"/>
      <c r="HU181" s="44"/>
      <c r="HV181" s="44"/>
      <c r="HW181" s="44"/>
      <c r="HX181" s="44"/>
      <c r="HY181" s="44"/>
      <c r="HZ181" s="44"/>
      <c r="IA181" s="44"/>
      <c r="IB181" s="49"/>
      <c r="IC181" s="49"/>
      <c r="ID181" s="37"/>
      <c r="IE181" s="37"/>
      <c r="IF181" s="37"/>
      <c r="IG181" s="37"/>
      <c r="IH181" s="37"/>
      <c r="II181" s="37"/>
      <c r="IJ181" s="37"/>
      <c r="IK181" s="37"/>
      <c r="IL181" s="37"/>
      <c r="IM181" s="37"/>
      <c r="IN181" s="37"/>
      <c r="IO181" s="37"/>
      <c r="IP181" s="37"/>
      <c r="IQ181" s="37"/>
      <c r="IR181" s="37"/>
      <c r="IS181" s="37"/>
      <c r="IT181" s="37"/>
      <c r="IU181" s="37"/>
      <c r="IV181" s="37"/>
      <c r="IW181" s="37"/>
      <c r="IX181" s="37"/>
      <c r="IY181" s="37"/>
      <c r="IZ181" s="37"/>
      <c r="JA181" s="37"/>
      <c r="JB181" s="37"/>
      <c r="JC181" s="37"/>
      <c r="JD181" s="37"/>
      <c r="JE181" s="37"/>
      <c r="JF181" s="37"/>
      <c r="JG181" s="37"/>
      <c r="JH181" s="37"/>
      <c r="JI181" s="37"/>
      <c r="JJ181" s="37"/>
      <c r="JK181" s="37"/>
      <c r="JL181" s="37"/>
      <c r="JM181" s="37"/>
      <c r="JN181" s="37"/>
      <c r="JO181" s="37"/>
      <c r="JP181" s="37"/>
      <c r="JQ181" s="37"/>
      <c r="JR181" s="37"/>
      <c r="JS181" s="37"/>
      <c r="JT181" s="37"/>
      <c r="JU181" s="37"/>
      <c r="JV181" s="37"/>
      <c r="JW181" s="37"/>
      <c r="JX181" s="37"/>
      <c r="JY181" s="37"/>
      <c r="JZ181" s="37"/>
      <c r="KA181" s="37"/>
      <c r="KB181" s="37"/>
      <c r="KC181" s="37"/>
      <c r="KD181" s="37"/>
      <c r="KE181" s="37"/>
      <c r="KF181" s="37"/>
      <c r="KG181" s="37"/>
      <c r="KH181" s="37"/>
      <c r="KI181" s="37"/>
      <c r="KJ181" s="37"/>
      <c r="KK181" s="37"/>
      <c r="KL181" s="37"/>
      <c r="KM181" s="37"/>
      <c r="KN181" s="37"/>
      <c r="KO181" s="37"/>
      <c r="KP181" s="37"/>
      <c r="KQ181" s="37"/>
      <c r="KR181" s="37"/>
      <c r="KS181" s="37"/>
      <c r="KT181" s="37"/>
      <c r="KU181" s="37"/>
      <c r="KV181" s="37"/>
      <c r="KW181" s="37"/>
      <c r="KX181" s="37"/>
      <c r="KY181" s="37"/>
      <c r="KZ181" s="37"/>
      <c r="LA181" s="37"/>
      <c r="LB181" s="37"/>
      <c r="LC181" s="37"/>
      <c r="LD181" s="37"/>
      <c r="LE181" s="37"/>
      <c r="LF181" s="37"/>
      <c r="LG181" s="37"/>
      <c r="LH181" s="37"/>
      <c r="LI181" s="37"/>
      <c r="LJ181" s="37"/>
      <c r="LK181" s="37"/>
      <c r="LL181" s="37"/>
      <c r="LM181" s="37"/>
      <c r="LN181" s="37"/>
      <c r="LO181" s="37"/>
      <c r="LP181" s="37"/>
      <c r="LQ181" s="37"/>
      <c r="LR181" s="37"/>
      <c r="LS181" s="37"/>
      <c r="LT181" s="37"/>
      <c r="LU181" s="37"/>
      <c r="LV181" s="37"/>
      <c r="LW181" s="37"/>
      <c r="LX181" s="37"/>
      <c r="LY181" s="37"/>
      <c r="LZ181" s="37"/>
      <c r="MA181" s="37"/>
      <c r="MB181" s="37"/>
      <c r="MC181" s="37"/>
      <c r="MD181" s="37"/>
      <c r="ME181" s="37"/>
      <c r="MF181" s="37"/>
      <c r="MG181" s="37"/>
      <c r="MH181" s="37"/>
      <c r="MI181" s="37"/>
      <c r="MJ181" s="37"/>
      <c r="MK181" s="37"/>
      <c r="ML181" s="37"/>
      <c r="MM181" s="37"/>
      <c r="MN181" s="37"/>
      <c r="MO181" s="37"/>
      <c r="MP181" s="37"/>
      <c r="MQ181" s="37"/>
      <c r="MR181" s="37"/>
      <c r="MS181" s="37"/>
      <c r="MT181" s="37"/>
      <c r="MU181" s="37"/>
      <c r="MV181" s="37"/>
      <c r="MW181" s="37"/>
      <c r="MX181" s="37"/>
      <c r="MY181" s="37"/>
      <c r="MZ181" s="37"/>
      <c r="NA181" s="37"/>
      <c r="NB181" s="37"/>
      <c r="NC181" s="37"/>
      <c r="ND181" s="37"/>
      <c r="NE181" s="37"/>
      <c r="NF181" s="37"/>
      <c r="NG181" s="37"/>
      <c r="NH181" s="37"/>
      <c r="NI181" s="37"/>
      <c r="NJ181" s="37"/>
      <c r="NK181" s="37"/>
      <c r="NL181" s="37"/>
      <c r="NM181" s="37"/>
      <c r="NN181" s="37"/>
      <c r="NO181" s="37"/>
      <c r="NP181" s="37"/>
      <c r="NQ181" s="37"/>
      <c r="NR181" s="37"/>
      <c r="NS181" s="37"/>
      <c r="NT181" s="37"/>
      <c r="NU181" s="37"/>
      <c r="NV181" s="37"/>
      <c r="NW181" s="37"/>
      <c r="NX181" s="37"/>
      <c r="NY181" s="37"/>
      <c r="NZ181" s="37"/>
      <c r="OA181" s="37"/>
      <c r="OB181" s="37"/>
      <c r="OC181" s="37"/>
      <c r="OD181" s="37"/>
      <c r="OE181" s="37"/>
      <c r="OF181" s="37"/>
      <c r="OG181" s="37"/>
      <c r="OH181" s="37"/>
      <c r="OI181" s="37"/>
      <c r="OJ181" s="37"/>
      <c r="OK181" s="37"/>
      <c r="OL181" s="37"/>
      <c r="OM181" s="37"/>
      <c r="ON181" s="37"/>
      <c r="OO181" s="37"/>
      <c r="OP181" s="37"/>
      <c r="OQ181" s="37"/>
      <c r="OR181" s="37"/>
      <c r="OS181" s="37"/>
      <c r="OT181" s="37"/>
      <c r="OU181" s="37"/>
      <c r="OV181" s="37"/>
      <c r="OW181" s="37"/>
      <c r="OX181" s="37"/>
      <c r="OY181" s="37"/>
      <c r="OZ181" s="37"/>
      <c r="PA181" s="37"/>
      <c r="PB181" s="37"/>
      <c r="PC181" s="37"/>
      <c r="PD181" s="37"/>
      <c r="PE181" s="37"/>
      <c r="PF181" s="37"/>
      <c r="PG181" s="37"/>
      <c r="PH181" s="37"/>
      <c r="PI181" s="37"/>
      <c r="PJ181" s="37"/>
      <c r="PK181" s="37"/>
      <c r="PL181" s="37"/>
      <c r="PM181" s="37"/>
      <c r="PN181" s="37"/>
      <c r="PO181" s="37"/>
      <c r="PP181" s="37"/>
      <c r="PQ181" s="37"/>
      <c r="PR181" s="37"/>
      <c r="PS181" s="37"/>
      <c r="PT181" s="37"/>
      <c r="PU181" s="37"/>
      <c r="PV181" s="37"/>
      <c r="PW181" s="37"/>
      <c r="PX181" s="37"/>
      <c r="PY181" s="37"/>
      <c r="PZ181" s="37"/>
      <c r="QA181" s="37"/>
      <c r="QB181" s="37"/>
      <c r="QC181" s="37"/>
      <c r="QD181" s="37"/>
      <c r="QE181" s="37"/>
      <c r="QF181" s="37"/>
      <c r="QG181" s="37"/>
      <c r="QH181" s="37"/>
      <c r="QI181" s="37"/>
      <c r="QJ181" s="37"/>
      <c r="QK181" s="37"/>
      <c r="QL181" s="37"/>
      <c r="QM181" s="37"/>
      <c r="QN181" s="37"/>
      <c r="QO181" s="37"/>
      <c r="QP181" s="37"/>
      <c r="QQ181" s="37"/>
      <c r="QR181" s="37"/>
      <c r="QS181" s="37"/>
      <c r="QT181" s="37"/>
      <c r="QU181" s="37"/>
      <c r="QV181" s="37"/>
      <c r="QW181" s="37"/>
      <c r="QX181" s="37"/>
      <c r="QY181" s="37"/>
      <c r="QZ181" s="37"/>
      <c r="RA181" s="37"/>
      <c r="RB181" s="37"/>
      <c r="RC181" s="37"/>
      <c r="RD181" s="37"/>
      <c r="RE181" s="37"/>
      <c r="RF181" s="37"/>
      <c r="RG181" s="37"/>
      <c r="RH181" s="37"/>
      <c r="RI181" s="37"/>
      <c r="RJ181" s="37"/>
      <c r="RK181" s="37"/>
      <c r="RL181" s="37"/>
      <c r="RM181" s="37"/>
      <c r="RN181" s="37"/>
      <c r="RO181" s="37"/>
      <c r="RP181" s="37"/>
      <c r="RQ181" s="37"/>
      <c r="RR181" s="37"/>
      <c r="RS181" s="37"/>
      <c r="RT181" s="37"/>
      <c r="RU181" s="37"/>
      <c r="RV181" s="37"/>
      <c r="RW181" s="37"/>
      <c r="RX181" s="37"/>
      <c r="RY181" s="37"/>
      <c r="RZ181" s="37"/>
      <c r="SA181" s="37"/>
      <c r="SB181" s="37"/>
      <c r="SC181" s="37"/>
      <c r="SD181" s="37"/>
      <c r="SE181" s="37"/>
      <c r="SF181" s="37"/>
      <c r="SG181" s="37"/>
      <c r="SH181" s="37"/>
      <c r="SI181" s="37"/>
      <c r="SJ181" s="37"/>
      <c r="SK181" s="37"/>
      <c r="SL181" s="37"/>
      <c r="SM181" s="37"/>
      <c r="SN181" s="37"/>
      <c r="SO181" s="37"/>
      <c r="SP181" s="37"/>
      <c r="SQ181" s="37"/>
      <c r="SR181" s="37"/>
      <c r="SS181" s="37"/>
      <c r="ST181" s="37"/>
      <c r="SU181" s="37"/>
      <c r="SV181" s="37"/>
      <c r="SW181" s="37"/>
      <c r="SX181" s="37"/>
      <c r="SY181" s="37"/>
      <c r="SZ181" s="37"/>
      <c r="TA181" s="37"/>
      <c r="TB181" s="37"/>
      <c r="TC181" s="37"/>
      <c r="TD181" s="37"/>
      <c r="TE181" s="37"/>
      <c r="TF181" s="37"/>
      <c r="TG181" s="37"/>
      <c r="TH181" s="37"/>
      <c r="TI181" s="37"/>
      <c r="TJ181" s="37"/>
      <c r="TK181" s="37"/>
      <c r="TL181" s="37"/>
      <c r="TM181" s="37"/>
      <c r="TN181" s="37"/>
      <c r="TO181" s="37"/>
      <c r="TP181" s="37"/>
      <c r="TQ181" s="37"/>
      <c r="TR181" s="37"/>
      <c r="TS181" s="37"/>
      <c r="TT181" s="37"/>
      <c r="TU181" s="37"/>
      <c r="TV181" s="37"/>
      <c r="TW181" s="37"/>
      <c r="TX181" s="37"/>
      <c r="TY181" s="37"/>
      <c r="TZ181" s="37"/>
      <c r="UA181" s="37"/>
      <c r="UB181" s="37"/>
      <c r="UC181" s="37"/>
      <c r="UD181" s="37"/>
      <c r="UE181" s="37"/>
      <c r="UF181" s="37"/>
      <c r="UG181" s="37"/>
      <c r="UH181" s="37"/>
      <c r="UI181" s="37"/>
      <c r="UJ181" s="37"/>
      <c r="UK181" s="37"/>
      <c r="UL181" s="37"/>
      <c r="UM181" s="37"/>
      <c r="UN181" s="37"/>
      <c r="UO181" s="37"/>
      <c r="UP181" s="37"/>
      <c r="UQ181" s="37"/>
      <c r="UR181" s="37"/>
      <c r="US181" s="37"/>
      <c r="UT181" s="37"/>
      <c r="UU181" s="37"/>
      <c r="UV181" s="37"/>
      <c r="UW181" s="37"/>
      <c r="UX181" s="37"/>
      <c r="UY181" s="37"/>
      <c r="UZ181" s="37"/>
      <c r="VA181" s="37"/>
      <c r="VB181" s="37"/>
      <c r="VC181" s="37"/>
      <c r="VD181" s="37"/>
      <c r="VE181" s="37"/>
      <c r="VF181" s="37"/>
      <c r="VG181" s="37"/>
      <c r="VH181" s="37"/>
      <c r="VI181" s="37"/>
      <c r="VJ181" s="37"/>
      <c r="VK181" s="37"/>
      <c r="VL181" s="37"/>
      <c r="VM181" s="37"/>
      <c r="VN181" s="37"/>
      <c r="VO181" s="37"/>
      <c r="VP181" s="37"/>
      <c r="VQ181" s="37"/>
      <c r="VR181" s="37"/>
      <c r="VS181" s="37"/>
      <c r="VT181" s="37"/>
      <c r="VU181" s="37"/>
      <c r="VV181" s="37"/>
      <c r="VW181" s="37"/>
      <c r="VX181" s="37"/>
      <c r="VY181" s="37"/>
      <c r="VZ181" s="37"/>
      <c r="WA181" s="37"/>
      <c r="WB181" s="37"/>
      <c r="WC181" s="37"/>
      <c r="WD181" s="37"/>
      <c r="WE181" s="37"/>
      <c r="WF181" s="37"/>
      <c r="WG181" s="37"/>
      <c r="WH181" s="37"/>
      <c r="WI181" s="37"/>
      <c r="WJ181" s="37"/>
      <c r="WK181" s="37"/>
      <c r="WL181" s="37"/>
      <c r="WM181" s="37"/>
      <c r="WN181" s="37"/>
      <c r="WO181" s="37"/>
      <c r="WP181" s="37"/>
      <c r="WQ181" s="37"/>
      <c r="WR181" s="37"/>
      <c r="WS181" s="37"/>
      <c r="WT181" s="37"/>
      <c r="WU181" s="37"/>
      <c r="WV181" s="37"/>
      <c r="WW181" s="37"/>
      <c r="WX181" s="37"/>
      <c r="WY181" s="37"/>
      <c r="WZ181" s="37"/>
      <c r="XA181" s="37"/>
      <c r="XB181" s="37"/>
      <c r="XC181" s="37"/>
      <c r="XD181" s="37"/>
      <c r="XE181" s="37"/>
      <c r="XF181" s="37"/>
      <c r="XG181" s="37"/>
      <c r="XH181" s="37"/>
      <c r="XI181" s="37"/>
      <c r="XJ181" s="37"/>
      <c r="XK181" s="37"/>
      <c r="XL181" s="37"/>
      <c r="XM181" s="37"/>
      <c r="XN181" s="37"/>
      <c r="XO181" s="37"/>
      <c r="XP181" s="37"/>
      <c r="XQ181" s="37"/>
      <c r="XR181" s="37"/>
      <c r="XS181" s="37"/>
      <c r="XT181" s="37"/>
      <c r="XU181" s="37"/>
      <c r="XV181" s="37"/>
      <c r="XW181" s="37"/>
      <c r="XX181" s="37"/>
      <c r="XY181" s="37"/>
      <c r="XZ181" s="37"/>
      <c r="YA181" s="37"/>
      <c r="YB181" s="37"/>
      <c r="YC181" s="37"/>
      <c r="YD181" s="37"/>
      <c r="YE181" s="37"/>
      <c r="YF181" s="37"/>
      <c r="YG181" s="37"/>
      <c r="YH181" s="37"/>
      <c r="YI181" s="37"/>
      <c r="YJ181" s="37"/>
      <c r="YK181" s="37"/>
      <c r="YL181" s="37"/>
      <c r="YM181" s="37"/>
      <c r="YN181" s="37"/>
      <c r="YO181" s="37"/>
      <c r="YP181" s="37"/>
      <c r="YQ181" s="37"/>
      <c r="YR181" s="37"/>
      <c r="YS181" s="37"/>
    </row>
    <row r="182" spans="1:669" ht="18" customHeight="1" x14ac:dyDescent="0.25">
      <c r="A182" s="40" t="s">
        <v>14</v>
      </c>
      <c r="B182" s="12">
        <v>2</v>
      </c>
      <c r="C182" s="7"/>
      <c r="D182" s="7"/>
      <c r="E182" s="40"/>
      <c r="F182" s="40"/>
      <c r="G182" s="145">
        <f>+G181+G180</f>
        <v>86000</v>
      </c>
      <c r="H182" s="160">
        <f>H181+H180</f>
        <v>2468.1999999999998</v>
      </c>
      <c r="I182" s="145">
        <f>+I181+I180</f>
        <v>442.65</v>
      </c>
      <c r="J182" s="145">
        <f>SUM(J181:J181)+J180</f>
        <v>2614.4</v>
      </c>
      <c r="K182" s="145">
        <f>+K181+K180</f>
        <v>50</v>
      </c>
      <c r="L182" s="145">
        <f>+L181+L180</f>
        <v>5575.25</v>
      </c>
      <c r="M182" s="160">
        <f>M181+M180</f>
        <v>80424.75</v>
      </c>
      <c r="AH182" s="44"/>
      <c r="AI182" s="44"/>
      <c r="AJ182" s="44"/>
      <c r="AK182" s="44"/>
      <c r="AL182" s="44"/>
      <c r="AM182" s="44"/>
      <c r="AN182" s="44"/>
      <c r="AO182" s="44"/>
      <c r="AP182" s="44"/>
      <c r="AQ182" s="44"/>
      <c r="AR182" s="44"/>
      <c r="AS182" s="44"/>
      <c r="AT182" s="44"/>
      <c r="AU182" s="44"/>
      <c r="AV182" s="44"/>
      <c r="AW182" s="44"/>
      <c r="AX182" s="44"/>
      <c r="AY182" s="44"/>
      <c r="AZ182" s="44"/>
      <c r="BA182" s="44"/>
      <c r="BB182" s="44"/>
      <c r="BC182" s="44"/>
      <c r="BD182" s="44"/>
      <c r="BE182" s="44"/>
      <c r="BF182" s="44"/>
      <c r="BG182" s="44"/>
      <c r="BH182" s="44"/>
      <c r="BI182" s="44"/>
      <c r="BJ182" s="44"/>
      <c r="BK182" s="44"/>
      <c r="BL182" s="44"/>
      <c r="BM182" s="44"/>
      <c r="BN182" s="44"/>
      <c r="BO182" s="44"/>
      <c r="BP182" s="44"/>
      <c r="BQ182" s="44"/>
      <c r="BR182" s="44"/>
      <c r="BS182" s="44"/>
      <c r="BT182" s="44"/>
      <c r="BU182" s="44"/>
      <c r="BV182" s="44"/>
      <c r="BW182" s="44"/>
      <c r="BX182" s="44"/>
      <c r="BY182" s="44"/>
      <c r="BZ182" s="44"/>
      <c r="CA182" s="44"/>
      <c r="CB182" s="44"/>
      <c r="CC182" s="44"/>
      <c r="CD182" s="44"/>
      <c r="CE182" s="44"/>
      <c r="CF182" s="44"/>
      <c r="CG182" s="44"/>
      <c r="CH182" s="44"/>
      <c r="CI182" s="44"/>
      <c r="CJ182" s="44"/>
      <c r="CK182" s="44"/>
      <c r="CL182" s="44"/>
      <c r="CM182" s="44"/>
      <c r="CN182" s="44"/>
      <c r="CO182" s="44"/>
      <c r="CP182" s="44"/>
      <c r="CQ182" s="44"/>
      <c r="CR182" s="44"/>
      <c r="CS182" s="44"/>
      <c r="CT182" s="44"/>
      <c r="CU182" s="44"/>
      <c r="CV182" s="44"/>
      <c r="CW182" s="44"/>
      <c r="CX182" s="44"/>
      <c r="CY182" s="44"/>
      <c r="CZ182" s="44"/>
      <c r="DA182" s="44"/>
      <c r="DB182" s="44"/>
      <c r="DC182" s="44"/>
      <c r="DD182" s="44"/>
      <c r="DE182" s="44"/>
      <c r="DF182" s="44"/>
      <c r="DG182" s="44"/>
      <c r="DH182" s="44"/>
      <c r="DI182" s="44"/>
      <c r="DJ182" s="44"/>
      <c r="DK182" s="44"/>
      <c r="DL182" s="44"/>
      <c r="DM182" s="44"/>
      <c r="DN182" s="44"/>
      <c r="DO182" s="44"/>
      <c r="DP182" s="44"/>
      <c r="DQ182" s="44"/>
      <c r="DR182" s="44"/>
      <c r="DS182" s="44"/>
      <c r="DT182" s="44"/>
      <c r="DU182" s="44"/>
      <c r="DV182" s="44"/>
      <c r="DW182" s="44"/>
      <c r="DX182" s="44"/>
      <c r="DY182" s="44"/>
      <c r="DZ182" s="44"/>
      <c r="EA182" s="44"/>
      <c r="EB182" s="44"/>
      <c r="EC182" s="44"/>
      <c r="ED182" s="44"/>
      <c r="EE182" s="44"/>
      <c r="EF182" s="44"/>
      <c r="EG182" s="44"/>
      <c r="EH182" s="44"/>
      <c r="EI182" s="44"/>
      <c r="EJ182" s="44"/>
      <c r="EK182" s="44"/>
      <c r="EL182" s="44"/>
      <c r="EM182" s="44"/>
      <c r="EN182" s="44"/>
      <c r="EO182" s="44"/>
      <c r="EP182" s="44"/>
      <c r="EQ182" s="44"/>
      <c r="ER182" s="44"/>
      <c r="ES182" s="44"/>
      <c r="ET182" s="44"/>
      <c r="EU182" s="44"/>
      <c r="EV182" s="44"/>
      <c r="EW182" s="44"/>
      <c r="EX182" s="44"/>
      <c r="EY182" s="44"/>
      <c r="EZ182" s="44"/>
      <c r="FA182" s="44"/>
      <c r="FB182" s="44"/>
      <c r="FC182" s="44"/>
      <c r="FD182" s="44"/>
      <c r="FE182" s="44"/>
      <c r="FF182" s="44"/>
      <c r="FG182" s="44"/>
      <c r="FH182" s="44"/>
      <c r="FI182" s="44"/>
      <c r="FJ182" s="44"/>
      <c r="FK182" s="44"/>
      <c r="FL182" s="44"/>
      <c r="FM182" s="44"/>
      <c r="FN182" s="44"/>
      <c r="FO182" s="44"/>
      <c r="FP182" s="44"/>
      <c r="FQ182" s="44"/>
      <c r="FR182" s="44"/>
      <c r="FS182" s="44"/>
      <c r="FT182" s="44"/>
      <c r="FU182" s="44"/>
      <c r="FV182" s="44"/>
      <c r="FW182" s="44"/>
      <c r="FX182" s="44"/>
      <c r="FY182" s="44"/>
      <c r="FZ182" s="44"/>
      <c r="GA182" s="44"/>
      <c r="GB182" s="44"/>
      <c r="GC182" s="44"/>
      <c r="GD182" s="44"/>
      <c r="GE182" s="44"/>
      <c r="GF182" s="44"/>
      <c r="GG182" s="44"/>
      <c r="GH182" s="44"/>
      <c r="GI182" s="44"/>
      <c r="GJ182" s="44"/>
      <c r="GK182" s="44"/>
      <c r="GL182" s="44"/>
      <c r="GM182" s="44"/>
      <c r="GN182" s="44"/>
      <c r="GO182" s="44"/>
      <c r="GP182" s="44"/>
      <c r="GQ182" s="44"/>
      <c r="GR182" s="44"/>
      <c r="GS182" s="44"/>
      <c r="GT182" s="44"/>
      <c r="GU182" s="44"/>
      <c r="GV182" s="44"/>
      <c r="GW182" s="44"/>
      <c r="GX182" s="44"/>
      <c r="GY182" s="44"/>
      <c r="GZ182" s="44"/>
      <c r="HA182" s="44"/>
      <c r="HB182" s="44"/>
      <c r="HC182" s="44"/>
      <c r="HD182" s="44"/>
      <c r="HE182" s="44"/>
      <c r="HF182" s="44"/>
      <c r="HG182" s="44"/>
      <c r="HH182" s="44"/>
      <c r="HI182" s="44"/>
      <c r="HJ182" s="44"/>
      <c r="HK182" s="44"/>
      <c r="HL182" s="44"/>
      <c r="HM182" s="44"/>
      <c r="HN182" s="44"/>
      <c r="HO182" s="44"/>
      <c r="HP182" s="44"/>
      <c r="HQ182" s="44"/>
      <c r="HR182" s="44"/>
      <c r="HS182" s="44"/>
      <c r="HT182" s="44"/>
      <c r="HU182" s="44"/>
      <c r="HV182" s="44"/>
      <c r="HW182" s="44"/>
      <c r="HX182" s="44"/>
      <c r="HY182" s="44"/>
      <c r="HZ182" s="44"/>
      <c r="IA182" s="44"/>
      <c r="IB182" s="49"/>
      <c r="IC182" s="49"/>
    </row>
    <row r="183" spans="1:669" x14ac:dyDescent="0.25">
      <c r="AQ183" s="44"/>
      <c r="AR183" s="44"/>
      <c r="AS183" s="44"/>
      <c r="AT183" s="44"/>
      <c r="AU183" s="44"/>
      <c r="AV183" s="44"/>
      <c r="AW183" s="44"/>
      <c r="AX183" s="44"/>
      <c r="AY183" s="44"/>
      <c r="AZ183" s="44"/>
      <c r="BA183" s="44"/>
      <c r="BB183" s="44"/>
      <c r="BC183" s="44"/>
      <c r="BD183" s="44"/>
      <c r="BE183" s="44"/>
      <c r="BF183" s="44"/>
      <c r="BG183" s="44"/>
      <c r="BH183" s="44"/>
      <c r="BI183" s="44"/>
      <c r="BJ183" s="44"/>
      <c r="BK183" s="44"/>
      <c r="BL183" s="44"/>
      <c r="BM183" s="44"/>
      <c r="BN183" s="44"/>
      <c r="BO183" s="44"/>
      <c r="BP183" s="44"/>
      <c r="BQ183" s="44"/>
      <c r="BR183" s="44"/>
      <c r="BS183" s="44"/>
      <c r="BT183" s="44"/>
      <c r="BU183" s="44"/>
      <c r="BV183" s="44"/>
      <c r="BW183" s="44"/>
      <c r="BX183" s="44"/>
      <c r="BY183" s="44"/>
      <c r="BZ183" s="44"/>
      <c r="CA183" s="44"/>
      <c r="CB183" s="44"/>
      <c r="CC183" s="44"/>
      <c r="CD183" s="44"/>
      <c r="CE183" s="44"/>
      <c r="CF183" s="44"/>
      <c r="CG183" s="44"/>
      <c r="CH183" s="44"/>
      <c r="CI183" s="44"/>
      <c r="CJ183" s="44"/>
      <c r="CK183" s="44"/>
      <c r="CL183" s="44"/>
      <c r="CM183" s="44"/>
      <c r="CN183" s="44"/>
      <c r="CO183" s="44"/>
      <c r="CP183" s="44"/>
      <c r="CQ183" s="44"/>
      <c r="CR183" s="44"/>
      <c r="CS183" s="44"/>
      <c r="CT183" s="44"/>
      <c r="CU183" s="44"/>
      <c r="CV183" s="44"/>
      <c r="CW183" s="44"/>
      <c r="CX183" s="44"/>
      <c r="CY183" s="44"/>
      <c r="CZ183" s="44"/>
      <c r="DA183" s="44"/>
      <c r="DB183" s="44"/>
      <c r="DC183" s="44"/>
      <c r="DD183" s="44"/>
      <c r="DE183" s="44"/>
      <c r="DF183" s="44"/>
      <c r="DG183" s="44"/>
      <c r="DH183" s="44"/>
      <c r="DI183" s="44"/>
      <c r="DJ183" s="44"/>
      <c r="DK183" s="44"/>
      <c r="DL183" s="44"/>
      <c r="DM183" s="44"/>
      <c r="DN183" s="44"/>
      <c r="DO183" s="44"/>
      <c r="DP183" s="44"/>
      <c r="DQ183" s="44"/>
      <c r="DR183" s="44"/>
      <c r="DS183" s="44"/>
      <c r="DT183" s="44"/>
      <c r="DU183" s="44"/>
      <c r="DV183" s="44"/>
      <c r="DW183" s="44"/>
      <c r="DX183" s="44"/>
      <c r="DY183" s="44"/>
      <c r="DZ183" s="44"/>
      <c r="EA183" s="44"/>
      <c r="EB183" s="44"/>
      <c r="EC183" s="44"/>
      <c r="ED183" s="44"/>
      <c r="EE183" s="44"/>
      <c r="EF183" s="44"/>
      <c r="EG183" s="44"/>
      <c r="EH183" s="44"/>
      <c r="EI183" s="44"/>
      <c r="EJ183" s="44"/>
      <c r="EK183" s="44"/>
      <c r="EL183" s="44"/>
      <c r="EM183" s="44"/>
      <c r="EN183" s="44"/>
      <c r="EO183" s="44"/>
      <c r="EP183" s="44"/>
      <c r="EQ183" s="44"/>
      <c r="ER183" s="44"/>
      <c r="ES183" s="44"/>
      <c r="ET183" s="44"/>
      <c r="EU183" s="44"/>
      <c r="EV183" s="44"/>
      <c r="EW183" s="44"/>
      <c r="EX183" s="44"/>
      <c r="EY183" s="44"/>
      <c r="EZ183" s="44"/>
      <c r="FA183" s="44"/>
      <c r="FB183" s="44"/>
      <c r="FC183" s="44"/>
      <c r="FD183" s="44"/>
      <c r="FE183" s="44"/>
      <c r="FF183" s="44"/>
      <c r="FG183" s="44"/>
      <c r="FH183" s="44"/>
      <c r="FI183" s="44"/>
      <c r="FJ183" s="44"/>
      <c r="FK183" s="44"/>
      <c r="FL183" s="44"/>
      <c r="FM183" s="44"/>
      <c r="FN183" s="44"/>
      <c r="FO183" s="44"/>
      <c r="FP183" s="44"/>
      <c r="FQ183" s="44"/>
      <c r="FR183" s="44"/>
      <c r="FS183" s="44"/>
    </row>
    <row r="184" spans="1:669" s="44" customFormat="1" ht="15.75" customHeight="1" x14ac:dyDescent="0.25">
      <c r="A184" s="39" t="s">
        <v>83</v>
      </c>
      <c r="B184" s="16"/>
      <c r="C184" s="17"/>
      <c r="D184" s="17"/>
      <c r="E184" s="39"/>
      <c r="F184" s="39"/>
      <c r="G184" s="150"/>
      <c r="H184" s="154"/>
      <c r="I184" s="150"/>
      <c r="J184" s="150"/>
      <c r="K184" s="150"/>
      <c r="L184" s="150"/>
      <c r="M184" s="154"/>
      <c r="FT184" s="37"/>
      <c r="FU184" s="37"/>
      <c r="FV184" s="37"/>
      <c r="FW184" s="37"/>
      <c r="FX184" s="37"/>
      <c r="FY184" s="37"/>
      <c r="FZ184" s="37"/>
      <c r="GA184" s="37"/>
      <c r="GB184" s="37"/>
      <c r="GC184" s="37"/>
      <c r="GD184" s="37"/>
      <c r="GE184" s="37"/>
      <c r="GF184" s="37"/>
      <c r="GG184" s="37"/>
      <c r="GH184" s="37"/>
      <c r="GI184" s="37"/>
      <c r="GJ184" s="37"/>
      <c r="GK184" s="37"/>
      <c r="GL184" s="37"/>
      <c r="GM184" s="37"/>
      <c r="GN184" s="37"/>
      <c r="GO184" s="37"/>
      <c r="GP184" s="37"/>
      <c r="GQ184" s="37"/>
      <c r="GR184" s="37"/>
      <c r="GS184" s="37"/>
      <c r="GT184" s="37"/>
      <c r="GU184" s="37"/>
      <c r="GV184" s="37"/>
      <c r="GW184" s="37"/>
      <c r="GX184" s="37"/>
      <c r="GY184" s="37"/>
      <c r="GZ184" s="37"/>
      <c r="HA184" s="37"/>
      <c r="HB184" s="37"/>
      <c r="HC184" s="37"/>
      <c r="HD184" s="37"/>
      <c r="HE184" s="37"/>
      <c r="HF184" s="37"/>
      <c r="HG184" s="37"/>
      <c r="HH184" s="37"/>
      <c r="HI184" s="37"/>
      <c r="HJ184" s="37"/>
      <c r="HK184" s="37"/>
      <c r="HL184" s="37"/>
      <c r="HM184" s="37"/>
      <c r="HN184" s="37"/>
      <c r="HO184" s="37"/>
      <c r="HP184" s="37"/>
      <c r="HQ184" s="37"/>
      <c r="HR184" s="37"/>
      <c r="HS184" s="37"/>
      <c r="HT184" s="37"/>
      <c r="HU184" s="37"/>
      <c r="HV184" s="37"/>
      <c r="HW184" s="37"/>
      <c r="HX184" s="37"/>
      <c r="HY184" s="37"/>
      <c r="HZ184" s="37"/>
      <c r="IA184" s="37"/>
      <c r="IB184" s="49"/>
      <c r="IC184" s="49"/>
      <c r="ID184" s="37"/>
      <c r="IE184" s="37"/>
      <c r="IF184" s="37"/>
      <c r="IG184" s="37"/>
      <c r="IH184" s="37"/>
      <c r="II184" s="37"/>
      <c r="IJ184" s="37"/>
      <c r="IK184" s="37"/>
      <c r="IL184" s="37"/>
      <c r="IM184" s="37"/>
      <c r="IN184" s="37"/>
      <c r="IO184" s="37"/>
      <c r="IP184" s="37"/>
      <c r="IQ184" s="37"/>
      <c r="IR184" s="37"/>
      <c r="IS184" s="37"/>
      <c r="IT184" s="37"/>
      <c r="IU184" s="37"/>
      <c r="IV184" s="37"/>
      <c r="IW184" s="37"/>
      <c r="IX184" s="37"/>
      <c r="IY184" s="37"/>
      <c r="IZ184" s="37"/>
      <c r="JA184" s="37"/>
      <c r="JB184" s="37"/>
      <c r="JC184" s="37"/>
      <c r="JD184" s="37"/>
      <c r="JE184" s="37"/>
      <c r="JF184" s="37"/>
      <c r="JG184" s="37"/>
      <c r="JH184" s="37"/>
      <c r="JI184" s="37"/>
      <c r="JJ184" s="37"/>
      <c r="JK184" s="37"/>
      <c r="JL184" s="37"/>
      <c r="JM184" s="37"/>
      <c r="JN184" s="37"/>
      <c r="JO184" s="37"/>
      <c r="JP184" s="37"/>
      <c r="JQ184" s="37"/>
      <c r="JR184" s="37"/>
      <c r="JS184" s="37"/>
      <c r="JT184" s="37"/>
      <c r="JU184" s="37"/>
      <c r="JV184" s="37"/>
      <c r="JW184" s="37"/>
      <c r="JX184" s="37"/>
      <c r="JY184" s="37"/>
      <c r="JZ184" s="37"/>
      <c r="KA184" s="37"/>
      <c r="KB184" s="37"/>
      <c r="KC184" s="37"/>
      <c r="KD184" s="37"/>
      <c r="KE184" s="37"/>
      <c r="KF184" s="37"/>
      <c r="KG184" s="37"/>
      <c r="KH184" s="37"/>
      <c r="KI184" s="37"/>
      <c r="KJ184" s="37"/>
      <c r="KK184" s="37"/>
      <c r="KL184" s="37"/>
      <c r="KM184" s="37"/>
      <c r="KN184" s="37"/>
      <c r="KO184" s="37"/>
      <c r="KP184" s="37"/>
      <c r="KQ184" s="37"/>
      <c r="KR184" s="37"/>
      <c r="KS184" s="37"/>
      <c r="KT184" s="37"/>
      <c r="KU184" s="37"/>
      <c r="KV184" s="37"/>
      <c r="KW184" s="37"/>
      <c r="KX184" s="37"/>
      <c r="KY184" s="37"/>
      <c r="KZ184" s="37"/>
      <c r="LA184" s="37"/>
      <c r="LB184" s="37"/>
      <c r="LC184" s="37"/>
      <c r="LD184" s="37"/>
      <c r="LE184" s="37"/>
      <c r="LF184" s="37"/>
      <c r="LG184" s="37"/>
      <c r="LH184" s="37"/>
      <c r="LI184" s="37"/>
      <c r="LJ184" s="37"/>
      <c r="LK184" s="37"/>
      <c r="LL184" s="37"/>
      <c r="LM184" s="37"/>
      <c r="LN184" s="37"/>
      <c r="LO184" s="37"/>
      <c r="LP184" s="37"/>
      <c r="LQ184" s="37"/>
      <c r="LR184" s="37"/>
      <c r="LS184" s="37"/>
      <c r="LT184" s="37"/>
      <c r="LU184" s="37"/>
      <c r="LV184" s="37"/>
      <c r="LW184" s="37"/>
      <c r="LX184" s="37"/>
      <c r="LY184" s="37"/>
      <c r="LZ184" s="37"/>
      <c r="MA184" s="37"/>
      <c r="MB184" s="37"/>
      <c r="MC184" s="37"/>
      <c r="MD184" s="37"/>
      <c r="ME184" s="37"/>
      <c r="MF184" s="37"/>
      <c r="MG184" s="37"/>
      <c r="MH184" s="37"/>
      <c r="MI184" s="37"/>
      <c r="MJ184" s="37"/>
      <c r="MK184" s="37"/>
      <c r="ML184" s="37"/>
      <c r="MM184" s="37"/>
      <c r="MN184" s="37"/>
      <c r="MO184" s="37"/>
      <c r="MP184" s="37"/>
      <c r="MQ184" s="37"/>
      <c r="MR184" s="37"/>
      <c r="MS184" s="37"/>
      <c r="MT184" s="37"/>
      <c r="MU184" s="37"/>
      <c r="MV184" s="37"/>
      <c r="MW184" s="37"/>
      <c r="MX184" s="37"/>
      <c r="MY184" s="37"/>
      <c r="MZ184" s="37"/>
      <c r="NA184" s="37"/>
      <c r="NB184" s="37"/>
      <c r="NC184" s="37"/>
      <c r="ND184" s="37"/>
      <c r="NE184" s="37"/>
      <c r="NF184" s="37"/>
      <c r="NG184" s="37"/>
      <c r="NH184" s="37"/>
      <c r="NI184" s="37"/>
      <c r="NJ184" s="37"/>
      <c r="NK184" s="37"/>
      <c r="NL184" s="37"/>
      <c r="NM184" s="37"/>
      <c r="NN184" s="37"/>
      <c r="NO184" s="37"/>
      <c r="NP184" s="37"/>
      <c r="NQ184" s="37"/>
      <c r="NR184" s="37"/>
      <c r="NS184" s="37"/>
      <c r="NT184" s="37"/>
      <c r="NU184" s="37"/>
      <c r="NV184" s="37"/>
      <c r="NW184" s="37"/>
      <c r="NX184" s="37"/>
      <c r="NY184" s="37"/>
      <c r="NZ184" s="37"/>
      <c r="OA184" s="37"/>
      <c r="OB184" s="37"/>
      <c r="OC184" s="37"/>
      <c r="OD184" s="37"/>
      <c r="OE184" s="37"/>
      <c r="OF184" s="37"/>
      <c r="OG184" s="37"/>
      <c r="OH184" s="37"/>
      <c r="OI184" s="37"/>
      <c r="OJ184" s="37"/>
      <c r="OK184" s="37"/>
      <c r="OL184" s="37"/>
      <c r="OM184" s="37"/>
      <c r="ON184" s="37"/>
      <c r="OO184" s="37"/>
      <c r="OP184" s="37"/>
      <c r="OQ184" s="37"/>
      <c r="OR184" s="37"/>
      <c r="OS184" s="37"/>
      <c r="OT184" s="37"/>
      <c r="OU184" s="37"/>
      <c r="OV184" s="37"/>
      <c r="OW184" s="37"/>
      <c r="OX184" s="37"/>
      <c r="OY184" s="37"/>
      <c r="OZ184" s="37"/>
      <c r="PA184" s="37"/>
      <c r="PB184" s="37"/>
      <c r="PC184" s="37"/>
      <c r="PD184" s="37"/>
      <c r="PE184" s="37"/>
      <c r="PF184" s="37"/>
      <c r="PG184" s="37"/>
      <c r="PH184" s="37"/>
      <c r="PI184" s="37"/>
      <c r="PJ184" s="37"/>
      <c r="PK184" s="37"/>
      <c r="PL184" s="37"/>
      <c r="PM184" s="37"/>
      <c r="PN184" s="37"/>
      <c r="PO184" s="37"/>
      <c r="PP184" s="37"/>
      <c r="PQ184" s="37"/>
      <c r="PR184" s="37"/>
      <c r="PS184" s="37"/>
      <c r="PT184" s="37"/>
      <c r="PU184" s="37"/>
      <c r="PV184" s="37"/>
      <c r="PW184" s="37"/>
      <c r="PX184" s="37"/>
      <c r="PY184" s="37"/>
      <c r="PZ184" s="37"/>
      <c r="QA184" s="37"/>
      <c r="QB184" s="37"/>
      <c r="QC184" s="37"/>
      <c r="QD184" s="37"/>
      <c r="QE184" s="37"/>
      <c r="QF184" s="37"/>
      <c r="QG184" s="37"/>
      <c r="QH184" s="37"/>
      <c r="QI184" s="37"/>
      <c r="QJ184" s="37"/>
      <c r="QK184" s="37"/>
      <c r="QL184" s="37"/>
      <c r="QM184" s="37"/>
      <c r="QN184" s="37"/>
      <c r="QO184" s="37"/>
      <c r="QP184" s="37"/>
      <c r="QQ184" s="37"/>
      <c r="QR184" s="37"/>
      <c r="QS184" s="37"/>
      <c r="QT184" s="37"/>
      <c r="QU184" s="37"/>
      <c r="QV184" s="37"/>
      <c r="QW184" s="37"/>
      <c r="QX184" s="37"/>
      <c r="QY184" s="37"/>
      <c r="QZ184" s="37"/>
      <c r="RA184" s="37"/>
      <c r="RB184" s="37"/>
      <c r="RC184" s="37"/>
      <c r="RD184" s="37"/>
      <c r="RE184" s="37"/>
      <c r="RF184" s="37"/>
      <c r="RG184" s="37"/>
      <c r="RH184" s="37"/>
      <c r="RI184" s="37"/>
      <c r="RJ184" s="37"/>
      <c r="RK184" s="37"/>
      <c r="RL184" s="37"/>
      <c r="RM184" s="37"/>
      <c r="RN184" s="37"/>
      <c r="RO184" s="37"/>
      <c r="RP184" s="37"/>
      <c r="RQ184" s="37"/>
      <c r="RR184" s="37"/>
      <c r="RS184" s="37"/>
      <c r="RT184" s="37"/>
      <c r="RU184" s="37"/>
      <c r="RV184" s="37"/>
      <c r="RW184" s="37"/>
      <c r="RX184" s="37"/>
      <c r="RY184" s="37"/>
      <c r="RZ184" s="37"/>
      <c r="SA184" s="37"/>
      <c r="SB184" s="37"/>
      <c r="SC184" s="37"/>
      <c r="SD184" s="37"/>
      <c r="SE184" s="37"/>
      <c r="SF184" s="37"/>
      <c r="SG184" s="37"/>
      <c r="SH184" s="37"/>
      <c r="SI184" s="37"/>
      <c r="SJ184" s="37"/>
      <c r="SK184" s="37"/>
      <c r="SL184" s="37"/>
      <c r="SM184" s="37"/>
      <c r="SN184" s="37"/>
      <c r="SO184" s="37"/>
      <c r="SP184" s="37"/>
      <c r="SQ184" s="37"/>
      <c r="SR184" s="37"/>
      <c r="SS184" s="37"/>
      <c r="ST184" s="37"/>
      <c r="SU184" s="37"/>
      <c r="SV184" s="37"/>
      <c r="SW184" s="37"/>
      <c r="SX184" s="37"/>
      <c r="SY184" s="37"/>
      <c r="SZ184" s="37"/>
      <c r="TA184" s="37"/>
      <c r="TB184" s="37"/>
      <c r="TC184" s="37"/>
      <c r="TD184" s="37"/>
      <c r="TE184" s="37"/>
      <c r="TF184" s="37"/>
      <c r="TG184" s="37"/>
      <c r="TH184" s="37"/>
      <c r="TI184" s="37"/>
      <c r="TJ184" s="37"/>
      <c r="TK184" s="37"/>
      <c r="TL184" s="37"/>
      <c r="TM184" s="37"/>
      <c r="TN184" s="37"/>
      <c r="TO184" s="37"/>
      <c r="TP184" s="37"/>
      <c r="TQ184" s="37"/>
      <c r="TR184" s="37"/>
      <c r="TS184" s="37"/>
      <c r="TT184" s="37"/>
      <c r="TU184" s="37"/>
      <c r="TV184" s="37"/>
      <c r="TW184" s="37"/>
      <c r="TX184" s="37"/>
      <c r="TY184" s="37"/>
      <c r="TZ184" s="37"/>
      <c r="UA184" s="37"/>
      <c r="UB184" s="37"/>
      <c r="UC184" s="37"/>
      <c r="UD184" s="37"/>
      <c r="UE184" s="37"/>
      <c r="UF184" s="37"/>
      <c r="UG184" s="37"/>
      <c r="UH184" s="37"/>
      <c r="UI184" s="37"/>
      <c r="UJ184" s="37"/>
      <c r="UK184" s="37"/>
      <c r="UL184" s="37"/>
      <c r="UM184" s="37"/>
      <c r="UN184" s="37"/>
      <c r="UO184" s="37"/>
      <c r="UP184" s="37"/>
      <c r="UQ184" s="37"/>
      <c r="UR184" s="37"/>
      <c r="US184" s="37"/>
      <c r="UT184" s="37"/>
      <c r="UU184" s="37"/>
      <c r="UV184" s="37"/>
      <c r="UW184" s="37"/>
      <c r="UX184" s="37"/>
      <c r="UY184" s="37"/>
      <c r="UZ184" s="37"/>
      <c r="VA184" s="37"/>
      <c r="VB184" s="37"/>
      <c r="VC184" s="37"/>
      <c r="VD184" s="37"/>
      <c r="VE184" s="37"/>
      <c r="VF184" s="37"/>
      <c r="VG184" s="37"/>
      <c r="VH184" s="37"/>
      <c r="VI184" s="37"/>
      <c r="VJ184" s="37"/>
      <c r="VK184" s="37"/>
      <c r="VL184" s="37"/>
      <c r="VM184" s="37"/>
      <c r="VN184" s="37"/>
      <c r="VO184" s="37"/>
      <c r="VP184" s="37"/>
      <c r="VQ184" s="37"/>
      <c r="VR184" s="37"/>
      <c r="VS184" s="37"/>
      <c r="VT184" s="37"/>
      <c r="VU184" s="37"/>
      <c r="VV184" s="37"/>
      <c r="VW184" s="37"/>
      <c r="VX184" s="37"/>
      <c r="VY184" s="37"/>
      <c r="VZ184" s="37"/>
      <c r="WA184" s="37"/>
      <c r="WB184" s="37"/>
      <c r="WC184" s="37"/>
      <c r="WD184" s="37"/>
      <c r="WE184" s="37"/>
      <c r="WF184" s="37"/>
      <c r="WG184" s="37"/>
      <c r="WH184" s="37"/>
      <c r="WI184" s="37"/>
      <c r="WJ184" s="37"/>
      <c r="WK184" s="37"/>
      <c r="WL184" s="37"/>
      <c r="WM184" s="37"/>
      <c r="WN184" s="37"/>
      <c r="WO184" s="37"/>
      <c r="WP184" s="37"/>
      <c r="WQ184" s="37"/>
      <c r="WR184" s="37"/>
      <c r="WS184" s="37"/>
      <c r="WT184" s="37"/>
      <c r="WU184" s="37"/>
      <c r="WV184" s="37"/>
      <c r="WW184" s="37"/>
      <c r="WX184" s="37"/>
      <c r="WY184" s="37"/>
      <c r="WZ184" s="37"/>
      <c r="XA184" s="37"/>
      <c r="XB184" s="37"/>
      <c r="XC184" s="37"/>
      <c r="XD184" s="37"/>
      <c r="XE184" s="37"/>
      <c r="XF184" s="37"/>
      <c r="XG184" s="37"/>
      <c r="XH184" s="37"/>
      <c r="XI184" s="37"/>
      <c r="XJ184" s="37"/>
      <c r="XK184" s="37"/>
      <c r="XL184" s="37"/>
      <c r="XM184" s="37"/>
      <c r="XN184" s="37"/>
      <c r="XO184" s="37"/>
      <c r="XP184" s="37"/>
      <c r="XQ184" s="37"/>
      <c r="XR184" s="37"/>
      <c r="XS184" s="37"/>
      <c r="XT184" s="37"/>
      <c r="XU184" s="37"/>
      <c r="XV184" s="37"/>
      <c r="XW184" s="37"/>
      <c r="XX184" s="37"/>
      <c r="XY184" s="37"/>
      <c r="XZ184" s="37"/>
      <c r="YA184" s="37"/>
      <c r="YB184" s="37"/>
      <c r="YC184" s="37"/>
      <c r="YD184" s="37"/>
      <c r="YE184" s="37"/>
      <c r="YF184" s="37"/>
      <c r="YG184" s="37"/>
      <c r="YH184" s="37"/>
      <c r="YI184" s="37"/>
      <c r="YJ184" s="37"/>
      <c r="YK184" s="37"/>
      <c r="YL184" s="37"/>
      <c r="YM184" s="37"/>
      <c r="YN184" s="37"/>
      <c r="YO184" s="37"/>
      <c r="YP184" s="37"/>
      <c r="YQ184" s="37"/>
      <c r="YR184" s="37"/>
      <c r="YS184" s="37"/>
    </row>
    <row r="185" spans="1:669" s="45" customFormat="1" ht="18" customHeight="1" x14ac:dyDescent="0.25">
      <c r="A185" s="45" t="s">
        <v>120</v>
      </c>
      <c r="B185" s="5" t="s">
        <v>16</v>
      </c>
      <c r="C185" s="19" t="s">
        <v>71</v>
      </c>
      <c r="D185" s="19" t="s">
        <v>233</v>
      </c>
      <c r="E185" s="20">
        <v>44197</v>
      </c>
      <c r="F185" s="10" t="s">
        <v>110</v>
      </c>
      <c r="G185" s="151">
        <v>45000</v>
      </c>
      <c r="H185" s="155">
        <v>1291.5</v>
      </c>
      <c r="I185" s="151">
        <v>0</v>
      </c>
      <c r="J185" s="151">
        <v>1368</v>
      </c>
      <c r="K185" s="151">
        <v>3884.75</v>
      </c>
      <c r="L185" s="151">
        <v>6544.25</v>
      </c>
      <c r="M185" s="155">
        <v>38455.75</v>
      </c>
      <c r="P185" s="37"/>
      <c r="Q185" s="37"/>
      <c r="R185" s="37"/>
      <c r="S185" s="37"/>
      <c r="T185" s="37"/>
      <c r="U185" s="37"/>
      <c r="V185" s="37"/>
      <c r="W185" s="37"/>
      <c r="X185" s="37"/>
      <c r="Y185" s="37"/>
      <c r="Z185" s="37"/>
      <c r="AA185" s="37"/>
      <c r="AB185" s="37"/>
      <c r="AC185" s="37"/>
      <c r="AD185" s="37"/>
      <c r="AE185" s="37"/>
      <c r="AF185" s="37"/>
      <c r="AG185" s="37"/>
      <c r="AH185" s="44"/>
      <c r="AI185" s="44"/>
      <c r="AJ185" s="44"/>
      <c r="AK185" s="44"/>
      <c r="AL185" s="44"/>
      <c r="AM185" s="44"/>
      <c r="AN185" s="44"/>
      <c r="AO185" s="44"/>
      <c r="AP185" s="44"/>
      <c r="AQ185" s="44"/>
      <c r="AR185" s="44"/>
      <c r="AS185" s="44"/>
      <c r="AT185" s="44"/>
      <c r="AU185" s="44"/>
      <c r="AV185" s="44"/>
      <c r="AW185" s="44"/>
      <c r="AX185" s="44"/>
      <c r="AY185" s="44"/>
      <c r="AZ185" s="44"/>
      <c r="BA185" s="44"/>
      <c r="BB185" s="44"/>
      <c r="BC185" s="44"/>
      <c r="BD185" s="44"/>
      <c r="BE185" s="44"/>
      <c r="BF185" s="44"/>
      <c r="BG185" s="44"/>
      <c r="BH185" s="44"/>
      <c r="BI185" s="44"/>
      <c r="BJ185" s="44"/>
      <c r="BK185" s="44"/>
      <c r="BL185" s="44"/>
      <c r="BM185" s="44"/>
      <c r="BN185" s="44"/>
      <c r="BO185" s="44"/>
      <c r="BP185" s="44"/>
      <c r="BQ185" s="44"/>
      <c r="BR185" s="44"/>
      <c r="BS185" s="44"/>
      <c r="BT185" s="44"/>
      <c r="BU185" s="44"/>
      <c r="BV185" s="44"/>
      <c r="BW185" s="44"/>
      <c r="BX185" s="44"/>
      <c r="BY185" s="44"/>
      <c r="BZ185" s="44"/>
      <c r="CA185" s="44"/>
      <c r="CB185" s="44"/>
      <c r="CC185" s="44"/>
      <c r="CD185" s="44"/>
      <c r="CE185" s="44"/>
      <c r="CF185" s="44"/>
      <c r="CG185" s="44"/>
      <c r="CH185" s="44"/>
      <c r="CI185" s="44"/>
      <c r="CJ185" s="44"/>
      <c r="CK185" s="44"/>
      <c r="CL185" s="44"/>
      <c r="CM185" s="44"/>
      <c r="CN185" s="44"/>
      <c r="CO185" s="44"/>
      <c r="CP185" s="44"/>
      <c r="CQ185" s="44"/>
      <c r="CR185" s="44"/>
      <c r="CS185" s="44"/>
      <c r="CT185" s="44"/>
      <c r="CU185" s="44"/>
      <c r="CV185" s="44"/>
      <c r="CW185" s="44"/>
      <c r="CX185" s="44"/>
      <c r="CY185" s="44"/>
      <c r="CZ185" s="44"/>
      <c r="DA185" s="44"/>
      <c r="DB185" s="44"/>
      <c r="DC185" s="44"/>
      <c r="DD185" s="44"/>
      <c r="DE185" s="44"/>
      <c r="DF185" s="44"/>
      <c r="DG185" s="44"/>
      <c r="DH185" s="44"/>
      <c r="DI185" s="44"/>
      <c r="DJ185" s="44"/>
      <c r="DK185" s="44"/>
      <c r="DL185" s="44"/>
      <c r="DM185" s="44"/>
      <c r="DN185" s="44"/>
      <c r="DO185" s="44"/>
      <c r="DP185" s="44"/>
      <c r="DQ185" s="44"/>
      <c r="DR185" s="44"/>
      <c r="DS185" s="44"/>
      <c r="DT185" s="44"/>
      <c r="DU185" s="44"/>
      <c r="DV185" s="44"/>
      <c r="DW185" s="44"/>
      <c r="DX185" s="44"/>
      <c r="DY185" s="44"/>
      <c r="DZ185" s="44"/>
      <c r="EA185" s="44"/>
      <c r="EB185" s="44"/>
      <c r="EC185" s="44"/>
      <c r="ED185" s="44"/>
      <c r="EE185" s="44"/>
      <c r="EF185" s="44"/>
      <c r="EG185" s="44"/>
      <c r="EH185" s="44"/>
      <c r="EI185" s="44"/>
      <c r="EJ185" s="44"/>
      <c r="EK185" s="44"/>
      <c r="EL185" s="44"/>
      <c r="EM185" s="44"/>
      <c r="EN185" s="44"/>
      <c r="EO185" s="44"/>
      <c r="EP185" s="44"/>
      <c r="EQ185" s="44"/>
      <c r="ER185" s="44"/>
      <c r="ES185" s="44"/>
      <c r="ET185" s="44"/>
      <c r="EU185" s="44"/>
      <c r="EV185" s="44"/>
      <c r="EW185" s="44"/>
      <c r="EX185" s="44"/>
      <c r="EY185" s="44"/>
      <c r="EZ185" s="44"/>
      <c r="FA185" s="44"/>
      <c r="FB185" s="44"/>
      <c r="FC185" s="44"/>
      <c r="FD185" s="44"/>
      <c r="FE185" s="44"/>
      <c r="FF185" s="44"/>
      <c r="FG185" s="44"/>
      <c r="FH185" s="44"/>
      <c r="FI185" s="44"/>
      <c r="FJ185" s="44"/>
      <c r="FK185" s="44"/>
      <c r="FL185" s="44"/>
      <c r="FM185" s="44"/>
      <c r="FN185" s="44"/>
      <c r="FO185" s="44"/>
      <c r="FP185" s="44"/>
      <c r="FQ185" s="44"/>
      <c r="FR185" s="44"/>
      <c r="FS185" s="44"/>
      <c r="FT185" s="44"/>
      <c r="FU185" s="44"/>
      <c r="FV185" s="44"/>
      <c r="FW185" s="44"/>
      <c r="FX185" s="44"/>
      <c r="FY185" s="44"/>
      <c r="FZ185" s="44"/>
      <c r="GA185" s="44"/>
      <c r="GB185" s="44"/>
      <c r="GC185" s="44"/>
      <c r="GD185" s="44"/>
      <c r="GE185" s="44"/>
      <c r="GF185" s="44"/>
      <c r="GG185" s="44"/>
      <c r="GH185" s="44"/>
      <c r="GI185" s="44"/>
      <c r="GJ185" s="44"/>
      <c r="GK185" s="44"/>
      <c r="GL185" s="44"/>
      <c r="GM185" s="44"/>
      <c r="GN185" s="44"/>
      <c r="GO185" s="44"/>
      <c r="GP185" s="44"/>
      <c r="GQ185" s="44"/>
      <c r="GR185" s="44"/>
      <c r="GS185" s="44"/>
      <c r="GT185" s="44"/>
      <c r="GU185" s="44"/>
      <c r="GV185" s="44"/>
      <c r="GW185" s="44"/>
      <c r="GX185" s="44"/>
      <c r="GY185" s="44"/>
      <c r="GZ185" s="44"/>
      <c r="HA185" s="44"/>
      <c r="HB185" s="44"/>
      <c r="HC185" s="44"/>
      <c r="HD185" s="44"/>
      <c r="HE185" s="44"/>
      <c r="HF185" s="44"/>
      <c r="HG185" s="44"/>
      <c r="HH185" s="44"/>
      <c r="HI185" s="44"/>
      <c r="HJ185" s="44"/>
      <c r="HK185" s="44"/>
      <c r="HL185" s="44"/>
      <c r="HM185" s="44"/>
      <c r="HN185" s="44"/>
      <c r="HO185" s="44"/>
      <c r="HP185" s="44"/>
      <c r="HQ185" s="44"/>
      <c r="HR185" s="44"/>
      <c r="HS185" s="44"/>
      <c r="HT185" s="44"/>
      <c r="HU185" s="44"/>
      <c r="HV185" s="44"/>
      <c r="HW185" s="44"/>
      <c r="HX185" s="44"/>
      <c r="HY185" s="44"/>
      <c r="HZ185" s="44"/>
      <c r="IA185" s="44"/>
      <c r="IB185" s="49"/>
      <c r="IC185" s="49"/>
      <c r="ID185" s="37"/>
      <c r="IE185" s="37"/>
      <c r="IF185" s="37"/>
      <c r="IG185" s="37"/>
      <c r="IH185" s="37"/>
      <c r="II185" s="37"/>
      <c r="IJ185" s="37"/>
      <c r="IK185" s="37"/>
      <c r="IL185" s="37"/>
      <c r="IM185" s="37"/>
      <c r="IN185" s="37"/>
      <c r="IO185" s="37"/>
      <c r="IP185" s="37"/>
      <c r="IQ185" s="37"/>
      <c r="IR185" s="37"/>
      <c r="IS185" s="37"/>
      <c r="IT185" s="37"/>
      <c r="IU185" s="37"/>
      <c r="IV185" s="37"/>
      <c r="IW185" s="37"/>
      <c r="IX185" s="37"/>
      <c r="IY185" s="37"/>
      <c r="IZ185" s="37"/>
      <c r="JA185" s="37"/>
      <c r="JB185" s="37"/>
      <c r="JC185" s="37"/>
      <c r="JD185" s="37"/>
      <c r="JE185" s="37"/>
      <c r="JF185" s="37"/>
      <c r="JG185" s="37"/>
      <c r="JH185" s="37"/>
      <c r="JI185" s="37"/>
      <c r="JJ185" s="37"/>
      <c r="JK185" s="37"/>
      <c r="JL185" s="37"/>
      <c r="JM185" s="37"/>
      <c r="JN185" s="37"/>
      <c r="JO185" s="37"/>
      <c r="JP185" s="37"/>
      <c r="JQ185" s="37"/>
      <c r="JR185" s="37"/>
      <c r="JS185" s="37"/>
      <c r="JT185" s="37"/>
      <c r="JU185" s="37"/>
      <c r="JV185" s="37"/>
      <c r="JW185" s="37"/>
      <c r="JX185" s="37"/>
      <c r="JY185" s="37"/>
      <c r="JZ185" s="37"/>
      <c r="KA185" s="37"/>
      <c r="KB185" s="37"/>
      <c r="KC185" s="37"/>
      <c r="KD185" s="37"/>
      <c r="KE185" s="37"/>
      <c r="KF185" s="37"/>
      <c r="KG185" s="37"/>
      <c r="KH185" s="37"/>
      <c r="KI185" s="37"/>
      <c r="KJ185" s="37"/>
      <c r="KK185" s="37"/>
      <c r="KL185" s="37"/>
      <c r="KM185" s="37"/>
      <c r="KN185" s="37"/>
      <c r="KO185" s="37"/>
      <c r="KP185" s="37"/>
      <c r="KQ185" s="37"/>
      <c r="KR185" s="37"/>
      <c r="KS185" s="37"/>
      <c r="KT185" s="37"/>
      <c r="KU185" s="37"/>
      <c r="KV185" s="37"/>
      <c r="KW185" s="37"/>
      <c r="KX185" s="37"/>
      <c r="KY185" s="37"/>
      <c r="KZ185" s="37"/>
      <c r="LA185" s="37"/>
      <c r="LB185" s="37"/>
      <c r="LC185" s="37"/>
      <c r="LD185" s="37"/>
      <c r="LE185" s="37"/>
      <c r="LF185" s="37"/>
      <c r="LG185" s="37"/>
      <c r="LH185" s="37"/>
      <c r="LI185" s="37"/>
      <c r="LJ185" s="37"/>
      <c r="LK185" s="37"/>
      <c r="LL185" s="37"/>
      <c r="LM185" s="37"/>
      <c r="LN185" s="37"/>
      <c r="LO185" s="37"/>
      <c r="LP185" s="37"/>
      <c r="LQ185" s="37"/>
      <c r="LR185" s="37"/>
      <c r="LS185" s="37"/>
      <c r="LT185" s="37"/>
      <c r="LU185" s="37"/>
      <c r="LV185" s="37"/>
      <c r="LW185" s="37"/>
      <c r="LX185" s="37"/>
      <c r="LY185" s="37"/>
      <c r="LZ185" s="37"/>
      <c r="MA185" s="37"/>
      <c r="MB185" s="37"/>
      <c r="MC185" s="37"/>
      <c r="MD185" s="37"/>
      <c r="ME185" s="37"/>
      <c r="MF185" s="37"/>
      <c r="MG185" s="37"/>
      <c r="MH185" s="37"/>
      <c r="MI185" s="37"/>
      <c r="MJ185" s="37"/>
      <c r="MK185" s="37"/>
      <c r="ML185" s="37"/>
      <c r="MM185" s="37"/>
      <c r="MN185" s="37"/>
      <c r="MO185" s="37"/>
      <c r="MP185" s="37"/>
      <c r="MQ185" s="37"/>
      <c r="MR185" s="37"/>
      <c r="MS185" s="37"/>
      <c r="MT185" s="37"/>
      <c r="MU185" s="37"/>
      <c r="MV185" s="37"/>
      <c r="MW185" s="37"/>
      <c r="MX185" s="37"/>
      <c r="MY185" s="37"/>
      <c r="MZ185" s="37"/>
      <c r="NA185" s="37"/>
      <c r="NB185" s="37"/>
      <c r="NC185" s="37"/>
      <c r="ND185" s="37"/>
      <c r="NE185" s="37"/>
      <c r="NF185" s="37"/>
      <c r="NG185" s="37"/>
      <c r="NH185" s="37"/>
      <c r="NI185" s="37"/>
      <c r="NJ185" s="37"/>
      <c r="NK185" s="37"/>
      <c r="NL185" s="37"/>
      <c r="NM185" s="37"/>
      <c r="NN185" s="37"/>
      <c r="NO185" s="37"/>
      <c r="NP185" s="37"/>
      <c r="NQ185" s="37"/>
      <c r="NR185" s="37"/>
      <c r="NS185" s="37"/>
      <c r="NT185" s="37"/>
      <c r="NU185" s="37"/>
      <c r="NV185" s="37"/>
      <c r="NW185" s="37"/>
      <c r="NX185" s="37"/>
      <c r="NY185" s="37"/>
      <c r="NZ185" s="37"/>
      <c r="OA185" s="37"/>
      <c r="OB185" s="37"/>
      <c r="OC185" s="37"/>
      <c r="OD185" s="37"/>
      <c r="OE185" s="37"/>
      <c r="OF185" s="37"/>
      <c r="OG185" s="37"/>
      <c r="OH185" s="37"/>
      <c r="OI185" s="37"/>
      <c r="OJ185" s="37"/>
      <c r="OK185" s="37"/>
      <c r="OL185" s="37"/>
      <c r="OM185" s="37"/>
      <c r="ON185" s="37"/>
      <c r="OO185" s="37"/>
      <c r="OP185" s="37"/>
      <c r="OQ185" s="37"/>
      <c r="OR185" s="37"/>
      <c r="OS185" s="37"/>
      <c r="OT185" s="37"/>
      <c r="OU185" s="37"/>
      <c r="OV185" s="37"/>
      <c r="OW185" s="37"/>
      <c r="OX185" s="37"/>
      <c r="OY185" s="37"/>
      <c r="OZ185" s="37"/>
      <c r="PA185" s="37"/>
      <c r="PB185" s="37"/>
      <c r="PC185" s="37"/>
      <c r="PD185" s="37"/>
      <c r="PE185" s="37"/>
      <c r="PF185" s="37"/>
      <c r="PG185" s="37"/>
      <c r="PH185" s="37"/>
      <c r="PI185" s="37"/>
      <c r="PJ185" s="37"/>
      <c r="PK185" s="37"/>
      <c r="PL185" s="37"/>
      <c r="PM185" s="37"/>
      <c r="PN185" s="37"/>
      <c r="PO185" s="37"/>
      <c r="PP185" s="37"/>
      <c r="PQ185" s="37"/>
      <c r="PR185" s="37"/>
      <c r="PS185" s="37"/>
      <c r="PT185" s="37"/>
      <c r="PU185" s="37"/>
      <c r="PV185" s="37"/>
      <c r="PW185" s="37"/>
      <c r="PX185" s="37"/>
      <c r="PY185" s="37"/>
      <c r="PZ185" s="37"/>
      <c r="QA185" s="37"/>
      <c r="QB185" s="37"/>
      <c r="QC185" s="37"/>
      <c r="QD185" s="37"/>
      <c r="QE185" s="37"/>
      <c r="QF185" s="37"/>
      <c r="QG185" s="37"/>
      <c r="QH185" s="37"/>
      <c r="QI185" s="37"/>
      <c r="QJ185" s="37"/>
      <c r="QK185" s="37"/>
      <c r="QL185" s="37"/>
      <c r="QM185" s="37"/>
      <c r="QN185" s="37"/>
      <c r="QO185" s="37"/>
      <c r="QP185" s="37"/>
      <c r="QQ185" s="37"/>
      <c r="QR185" s="37"/>
      <c r="QS185" s="37"/>
      <c r="QT185" s="37"/>
      <c r="QU185" s="37"/>
      <c r="QV185" s="37"/>
      <c r="QW185" s="37"/>
      <c r="QX185" s="37"/>
      <c r="QY185" s="37"/>
      <c r="QZ185" s="37"/>
      <c r="RA185" s="37"/>
      <c r="RB185" s="37"/>
      <c r="RC185" s="37"/>
      <c r="RD185" s="37"/>
      <c r="RE185" s="37"/>
      <c r="RF185" s="37"/>
      <c r="RG185" s="37"/>
      <c r="RH185" s="37"/>
      <c r="RI185" s="37"/>
      <c r="RJ185" s="37"/>
      <c r="RK185" s="37"/>
      <c r="RL185" s="37"/>
      <c r="RM185" s="37"/>
      <c r="RN185" s="37"/>
      <c r="RO185" s="37"/>
      <c r="RP185" s="37"/>
      <c r="RQ185" s="37"/>
      <c r="RR185" s="37"/>
      <c r="RS185" s="37"/>
      <c r="RT185" s="37"/>
      <c r="RU185" s="37"/>
      <c r="RV185" s="37"/>
      <c r="RW185" s="37"/>
      <c r="RX185" s="37"/>
      <c r="RY185" s="37"/>
      <c r="RZ185" s="37"/>
      <c r="SA185" s="37"/>
      <c r="SB185" s="37"/>
      <c r="SC185" s="37"/>
      <c r="SD185" s="37"/>
      <c r="SE185" s="37"/>
      <c r="SF185" s="37"/>
      <c r="SG185" s="37"/>
      <c r="SH185" s="37"/>
      <c r="SI185" s="37"/>
      <c r="SJ185" s="37"/>
      <c r="SK185" s="37"/>
      <c r="SL185" s="37"/>
      <c r="SM185" s="37"/>
      <c r="SN185" s="37"/>
      <c r="SO185" s="37"/>
      <c r="SP185" s="37"/>
      <c r="SQ185" s="37"/>
      <c r="SR185" s="37"/>
      <c r="SS185" s="37"/>
      <c r="ST185" s="37"/>
      <c r="SU185" s="37"/>
      <c r="SV185" s="37"/>
      <c r="SW185" s="37"/>
      <c r="SX185" s="37"/>
      <c r="SY185" s="37"/>
      <c r="SZ185" s="37"/>
      <c r="TA185" s="37"/>
      <c r="TB185" s="37"/>
      <c r="TC185" s="37"/>
      <c r="TD185" s="37"/>
      <c r="TE185" s="37"/>
      <c r="TF185" s="37"/>
      <c r="TG185" s="37"/>
      <c r="TH185" s="37"/>
      <c r="TI185" s="37"/>
      <c r="TJ185" s="37"/>
      <c r="TK185" s="37"/>
      <c r="TL185" s="37"/>
      <c r="TM185" s="37"/>
      <c r="TN185" s="37"/>
      <c r="TO185" s="37"/>
      <c r="TP185" s="37"/>
      <c r="TQ185" s="37"/>
      <c r="TR185" s="37"/>
      <c r="TS185" s="37"/>
      <c r="TT185" s="37"/>
      <c r="TU185" s="37"/>
      <c r="TV185" s="37"/>
      <c r="TW185" s="37"/>
      <c r="TX185" s="37"/>
      <c r="TY185" s="37"/>
      <c r="TZ185" s="37"/>
      <c r="UA185" s="37"/>
      <c r="UB185" s="37"/>
      <c r="UC185" s="37"/>
      <c r="UD185" s="37"/>
      <c r="UE185" s="37"/>
      <c r="UF185" s="37"/>
      <c r="UG185" s="37"/>
      <c r="UH185" s="37"/>
      <c r="UI185" s="37"/>
      <c r="UJ185" s="37"/>
      <c r="UK185" s="37"/>
      <c r="UL185" s="37"/>
      <c r="UM185" s="37"/>
      <c r="UN185" s="37"/>
      <c r="UO185" s="37"/>
      <c r="UP185" s="37"/>
      <c r="UQ185" s="37"/>
      <c r="UR185" s="37"/>
      <c r="US185" s="37"/>
      <c r="UT185" s="37"/>
      <c r="UU185" s="37"/>
      <c r="UV185" s="37"/>
      <c r="UW185" s="37"/>
      <c r="UX185" s="37"/>
      <c r="UY185" s="37"/>
      <c r="UZ185" s="37"/>
      <c r="VA185" s="37"/>
      <c r="VB185" s="37"/>
      <c r="VC185" s="37"/>
      <c r="VD185" s="37"/>
      <c r="VE185" s="37"/>
      <c r="VF185" s="37"/>
      <c r="VG185" s="37"/>
      <c r="VH185" s="37"/>
      <c r="VI185" s="37"/>
      <c r="VJ185" s="37"/>
      <c r="VK185" s="37"/>
      <c r="VL185" s="37"/>
      <c r="VM185" s="37"/>
      <c r="VN185" s="37"/>
      <c r="VO185" s="37"/>
      <c r="VP185" s="37"/>
      <c r="VQ185" s="37"/>
      <c r="VR185" s="37"/>
      <c r="VS185" s="37"/>
      <c r="VT185" s="37"/>
      <c r="VU185" s="37"/>
      <c r="VV185" s="37"/>
      <c r="VW185" s="37"/>
      <c r="VX185" s="37"/>
      <c r="VY185" s="37"/>
      <c r="VZ185" s="37"/>
      <c r="WA185" s="37"/>
      <c r="WB185" s="37"/>
      <c r="WC185" s="37"/>
      <c r="WD185" s="37"/>
      <c r="WE185" s="37"/>
      <c r="WF185" s="37"/>
      <c r="WG185" s="37"/>
      <c r="WH185" s="37"/>
      <c r="WI185" s="37"/>
      <c r="WJ185" s="37"/>
      <c r="WK185" s="37"/>
      <c r="WL185" s="37"/>
      <c r="WM185" s="37"/>
      <c r="WN185" s="37"/>
      <c r="WO185" s="37"/>
      <c r="WP185" s="37"/>
      <c r="WQ185" s="37"/>
      <c r="WR185" s="37"/>
      <c r="WS185" s="37"/>
      <c r="WT185" s="37"/>
      <c r="WU185" s="37"/>
      <c r="WV185" s="37"/>
      <c r="WW185" s="37"/>
      <c r="WX185" s="37"/>
      <c r="WY185" s="37"/>
      <c r="WZ185" s="37"/>
      <c r="XA185" s="37"/>
      <c r="XB185" s="37"/>
      <c r="XC185" s="37"/>
      <c r="XD185" s="37"/>
      <c r="XE185" s="37"/>
      <c r="XF185" s="37"/>
      <c r="XG185" s="37"/>
      <c r="XH185" s="37"/>
      <c r="XI185" s="37"/>
      <c r="XJ185" s="37"/>
      <c r="XK185" s="37"/>
      <c r="XL185" s="37"/>
      <c r="XM185" s="37"/>
      <c r="XN185" s="37"/>
      <c r="XO185" s="37"/>
      <c r="XP185" s="37"/>
      <c r="XQ185" s="37"/>
      <c r="XR185" s="37"/>
      <c r="XS185" s="37"/>
      <c r="XT185" s="37"/>
      <c r="XU185" s="37"/>
      <c r="XV185" s="37"/>
      <c r="XW185" s="37"/>
      <c r="XX185" s="37"/>
      <c r="XY185" s="37"/>
      <c r="XZ185" s="37"/>
      <c r="YA185" s="37"/>
      <c r="YB185" s="37"/>
      <c r="YC185" s="37"/>
      <c r="YD185" s="37"/>
      <c r="YE185" s="37"/>
      <c r="YF185" s="37"/>
      <c r="YG185" s="37"/>
      <c r="YH185" s="37"/>
      <c r="YI185" s="37"/>
      <c r="YJ185" s="37"/>
      <c r="YK185" s="37"/>
      <c r="YL185" s="37"/>
      <c r="YM185" s="37"/>
      <c r="YN185" s="37"/>
      <c r="YO185" s="37"/>
      <c r="YP185" s="37"/>
      <c r="YQ185" s="37"/>
      <c r="YR185" s="37"/>
      <c r="YS185" s="37"/>
    </row>
    <row r="186" spans="1:669" s="45" customFormat="1" ht="18" customHeight="1" x14ac:dyDescent="0.25">
      <c r="A186" s="45" t="s">
        <v>84</v>
      </c>
      <c r="B186" s="5" t="s">
        <v>87</v>
      </c>
      <c r="C186" s="19" t="s">
        <v>72</v>
      </c>
      <c r="D186" s="19" t="s">
        <v>233</v>
      </c>
      <c r="E186" s="20">
        <v>44287</v>
      </c>
      <c r="F186" s="10" t="s">
        <v>110</v>
      </c>
      <c r="G186" s="151">
        <v>86000</v>
      </c>
      <c r="H186" s="155">
        <v>2468.1999999999998</v>
      </c>
      <c r="I186" s="151">
        <v>0</v>
      </c>
      <c r="J186" s="151">
        <v>2614.4</v>
      </c>
      <c r="K186" s="151">
        <v>25</v>
      </c>
      <c r="L186" s="151">
        <v>5107.6000000000004</v>
      </c>
      <c r="M186" s="155">
        <v>80892.399999999994</v>
      </c>
      <c r="P186" s="37"/>
      <c r="Q186" s="37"/>
      <c r="R186" s="37"/>
      <c r="S186" s="37"/>
      <c r="T186" s="37"/>
      <c r="U186" s="37"/>
      <c r="V186" s="37"/>
      <c r="W186" s="37"/>
      <c r="X186" s="37"/>
      <c r="Y186" s="37"/>
      <c r="Z186" s="37"/>
      <c r="AA186" s="37"/>
      <c r="AB186" s="37"/>
      <c r="AC186" s="37"/>
      <c r="AD186" s="37"/>
      <c r="AE186" s="37"/>
      <c r="AF186" s="37"/>
      <c r="AG186" s="37"/>
      <c r="AH186" s="44"/>
      <c r="AI186" s="44"/>
      <c r="AJ186" s="44"/>
      <c r="AK186" s="44"/>
      <c r="AL186" s="44"/>
      <c r="AM186" s="44"/>
      <c r="AN186" s="44"/>
      <c r="AO186" s="44"/>
      <c r="AP186" s="44"/>
      <c r="AQ186" s="44"/>
      <c r="AR186" s="44"/>
      <c r="AS186" s="44"/>
      <c r="AT186" s="44"/>
      <c r="AU186" s="44"/>
      <c r="AV186" s="44"/>
      <c r="AW186" s="44"/>
      <c r="AX186" s="44"/>
      <c r="AY186" s="44"/>
      <c r="AZ186" s="44"/>
      <c r="BA186" s="44"/>
      <c r="BB186" s="44"/>
      <c r="BC186" s="44"/>
      <c r="BD186" s="44"/>
      <c r="BE186" s="44"/>
      <c r="BF186" s="44"/>
      <c r="BG186" s="44"/>
      <c r="BH186" s="44"/>
      <c r="BI186" s="44"/>
      <c r="BJ186" s="44"/>
      <c r="BK186" s="44"/>
      <c r="BL186" s="44"/>
      <c r="BM186" s="44"/>
      <c r="BN186" s="44"/>
      <c r="BO186" s="44"/>
      <c r="BP186" s="44"/>
      <c r="BQ186" s="44"/>
      <c r="BR186" s="44"/>
      <c r="BS186" s="44"/>
      <c r="BT186" s="44"/>
      <c r="BU186" s="44"/>
      <c r="BV186" s="44"/>
      <c r="BW186" s="44"/>
      <c r="BX186" s="44"/>
      <c r="BY186" s="44"/>
      <c r="BZ186" s="44"/>
      <c r="CA186" s="44"/>
      <c r="CB186" s="44"/>
      <c r="CC186" s="44"/>
      <c r="CD186" s="44"/>
      <c r="CE186" s="44"/>
      <c r="CF186" s="44"/>
      <c r="CG186" s="44"/>
      <c r="CH186" s="44"/>
      <c r="CI186" s="44"/>
      <c r="CJ186" s="44"/>
      <c r="CK186" s="44"/>
      <c r="CL186" s="44"/>
      <c r="CM186" s="44"/>
      <c r="CN186" s="44"/>
      <c r="CO186" s="44"/>
      <c r="CP186" s="44"/>
      <c r="CQ186" s="44"/>
      <c r="CR186" s="44"/>
      <c r="CS186" s="44"/>
      <c r="CT186" s="44"/>
      <c r="CU186" s="44"/>
      <c r="CV186" s="44"/>
      <c r="CW186" s="44"/>
      <c r="CX186" s="44"/>
      <c r="CY186" s="44"/>
      <c r="CZ186" s="44"/>
      <c r="DA186" s="44"/>
      <c r="DB186" s="44"/>
      <c r="DC186" s="44"/>
      <c r="DD186" s="44"/>
      <c r="DE186" s="44"/>
      <c r="DF186" s="44"/>
      <c r="DG186" s="44"/>
      <c r="DH186" s="44"/>
      <c r="DI186" s="44"/>
      <c r="DJ186" s="44"/>
      <c r="DK186" s="44"/>
      <c r="DL186" s="44"/>
      <c r="DM186" s="44"/>
      <c r="DN186" s="44"/>
      <c r="DO186" s="44"/>
      <c r="DP186" s="44"/>
      <c r="DQ186" s="44"/>
      <c r="DR186" s="44"/>
      <c r="DS186" s="44"/>
      <c r="DT186" s="44"/>
      <c r="DU186" s="44"/>
      <c r="DV186" s="44"/>
      <c r="DW186" s="44"/>
      <c r="DX186" s="44"/>
      <c r="DY186" s="44"/>
      <c r="DZ186" s="44"/>
      <c r="EA186" s="44"/>
      <c r="EB186" s="44"/>
      <c r="EC186" s="44"/>
      <c r="ED186" s="44"/>
      <c r="EE186" s="44"/>
      <c r="EF186" s="44"/>
      <c r="EG186" s="44"/>
      <c r="EH186" s="44"/>
      <c r="EI186" s="44"/>
      <c r="EJ186" s="44"/>
      <c r="EK186" s="44"/>
      <c r="EL186" s="44"/>
      <c r="EM186" s="44"/>
      <c r="EN186" s="44"/>
      <c r="EO186" s="44"/>
      <c r="EP186" s="44"/>
      <c r="EQ186" s="44"/>
      <c r="ER186" s="44"/>
      <c r="ES186" s="44"/>
      <c r="ET186" s="44"/>
      <c r="EU186" s="44"/>
      <c r="EV186" s="44"/>
      <c r="EW186" s="44"/>
      <c r="EX186" s="44"/>
      <c r="EY186" s="44"/>
      <c r="EZ186" s="44"/>
      <c r="FA186" s="44"/>
      <c r="FB186" s="44"/>
      <c r="FC186" s="44"/>
      <c r="FD186" s="44"/>
      <c r="FE186" s="44"/>
      <c r="FF186" s="44"/>
      <c r="FG186" s="44"/>
      <c r="FH186" s="44"/>
      <c r="FI186" s="44"/>
      <c r="FJ186" s="44"/>
      <c r="FK186" s="44"/>
      <c r="FL186" s="44"/>
      <c r="FM186" s="44"/>
      <c r="FN186" s="44"/>
      <c r="FO186" s="44"/>
      <c r="FP186" s="44"/>
      <c r="FQ186" s="44"/>
      <c r="FR186" s="44"/>
      <c r="FS186" s="44"/>
      <c r="FT186" s="44"/>
      <c r="FU186" s="44"/>
      <c r="FV186" s="44"/>
      <c r="FW186" s="44"/>
      <c r="FX186" s="44"/>
      <c r="FY186" s="44"/>
      <c r="FZ186" s="44"/>
      <c r="GA186" s="44"/>
      <c r="GB186" s="44"/>
      <c r="GC186" s="44"/>
      <c r="GD186" s="44"/>
      <c r="GE186" s="44"/>
      <c r="GF186" s="44"/>
      <c r="GG186" s="44"/>
      <c r="GH186" s="44"/>
      <c r="GI186" s="44"/>
      <c r="GJ186" s="44"/>
      <c r="GK186" s="44"/>
      <c r="GL186" s="44"/>
      <c r="GM186" s="44"/>
      <c r="GN186" s="44"/>
      <c r="GO186" s="44"/>
      <c r="GP186" s="44"/>
      <c r="GQ186" s="44"/>
      <c r="GR186" s="44"/>
      <c r="GS186" s="44"/>
      <c r="GT186" s="44"/>
      <c r="GU186" s="44"/>
      <c r="GV186" s="44"/>
      <c r="GW186" s="44"/>
      <c r="GX186" s="44"/>
      <c r="GY186" s="44"/>
      <c r="GZ186" s="44"/>
      <c r="HA186" s="44"/>
      <c r="HB186" s="44"/>
      <c r="HC186" s="44"/>
      <c r="HD186" s="44"/>
      <c r="HE186" s="44"/>
      <c r="HF186" s="44"/>
      <c r="HG186" s="44"/>
      <c r="HH186" s="44"/>
      <c r="HI186" s="44"/>
      <c r="HJ186" s="44"/>
      <c r="HK186" s="44"/>
      <c r="HL186" s="44"/>
      <c r="HM186" s="44"/>
      <c r="HN186" s="44"/>
      <c r="HO186" s="44"/>
      <c r="HP186" s="44"/>
      <c r="HQ186" s="44"/>
      <c r="HR186" s="44"/>
      <c r="HS186" s="44"/>
      <c r="HT186" s="44"/>
      <c r="HU186" s="44"/>
      <c r="HV186" s="44"/>
      <c r="HW186" s="44"/>
      <c r="HX186" s="44"/>
      <c r="HY186" s="44"/>
      <c r="HZ186" s="44"/>
      <c r="IA186" s="44"/>
      <c r="IB186" s="49"/>
      <c r="IC186" s="49"/>
      <c r="ID186" s="37"/>
      <c r="IE186" s="37"/>
      <c r="IF186" s="37"/>
      <c r="IG186" s="37"/>
      <c r="IH186" s="37"/>
      <c r="II186" s="37"/>
      <c r="IJ186" s="37"/>
      <c r="IK186" s="37"/>
      <c r="IL186" s="37"/>
      <c r="IM186" s="37"/>
      <c r="IN186" s="37"/>
      <c r="IO186" s="37"/>
      <c r="IP186" s="37"/>
      <c r="IQ186" s="37"/>
      <c r="IR186" s="37"/>
      <c r="IS186" s="37"/>
      <c r="IT186" s="37"/>
      <c r="IU186" s="37"/>
      <c r="IV186" s="37"/>
      <c r="IW186" s="37"/>
      <c r="IX186" s="37"/>
      <c r="IY186" s="37"/>
      <c r="IZ186" s="37"/>
      <c r="JA186" s="37"/>
      <c r="JB186" s="37"/>
      <c r="JC186" s="37"/>
      <c r="JD186" s="37"/>
      <c r="JE186" s="37"/>
      <c r="JF186" s="37"/>
      <c r="JG186" s="37"/>
      <c r="JH186" s="37"/>
      <c r="JI186" s="37"/>
      <c r="JJ186" s="37"/>
      <c r="JK186" s="37"/>
      <c r="JL186" s="37"/>
      <c r="JM186" s="37"/>
      <c r="JN186" s="37"/>
      <c r="JO186" s="37"/>
      <c r="JP186" s="37"/>
      <c r="JQ186" s="37"/>
      <c r="JR186" s="37"/>
      <c r="JS186" s="37"/>
      <c r="JT186" s="37"/>
      <c r="JU186" s="37"/>
      <c r="JV186" s="37"/>
      <c r="JW186" s="37"/>
      <c r="JX186" s="37"/>
      <c r="JY186" s="37"/>
      <c r="JZ186" s="37"/>
      <c r="KA186" s="37"/>
      <c r="KB186" s="37"/>
      <c r="KC186" s="37"/>
      <c r="KD186" s="37"/>
      <c r="KE186" s="37"/>
      <c r="KF186" s="37"/>
      <c r="KG186" s="37"/>
      <c r="KH186" s="37"/>
      <c r="KI186" s="37"/>
      <c r="KJ186" s="37"/>
      <c r="KK186" s="37"/>
      <c r="KL186" s="37"/>
      <c r="KM186" s="37"/>
      <c r="KN186" s="37"/>
      <c r="KO186" s="37"/>
      <c r="KP186" s="37"/>
      <c r="KQ186" s="37"/>
      <c r="KR186" s="37"/>
      <c r="KS186" s="37"/>
      <c r="KT186" s="37"/>
      <c r="KU186" s="37"/>
      <c r="KV186" s="37"/>
      <c r="KW186" s="37"/>
      <c r="KX186" s="37"/>
      <c r="KY186" s="37"/>
      <c r="KZ186" s="37"/>
      <c r="LA186" s="37"/>
      <c r="LB186" s="37"/>
      <c r="LC186" s="37"/>
      <c r="LD186" s="37"/>
      <c r="LE186" s="37"/>
      <c r="LF186" s="37"/>
      <c r="LG186" s="37"/>
      <c r="LH186" s="37"/>
      <c r="LI186" s="37"/>
      <c r="LJ186" s="37"/>
      <c r="LK186" s="37"/>
      <c r="LL186" s="37"/>
      <c r="LM186" s="37"/>
      <c r="LN186" s="37"/>
      <c r="LO186" s="37"/>
      <c r="LP186" s="37"/>
      <c r="LQ186" s="37"/>
      <c r="LR186" s="37"/>
      <c r="LS186" s="37"/>
      <c r="LT186" s="37"/>
      <c r="LU186" s="37"/>
      <c r="LV186" s="37"/>
      <c r="LW186" s="37"/>
      <c r="LX186" s="37"/>
      <c r="LY186" s="37"/>
      <c r="LZ186" s="37"/>
      <c r="MA186" s="37"/>
      <c r="MB186" s="37"/>
      <c r="MC186" s="37"/>
      <c r="MD186" s="37"/>
      <c r="ME186" s="37"/>
      <c r="MF186" s="37"/>
      <c r="MG186" s="37"/>
      <c r="MH186" s="37"/>
      <c r="MI186" s="37"/>
      <c r="MJ186" s="37"/>
      <c r="MK186" s="37"/>
      <c r="ML186" s="37"/>
      <c r="MM186" s="37"/>
      <c r="MN186" s="37"/>
      <c r="MO186" s="37"/>
      <c r="MP186" s="37"/>
      <c r="MQ186" s="37"/>
      <c r="MR186" s="37"/>
      <c r="MS186" s="37"/>
      <c r="MT186" s="37"/>
      <c r="MU186" s="37"/>
      <c r="MV186" s="37"/>
      <c r="MW186" s="37"/>
      <c r="MX186" s="37"/>
      <c r="MY186" s="37"/>
      <c r="MZ186" s="37"/>
      <c r="NA186" s="37"/>
      <c r="NB186" s="37"/>
      <c r="NC186" s="37"/>
      <c r="ND186" s="37"/>
      <c r="NE186" s="37"/>
      <c r="NF186" s="37"/>
      <c r="NG186" s="37"/>
      <c r="NH186" s="37"/>
      <c r="NI186" s="37"/>
      <c r="NJ186" s="37"/>
      <c r="NK186" s="37"/>
      <c r="NL186" s="37"/>
      <c r="NM186" s="37"/>
      <c r="NN186" s="37"/>
      <c r="NO186" s="37"/>
      <c r="NP186" s="37"/>
      <c r="NQ186" s="37"/>
      <c r="NR186" s="37"/>
      <c r="NS186" s="37"/>
      <c r="NT186" s="37"/>
      <c r="NU186" s="37"/>
      <c r="NV186" s="37"/>
      <c r="NW186" s="37"/>
      <c r="NX186" s="37"/>
      <c r="NY186" s="37"/>
      <c r="NZ186" s="37"/>
      <c r="OA186" s="37"/>
      <c r="OB186" s="37"/>
      <c r="OC186" s="37"/>
      <c r="OD186" s="37"/>
      <c r="OE186" s="37"/>
      <c r="OF186" s="37"/>
      <c r="OG186" s="37"/>
      <c r="OH186" s="37"/>
      <c r="OI186" s="37"/>
      <c r="OJ186" s="37"/>
      <c r="OK186" s="37"/>
      <c r="OL186" s="37"/>
      <c r="OM186" s="37"/>
      <c r="ON186" s="37"/>
      <c r="OO186" s="37"/>
      <c r="OP186" s="37"/>
      <c r="OQ186" s="37"/>
      <c r="OR186" s="37"/>
      <c r="OS186" s="37"/>
      <c r="OT186" s="37"/>
      <c r="OU186" s="37"/>
      <c r="OV186" s="37"/>
      <c r="OW186" s="37"/>
      <c r="OX186" s="37"/>
      <c r="OY186" s="37"/>
      <c r="OZ186" s="37"/>
      <c r="PA186" s="37"/>
      <c r="PB186" s="37"/>
      <c r="PC186" s="37"/>
      <c r="PD186" s="37"/>
      <c r="PE186" s="37"/>
      <c r="PF186" s="37"/>
      <c r="PG186" s="37"/>
      <c r="PH186" s="37"/>
      <c r="PI186" s="37"/>
      <c r="PJ186" s="37"/>
      <c r="PK186" s="37"/>
      <c r="PL186" s="37"/>
      <c r="PM186" s="37"/>
      <c r="PN186" s="37"/>
      <c r="PO186" s="37"/>
      <c r="PP186" s="37"/>
      <c r="PQ186" s="37"/>
      <c r="PR186" s="37"/>
      <c r="PS186" s="37"/>
      <c r="PT186" s="37"/>
      <c r="PU186" s="37"/>
      <c r="PV186" s="37"/>
      <c r="PW186" s="37"/>
      <c r="PX186" s="37"/>
      <c r="PY186" s="37"/>
      <c r="PZ186" s="37"/>
      <c r="QA186" s="37"/>
      <c r="QB186" s="37"/>
      <c r="QC186" s="37"/>
      <c r="QD186" s="37"/>
      <c r="QE186" s="37"/>
      <c r="QF186" s="37"/>
      <c r="QG186" s="37"/>
      <c r="QH186" s="37"/>
      <c r="QI186" s="37"/>
      <c r="QJ186" s="37"/>
      <c r="QK186" s="37"/>
      <c r="QL186" s="37"/>
      <c r="QM186" s="37"/>
      <c r="QN186" s="37"/>
      <c r="QO186" s="37"/>
      <c r="QP186" s="37"/>
      <c r="QQ186" s="37"/>
      <c r="QR186" s="37"/>
      <c r="QS186" s="37"/>
      <c r="QT186" s="37"/>
      <c r="QU186" s="37"/>
      <c r="QV186" s="37"/>
      <c r="QW186" s="37"/>
      <c r="QX186" s="37"/>
      <c r="QY186" s="37"/>
      <c r="QZ186" s="37"/>
      <c r="RA186" s="37"/>
      <c r="RB186" s="37"/>
      <c r="RC186" s="37"/>
      <c r="RD186" s="37"/>
      <c r="RE186" s="37"/>
      <c r="RF186" s="37"/>
      <c r="RG186" s="37"/>
      <c r="RH186" s="37"/>
      <c r="RI186" s="37"/>
      <c r="RJ186" s="37"/>
      <c r="RK186" s="37"/>
      <c r="RL186" s="37"/>
      <c r="RM186" s="37"/>
      <c r="RN186" s="37"/>
      <c r="RO186" s="37"/>
      <c r="RP186" s="37"/>
      <c r="RQ186" s="37"/>
      <c r="RR186" s="37"/>
      <c r="RS186" s="37"/>
      <c r="RT186" s="37"/>
      <c r="RU186" s="37"/>
      <c r="RV186" s="37"/>
      <c r="RW186" s="37"/>
      <c r="RX186" s="37"/>
      <c r="RY186" s="37"/>
      <c r="RZ186" s="37"/>
      <c r="SA186" s="37"/>
      <c r="SB186" s="37"/>
      <c r="SC186" s="37"/>
      <c r="SD186" s="37"/>
      <c r="SE186" s="37"/>
      <c r="SF186" s="37"/>
      <c r="SG186" s="37"/>
      <c r="SH186" s="37"/>
      <c r="SI186" s="37"/>
      <c r="SJ186" s="37"/>
      <c r="SK186" s="37"/>
      <c r="SL186" s="37"/>
      <c r="SM186" s="37"/>
      <c r="SN186" s="37"/>
      <c r="SO186" s="37"/>
      <c r="SP186" s="37"/>
      <c r="SQ186" s="37"/>
      <c r="SR186" s="37"/>
      <c r="SS186" s="37"/>
      <c r="ST186" s="37"/>
      <c r="SU186" s="37"/>
      <c r="SV186" s="37"/>
      <c r="SW186" s="37"/>
      <c r="SX186" s="37"/>
      <c r="SY186" s="37"/>
      <c r="SZ186" s="37"/>
      <c r="TA186" s="37"/>
      <c r="TB186" s="37"/>
      <c r="TC186" s="37"/>
      <c r="TD186" s="37"/>
      <c r="TE186" s="37"/>
      <c r="TF186" s="37"/>
      <c r="TG186" s="37"/>
      <c r="TH186" s="37"/>
      <c r="TI186" s="37"/>
      <c r="TJ186" s="37"/>
      <c r="TK186" s="37"/>
      <c r="TL186" s="37"/>
      <c r="TM186" s="37"/>
      <c r="TN186" s="37"/>
      <c r="TO186" s="37"/>
      <c r="TP186" s="37"/>
      <c r="TQ186" s="37"/>
      <c r="TR186" s="37"/>
      <c r="TS186" s="37"/>
      <c r="TT186" s="37"/>
      <c r="TU186" s="37"/>
      <c r="TV186" s="37"/>
      <c r="TW186" s="37"/>
      <c r="TX186" s="37"/>
      <c r="TY186" s="37"/>
      <c r="TZ186" s="37"/>
      <c r="UA186" s="37"/>
      <c r="UB186" s="37"/>
      <c r="UC186" s="37"/>
      <c r="UD186" s="37"/>
      <c r="UE186" s="37"/>
      <c r="UF186" s="37"/>
      <c r="UG186" s="37"/>
      <c r="UH186" s="37"/>
      <c r="UI186" s="37"/>
      <c r="UJ186" s="37"/>
      <c r="UK186" s="37"/>
      <c r="UL186" s="37"/>
      <c r="UM186" s="37"/>
      <c r="UN186" s="37"/>
      <c r="UO186" s="37"/>
      <c r="UP186" s="37"/>
      <c r="UQ186" s="37"/>
      <c r="UR186" s="37"/>
      <c r="US186" s="37"/>
      <c r="UT186" s="37"/>
      <c r="UU186" s="37"/>
      <c r="UV186" s="37"/>
      <c r="UW186" s="37"/>
      <c r="UX186" s="37"/>
      <c r="UY186" s="37"/>
      <c r="UZ186" s="37"/>
      <c r="VA186" s="37"/>
      <c r="VB186" s="37"/>
      <c r="VC186" s="37"/>
      <c r="VD186" s="37"/>
      <c r="VE186" s="37"/>
      <c r="VF186" s="37"/>
      <c r="VG186" s="37"/>
      <c r="VH186" s="37"/>
      <c r="VI186" s="37"/>
      <c r="VJ186" s="37"/>
      <c r="VK186" s="37"/>
      <c r="VL186" s="37"/>
      <c r="VM186" s="37"/>
      <c r="VN186" s="37"/>
      <c r="VO186" s="37"/>
      <c r="VP186" s="37"/>
      <c r="VQ186" s="37"/>
      <c r="VR186" s="37"/>
      <c r="VS186" s="37"/>
      <c r="VT186" s="37"/>
      <c r="VU186" s="37"/>
      <c r="VV186" s="37"/>
      <c r="VW186" s="37"/>
      <c r="VX186" s="37"/>
      <c r="VY186" s="37"/>
      <c r="VZ186" s="37"/>
      <c r="WA186" s="37"/>
      <c r="WB186" s="37"/>
      <c r="WC186" s="37"/>
      <c r="WD186" s="37"/>
      <c r="WE186" s="37"/>
      <c r="WF186" s="37"/>
      <c r="WG186" s="37"/>
      <c r="WH186" s="37"/>
      <c r="WI186" s="37"/>
      <c r="WJ186" s="37"/>
      <c r="WK186" s="37"/>
      <c r="WL186" s="37"/>
      <c r="WM186" s="37"/>
      <c r="WN186" s="37"/>
      <c r="WO186" s="37"/>
      <c r="WP186" s="37"/>
      <c r="WQ186" s="37"/>
      <c r="WR186" s="37"/>
      <c r="WS186" s="37"/>
      <c r="WT186" s="37"/>
      <c r="WU186" s="37"/>
      <c r="WV186" s="37"/>
      <c r="WW186" s="37"/>
      <c r="WX186" s="37"/>
      <c r="WY186" s="37"/>
      <c r="WZ186" s="37"/>
      <c r="XA186" s="37"/>
      <c r="XB186" s="37"/>
      <c r="XC186" s="37"/>
      <c r="XD186" s="37"/>
      <c r="XE186" s="37"/>
      <c r="XF186" s="37"/>
      <c r="XG186" s="37"/>
      <c r="XH186" s="37"/>
      <c r="XI186" s="37"/>
      <c r="XJ186" s="37"/>
      <c r="XK186" s="37"/>
      <c r="XL186" s="37"/>
      <c r="XM186" s="37"/>
      <c r="XN186" s="37"/>
      <c r="XO186" s="37"/>
      <c r="XP186" s="37"/>
      <c r="XQ186" s="37"/>
      <c r="XR186" s="37"/>
      <c r="XS186" s="37"/>
      <c r="XT186" s="37"/>
      <c r="XU186" s="37"/>
      <c r="XV186" s="37"/>
      <c r="XW186" s="37"/>
      <c r="XX186" s="37"/>
      <c r="XY186" s="37"/>
      <c r="XZ186" s="37"/>
      <c r="YA186" s="37"/>
      <c r="YB186" s="37"/>
      <c r="YC186" s="37"/>
      <c r="YD186" s="37"/>
      <c r="YE186" s="37"/>
      <c r="YF186" s="37"/>
      <c r="YG186" s="37"/>
      <c r="YH186" s="37"/>
      <c r="YI186" s="37"/>
      <c r="YJ186" s="37"/>
      <c r="YK186" s="37"/>
      <c r="YL186" s="37"/>
      <c r="YM186" s="37"/>
      <c r="YN186" s="37"/>
      <c r="YO186" s="37"/>
      <c r="YP186" s="37"/>
      <c r="YQ186" s="37"/>
      <c r="YR186" s="37"/>
      <c r="YS186" s="37"/>
    </row>
    <row r="187" spans="1:669" s="45" customFormat="1" ht="18" customHeight="1" x14ac:dyDescent="0.25">
      <c r="A187" s="45" t="s">
        <v>192</v>
      </c>
      <c r="B187" s="5" t="s">
        <v>205</v>
      </c>
      <c r="C187" s="19" t="s">
        <v>72</v>
      </c>
      <c r="D187" s="19" t="s">
        <v>233</v>
      </c>
      <c r="E187" s="20">
        <v>44682</v>
      </c>
      <c r="F187" s="10" t="s">
        <v>110</v>
      </c>
      <c r="G187" s="151">
        <v>76000</v>
      </c>
      <c r="H187" s="155">
        <v>2181.1999999999998</v>
      </c>
      <c r="I187" s="151">
        <v>6497.56</v>
      </c>
      <c r="J187" s="151">
        <v>2310.4</v>
      </c>
      <c r="K187" s="151">
        <v>25</v>
      </c>
      <c r="L187" s="151">
        <v>11014.16</v>
      </c>
      <c r="M187" s="155">
        <v>64985.84</v>
      </c>
      <c r="P187" s="37"/>
      <c r="Q187" s="37"/>
      <c r="R187" s="37"/>
      <c r="S187" s="37"/>
      <c r="T187" s="37"/>
      <c r="U187" s="37"/>
      <c r="V187" s="37"/>
      <c r="W187" s="37"/>
      <c r="X187" s="37"/>
      <c r="Y187" s="37"/>
      <c r="Z187" s="37"/>
      <c r="AA187" s="37"/>
      <c r="AB187" s="37"/>
      <c r="AC187" s="37"/>
      <c r="AD187" s="37"/>
      <c r="AE187" s="37"/>
      <c r="AF187" s="37"/>
      <c r="AG187" s="37"/>
      <c r="AH187" s="44"/>
      <c r="AI187" s="44"/>
      <c r="AJ187" s="44"/>
      <c r="AK187" s="44"/>
      <c r="AL187" s="44"/>
      <c r="AM187" s="44"/>
      <c r="AN187" s="44"/>
      <c r="AO187" s="44"/>
      <c r="AP187" s="44"/>
      <c r="AQ187" s="44"/>
      <c r="AR187" s="44"/>
      <c r="AS187" s="44"/>
      <c r="AT187" s="44"/>
      <c r="AU187" s="44"/>
      <c r="AV187" s="44"/>
      <c r="AW187" s="44"/>
      <c r="AX187" s="44"/>
      <c r="AY187" s="44"/>
      <c r="AZ187" s="44"/>
      <c r="BA187" s="44"/>
      <c r="BB187" s="44"/>
      <c r="BC187" s="44"/>
      <c r="BD187" s="44"/>
      <c r="BE187" s="44"/>
      <c r="BF187" s="44"/>
      <c r="BG187" s="44"/>
      <c r="BH187" s="44"/>
      <c r="BI187" s="44"/>
      <c r="BJ187" s="44"/>
      <c r="BK187" s="44"/>
      <c r="BL187" s="44"/>
      <c r="BM187" s="44"/>
      <c r="BN187" s="44"/>
      <c r="BO187" s="44"/>
      <c r="BP187" s="44"/>
      <c r="BQ187" s="44"/>
      <c r="BR187" s="44"/>
      <c r="BS187" s="44"/>
      <c r="BT187" s="44"/>
      <c r="BU187" s="44"/>
      <c r="BV187" s="44"/>
      <c r="BW187" s="44"/>
      <c r="BX187" s="44"/>
      <c r="BY187" s="44"/>
      <c r="BZ187" s="44"/>
      <c r="CA187" s="44"/>
      <c r="CB187" s="44"/>
      <c r="CC187" s="44"/>
      <c r="CD187" s="44"/>
      <c r="CE187" s="44"/>
      <c r="CF187" s="44"/>
      <c r="CG187" s="44"/>
      <c r="CH187" s="44"/>
      <c r="CI187" s="44"/>
      <c r="CJ187" s="44"/>
      <c r="CK187" s="44"/>
      <c r="CL187" s="44"/>
      <c r="CM187" s="44"/>
      <c r="CN187" s="44"/>
      <c r="CO187" s="44"/>
      <c r="CP187" s="44"/>
      <c r="CQ187" s="44"/>
      <c r="CR187" s="44"/>
      <c r="CS187" s="44"/>
      <c r="CT187" s="44"/>
      <c r="CU187" s="44"/>
      <c r="CV187" s="44"/>
      <c r="CW187" s="44"/>
      <c r="CX187" s="44"/>
      <c r="CY187" s="44"/>
      <c r="CZ187" s="44"/>
      <c r="DA187" s="44"/>
      <c r="DB187" s="44"/>
      <c r="DC187" s="44"/>
      <c r="DD187" s="44"/>
      <c r="DE187" s="44"/>
      <c r="DF187" s="44"/>
      <c r="DG187" s="44"/>
      <c r="DH187" s="44"/>
      <c r="DI187" s="44"/>
      <c r="DJ187" s="44"/>
      <c r="DK187" s="44"/>
      <c r="DL187" s="44"/>
      <c r="DM187" s="44"/>
      <c r="DN187" s="44"/>
      <c r="DO187" s="44"/>
      <c r="DP187" s="44"/>
      <c r="DQ187" s="44"/>
      <c r="DR187" s="44"/>
      <c r="DS187" s="44"/>
      <c r="DT187" s="44"/>
      <c r="DU187" s="44"/>
      <c r="DV187" s="44"/>
      <c r="DW187" s="44"/>
      <c r="DX187" s="44"/>
      <c r="DY187" s="44"/>
      <c r="DZ187" s="44"/>
      <c r="EA187" s="44"/>
      <c r="EB187" s="44"/>
      <c r="EC187" s="44"/>
      <c r="ED187" s="44"/>
      <c r="EE187" s="44"/>
      <c r="EF187" s="44"/>
      <c r="EG187" s="44"/>
      <c r="EH187" s="44"/>
      <c r="EI187" s="44"/>
      <c r="EJ187" s="44"/>
      <c r="EK187" s="44"/>
      <c r="EL187" s="44"/>
      <c r="EM187" s="44"/>
      <c r="EN187" s="44"/>
      <c r="EO187" s="44"/>
      <c r="EP187" s="44"/>
      <c r="EQ187" s="44"/>
      <c r="ER187" s="44"/>
      <c r="ES187" s="44"/>
      <c r="ET187" s="44"/>
      <c r="EU187" s="44"/>
      <c r="EV187" s="44"/>
      <c r="EW187" s="44"/>
      <c r="EX187" s="44"/>
      <c r="EY187" s="44"/>
      <c r="EZ187" s="44"/>
      <c r="FA187" s="44"/>
      <c r="FB187" s="44"/>
      <c r="FC187" s="44"/>
      <c r="FD187" s="44"/>
      <c r="FE187" s="44"/>
      <c r="FF187" s="44"/>
      <c r="FG187" s="44"/>
      <c r="FH187" s="44"/>
      <c r="FI187" s="44"/>
      <c r="FJ187" s="44"/>
      <c r="FK187" s="44"/>
      <c r="FL187" s="44"/>
      <c r="FM187" s="44"/>
      <c r="FN187" s="44"/>
      <c r="FO187" s="44"/>
      <c r="FP187" s="44"/>
      <c r="FQ187" s="44"/>
      <c r="FR187" s="44"/>
      <c r="FS187" s="44"/>
      <c r="FT187" s="44"/>
      <c r="FU187" s="44"/>
      <c r="FV187" s="44"/>
      <c r="FW187" s="44"/>
      <c r="FX187" s="44"/>
      <c r="FY187" s="44"/>
      <c r="FZ187" s="44"/>
      <c r="GA187" s="44"/>
      <c r="GB187" s="44"/>
      <c r="GC187" s="44"/>
      <c r="GD187" s="44"/>
      <c r="GE187" s="44"/>
      <c r="GF187" s="44"/>
      <c r="GG187" s="44"/>
      <c r="GH187" s="44"/>
      <c r="GI187" s="44"/>
      <c r="GJ187" s="44"/>
      <c r="GK187" s="44"/>
      <c r="GL187" s="44"/>
      <c r="GM187" s="44"/>
      <c r="GN187" s="44"/>
      <c r="GO187" s="44"/>
      <c r="GP187" s="44"/>
      <c r="GQ187" s="44"/>
      <c r="GR187" s="44"/>
      <c r="GS187" s="44"/>
      <c r="GT187" s="44"/>
      <c r="GU187" s="44"/>
      <c r="GV187" s="44"/>
      <c r="GW187" s="44"/>
      <c r="GX187" s="44"/>
      <c r="GY187" s="44"/>
      <c r="GZ187" s="44"/>
      <c r="HA187" s="44"/>
      <c r="HB187" s="44"/>
      <c r="HC187" s="44"/>
      <c r="HD187" s="44"/>
      <c r="HE187" s="44"/>
      <c r="HF187" s="44"/>
      <c r="HG187" s="44"/>
      <c r="HH187" s="44"/>
      <c r="HI187" s="44"/>
      <c r="HJ187" s="44"/>
      <c r="HK187" s="44"/>
      <c r="HL187" s="44"/>
      <c r="HM187" s="44"/>
      <c r="HN187" s="44"/>
      <c r="HO187" s="44"/>
      <c r="HP187" s="44"/>
      <c r="HQ187" s="44"/>
      <c r="HR187" s="44"/>
      <c r="HS187" s="44"/>
      <c r="HT187" s="44"/>
      <c r="HU187" s="44"/>
      <c r="HV187" s="44"/>
      <c r="HW187" s="44"/>
      <c r="HX187" s="44"/>
      <c r="HY187" s="44"/>
      <c r="HZ187" s="44"/>
      <c r="IA187" s="44"/>
      <c r="IB187" s="49"/>
      <c r="IC187" s="49"/>
      <c r="ID187" s="37"/>
      <c r="IE187" s="37"/>
      <c r="IF187" s="37"/>
      <c r="IG187" s="37"/>
      <c r="IH187" s="37"/>
      <c r="II187" s="37"/>
      <c r="IJ187" s="37"/>
      <c r="IK187" s="37"/>
      <c r="IL187" s="37"/>
      <c r="IM187" s="37"/>
      <c r="IN187" s="37"/>
      <c r="IO187" s="37"/>
      <c r="IP187" s="37"/>
      <c r="IQ187" s="37"/>
      <c r="IR187" s="37"/>
      <c r="IS187" s="37"/>
      <c r="IT187" s="37"/>
      <c r="IU187" s="37"/>
      <c r="IV187" s="37"/>
      <c r="IW187" s="37"/>
      <c r="IX187" s="37"/>
      <c r="IY187" s="37"/>
      <c r="IZ187" s="37"/>
      <c r="JA187" s="37"/>
      <c r="JB187" s="37"/>
      <c r="JC187" s="37"/>
      <c r="JD187" s="37"/>
      <c r="JE187" s="37"/>
      <c r="JF187" s="37"/>
      <c r="JG187" s="37"/>
      <c r="JH187" s="37"/>
      <c r="JI187" s="37"/>
      <c r="JJ187" s="37"/>
      <c r="JK187" s="37"/>
      <c r="JL187" s="37"/>
      <c r="JM187" s="37"/>
      <c r="JN187" s="37"/>
      <c r="JO187" s="37"/>
      <c r="JP187" s="37"/>
      <c r="JQ187" s="37"/>
      <c r="JR187" s="37"/>
      <c r="JS187" s="37"/>
      <c r="JT187" s="37"/>
      <c r="JU187" s="37"/>
      <c r="JV187" s="37"/>
      <c r="JW187" s="37"/>
      <c r="JX187" s="37"/>
      <c r="JY187" s="37"/>
      <c r="JZ187" s="37"/>
      <c r="KA187" s="37"/>
      <c r="KB187" s="37"/>
      <c r="KC187" s="37"/>
      <c r="KD187" s="37"/>
      <c r="KE187" s="37"/>
      <c r="KF187" s="37"/>
      <c r="KG187" s="37"/>
      <c r="KH187" s="37"/>
      <c r="KI187" s="37"/>
      <c r="KJ187" s="37"/>
      <c r="KK187" s="37"/>
      <c r="KL187" s="37"/>
      <c r="KM187" s="37"/>
      <c r="KN187" s="37"/>
      <c r="KO187" s="37"/>
      <c r="KP187" s="37"/>
      <c r="KQ187" s="37"/>
      <c r="KR187" s="37"/>
      <c r="KS187" s="37"/>
      <c r="KT187" s="37"/>
      <c r="KU187" s="37"/>
      <c r="KV187" s="37"/>
      <c r="KW187" s="37"/>
      <c r="KX187" s="37"/>
      <c r="KY187" s="37"/>
      <c r="KZ187" s="37"/>
      <c r="LA187" s="37"/>
      <c r="LB187" s="37"/>
      <c r="LC187" s="37"/>
      <c r="LD187" s="37"/>
      <c r="LE187" s="37"/>
      <c r="LF187" s="37"/>
      <c r="LG187" s="37"/>
      <c r="LH187" s="37"/>
      <c r="LI187" s="37"/>
      <c r="LJ187" s="37"/>
      <c r="LK187" s="37"/>
      <c r="LL187" s="37"/>
      <c r="LM187" s="37"/>
      <c r="LN187" s="37"/>
      <c r="LO187" s="37"/>
      <c r="LP187" s="37"/>
      <c r="LQ187" s="37"/>
      <c r="LR187" s="37"/>
      <c r="LS187" s="37"/>
      <c r="LT187" s="37"/>
      <c r="LU187" s="37"/>
      <c r="LV187" s="37"/>
      <c r="LW187" s="37"/>
      <c r="LX187" s="37"/>
      <c r="LY187" s="37"/>
      <c r="LZ187" s="37"/>
      <c r="MA187" s="37"/>
      <c r="MB187" s="37"/>
      <c r="MC187" s="37"/>
      <c r="MD187" s="37"/>
      <c r="ME187" s="37"/>
      <c r="MF187" s="37"/>
      <c r="MG187" s="37"/>
      <c r="MH187" s="37"/>
      <c r="MI187" s="37"/>
      <c r="MJ187" s="37"/>
      <c r="MK187" s="37"/>
      <c r="ML187" s="37"/>
      <c r="MM187" s="37"/>
      <c r="MN187" s="37"/>
      <c r="MO187" s="37"/>
      <c r="MP187" s="37"/>
      <c r="MQ187" s="37"/>
      <c r="MR187" s="37"/>
      <c r="MS187" s="37"/>
      <c r="MT187" s="37"/>
      <c r="MU187" s="37"/>
      <c r="MV187" s="37"/>
      <c r="MW187" s="37"/>
      <c r="MX187" s="37"/>
      <c r="MY187" s="37"/>
      <c r="MZ187" s="37"/>
      <c r="NA187" s="37"/>
      <c r="NB187" s="37"/>
      <c r="NC187" s="37"/>
      <c r="ND187" s="37"/>
      <c r="NE187" s="37"/>
      <c r="NF187" s="37"/>
      <c r="NG187" s="37"/>
      <c r="NH187" s="37"/>
      <c r="NI187" s="37"/>
      <c r="NJ187" s="37"/>
      <c r="NK187" s="37"/>
      <c r="NL187" s="37"/>
      <c r="NM187" s="37"/>
      <c r="NN187" s="37"/>
      <c r="NO187" s="37"/>
      <c r="NP187" s="37"/>
      <c r="NQ187" s="37"/>
      <c r="NR187" s="37"/>
      <c r="NS187" s="37"/>
      <c r="NT187" s="37"/>
      <c r="NU187" s="37"/>
      <c r="NV187" s="37"/>
      <c r="NW187" s="37"/>
      <c r="NX187" s="37"/>
      <c r="NY187" s="37"/>
      <c r="NZ187" s="37"/>
      <c r="OA187" s="37"/>
      <c r="OB187" s="37"/>
      <c r="OC187" s="37"/>
      <c r="OD187" s="37"/>
      <c r="OE187" s="37"/>
      <c r="OF187" s="37"/>
      <c r="OG187" s="37"/>
      <c r="OH187" s="37"/>
      <c r="OI187" s="37"/>
      <c r="OJ187" s="37"/>
      <c r="OK187" s="37"/>
      <c r="OL187" s="37"/>
      <c r="OM187" s="37"/>
      <c r="ON187" s="37"/>
      <c r="OO187" s="37"/>
      <c r="OP187" s="37"/>
      <c r="OQ187" s="37"/>
      <c r="OR187" s="37"/>
      <c r="OS187" s="37"/>
      <c r="OT187" s="37"/>
      <c r="OU187" s="37"/>
      <c r="OV187" s="37"/>
      <c r="OW187" s="37"/>
      <c r="OX187" s="37"/>
      <c r="OY187" s="37"/>
      <c r="OZ187" s="37"/>
      <c r="PA187" s="37"/>
      <c r="PB187" s="37"/>
      <c r="PC187" s="37"/>
      <c r="PD187" s="37"/>
      <c r="PE187" s="37"/>
      <c r="PF187" s="37"/>
      <c r="PG187" s="37"/>
      <c r="PH187" s="37"/>
      <c r="PI187" s="37"/>
      <c r="PJ187" s="37"/>
      <c r="PK187" s="37"/>
      <c r="PL187" s="37"/>
      <c r="PM187" s="37"/>
      <c r="PN187" s="37"/>
      <c r="PO187" s="37"/>
      <c r="PP187" s="37"/>
      <c r="PQ187" s="37"/>
      <c r="PR187" s="37"/>
      <c r="PS187" s="37"/>
      <c r="PT187" s="37"/>
      <c r="PU187" s="37"/>
      <c r="PV187" s="37"/>
      <c r="PW187" s="37"/>
      <c r="PX187" s="37"/>
      <c r="PY187" s="37"/>
      <c r="PZ187" s="37"/>
      <c r="QA187" s="37"/>
      <c r="QB187" s="37"/>
      <c r="QC187" s="37"/>
      <c r="QD187" s="37"/>
      <c r="QE187" s="37"/>
      <c r="QF187" s="37"/>
      <c r="QG187" s="37"/>
      <c r="QH187" s="37"/>
      <c r="QI187" s="37"/>
      <c r="QJ187" s="37"/>
      <c r="QK187" s="37"/>
      <c r="QL187" s="37"/>
      <c r="QM187" s="37"/>
      <c r="QN187" s="37"/>
      <c r="QO187" s="37"/>
      <c r="QP187" s="37"/>
      <c r="QQ187" s="37"/>
      <c r="QR187" s="37"/>
      <c r="QS187" s="37"/>
      <c r="QT187" s="37"/>
      <c r="QU187" s="37"/>
      <c r="QV187" s="37"/>
      <c r="QW187" s="37"/>
      <c r="QX187" s="37"/>
      <c r="QY187" s="37"/>
      <c r="QZ187" s="37"/>
      <c r="RA187" s="37"/>
      <c r="RB187" s="37"/>
      <c r="RC187" s="37"/>
      <c r="RD187" s="37"/>
      <c r="RE187" s="37"/>
      <c r="RF187" s="37"/>
      <c r="RG187" s="37"/>
      <c r="RH187" s="37"/>
      <c r="RI187" s="37"/>
      <c r="RJ187" s="37"/>
      <c r="RK187" s="37"/>
      <c r="RL187" s="37"/>
      <c r="RM187" s="37"/>
      <c r="RN187" s="37"/>
      <c r="RO187" s="37"/>
      <c r="RP187" s="37"/>
      <c r="RQ187" s="37"/>
      <c r="RR187" s="37"/>
      <c r="RS187" s="37"/>
      <c r="RT187" s="37"/>
      <c r="RU187" s="37"/>
      <c r="RV187" s="37"/>
      <c r="RW187" s="37"/>
      <c r="RX187" s="37"/>
      <c r="RY187" s="37"/>
      <c r="RZ187" s="37"/>
      <c r="SA187" s="37"/>
      <c r="SB187" s="37"/>
      <c r="SC187" s="37"/>
      <c r="SD187" s="37"/>
      <c r="SE187" s="37"/>
      <c r="SF187" s="37"/>
      <c r="SG187" s="37"/>
      <c r="SH187" s="37"/>
      <c r="SI187" s="37"/>
      <c r="SJ187" s="37"/>
      <c r="SK187" s="37"/>
      <c r="SL187" s="37"/>
      <c r="SM187" s="37"/>
      <c r="SN187" s="37"/>
      <c r="SO187" s="37"/>
      <c r="SP187" s="37"/>
      <c r="SQ187" s="37"/>
      <c r="SR187" s="37"/>
      <c r="SS187" s="37"/>
      <c r="ST187" s="37"/>
      <c r="SU187" s="37"/>
      <c r="SV187" s="37"/>
      <c r="SW187" s="37"/>
      <c r="SX187" s="37"/>
      <c r="SY187" s="37"/>
      <c r="SZ187" s="37"/>
      <c r="TA187" s="37"/>
      <c r="TB187" s="37"/>
      <c r="TC187" s="37"/>
      <c r="TD187" s="37"/>
      <c r="TE187" s="37"/>
      <c r="TF187" s="37"/>
      <c r="TG187" s="37"/>
      <c r="TH187" s="37"/>
      <c r="TI187" s="37"/>
      <c r="TJ187" s="37"/>
      <c r="TK187" s="37"/>
      <c r="TL187" s="37"/>
      <c r="TM187" s="37"/>
      <c r="TN187" s="37"/>
      <c r="TO187" s="37"/>
      <c r="TP187" s="37"/>
      <c r="TQ187" s="37"/>
      <c r="TR187" s="37"/>
      <c r="TS187" s="37"/>
      <c r="TT187" s="37"/>
      <c r="TU187" s="37"/>
      <c r="TV187" s="37"/>
      <c r="TW187" s="37"/>
      <c r="TX187" s="37"/>
      <c r="TY187" s="37"/>
      <c r="TZ187" s="37"/>
      <c r="UA187" s="37"/>
      <c r="UB187" s="37"/>
      <c r="UC187" s="37"/>
      <c r="UD187" s="37"/>
      <c r="UE187" s="37"/>
      <c r="UF187" s="37"/>
      <c r="UG187" s="37"/>
      <c r="UH187" s="37"/>
      <c r="UI187" s="37"/>
      <c r="UJ187" s="37"/>
      <c r="UK187" s="37"/>
      <c r="UL187" s="37"/>
      <c r="UM187" s="37"/>
      <c r="UN187" s="37"/>
      <c r="UO187" s="37"/>
      <c r="UP187" s="37"/>
      <c r="UQ187" s="37"/>
      <c r="UR187" s="37"/>
      <c r="US187" s="37"/>
      <c r="UT187" s="37"/>
      <c r="UU187" s="37"/>
      <c r="UV187" s="37"/>
      <c r="UW187" s="37"/>
      <c r="UX187" s="37"/>
      <c r="UY187" s="37"/>
      <c r="UZ187" s="37"/>
      <c r="VA187" s="37"/>
      <c r="VB187" s="37"/>
      <c r="VC187" s="37"/>
      <c r="VD187" s="37"/>
      <c r="VE187" s="37"/>
      <c r="VF187" s="37"/>
      <c r="VG187" s="37"/>
      <c r="VH187" s="37"/>
      <c r="VI187" s="37"/>
      <c r="VJ187" s="37"/>
      <c r="VK187" s="37"/>
      <c r="VL187" s="37"/>
      <c r="VM187" s="37"/>
      <c r="VN187" s="37"/>
      <c r="VO187" s="37"/>
      <c r="VP187" s="37"/>
      <c r="VQ187" s="37"/>
      <c r="VR187" s="37"/>
      <c r="VS187" s="37"/>
      <c r="VT187" s="37"/>
      <c r="VU187" s="37"/>
      <c r="VV187" s="37"/>
      <c r="VW187" s="37"/>
      <c r="VX187" s="37"/>
      <c r="VY187" s="37"/>
      <c r="VZ187" s="37"/>
      <c r="WA187" s="37"/>
      <c r="WB187" s="37"/>
      <c r="WC187" s="37"/>
      <c r="WD187" s="37"/>
      <c r="WE187" s="37"/>
      <c r="WF187" s="37"/>
      <c r="WG187" s="37"/>
      <c r="WH187" s="37"/>
      <c r="WI187" s="37"/>
      <c r="WJ187" s="37"/>
      <c r="WK187" s="37"/>
      <c r="WL187" s="37"/>
      <c r="WM187" s="37"/>
      <c r="WN187" s="37"/>
      <c r="WO187" s="37"/>
      <c r="WP187" s="37"/>
      <c r="WQ187" s="37"/>
      <c r="WR187" s="37"/>
      <c r="WS187" s="37"/>
      <c r="WT187" s="37"/>
      <c r="WU187" s="37"/>
      <c r="WV187" s="37"/>
      <c r="WW187" s="37"/>
      <c r="WX187" s="37"/>
      <c r="WY187" s="37"/>
      <c r="WZ187" s="37"/>
      <c r="XA187" s="37"/>
      <c r="XB187" s="37"/>
      <c r="XC187" s="37"/>
      <c r="XD187" s="37"/>
      <c r="XE187" s="37"/>
      <c r="XF187" s="37"/>
      <c r="XG187" s="37"/>
      <c r="XH187" s="37"/>
      <c r="XI187" s="37"/>
      <c r="XJ187" s="37"/>
      <c r="XK187" s="37"/>
      <c r="XL187" s="37"/>
      <c r="XM187" s="37"/>
      <c r="XN187" s="37"/>
      <c r="XO187" s="37"/>
      <c r="XP187" s="37"/>
      <c r="XQ187" s="37"/>
      <c r="XR187" s="37"/>
      <c r="XS187" s="37"/>
      <c r="XT187" s="37"/>
      <c r="XU187" s="37"/>
      <c r="XV187" s="37"/>
      <c r="XW187" s="37"/>
      <c r="XX187" s="37"/>
      <c r="XY187" s="37"/>
      <c r="XZ187" s="37"/>
      <c r="YA187" s="37"/>
      <c r="YB187" s="37"/>
      <c r="YC187" s="37"/>
      <c r="YD187" s="37"/>
      <c r="YE187" s="37"/>
      <c r="YF187" s="37"/>
      <c r="YG187" s="37"/>
      <c r="YH187" s="37"/>
      <c r="YI187" s="37"/>
      <c r="YJ187" s="37"/>
      <c r="YK187" s="37"/>
      <c r="YL187" s="37"/>
      <c r="YM187" s="37"/>
      <c r="YN187" s="37"/>
      <c r="YO187" s="37"/>
      <c r="YP187" s="37"/>
      <c r="YQ187" s="37"/>
      <c r="YR187" s="37"/>
      <c r="YS187" s="37"/>
    </row>
    <row r="188" spans="1:669" ht="18" customHeight="1" x14ac:dyDescent="0.25">
      <c r="A188" s="40" t="s">
        <v>14</v>
      </c>
      <c r="B188" s="12">
        <v>3</v>
      </c>
      <c r="C188" s="7"/>
      <c r="D188" s="7"/>
      <c r="E188" s="40"/>
      <c r="F188" s="40"/>
      <c r="G188" s="145">
        <f t="shared" ref="G188:M188" si="25">SUM(G186:G187)+G185</f>
        <v>207000</v>
      </c>
      <c r="H188" s="160">
        <f t="shared" si="25"/>
        <v>5940.9</v>
      </c>
      <c r="I188" s="145">
        <f t="shared" si="25"/>
        <v>6497.56</v>
      </c>
      <c r="J188" s="145">
        <f t="shared" si="25"/>
        <v>6292.8</v>
      </c>
      <c r="K188" s="145">
        <f t="shared" si="25"/>
        <v>3934.75</v>
      </c>
      <c r="L188" s="145">
        <f t="shared" si="25"/>
        <v>22666.010000000002</v>
      </c>
      <c r="M188" s="160">
        <f t="shared" si="25"/>
        <v>184333.99</v>
      </c>
      <c r="AH188" s="44"/>
      <c r="AI188" s="44"/>
      <c r="AJ188" s="44"/>
      <c r="AK188" s="44"/>
      <c r="AL188" s="44"/>
      <c r="AM188" s="44"/>
      <c r="AN188" s="44"/>
      <c r="AO188" s="44"/>
      <c r="AP188" s="44"/>
      <c r="AQ188" s="44"/>
      <c r="AR188" s="44"/>
      <c r="AS188" s="44"/>
      <c r="AT188" s="44"/>
      <c r="AU188" s="44"/>
      <c r="AV188" s="44"/>
      <c r="AW188" s="44"/>
      <c r="AX188" s="44"/>
      <c r="AY188" s="44"/>
      <c r="AZ188" s="44"/>
      <c r="BA188" s="44"/>
      <c r="BB188" s="44"/>
      <c r="BC188" s="44"/>
      <c r="BD188" s="44"/>
      <c r="BE188" s="44"/>
      <c r="BF188" s="44"/>
      <c r="BG188" s="44"/>
      <c r="BH188" s="44"/>
      <c r="BI188" s="44"/>
      <c r="BJ188" s="44"/>
      <c r="BK188" s="44"/>
      <c r="BL188" s="44"/>
      <c r="BM188" s="44"/>
      <c r="BN188" s="44"/>
      <c r="BO188" s="44"/>
      <c r="BP188" s="44"/>
      <c r="BQ188" s="44"/>
      <c r="BR188" s="44"/>
      <c r="BS188" s="44"/>
      <c r="BT188" s="44"/>
      <c r="BU188" s="44"/>
      <c r="BV188" s="44"/>
      <c r="BW188" s="44"/>
      <c r="BX188" s="44"/>
      <c r="BY188" s="44"/>
      <c r="BZ188" s="44"/>
      <c r="CA188" s="44"/>
      <c r="CB188" s="44"/>
      <c r="CC188" s="44"/>
      <c r="CD188" s="44"/>
      <c r="CE188" s="44"/>
      <c r="CF188" s="44"/>
      <c r="CG188" s="44"/>
      <c r="CH188" s="44"/>
      <c r="CI188" s="44"/>
      <c r="CJ188" s="44"/>
      <c r="CK188" s="44"/>
      <c r="CL188" s="44"/>
      <c r="CM188" s="44"/>
      <c r="CN188" s="44"/>
      <c r="CO188" s="44"/>
      <c r="CP188" s="44"/>
      <c r="CQ188" s="44"/>
      <c r="CR188" s="44"/>
      <c r="CS188" s="44"/>
      <c r="CT188" s="44"/>
      <c r="CU188" s="44"/>
      <c r="CV188" s="44"/>
      <c r="CW188" s="44"/>
      <c r="CX188" s="44"/>
      <c r="CY188" s="44"/>
      <c r="CZ188" s="44"/>
      <c r="DA188" s="44"/>
      <c r="DB188" s="44"/>
      <c r="DC188" s="44"/>
      <c r="DD188" s="44"/>
      <c r="DE188" s="44"/>
      <c r="DF188" s="44"/>
      <c r="DG188" s="44"/>
      <c r="DH188" s="44"/>
      <c r="DI188" s="44"/>
      <c r="DJ188" s="44"/>
      <c r="DK188" s="44"/>
      <c r="DL188" s="44"/>
      <c r="DM188" s="44"/>
      <c r="DN188" s="44"/>
      <c r="DO188" s="44"/>
      <c r="DP188" s="44"/>
      <c r="DQ188" s="44"/>
      <c r="DR188" s="44"/>
      <c r="DS188" s="44"/>
      <c r="DT188" s="44"/>
      <c r="DU188" s="44"/>
      <c r="DV188" s="44"/>
      <c r="DW188" s="44"/>
      <c r="DX188" s="44"/>
      <c r="DY188" s="44"/>
      <c r="DZ188" s="44"/>
      <c r="EA188" s="44"/>
      <c r="EB188" s="44"/>
      <c r="EC188" s="44"/>
      <c r="ED188" s="44"/>
      <c r="EE188" s="44"/>
      <c r="EF188" s="44"/>
      <c r="EG188" s="44"/>
      <c r="EH188" s="44"/>
      <c r="EI188" s="44"/>
      <c r="EJ188" s="44"/>
      <c r="EK188" s="44"/>
      <c r="EL188" s="44"/>
      <c r="EM188" s="44"/>
      <c r="EN188" s="44"/>
      <c r="EO188" s="44"/>
      <c r="EP188" s="44"/>
      <c r="EQ188" s="44"/>
      <c r="ER188" s="44"/>
      <c r="ES188" s="44"/>
      <c r="ET188" s="44"/>
      <c r="EU188" s="44"/>
      <c r="EV188" s="44"/>
      <c r="EW188" s="44"/>
      <c r="EX188" s="44"/>
      <c r="EY188" s="44"/>
      <c r="EZ188" s="44"/>
      <c r="FA188" s="44"/>
      <c r="FB188" s="44"/>
      <c r="FC188" s="44"/>
      <c r="FD188" s="44"/>
      <c r="FE188" s="44"/>
      <c r="FF188" s="44"/>
      <c r="FG188" s="44"/>
      <c r="FH188" s="44"/>
      <c r="FI188" s="44"/>
      <c r="FJ188" s="44"/>
      <c r="FK188" s="44"/>
      <c r="FL188" s="44"/>
      <c r="FM188" s="44"/>
      <c r="FN188" s="44"/>
      <c r="FO188" s="44"/>
      <c r="FP188" s="44"/>
      <c r="FQ188" s="44"/>
      <c r="FR188" s="44"/>
      <c r="FS188" s="44"/>
      <c r="FT188" s="44"/>
      <c r="FU188" s="44"/>
      <c r="FV188" s="44"/>
      <c r="FW188" s="44"/>
      <c r="FX188" s="44"/>
      <c r="FY188" s="44"/>
      <c r="FZ188" s="44"/>
      <c r="GA188" s="44"/>
      <c r="GB188" s="44"/>
      <c r="GC188" s="44"/>
      <c r="GD188" s="44"/>
      <c r="GE188" s="44"/>
      <c r="GF188" s="44"/>
      <c r="GG188" s="44"/>
      <c r="GH188" s="44"/>
      <c r="GI188" s="44"/>
      <c r="GJ188" s="44"/>
      <c r="GK188" s="44"/>
      <c r="GL188" s="44"/>
      <c r="GM188" s="44"/>
      <c r="GN188" s="44"/>
      <c r="GO188" s="44"/>
      <c r="GP188" s="44"/>
      <c r="GQ188" s="44"/>
      <c r="GR188" s="44"/>
      <c r="GS188" s="44"/>
      <c r="GT188" s="44"/>
      <c r="GU188" s="44"/>
      <c r="GV188" s="44"/>
      <c r="GW188" s="44"/>
      <c r="GX188" s="44"/>
      <c r="GY188" s="44"/>
      <c r="GZ188" s="44"/>
      <c r="HA188" s="44"/>
      <c r="HB188" s="44"/>
      <c r="HC188" s="44"/>
      <c r="HD188" s="44"/>
      <c r="HE188" s="44"/>
      <c r="HF188" s="44"/>
      <c r="HG188" s="44"/>
      <c r="HH188" s="44"/>
      <c r="HI188" s="44"/>
      <c r="HJ188" s="44"/>
      <c r="HK188" s="44"/>
      <c r="HL188" s="44"/>
      <c r="HM188" s="44"/>
      <c r="HN188" s="44"/>
      <c r="HO188" s="44"/>
      <c r="HP188" s="44"/>
      <c r="HQ188" s="44"/>
      <c r="HR188" s="44"/>
      <c r="HS188" s="44"/>
      <c r="HT188" s="44"/>
      <c r="HU188" s="44"/>
      <c r="HV188" s="44"/>
      <c r="HW188" s="44"/>
      <c r="HX188" s="44"/>
      <c r="HY188" s="44"/>
      <c r="HZ188" s="44"/>
      <c r="IA188" s="44"/>
      <c r="IB188" s="49"/>
      <c r="IC188" s="49"/>
    </row>
    <row r="189" spans="1:669" x14ac:dyDescent="0.25">
      <c r="A189" s="44"/>
      <c r="AQ189" s="44"/>
      <c r="AR189" s="44"/>
      <c r="AS189" s="44"/>
      <c r="AT189" s="44"/>
      <c r="AU189" s="44"/>
      <c r="AV189" s="44"/>
      <c r="AW189" s="44"/>
      <c r="AX189" s="44"/>
      <c r="AY189" s="44"/>
      <c r="AZ189" s="44"/>
      <c r="BA189" s="44"/>
      <c r="BB189" s="44"/>
      <c r="BC189" s="44"/>
      <c r="BD189" s="44"/>
      <c r="BE189" s="44"/>
      <c r="BF189" s="44"/>
      <c r="BG189" s="44"/>
      <c r="BH189" s="44"/>
      <c r="BI189" s="44"/>
      <c r="BJ189" s="44"/>
      <c r="BK189" s="44"/>
      <c r="BL189" s="44"/>
      <c r="BM189" s="44"/>
      <c r="BN189" s="44"/>
      <c r="BO189" s="44"/>
      <c r="BP189" s="44"/>
      <c r="BQ189" s="44"/>
      <c r="BR189" s="44"/>
      <c r="BS189" s="44"/>
      <c r="BT189" s="44"/>
      <c r="BU189" s="44"/>
      <c r="BV189" s="44"/>
      <c r="BW189" s="44"/>
      <c r="BX189" s="44"/>
      <c r="BY189" s="44"/>
      <c r="BZ189" s="44"/>
      <c r="CA189" s="44"/>
      <c r="CB189" s="44"/>
      <c r="CC189" s="44"/>
      <c r="CD189" s="44"/>
      <c r="CE189" s="44"/>
      <c r="CF189" s="44"/>
      <c r="CG189" s="44"/>
      <c r="CH189" s="44"/>
      <c r="CI189" s="44"/>
      <c r="CJ189" s="44"/>
      <c r="CK189" s="44"/>
      <c r="CL189" s="44"/>
      <c r="CM189" s="44"/>
      <c r="CN189" s="44"/>
      <c r="CO189" s="44"/>
      <c r="CP189" s="44"/>
      <c r="CQ189" s="44"/>
      <c r="CR189" s="44"/>
      <c r="CS189" s="44"/>
      <c r="CT189" s="44"/>
      <c r="CU189" s="44"/>
      <c r="CV189" s="44"/>
      <c r="CW189" s="44"/>
      <c r="CX189" s="44"/>
      <c r="CY189" s="44"/>
      <c r="CZ189" s="44"/>
      <c r="DA189" s="44"/>
      <c r="DB189" s="44"/>
      <c r="DC189" s="44"/>
      <c r="DD189" s="44"/>
      <c r="DE189" s="44"/>
      <c r="DF189" s="44"/>
      <c r="DG189" s="44"/>
      <c r="DH189" s="44"/>
      <c r="DI189" s="44"/>
      <c r="DJ189" s="44"/>
      <c r="DK189" s="44"/>
      <c r="DL189" s="44"/>
      <c r="DM189" s="44"/>
      <c r="DN189" s="44"/>
      <c r="DO189" s="44"/>
      <c r="DP189" s="44"/>
      <c r="DQ189" s="44"/>
      <c r="DR189" s="44"/>
      <c r="DS189" s="44"/>
      <c r="DT189" s="44"/>
      <c r="DU189" s="44"/>
      <c r="DV189" s="44"/>
      <c r="DW189" s="44"/>
      <c r="DX189" s="44"/>
      <c r="DY189" s="44"/>
      <c r="DZ189" s="44"/>
      <c r="EA189" s="44"/>
      <c r="EB189" s="44"/>
      <c r="EC189" s="44"/>
      <c r="ED189" s="44"/>
      <c r="EE189" s="44"/>
      <c r="EF189" s="44"/>
      <c r="EG189" s="44"/>
      <c r="EH189" s="44"/>
      <c r="EI189" s="44"/>
      <c r="EJ189" s="44"/>
      <c r="EK189" s="44"/>
      <c r="EL189" s="44"/>
      <c r="EM189" s="44"/>
      <c r="EN189" s="44"/>
      <c r="EO189" s="44"/>
      <c r="EP189" s="44"/>
      <c r="EQ189" s="44"/>
      <c r="ER189" s="44"/>
      <c r="ES189" s="44"/>
      <c r="ET189" s="44"/>
      <c r="EU189" s="44"/>
      <c r="EV189" s="44"/>
      <c r="EW189" s="44"/>
      <c r="EX189" s="44"/>
      <c r="EY189" s="44"/>
      <c r="EZ189" s="44"/>
      <c r="FA189" s="44"/>
      <c r="FB189" s="44"/>
      <c r="FC189" s="44"/>
      <c r="FD189" s="44"/>
      <c r="FE189" s="44"/>
      <c r="FF189" s="44"/>
      <c r="FG189" s="44"/>
      <c r="FH189" s="44"/>
      <c r="FI189" s="44"/>
      <c r="FJ189" s="44"/>
      <c r="FK189" s="44"/>
      <c r="FL189" s="44"/>
      <c r="FM189" s="44"/>
      <c r="FN189" s="44"/>
      <c r="FO189" s="44"/>
      <c r="FP189" s="44"/>
      <c r="FQ189" s="44"/>
      <c r="FR189" s="44"/>
      <c r="FS189" s="44"/>
    </row>
    <row r="190" spans="1:669" x14ac:dyDescent="0.25">
      <c r="A190" s="36" t="s">
        <v>65</v>
      </c>
      <c r="B190" s="3"/>
      <c r="C190" s="41"/>
      <c r="D190" s="41"/>
      <c r="E190" s="37"/>
      <c r="F190" s="37"/>
      <c r="AH190" s="44"/>
      <c r="AI190" s="44"/>
      <c r="AJ190" s="44"/>
      <c r="AK190" s="44"/>
      <c r="AL190" s="44"/>
      <c r="AM190" s="44"/>
      <c r="AN190" s="44"/>
      <c r="AO190" s="44"/>
      <c r="AP190" s="44"/>
      <c r="AQ190" s="44"/>
      <c r="AR190" s="44"/>
      <c r="AS190" s="44"/>
      <c r="AT190" s="44"/>
      <c r="AU190" s="44"/>
      <c r="AV190" s="44"/>
      <c r="AW190" s="44"/>
      <c r="AX190" s="44"/>
      <c r="AY190" s="44"/>
      <c r="AZ190" s="44"/>
      <c r="BA190" s="44"/>
      <c r="BB190" s="44"/>
      <c r="BC190" s="44"/>
      <c r="BD190" s="44"/>
      <c r="BE190" s="44"/>
      <c r="BF190" s="44"/>
      <c r="BG190" s="44"/>
      <c r="BH190" s="44"/>
      <c r="BI190" s="44"/>
      <c r="BJ190" s="44"/>
      <c r="BK190" s="44"/>
      <c r="BL190" s="44"/>
      <c r="BM190" s="44"/>
      <c r="BN190" s="44"/>
      <c r="BO190" s="44"/>
      <c r="BP190" s="44"/>
      <c r="BQ190" s="44"/>
      <c r="BR190" s="44"/>
      <c r="BS190" s="44"/>
      <c r="BT190" s="44"/>
      <c r="BU190" s="44"/>
      <c r="BV190" s="44"/>
      <c r="BW190" s="44"/>
      <c r="BX190" s="44"/>
      <c r="BY190" s="44"/>
      <c r="BZ190" s="44"/>
      <c r="CA190" s="44"/>
      <c r="CB190" s="44"/>
      <c r="CC190" s="44"/>
      <c r="CD190" s="44"/>
      <c r="CE190" s="44"/>
      <c r="CF190" s="44"/>
      <c r="CG190" s="44"/>
      <c r="CH190" s="44"/>
      <c r="CI190" s="44"/>
      <c r="CJ190" s="44"/>
      <c r="CK190" s="44"/>
      <c r="CL190" s="44"/>
      <c r="CM190" s="44"/>
      <c r="CN190" s="44"/>
      <c r="CO190" s="44"/>
      <c r="CP190" s="44"/>
      <c r="CQ190" s="44"/>
      <c r="CR190" s="44"/>
      <c r="CS190" s="44"/>
      <c r="CT190" s="44"/>
      <c r="CU190" s="44"/>
      <c r="CV190" s="44"/>
      <c r="CW190" s="44"/>
      <c r="CX190" s="44"/>
      <c r="CY190" s="44"/>
      <c r="CZ190" s="44"/>
      <c r="DA190" s="44"/>
      <c r="DB190" s="44"/>
      <c r="DC190" s="44"/>
      <c r="DD190" s="44"/>
      <c r="DE190" s="44"/>
      <c r="DF190" s="44"/>
      <c r="DG190" s="44"/>
      <c r="DH190" s="44"/>
      <c r="DI190" s="44"/>
      <c r="DJ190" s="44"/>
      <c r="DK190" s="44"/>
      <c r="DL190" s="44"/>
      <c r="DM190" s="44"/>
      <c r="DN190" s="44"/>
      <c r="DO190" s="44"/>
      <c r="DP190" s="44"/>
      <c r="DQ190" s="44"/>
      <c r="DR190" s="44"/>
      <c r="DS190" s="44"/>
      <c r="DT190" s="44"/>
      <c r="DU190" s="44"/>
      <c r="DV190" s="44"/>
      <c r="DW190" s="44"/>
      <c r="DX190" s="44"/>
      <c r="DY190" s="44"/>
      <c r="DZ190" s="44"/>
      <c r="EA190" s="44"/>
      <c r="EB190" s="44"/>
      <c r="EC190" s="44"/>
      <c r="ED190" s="44"/>
      <c r="EE190" s="44"/>
      <c r="EF190" s="44"/>
      <c r="EG190" s="44"/>
      <c r="EH190" s="44"/>
      <c r="EI190" s="44"/>
      <c r="EJ190" s="44"/>
      <c r="EK190" s="44"/>
      <c r="EL190" s="44"/>
      <c r="EM190" s="44"/>
      <c r="EN190" s="44"/>
      <c r="EO190" s="44"/>
      <c r="EP190" s="44"/>
      <c r="EQ190" s="44"/>
      <c r="ER190" s="44"/>
      <c r="ES190" s="44"/>
      <c r="ET190" s="44"/>
      <c r="EU190" s="44"/>
      <c r="EV190" s="44"/>
      <c r="EW190" s="44"/>
      <c r="EX190" s="44"/>
      <c r="EY190" s="44"/>
      <c r="EZ190" s="44"/>
      <c r="FA190" s="44"/>
      <c r="FB190" s="44"/>
      <c r="FC190" s="44"/>
      <c r="FD190" s="44"/>
      <c r="FE190" s="44"/>
      <c r="FF190" s="44"/>
      <c r="FG190" s="44"/>
      <c r="FH190" s="44"/>
      <c r="FI190" s="44"/>
      <c r="FJ190" s="44"/>
      <c r="FK190" s="44"/>
      <c r="FL190" s="44"/>
      <c r="FM190" s="44"/>
      <c r="FN190" s="44"/>
      <c r="FO190" s="44"/>
      <c r="FP190" s="44"/>
      <c r="FQ190" s="44"/>
      <c r="FR190" s="44"/>
      <c r="FS190" s="44"/>
    </row>
    <row r="191" spans="1:669" x14ac:dyDescent="0.25">
      <c r="A191" s="4" t="s">
        <v>50</v>
      </c>
      <c r="B191" s="5" t="s">
        <v>127</v>
      </c>
      <c r="C191" s="6" t="s">
        <v>72</v>
      </c>
      <c r="D191" s="6" t="s">
        <v>233</v>
      </c>
      <c r="E191" s="10">
        <v>44197</v>
      </c>
      <c r="F191" s="10" t="s">
        <v>110</v>
      </c>
      <c r="G191" s="129">
        <v>86000</v>
      </c>
      <c r="H191" s="173">
        <f t="shared" ref="H191" si="26">G191*0.0287</f>
        <v>2468.1999999999998</v>
      </c>
      <c r="I191" s="179">
        <v>8812.2199999999993</v>
      </c>
      <c r="J191" s="179">
        <f t="shared" ref="J191" si="27">G191*0.0304</f>
        <v>2614.4</v>
      </c>
      <c r="K191" s="179">
        <v>25</v>
      </c>
      <c r="L191" s="179">
        <v>13919.82</v>
      </c>
      <c r="M191" s="173">
        <v>72080.179999999993</v>
      </c>
      <c r="AH191" s="44"/>
      <c r="AI191" s="44"/>
      <c r="AJ191" s="44"/>
      <c r="AK191" s="44"/>
      <c r="AL191" s="44"/>
      <c r="AM191" s="44"/>
      <c r="AN191" s="44"/>
      <c r="AO191" s="44"/>
      <c r="AP191" s="44"/>
      <c r="AQ191" s="44"/>
      <c r="AR191" s="44"/>
      <c r="AS191" s="44"/>
      <c r="AT191" s="44"/>
      <c r="AU191" s="44"/>
      <c r="AV191" s="44"/>
      <c r="AW191" s="44"/>
      <c r="AX191" s="44"/>
      <c r="AY191" s="44"/>
      <c r="AZ191" s="44"/>
      <c r="BA191" s="44"/>
      <c r="BB191" s="44"/>
      <c r="BC191" s="44"/>
      <c r="BD191" s="44"/>
      <c r="BE191" s="44"/>
      <c r="BF191" s="44"/>
      <c r="BG191" s="44"/>
      <c r="BH191" s="44"/>
      <c r="BI191" s="44"/>
      <c r="BJ191" s="44"/>
      <c r="BK191" s="44"/>
      <c r="BL191" s="44"/>
      <c r="BM191" s="44"/>
      <c r="BN191" s="44"/>
      <c r="BO191" s="44"/>
      <c r="BP191" s="44"/>
      <c r="BQ191" s="44"/>
      <c r="BR191" s="44"/>
      <c r="BS191" s="44"/>
      <c r="BT191" s="44"/>
      <c r="BU191" s="44"/>
      <c r="BV191" s="44"/>
      <c r="BW191" s="44"/>
      <c r="BX191" s="44"/>
      <c r="BY191" s="44"/>
      <c r="BZ191" s="44"/>
      <c r="CA191" s="44"/>
      <c r="CB191" s="44"/>
      <c r="CC191" s="44"/>
      <c r="CD191" s="44"/>
      <c r="CE191" s="44"/>
      <c r="CF191" s="44"/>
      <c r="CG191" s="44"/>
      <c r="CH191" s="44"/>
      <c r="CI191" s="44"/>
      <c r="CJ191" s="44"/>
      <c r="CK191" s="44"/>
      <c r="CL191" s="44"/>
      <c r="CM191" s="44"/>
      <c r="CN191" s="44"/>
      <c r="CO191" s="44"/>
      <c r="CP191" s="44"/>
      <c r="CQ191" s="44"/>
      <c r="CR191" s="44"/>
      <c r="CS191" s="44"/>
      <c r="CT191" s="44"/>
      <c r="CU191" s="44"/>
      <c r="CV191" s="44"/>
      <c r="CW191" s="44"/>
      <c r="CX191" s="44"/>
      <c r="CY191" s="44"/>
      <c r="CZ191" s="44"/>
      <c r="DA191" s="44"/>
      <c r="DB191" s="44"/>
      <c r="DC191" s="44"/>
      <c r="DD191" s="44"/>
      <c r="DE191" s="44"/>
      <c r="DF191" s="44"/>
      <c r="DG191" s="44"/>
      <c r="DH191" s="44"/>
      <c r="DI191" s="44"/>
      <c r="DJ191" s="44"/>
      <c r="DK191" s="44"/>
      <c r="DL191" s="44"/>
      <c r="DM191" s="44"/>
      <c r="DN191" s="44"/>
      <c r="DO191" s="44"/>
      <c r="DP191" s="44"/>
      <c r="DQ191" s="44"/>
      <c r="DR191" s="44"/>
      <c r="DS191" s="44"/>
      <c r="DT191" s="44"/>
      <c r="DU191" s="44"/>
      <c r="DV191" s="44"/>
      <c r="DW191" s="44"/>
      <c r="DX191" s="44"/>
      <c r="DY191" s="44"/>
      <c r="DZ191" s="44"/>
      <c r="EA191" s="44"/>
      <c r="EB191" s="44"/>
      <c r="EC191" s="44"/>
      <c r="ED191" s="44"/>
      <c r="EE191" s="44"/>
      <c r="EF191" s="44"/>
      <c r="EG191" s="44"/>
      <c r="EH191" s="44"/>
      <c r="EI191" s="44"/>
      <c r="EJ191" s="44"/>
      <c r="EK191" s="44"/>
      <c r="EL191" s="44"/>
      <c r="EM191" s="44"/>
      <c r="EN191" s="44"/>
      <c r="EO191" s="44"/>
      <c r="EP191" s="44"/>
      <c r="EQ191" s="44"/>
      <c r="ER191" s="44"/>
      <c r="ES191" s="44"/>
      <c r="ET191" s="44"/>
      <c r="EU191" s="44"/>
      <c r="EV191" s="44"/>
      <c r="EW191" s="44"/>
      <c r="EX191" s="44"/>
      <c r="EY191" s="44"/>
      <c r="EZ191" s="44"/>
      <c r="FA191" s="44"/>
      <c r="FB191" s="44"/>
      <c r="FC191" s="44"/>
      <c r="FD191" s="44"/>
      <c r="FE191" s="44"/>
      <c r="FF191" s="44"/>
      <c r="FG191" s="44"/>
      <c r="FH191" s="44"/>
      <c r="FI191" s="44"/>
      <c r="FJ191" s="44"/>
      <c r="FK191" s="44"/>
      <c r="FL191" s="44"/>
      <c r="FM191" s="44"/>
      <c r="FN191" s="44"/>
      <c r="FO191" s="44"/>
      <c r="FP191" s="44"/>
      <c r="FQ191" s="44"/>
      <c r="FR191" s="44"/>
      <c r="FS191" s="44"/>
      <c r="ID191" s="44"/>
      <c r="IE191" s="44"/>
      <c r="IF191" s="44"/>
      <c r="IG191" s="44"/>
      <c r="IH191" s="44"/>
      <c r="II191" s="44"/>
      <c r="IJ191" s="44"/>
      <c r="IK191" s="44"/>
      <c r="IL191" s="44"/>
      <c r="IM191" s="44"/>
      <c r="IN191" s="44"/>
      <c r="IO191" s="44"/>
      <c r="IP191" s="44"/>
      <c r="IQ191" s="44"/>
      <c r="IR191" s="44"/>
      <c r="IS191" s="44"/>
      <c r="IT191" s="44"/>
      <c r="IU191" s="44"/>
      <c r="IV191" s="44"/>
      <c r="IW191" s="44"/>
      <c r="IX191" s="44"/>
      <c r="IY191" s="44"/>
      <c r="IZ191" s="44"/>
      <c r="JA191" s="44"/>
      <c r="JB191" s="44"/>
      <c r="JC191" s="44"/>
      <c r="JD191" s="44"/>
      <c r="JE191" s="44"/>
      <c r="JF191" s="44"/>
      <c r="JG191" s="44"/>
      <c r="JH191" s="44"/>
      <c r="JI191" s="44"/>
      <c r="JJ191" s="44"/>
      <c r="JK191" s="44"/>
      <c r="JL191" s="44"/>
      <c r="JM191" s="44"/>
      <c r="JN191" s="44"/>
      <c r="JO191" s="44"/>
      <c r="JP191" s="44"/>
      <c r="JQ191" s="44"/>
      <c r="JR191" s="44"/>
      <c r="JS191" s="44"/>
      <c r="JT191" s="44"/>
      <c r="JU191" s="44"/>
      <c r="JV191" s="44"/>
      <c r="JW191" s="44"/>
      <c r="JX191" s="44"/>
      <c r="JY191" s="44"/>
      <c r="JZ191" s="44"/>
      <c r="KA191" s="44"/>
      <c r="KB191" s="44"/>
      <c r="KC191" s="44"/>
      <c r="KD191" s="44"/>
      <c r="KE191" s="44"/>
      <c r="KF191" s="44"/>
      <c r="KG191" s="44"/>
      <c r="KH191" s="44"/>
      <c r="KI191" s="44"/>
      <c r="KJ191" s="44"/>
      <c r="KK191" s="44"/>
      <c r="KL191" s="44"/>
      <c r="KM191" s="44"/>
      <c r="KN191" s="44"/>
      <c r="KO191" s="44"/>
      <c r="KP191" s="44"/>
      <c r="KQ191" s="44"/>
      <c r="KR191" s="44"/>
      <c r="KS191" s="44"/>
      <c r="KT191" s="44"/>
      <c r="KU191" s="44"/>
      <c r="KV191" s="44"/>
      <c r="KW191" s="44"/>
      <c r="KX191" s="44"/>
      <c r="KY191" s="44"/>
      <c r="KZ191" s="44"/>
      <c r="LA191" s="44"/>
      <c r="LB191" s="44"/>
      <c r="LC191" s="44"/>
      <c r="LD191" s="44"/>
      <c r="LE191" s="44"/>
      <c r="LF191" s="44"/>
      <c r="LG191" s="44"/>
      <c r="LH191" s="44"/>
      <c r="LI191" s="44"/>
      <c r="LJ191" s="44"/>
      <c r="LK191" s="44"/>
      <c r="LL191" s="44"/>
      <c r="LM191" s="44"/>
      <c r="LN191" s="44"/>
      <c r="LO191" s="44"/>
      <c r="LP191" s="44"/>
      <c r="LQ191" s="44"/>
      <c r="LR191" s="44"/>
      <c r="LS191" s="44"/>
      <c r="LT191" s="44"/>
      <c r="LU191" s="44"/>
      <c r="LV191" s="44"/>
      <c r="LW191" s="44"/>
      <c r="LX191" s="44"/>
      <c r="LY191" s="44"/>
      <c r="LZ191" s="44"/>
      <c r="MA191" s="44"/>
      <c r="MB191" s="44"/>
      <c r="MC191" s="44"/>
      <c r="MD191" s="44"/>
      <c r="ME191" s="44"/>
      <c r="MF191" s="44"/>
      <c r="MG191" s="44"/>
      <c r="MH191" s="44"/>
      <c r="MI191" s="44"/>
      <c r="MJ191" s="44"/>
      <c r="MK191" s="44"/>
      <c r="ML191" s="44"/>
      <c r="MM191" s="44"/>
      <c r="MN191" s="44"/>
      <c r="MO191" s="44"/>
      <c r="MP191" s="44"/>
      <c r="MQ191" s="44"/>
      <c r="MR191" s="44"/>
      <c r="MS191" s="44"/>
      <c r="MT191" s="44"/>
      <c r="MU191" s="44"/>
      <c r="MV191" s="44"/>
      <c r="MW191" s="44"/>
      <c r="MX191" s="44"/>
      <c r="MY191" s="44"/>
      <c r="MZ191" s="44"/>
      <c r="NA191" s="44"/>
      <c r="NB191" s="44"/>
      <c r="NC191" s="44"/>
      <c r="ND191" s="44"/>
      <c r="NE191" s="44"/>
      <c r="NF191" s="44"/>
      <c r="NG191" s="44"/>
      <c r="NH191" s="44"/>
      <c r="NI191" s="44"/>
      <c r="NJ191" s="44"/>
      <c r="NK191" s="44"/>
      <c r="NL191" s="44"/>
      <c r="NM191" s="44"/>
      <c r="NN191" s="44"/>
      <c r="NO191" s="44"/>
      <c r="NP191" s="44"/>
      <c r="NQ191" s="44"/>
      <c r="NR191" s="44"/>
      <c r="NS191" s="44"/>
      <c r="NT191" s="44"/>
      <c r="NU191" s="44"/>
      <c r="NV191" s="44"/>
      <c r="NW191" s="44"/>
      <c r="NX191" s="44"/>
      <c r="NY191" s="44"/>
      <c r="NZ191" s="44"/>
      <c r="OA191" s="44"/>
      <c r="OB191" s="44"/>
      <c r="OC191" s="44"/>
      <c r="OD191" s="44"/>
      <c r="OE191" s="44"/>
      <c r="OF191" s="44"/>
      <c r="OG191" s="44"/>
      <c r="OH191" s="44"/>
      <c r="OI191" s="44"/>
      <c r="OJ191" s="44"/>
      <c r="OK191" s="44"/>
      <c r="OL191" s="44"/>
      <c r="OM191" s="44"/>
      <c r="ON191" s="44"/>
      <c r="OO191" s="44"/>
      <c r="OP191" s="44"/>
      <c r="OQ191" s="44"/>
      <c r="OR191" s="44"/>
      <c r="OS191" s="44"/>
      <c r="OT191" s="44"/>
      <c r="OU191" s="44"/>
      <c r="OV191" s="44"/>
      <c r="OW191" s="44"/>
      <c r="OX191" s="44"/>
      <c r="OY191" s="44"/>
      <c r="OZ191" s="44"/>
      <c r="PA191" s="44"/>
      <c r="PB191" s="44"/>
      <c r="PC191" s="44"/>
      <c r="PD191" s="44"/>
      <c r="PE191" s="44"/>
      <c r="PF191" s="44"/>
      <c r="PG191" s="44"/>
      <c r="PH191" s="44"/>
      <c r="PI191" s="44"/>
      <c r="PJ191" s="44"/>
      <c r="PK191" s="44"/>
      <c r="PL191" s="44"/>
      <c r="PM191" s="44"/>
      <c r="PN191" s="44"/>
      <c r="PO191" s="44"/>
      <c r="PP191" s="44"/>
      <c r="PQ191" s="44"/>
      <c r="PR191" s="44"/>
      <c r="PS191" s="44"/>
      <c r="PT191" s="44"/>
      <c r="PU191" s="44"/>
      <c r="PV191" s="44"/>
      <c r="PW191" s="44"/>
      <c r="PX191" s="44"/>
      <c r="PY191" s="44"/>
      <c r="PZ191" s="44"/>
      <c r="QA191" s="44"/>
      <c r="QB191" s="44"/>
      <c r="QC191" s="44"/>
      <c r="QD191" s="44"/>
      <c r="QE191" s="44"/>
      <c r="QF191" s="44"/>
      <c r="QG191" s="44"/>
      <c r="QH191" s="44"/>
      <c r="QI191" s="44"/>
      <c r="QJ191" s="44"/>
      <c r="QK191" s="44"/>
      <c r="QL191" s="44"/>
      <c r="QM191" s="44"/>
      <c r="QN191" s="44"/>
      <c r="QO191" s="44"/>
      <c r="QP191" s="44"/>
      <c r="QQ191" s="44"/>
      <c r="QR191" s="44"/>
      <c r="QS191" s="44"/>
      <c r="QT191" s="44"/>
      <c r="QU191" s="44"/>
      <c r="QV191" s="44"/>
      <c r="QW191" s="44"/>
      <c r="QX191" s="44"/>
      <c r="QY191" s="44"/>
      <c r="QZ191" s="44"/>
      <c r="RA191" s="44"/>
      <c r="RB191" s="44"/>
      <c r="RC191" s="44"/>
      <c r="RD191" s="44"/>
      <c r="RE191" s="44"/>
      <c r="RF191" s="44"/>
      <c r="RG191" s="44"/>
      <c r="RH191" s="44"/>
      <c r="RI191" s="44"/>
      <c r="RJ191" s="44"/>
      <c r="RK191" s="44"/>
      <c r="RL191" s="44"/>
      <c r="RM191" s="44"/>
      <c r="RN191" s="44"/>
      <c r="RO191" s="44"/>
      <c r="RP191" s="44"/>
      <c r="RQ191" s="44"/>
      <c r="RR191" s="44"/>
      <c r="RS191" s="44"/>
      <c r="RT191" s="44"/>
      <c r="RU191" s="44"/>
      <c r="RV191" s="44"/>
      <c r="RW191" s="44"/>
      <c r="RX191" s="44"/>
      <c r="RY191" s="44"/>
      <c r="RZ191" s="44"/>
      <c r="SA191" s="44"/>
      <c r="SB191" s="44"/>
      <c r="SC191" s="44"/>
      <c r="SD191" s="44"/>
      <c r="SE191" s="44"/>
      <c r="SF191" s="44"/>
      <c r="SG191" s="44"/>
      <c r="SH191" s="44"/>
      <c r="SI191" s="44"/>
      <c r="SJ191" s="44"/>
      <c r="SK191" s="44"/>
      <c r="SL191" s="44"/>
      <c r="SM191" s="44"/>
      <c r="SN191" s="44"/>
      <c r="SO191" s="44"/>
      <c r="SP191" s="44"/>
      <c r="SQ191" s="44"/>
      <c r="SR191" s="44"/>
      <c r="SS191" s="44"/>
      <c r="ST191" s="44"/>
      <c r="SU191" s="44"/>
      <c r="SV191" s="44"/>
      <c r="SW191" s="44"/>
      <c r="SX191" s="44"/>
      <c r="SY191" s="44"/>
      <c r="SZ191" s="44"/>
      <c r="TA191" s="44"/>
      <c r="TB191" s="44"/>
      <c r="TC191" s="44"/>
      <c r="TD191" s="44"/>
      <c r="TE191" s="44"/>
      <c r="TF191" s="44"/>
      <c r="TG191" s="44"/>
      <c r="TH191" s="44"/>
      <c r="TI191" s="44"/>
      <c r="TJ191" s="44"/>
      <c r="TK191" s="44"/>
      <c r="TL191" s="44"/>
      <c r="TM191" s="44"/>
      <c r="TN191" s="44"/>
      <c r="TO191" s="44"/>
      <c r="TP191" s="44"/>
      <c r="TQ191" s="44"/>
      <c r="TR191" s="44"/>
      <c r="TS191" s="44"/>
      <c r="TT191" s="44"/>
      <c r="TU191" s="44"/>
      <c r="TV191" s="44"/>
      <c r="TW191" s="44"/>
      <c r="TX191" s="44"/>
      <c r="TY191" s="44"/>
      <c r="TZ191" s="44"/>
      <c r="UA191" s="44"/>
      <c r="UB191" s="44"/>
      <c r="UC191" s="44"/>
      <c r="UD191" s="44"/>
      <c r="UE191" s="44"/>
      <c r="UF191" s="44"/>
      <c r="UG191" s="44"/>
      <c r="UH191" s="44"/>
      <c r="UI191" s="44"/>
      <c r="UJ191" s="44"/>
      <c r="UK191" s="44"/>
      <c r="UL191" s="44"/>
      <c r="UM191" s="44"/>
      <c r="UN191" s="44"/>
      <c r="UO191" s="44"/>
      <c r="UP191" s="44"/>
      <c r="UQ191" s="44"/>
      <c r="UR191" s="44"/>
      <c r="US191" s="44"/>
      <c r="UT191" s="44"/>
      <c r="UU191" s="44"/>
      <c r="UV191" s="44"/>
      <c r="UW191" s="44"/>
      <c r="UX191" s="44"/>
      <c r="UY191" s="44"/>
      <c r="UZ191" s="44"/>
      <c r="VA191" s="44"/>
      <c r="VB191" s="44"/>
      <c r="VC191" s="44"/>
      <c r="VD191" s="44"/>
      <c r="VE191" s="44"/>
      <c r="VF191" s="44"/>
      <c r="VG191" s="44"/>
      <c r="VH191" s="44"/>
      <c r="VI191" s="44"/>
      <c r="VJ191" s="44"/>
      <c r="VK191" s="44"/>
      <c r="VL191" s="44"/>
      <c r="VM191" s="44"/>
      <c r="VN191" s="44"/>
      <c r="VO191" s="44"/>
      <c r="VP191" s="44"/>
      <c r="VQ191" s="44"/>
      <c r="VR191" s="44"/>
      <c r="VS191" s="44"/>
      <c r="VT191" s="44"/>
      <c r="VU191" s="44"/>
      <c r="VV191" s="44"/>
      <c r="VW191" s="44"/>
      <c r="VX191" s="44"/>
      <c r="VY191" s="44"/>
      <c r="VZ191" s="44"/>
      <c r="WA191" s="44"/>
      <c r="WB191" s="44"/>
      <c r="WC191" s="44"/>
      <c r="WD191" s="44"/>
      <c r="WE191" s="44"/>
      <c r="WF191" s="44"/>
      <c r="WG191" s="44"/>
      <c r="WH191" s="44"/>
      <c r="WI191" s="44"/>
      <c r="WJ191" s="44"/>
      <c r="WK191" s="44"/>
      <c r="WL191" s="44"/>
      <c r="WM191" s="44"/>
      <c r="WN191" s="44"/>
      <c r="WO191" s="44"/>
      <c r="WP191" s="44"/>
      <c r="WQ191" s="44"/>
      <c r="WR191" s="44"/>
      <c r="WS191" s="44"/>
      <c r="WT191" s="44"/>
      <c r="WU191" s="44"/>
      <c r="WV191" s="44"/>
      <c r="WW191" s="44"/>
      <c r="WX191" s="44"/>
      <c r="WY191" s="44"/>
      <c r="WZ191" s="44"/>
      <c r="XA191" s="44"/>
      <c r="XB191" s="44"/>
      <c r="XC191" s="44"/>
      <c r="XD191" s="44"/>
      <c r="XE191" s="44"/>
      <c r="XF191" s="44"/>
      <c r="XG191" s="44"/>
      <c r="XH191" s="44"/>
      <c r="XI191" s="44"/>
      <c r="XJ191" s="44"/>
      <c r="XK191" s="44"/>
      <c r="XL191" s="44"/>
      <c r="XM191" s="44"/>
      <c r="XN191" s="44"/>
      <c r="XO191" s="44"/>
      <c r="XP191" s="44"/>
      <c r="XQ191" s="44"/>
      <c r="XR191" s="44"/>
      <c r="XS191" s="44"/>
      <c r="XT191" s="44"/>
      <c r="XU191" s="44"/>
      <c r="XV191" s="44"/>
      <c r="XW191" s="44"/>
      <c r="XX191" s="44"/>
      <c r="XY191" s="44"/>
      <c r="XZ191" s="44"/>
      <c r="YA191" s="44"/>
      <c r="YB191" s="44"/>
      <c r="YC191" s="44"/>
      <c r="YD191" s="44"/>
      <c r="YE191" s="44"/>
      <c r="YF191" s="44"/>
      <c r="YG191" s="44"/>
      <c r="YH191" s="44"/>
      <c r="YI191" s="44"/>
      <c r="YJ191" s="44"/>
      <c r="YK191" s="44"/>
      <c r="YL191" s="44"/>
      <c r="YM191" s="44"/>
      <c r="YN191" s="44"/>
      <c r="YO191" s="44"/>
      <c r="YP191" s="44"/>
      <c r="YQ191" s="44"/>
      <c r="YR191" s="44"/>
      <c r="YS191" s="44"/>
    </row>
    <row r="192" spans="1:669" x14ac:dyDescent="0.25">
      <c r="A192" s="4" t="s">
        <v>52</v>
      </c>
      <c r="B192" s="5" t="s">
        <v>16</v>
      </c>
      <c r="C192" s="6" t="s">
        <v>71</v>
      </c>
      <c r="D192" s="6" t="s">
        <v>233</v>
      </c>
      <c r="E192" s="10">
        <v>44197</v>
      </c>
      <c r="F192" s="10" t="s">
        <v>110</v>
      </c>
      <c r="G192" s="129">
        <v>45000</v>
      </c>
      <c r="H192" s="173">
        <f t="shared" ref="H192:H200" si="28">G192*0.0287</f>
        <v>1291.5</v>
      </c>
      <c r="I192" s="179">
        <v>0</v>
      </c>
      <c r="J192" s="179">
        <f t="shared" ref="J192:J199" si="29">G192*0.0304</f>
        <v>1368</v>
      </c>
      <c r="K192" s="179">
        <v>25</v>
      </c>
      <c r="L192" s="179">
        <v>2684.5</v>
      </c>
      <c r="M192" s="173">
        <f t="shared" ref="M192:M199" si="30">G192-L192</f>
        <v>42315.5</v>
      </c>
      <c r="P192" s="44"/>
      <c r="Q192" s="44"/>
      <c r="R192" s="44"/>
      <c r="S192" s="44"/>
      <c r="T192" s="44"/>
      <c r="U192" s="44"/>
      <c r="V192" s="44"/>
      <c r="W192" s="44"/>
      <c r="X192" s="44"/>
      <c r="Y192" s="44"/>
      <c r="Z192" s="44"/>
      <c r="AA192" s="44"/>
      <c r="AB192" s="44"/>
      <c r="AC192" s="44"/>
      <c r="AD192" s="44"/>
      <c r="AE192" s="44"/>
      <c r="AF192" s="44"/>
      <c r="AG192" s="44"/>
      <c r="AH192" s="44"/>
      <c r="AI192" s="44"/>
      <c r="AJ192" s="44"/>
      <c r="AK192" s="44"/>
      <c r="AL192" s="44"/>
      <c r="AM192" s="44"/>
      <c r="AN192" s="44"/>
      <c r="AO192" s="44"/>
      <c r="AP192" s="44"/>
      <c r="AQ192" s="44"/>
      <c r="AR192" s="44"/>
      <c r="AS192" s="44"/>
      <c r="AT192" s="44"/>
      <c r="AU192" s="44"/>
      <c r="AV192" s="44"/>
      <c r="AW192" s="44"/>
      <c r="AX192" s="44"/>
      <c r="AY192" s="44"/>
      <c r="AZ192" s="44"/>
      <c r="BA192" s="44"/>
      <c r="BB192" s="44"/>
      <c r="BC192" s="44"/>
      <c r="BD192" s="44"/>
      <c r="BE192" s="44"/>
      <c r="BF192" s="44"/>
      <c r="BG192" s="44"/>
      <c r="BH192" s="44"/>
      <c r="BI192" s="44"/>
      <c r="BJ192" s="44"/>
      <c r="BK192" s="44"/>
      <c r="BL192" s="44"/>
      <c r="BM192" s="44"/>
      <c r="BN192" s="44"/>
      <c r="BO192" s="44"/>
      <c r="BP192" s="44"/>
      <c r="BQ192" s="44"/>
      <c r="BR192" s="44"/>
      <c r="BS192" s="44"/>
      <c r="BT192" s="44"/>
      <c r="BU192" s="44"/>
      <c r="BV192" s="44"/>
      <c r="BW192" s="44"/>
      <c r="BX192" s="44"/>
      <c r="BY192" s="44"/>
      <c r="BZ192" s="44"/>
      <c r="CA192" s="44"/>
      <c r="CB192" s="44"/>
      <c r="CC192" s="44"/>
      <c r="CD192" s="44"/>
      <c r="CE192" s="44"/>
      <c r="CF192" s="44"/>
      <c r="CG192" s="44"/>
      <c r="CH192" s="44"/>
      <c r="CI192" s="44"/>
      <c r="CJ192" s="44"/>
      <c r="CK192" s="44"/>
      <c r="CL192" s="44"/>
      <c r="CM192" s="44"/>
      <c r="CN192" s="44"/>
      <c r="CO192" s="44"/>
      <c r="CP192" s="44"/>
      <c r="CQ192" s="44"/>
      <c r="CR192" s="44"/>
      <c r="CS192" s="44"/>
      <c r="CT192" s="44"/>
      <c r="CU192" s="44"/>
      <c r="CV192" s="44"/>
      <c r="CW192" s="44"/>
      <c r="CX192" s="44"/>
      <c r="CY192" s="44"/>
      <c r="CZ192" s="44"/>
      <c r="DA192" s="44"/>
      <c r="DB192" s="44"/>
      <c r="DC192" s="44"/>
      <c r="DD192" s="44"/>
      <c r="DE192" s="44"/>
      <c r="DF192" s="44"/>
      <c r="DG192" s="44"/>
      <c r="DH192" s="44"/>
      <c r="DI192" s="44"/>
      <c r="DJ192" s="44"/>
      <c r="DK192" s="44"/>
      <c r="DL192" s="44"/>
      <c r="DM192" s="44"/>
      <c r="DN192" s="44"/>
      <c r="DO192" s="44"/>
      <c r="DP192" s="44"/>
      <c r="DQ192" s="44"/>
      <c r="DR192" s="44"/>
      <c r="DS192" s="44"/>
      <c r="DT192" s="44"/>
      <c r="DU192" s="44"/>
      <c r="DV192" s="44"/>
      <c r="DW192" s="44"/>
      <c r="DX192" s="44"/>
      <c r="DY192" s="44"/>
      <c r="DZ192" s="44"/>
      <c r="EA192" s="44"/>
      <c r="EB192" s="44"/>
      <c r="EC192" s="44"/>
      <c r="ED192" s="44"/>
      <c r="EE192" s="44"/>
      <c r="EF192" s="44"/>
      <c r="EG192" s="44"/>
      <c r="EH192" s="44"/>
      <c r="EI192" s="44"/>
      <c r="EJ192" s="44"/>
      <c r="EK192" s="44"/>
      <c r="EL192" s="44"/>
      <c r="EM192" s="44"/>
      <c r="EN192" s="44"/>
      <c r="EO192" s="44"/>
      <c r="EP192" s="44"/>
      <c r="EQ192" s="44"/>
      <c r="ER192" s="44"/>
      <c r="ES192" s="44"/>
      <c r="ET192" s="44"/>
      <c r="EU192" s="44"/>
      <c r="EV192" s="44"/>
      <c r="EW192" s="44"/>
      <c r="EX192" s="44"/>
      <c r="EY192" s="44"/>
      <c r="EZ192" s="44"/>
      <c r="FA192" s="44"/>
      <c r="FB192" s="44"/>
      <c r="FC192" s="44"/>
      <c r="FD192" s="44"/>
      <c r="FE192" s="44"/>
      <c r="FF192" s="44"/>
      <c r="FG192" s="44"/>
      <c r="FH192" s="44"/>
      <c r="FI192" s="44"/>
      <c r="FJ192" s="44"/>
      <c r="FK192" s="44"/>
      <c r="FL192" s="44"/>
      <c r="FM192" s="44"/>
      <c r="FN192" s="44"/>
      <c r="FO192" s="44"/>
      <c r="FP192" s="44"/>
      <c r="FQ192" s="44"/>
      <c r="FR192" s="44"/>
      <c r="FS192" s="44"/>
    </row>
    <row r="193" spans="1:669" x14ac:dyDescent="0.25">
      <c r="A193" s="4" t="s">
        <v>51</v>
      </c>
      <c r="B193" s="5" t="s">
        <v>16</v>
      </c>
      <c r="C193" s="6" t="s">
        <v>71</v>
      </c>
      <c r="D193" s="6" t="s">
        <v>233</v>
      </c>
      <c r="E193" s="10">
        <v>44197</v>
      </c>
      <c r="F193" s="10" t="s">
        <v>110</v>
      </c>
      <c r="G193" s="129">
        <v>45000</v>
      </c>
      <c r="H193" s="173">
        <f t="shared" si="28"/>
        <v>1291.5</v>
      </c>
      <c r="I193" s="179">
        <v>0</v>
      </c>
      <c r="J193" s="179">
        <f t="shared" si="29"/>
        <v>1368</v>
      </c>
      <c r="K193" s="179">
        <v>25</v>
      </c>
      <c r="L193" s="179">
        <v>4034.62</v>
      </c>
      <c r="M193" s="173">
        <f t="shared" si="30"/>
        <v>40965.379999999997</v>
      </c>
      <c r="S193" s="44"/>
      <c r="T193" s="44"/>
      <c r="U193" s="44"/>
      <c r="V193" s="44"/>
      <c r="W193" s="44"/>
      <c r="X193" s="44"/>
      <c r="Y193" s="44"/>
      <c r="Z193" s="44"/>
      <c r="AA193" s="44"/>
      <c r="AB193" s="44"/>
      <c r="AC193" s="44"/>
      <c r="AD193" s="44"/>
      <c r="AE193" s="44"/>
      <c r="AF193" s="44"/>
      <c r="AG193" s="44"/>
      <c r="AH193" s="44"/>
      <c r="AI193" s="44"/>
      <c r="AJ193" s="44"/>
      <c r="AK193" s="44"/>
      <c r="AL193" s="44"/>
      <c r="AM193" s="44"/>
      <c r="AN193" s="44"/>
      <c r="AO193" s="44"/>
      <c r="AP193" s="44"/>
      <c r="AQ193" s="44"/>
      <c r="AR193" s="44"/>
      <c r="AS193" s="44"/>
      <c r="AT193" s="44"/>
      <c r="AU193" s="44"/>
      <c r="AV193" s="44"/>
      <c r="AW193" s="44"/>
      <c r="AX193" s="44"/>
      <c r="AY193" s="44"/>
      <c r="AZ193" s="44"/>
      <c r="BA193" s="44"/>
      <c r="BB193" s="44"/>
      <c r="BC193" s="44"/>
      <c r="BD193" s="44"/>
      <c r="BE193" s="44"/>
      <c r="BF193" s="44"/>
      <c r="BG193" s="44"/>
      <c r="BH193" s="44"/>
      <c r="BI193" s="44"/>
      <c r="BJ193" s="44"/>
      <c r="BK193" s="44"/>
      <c r="BL193" s="44"/>
      <c r="BM193" s="44"/>
      <c r="BN193" s="44"/>
      <c r="BO193" s="44"/>
      <c r="BP193" s="44"/>
      <c r="BQ193" s="44"/>
      <c r="BR193" s="44"/>
      <c r="BS193" s="44"/>
      <c r="BT193" s="44"/>
      <c r="BU193" s="44"/>
      <c r="BV193" s="44"/>
      <c r="BW193" s="44"/>
      <c r="BX193" s="44"/>
      <c r="BY193" s="44"/>
      <c r="BZ193" s="44"/>
      <c r="CA193" s="44"/>
      <c r="CB193" s="44"/>
      <c r="CC193" s="44"/>
      <c r="CD193" s="44"/>
      <c r="CE193" s="44"/>
      <c r="CF193" s="44"/>
      <c r="CG193" s="44"/>
      <c r="CH193" s="44"/>
      <c r="CI193" s="44"/>
      <c r="CJ193" s="44"/>
      <c r="CK193" s="44"/>
      <c r="CL193" s="44"/>
      <c r="CM193" s="44"/>
      <c r="CN193" s="44"/>
      <c r="CO193" s="44"/>
      <c r="CP193" s="44"/>
      <c r="CQ193" s="44"/>
      <c r="CR193" s="44"/>
      <c r="CS193" s="44"/>
      <c r="CT193" s="44"/>
      <c r="CU193" s="44"/>
      <c r="CV193" s="44"/>
      <c r="CW193" s="44"/>
      <c r="CX193" s="44"/>
      <c r="CY193" s="44"/>
      <c r="CZ193" s="44"/>
      <c r="DA193" s="44"/>
      <c r="DB193" s="44"/>
      <c r="DC193" s="44"/>
      <c r="DD193" s="44"/>
      <c r="DE193" s="44"/>
      <c r="DF193" s="44"/>
      <c r="DG193" s="44"/>
      <c r="DH193" s="44"/>
      <c r="DI193" s="44"/>
      <c r="DJ193" s="44"/>
      <c r="DK193" s="44"/>
      <c r="DL193" s="44"/>
      <c r="DM193" s="44"/>
      <c r="DN193" s="44"/>
      <c r="DO193" s="44"/>
      <c r="DP193" s="44"/>
      <c r="DQ193" s="44"/>
      <c r="DR193" s="44"/>
      <c r="DS193" s="44"/>
      <c r="DT193" s="44"/>
      <c r="DU193" s="44"/>
      <c r="DV193" s="44"/>
      <c r="DW193" s="44"/>
      <c r="DX193" s="44"/>
      <c r="DY193" s="44"/>
      <c r="DZ193" s="44"/>
      <c r="EA193" s="44"/>
      <c r="EB193" s="44"/>
      <c r="EC193" s="44"/>
      <c r="ED193" s="44"/>
      <c r="EE193" s="44"/>
      <c r="EF193" s="44"/>
      <c r="EG193" s="44"/>
      <c r="EH193" s="44"/>
      <c r="EI193" s="44"/>
      <c r="EJ193" s="44"/>
      <c r="EK193" s="44"/>
      <c r="EL193" s="44"/>
      <c r="EM193" s="44"/>
      <c r="EN193" s="44"/>
      <c r="EO193" s="44"/>
      <c r="EP193" s="44"/>
      <c r="EQ193" s="44"/>
      <c r="ER193" s="44"/>
      <c r="ES193" s="44"/>
      <c r="ET193" s="44"/>
      <c r="EU193" s="44"/>
      <c r="EV193" s="44"/>
      <c r="EW193" s="44"/>
      <c r="EX193" s="44"/>
      <c r="EY193" s="44"/>
      <c r="EZ193" s="44"/>
      <c r="FA193" s="44"/>
      <c r="FB193" s="44"/>
      <c r="FC193" s="44"/>
      <c r="FD193" s="44"/>
      <c r="FE193" s="44"/>
      <c r="FF193" s="44"/>
      <c r="FG193" s="44"/>
      <c r="FH193" s="44"/>
      <c r="FI193" s="44"/>
      <c r="FJ193" s="44"/>
      <c r="FK193" s="44"/>
      <c r="FL193" s="44"/>
      <c r="FM193" s="44"/>
      <c r="FN193" s="44"/>
      <c r="FO193" s="44"/>
      <c r="FP193" s="44"/>
      <c r="FQ193" s="44"/>
      <c r="FR193" s="44"/>
      <c r="FS193" s="44"/>
    </row>
    <row r="194" spans="1:669" x14ac:dyDescent="0.25">
      <c r="A194" s="4" t="s">
        <v>49</v>
      </c>
      <c r="B194" s="5" t="s">
        <v>16</v>
      </c>
      <c r="C194" s="6" t="s">
        <v>72</v>
      </c>
      <c r="D194" s="6" t="s">
        <v>233</v>
      </c>
      <c r="E194" s="10">
        <v>44197</v>
      </c>
      <c r="F194" s="10" t="s">
        <v>110</v>
      </c>
      <c r="G194" s="129">
        <v>45000</v>
      </c>
      <c r="H194" s="173">
        <f t="shared" si="28"/>
        <v>1291.5</v>
      </c>
      <c r="I194" s="179">
        <v>0</v>
      </c>
      <c r="J194" s="179">
        <f t="shared" si="29"/>
        <v>1368</v>
      </c>
      <c r="K194" s="179">
        <v>1375.12</v>
      </c>
      <c r="L194" s="179">
        <v>4034.62</v>
      </c>
      <c r="M194" s="173">
        <f t="shared" si="30"/>
        <v>40965.379999999997</v>
      </c>
      <c r="P194" s="44"/>
      <c r="Q194" s="44"/>
      <c r="R194" s="44"/>
      <c r="S194" s="44"/>
      <c r="T194" s="44"/>
      <c r="U194" s="44"/>
      <c r="V194" s="44"/>
      <c r="W194" s="44"/>
      <c r="X194" s="44"/>
      <c r="Y194" s="44"/>
      <c r="Z194" s="44"/>
      <c r="AA194" s="44"/>
      <c r="AB194" s="44"/>
      <c r="AC194" s="44"/>
      <c r="AD194" s="44"/>
      <c r="AE194" s="44"/>
      <c r="AF194" s="44"/>
      <c r="AG194" s="44"/>
      <c r="AH194" s="44"/>
      <c r="AI194" s="44"/>
      <c r="AJ194" s="44"/>
      <c r="AK194" s="44"/>
      <c r="AL194" s="44"/>
      <c r="AM194" s="44"/>
      <c r="AN194" s="44"/>
      <c r="AO194" s="44"/>
      <c r="AP194" s="44"/>
      <c r="AQ194" s="44"/>
      <c r="AR194" s="44"/>
      <c r="AS194" s="44"/>
      <c r="AT194" s="44"/>
      <c r="AU194" s="44"/>
      <c r="AV194" s="44"/>
      <c r="AW194" s="44"/>
      <c r="AX194" s="44"/>
      <c r="AY194" s="44"/>
      <c r="AZ194" s="44"/>
      <c r="BA194" s="44"/>
      <c r="BB194" s="44"/>
      <c r="BC194" s="44"/>
      <c r="BD194" s="44"/>
      <c r="BE194" s="44"/>
      <c r="BF194" s="44"/>
      <c r="BG194" s="44"/>
      <c r="BH194" s="44"/>
      <c r="BI194" s="44"/>
      <c r="BJ194" s="44"/>
      <c r="BK194" s="44"/>
      <c r="BL194" s="44"/>
      <c r="BM194" s="44"/>
      <c r="BN194" s="44"/>
      <c r="BO194" s="44"/>
      <c r="BP194" s="44"/>
      <c r="BQ194" s="44"/>
      <c r="BR194" s="44"/>
      <c r="BS194" s="44"/>
      <c r="BT194" s="44"/>
      <c r="BU194" s="44"/>
      <c r="BV194" s="44"/>
      <c r="BW194" s="44"/>
      <c r="BX194" s="44"/>
      <c r="BY194" s="44"/>
      <c r="BZ194" s="44"/>
      <c r="CA194" s="44"/>
      <c r="CB194" s="44"/>
      <c r="CC194" s="44"/>
      <c r="CD194" s="44"/>
      <c r="CE194" s="44"/>
      <c r="CF194" s="44"/>
      <c r="CG194" s="44"/>
      <c r="CH194" s="44"/>
      <c r="CI194" s="44"/>
      <c r="CJ194" s="44"/>
      <c r="CK194" s="44"/>
      <c r="CL194" s="44"/>
      <c r="CM194" s="44"/>
      <c r="CN194" s="44"/>
      <c r="CO194" s="44"/>
      <c r="CP194" s="44"/>
      <c r="CQ194" s="44"/>
      <c r="CR194" s="44"/>
      <c r="CS194" s="44"/>
      <c r="CT194" s="44"/>
      <c r="CU194" s="44"/>
      <c r="CV194" s="44"/>
      <c r="CW194" s="44"/>
      <c r="CX194" s="44"/>
      <c r="CY194" s="44"/>
      <c r="CZ194" s="44"/>
      <c r="DA194" s="44"/>
      <c r="DB194" s="44"/>
      <c r="DC194" s="44"/>
      <c r="DD194" s="44"/>
      <c r="DE194" s="44"/>
      <c r="DF194" s="44"/>
      <c r="DG194" s="44"/>
      <c r="DH194" s="44"/>
      <c r="DI194" s="44"/>
      <c r="DJ194" s="44"/>
      <c r="DK194" s="44"/>
      <c r="DL194" s="44"/>
      <c r="DM194" s="44"/>
      <c r="DN194" s="44"/>
      <c r="DO194" s="44"/>
      <c r="DP194" s="44"/>
      <c r="DQ194" s="44"/>
      <c r="DR194" s="44"/>
      <c r="DS194" s="44"/>
      <c r="DT194" s="44"/>
      <c r="DU194" s="44"/>
      <c r="DV194" s="44"/>
      <c r="DW194" s="44"/>
      <c r="DX194" s="44"/>
      <c r="DY194" s="44"/>
      <c r="DZ194" s="44"/>
      <c r="EA194" s="44"/>
      <c r="EB194" s="44"/>
      <c r="EC194" s="44"/>
      <c r="ED194" s="44"/>
      <c r="EE194" s="44"/>
      <c r="EF194" s="44"/>
      <c r="EG194" s="44"/>
      <c r="EH194" s="44"/>
      <c r="EI194" s="44"/>
      <c r="EJ194" s="44"/>
      <c r="EK194" s="44"/>
      <c r="EL194" s="44"/>
      <c r="EM194" s="44"/>
      <c r="EN194" s="44"/>
      <c r="EO194" s="44"/>
      <c r="EP194" s="44"/>
      <c r="EQ194" s="44"/>
      <c r="ER194" s="44"/>
      <c r="ES194" s="44"/>
      <c r="ET194" s="44"/>
      <c r="EU194" s="44"/>
      <c r="EV194" s="44"/>
      <c r="EW194" s="44"/>
      <c r="EX194" s="44"/>
      <c r="EY194" s="44"/>
      <c r="EZ194" s="44"/>
      <c r="FA194" s="44"/>
      <c r="FB194" s="44"/>
      <c r="FC194" s="44"/>
      <c r="FD194" s="44"/>
      <c r="FE194" s="44"/>
      <c r="FF194" s="44"/>
      <c r="FG194" s="44"/>
      <c r="FH194" s="44"/>
      <c r="FI194" s="44"/>
      <c r="FJ194" s="44"/>
      <c r="FK194" s="44"/>
      <c r="FL194" s="44"/>
      <c r="FM194" s="44"/>
      <c r="FN194" s="44"/>
      <c r="FO194" s="44"/>
      <c r="FP194" s="44"/>
      <c r="FQ194" s="44"/>
      <c r="FR194" s="44"/>
      <c r="FS194" s="44"/>
    </row>
    <row r="195" spans="1:669" x14ac:dyDescent="0.25">
      <c r="A195" s="4" t="s">
        <v>124</v>
      </c>
      <c r="B195" s="5" t="s">
        <v>16</v>
      </c>
      <c r="C195" s="6" t="s">
        <v>72</v>
      </c>
      <c r="D195" s="6" t="s">
        <v>233</v>
      </c>
      <c r="E195" s="10">
        <v>44197</v>
      </c>
      <c r="F195" s="10" t="s">
        <v>110</v>
      </c>
      <c r="G195" s="129">
        <v>45000</v>
      </c>
      <c r="H195" s="173">
        <f t="shared" si="28"/>
        <v>1291.5</v>
      </c>
      <c r="I195" s="179">
        <v>0</v>
      </c>
      <c r="J195" s="179">
        <f t="shared" si="29"/>
        <v>1368</v>
      </c>
      <c r="K195" s="179">
        <v>25</v>
      </c>
      <c r="L195" s="190">
        <v>2684.5</v>
      </c>
      <c r="M195" s="173">
        <f t="shared" si="30"/>
        <v>42315.5</v>
      </c>
      <c r="S195" s="44"/>
      <c r="T195" s="44"/>
      <c r="U195" s="44"/>
      <c r="V195" s="44"/>
      <c r="W195" s="44"/>
      <c r="X195" s="44"/>
      <c r="Y195" s="44"/>
      <c r="Z195" s="44"/>
      <c r="AA195" s="44"/>
      <c r="AB195" s="44"/>
      <c r="AC195" s="44"/>
      <c r="AD195" s="44"/>
      <c r="AE195" s="44"/>
      <c r="AF195" s="44"/>
      <c r="AG195" s="44"/>
      <c r="AH195" s="44"/>
      <c r="AI195" s="44"/>
      <c r="AJ195" s="44"/>
      <c r="AK195" s="44"/>
      <c r="AL195" s="44"/>
      <c r="AM195" s="44"/>
      <c r="AN195" s="44"/>
      <c r="AO195" s="44"/>
      <c r="AP195" s="44"/>
      <c r="AQ195" s="44"/>
      <c r="AR195" s="44"/>
      <c r="AS195" s="44"/>
      <c r="AT195" s="44"/>
      <c r="AU195" s="44"/>
      <c r="AV195" s="44"/>
      <c r="AW195" s="44"/>
      <c r="AX195" s="44"/>
      <c r="AY195" s="44"/>
      <c r="AZ195" s="44"/>
      <c r="BA195" s="44"/>
      <c r="BB195" s="44"/>
      <c r="BC195" s="44"/>
      <c r="BD195" s="44"/>
      <c r="BE195" s="44"/>
      <c r="BF195" s="44"/>
      <c r="BG195" s="44"/>
      <c r="BH195" s="44"/>
      <c r="BI195" s="44"/>
      <c r="BJ195" s="44"/>
      <c r="BK195" s="44"/>
      <c r="BL195" s="44"/>
      <c r="BM195" s="44"/>
      <c r="BN195" s="44"/>
      <c r="BO195" s="44"/>
      <c r="BP195" s="44"/>
      <c r="BQ195" s="44"/>
      <c r="BR195" s="44"/>
      <c r="BS195" s="44"/>
      <c r="BT195" s="44"/>
      <c r="BU195" s="44"/>
      <c r="BV195" s="44"/>
      <c r="BW195" s="44"/>
      <c r="BX195" s="44"/>
      <c r="BY195" s="44"/>
      <c r="BZ195" s="44"/>
      <c r="CA195" s="44"/>
      <c r="CB195" s="44"/>
      <c r="CC195" s="44"/>
      <c r="CD195" s="44"/>
      <c r="CE195" s="44"/>
      <c r="CF195" s="44"/>
      <c r="CG195" s="44"/>
      <c r="CH195" s="44"/>
      <c r="CI195" s="44"/>
      <c r="CJ195" s="44"/>
      <c r="CK195" s="44"/>
      <c r="CL195" s="44"/>
      <c r="CM195" s="44"/>
      <c r="CN195" s="44"/>
      <c r="CO195" s="44"/>
      <c r="CP195" s="44"/>
      <c r="CQ195" s="44"/>
      <c r="CR195" s="44"/>
      <c r="CS195" s="44"/>
      <c r="CT195" s="44"/>
      <c r="CU195" s="44"/>
      <c r="CV195" s="44"/>
      <c r="CW195" s="44"/>
      <c r="CX195" s="44"/>
      <c r="CY195" s="44"/>
      <c r="CZ195" s="44"/>
      <c r="DA195" s="44"/>
      <c r="DB195" s="44"/>
      <c r="DC195" s="44"/>
      <c r="DD195" s="44"/>
      <c r="DE195" s="44"/>
      <c r="DF195" s="44"/>
      <c r="DG195" s="44"/>
      <c r="DH195" s="44"/>
      <c r="DI195" s="44"/>
      <c r="DJ195" s="44"/>
      <c r="DK195" s="44"/>
      <c r="DL195" s="44"/>
      <c r="DM195" s="44"/>
      <c r="DN195" s="44"/>
      <c r="DO195" s="44"/>
      <c r="DP195" s="44"/>
      <c r="DQ195" s="44"/>
      <c r="DR195" s="44"/>
      <c r="DS195" s="44"/>
      <c r="DT195" s="44"/>
      <c r="DU195" s="44"/>
      <c r="DV195" s="44"/>
      <c r="DW195" s="44"/>
      <c r="DX195" s="44"/>
      <c r="DY195" s="44"/>
      <c r="DZ195" s="44"/>
      <c r="EA195" s="44"/>
      <c r="EB195" s="44"/>
      <c r="EC195" s="44"/>
      <c r="ED195" s="44"/>
      <c r="EE195" s="44"/>
      <c r="EF195" s="44"/>
      <c r="EG195" s="44"/>
      <c r="EH195" s="44"/>
      <c r="EI195" s="44"/>
      <c r="EJ195" s="44"/>
      <c r="EK195" s="44"/>
      <c r="EL195" s="44"/>
      <c r="EM195" s="44"/>
      <c r="EN195" s="44"/>
      <c r="EO195" s="44"/>
      <c r="EP195" s="44"/>
      <c r="EQ195" s="44"/>
      <c r="ER195" s="44"/>
      <c r="ES195" s="44"/>
      <c r="ET195" s="44"/>
      <c r="EU195" s="44"/>
      <c r="EV195" s="44"/>
      <c r="EW195" s="44"/>
      <c r="EX195" s="44"/>
      <c r="EY195" s="44"/>
      <c r="EZ195" s="44"/>
      <c r="FA195" s="44"/>
      <c r="FB195" s="44"/>
      <c r="FC195" s="44"/>
      <c r="FD195" s="44"/>
      <c r="FE195" s="44"/>
      <c r="FF195" s="44"/>
      <c r="FG195" s="44"/>
      <c r="FH195" s="44"/>
      <c r="FI195" s="44"/>
      <c r="FJ195" s="44"/>
      <c r="FK195" s="44"/>
      <c r="FL195" s="44"/>
      <c r="FM195" s="44"/>
      <c r="FN195" s="44"/>
      <c r="FO195" s="44"/>
      <c r="FP195" s="44"/>
      <c r="FQ195" s="44"/>
      <c r="FR195" s="44"/>
      <c r="FS195" s="44"/>
    </row>
    <row r="196" spans="1:669" x14ac:dyDescent="0.25">
      <c r="A196" s="4" t="s">
        <v>48</v>
      </c>
      <c r="B196" s="5" t="s">
        <v>16</v>
      </c>
      <c r="C196" s="6" t="s">
        <v>71</v>
      </c>
      <c r="D196" s="6" t="s">
        <v>233</v>
      </c>
      <c r="E196" s="10">
        <v>44197</v>
      </c>
      <c r="F196" s="10" t="s">
        <v>110</v>
      </c>
      <c r="G196" s="129">
        <v>66000</v>
      </c>
      <c r="H196" s="173">
        <f t="shared" si="28"/>
        <v>1894.2</v>
      </c>
      <c r="I196" s="179">
        <v>4615.76</v>
      </c>
      <c r="J196" s="179">
        <f t="shared" si="29"/>
        <v>2006.4</v>
      </c>
      <c r="K196" s="179">
        <v>1375.12</v>
      </c>
      <c r="L196" s="179">
        <v>8541.36</v>
      </c>
      <c r="M196" s="173">
        <f t="shared" si="30"/>
        <v>57458.64</v>
      </c>
      <c r="P196" s="44"/>
      <c r="Q196" s="44"/>
      <c r="R196" s="44"/>
      <c r="S196" s="44"/>
      <c r="T196" s="44"/>
      <c r="U196" s="44"/>
      <c r="V196" s="44"/>
      <c r="W196" s="44"/>
      <c r="X196" s="44"/>
      <c r="Y196" s="44"/>
      <c r="Z196" s="44"/>
      <c r="AA196" s="44"/>
      <c r="AB196" s="44"/>
      <c r="AC196" s="44"/>
      <c r="AD196" s="44"/>
      <c r="AE196" s="44"/>
      <c r="AF196" s="44"/>
      <c r="AG196" s="44"/>
      <c r="AH196" s="44"/>
      <c r="AI196" s="44"/>
      <c r="AJ196" s="44"/>
      <c r="AK196" s="44"/>
      <c r="AL196" s="44"/>
      <c r="AM196" s="44"/>
      <c r="AN196" s="44"/>
      <c r="AO196" s="44"/>
      <c r="AP196" s="44"/>
      <c r="AQ196" s="44"/>
      <c r="AR196" s="44"/>
      <c r="AS196" s="44"/>
      <c r="AT196" s="44"/>
      <c r="AU196" s="44"/>
      <c r="AV196" s="44"/>
      <c r="AW196" s="44"/>
      <c r="AX196" s="44"/>
      <c r="AY196" s="44"/>
      <c r="AZ196" s="44"/>
      <c r="BA196" s="44"/>
      <c r="BB196" s="44"/>
      <c r="BC196" s="44"/>
      <c r="BD196" s="44"/>
      <c r="BE196" s="44"/>
      <c r="BF196" s="44"/>
      <c r="BG196" s="44"/>
      <c r="BH196" s="44"/>
      <c r="BI196" s="44"/>
      <c r="BJ196" s="44"/>
      <c r="BK196" s="44"/>
      <c r="BL196" s="44"/>
      <c r="BM196" s="44"/>
      <c r="BN196" s="44"/>
      <c r="BO196" s="44"/>
      <c r="BP196" s="44"/>
      <c r="BQ196" s="44"/>
      <c r="BR196" s="44"/>
      <c r="BS196" s="44"/>
      <c r="BT196" s="44"/>
      <c r="BU196" s="44"/>
      <c r="BV196" s="44"/>
      <c r="BW196" s="44"/>
      <c r="BX196" s="44"/>
      <c r="BY196" s="44"/>
      <c r="BZ196" s="44"/>
      <c r="CA196" s="44"/>
      <c r="CB196" s="44"/>
      <c r="CC196" s="44"/>
      <c r="CD196" s="44"/>
      <c r="CE196" s="44"/>
      <c r="CF196" s="44"/>
      <c r="CG196" s="44"/>
      <c r="CH196" s="44"/>
      <c r="CI196" s="44"/>
      <c r="CJ196" s="44"/>
      <c r="CK196" s="44"/>
      <c r="CL196" s="44"/>
      <c r="CM196" s="44"/>
      <c r="CN196" s="44"/>
      <c r="CO196" s="44"/>
      <c r="CP196" s="44"/>
      <c r="CQ196" s="44"/>
      <c r="CR196" s="44"/>
      <c r="CS196" s="44"/>
      <c r="CT196" s="44"/>
      <c r="CU196" s="44"/>
      <c r="CV196" s="44"/>
      <c r="CW196" s="44"/>
      <c r="CX196" s="44"/>
      <c r="CY196" s="44"/>
      <c r="CZ196" s="44"/>
      <c r="DA196" s="44"/>
      <c r="DB196" s="44"/>
      <c r="DC196" s="44"/>
      <c r="DD196" s="44"/>
      <c r="DE196" s="44"/>
      <c r="DF196" s="44"/>
      <c r="DG196" s="44"/>
      <c r="DH196" s="44"/>
      <c r="DI196" s="44"/>
      <c r="DJ196" s="44"/>
      <c r="DK196" s="44"/>
      <c r="DL196" s="44"/>
      <c r="DM196" s="44"/>
      <c r="DN196" s="44"/>
      <c r="DO196" s="44"/>
      <c r="DP196" s="44"/>
      <c r="DQ196" s="44"/>
      <c r="DR196" s="44"/>
      <c r="DS196" s="44"/>
      <c r="DT196" s="44"/>
      <c r="DU196" s="44"/>
      <c r="DV196" s="44"/>
      <c r="DW196" s="44"/>
      <c r="DX196" s="44"/>
      <c r="DY196" s="44"/>
      <c r="DZ196" s="44"/>
      <c r="EA196" s="44"/>
      <c r="EB196" s="44"/>
      <c r="EC196" s="44"/>
      <c r="ED196" s="44"/>
      <c r="EE196" s="44"/>
      <c r="EF196" s="44"/>
      <c r="EG196" s="44"/>
      <c r="EH196" s="44"/>
      <c r="EI196" s="44"/>
      <c r="EJ196" s="44"/>
      <c r="EK196" s="44"/>
      <c r="EL196" s="44"/>
      <c r="EM196" s="44"/>
      <c r="EN196" s="44"/>
      <c r="EO196" s="44"/>
      <c r="EP196" s="44"/>
      <c r="EQ196" s="44"/>
      <c r="ER196" s="44"/>
      <c r="ES196" s="44"/>
      <c r="ET196" s="44"/>
      <c r="EU196" s="44"/>
      <c r="EV196" s="44"/>
      <c r="EW196" s="44"/>
      <c r="EX196" s="44"/>
      <c r="EY196" s="44"/>
      <c r="EZ196" s="44"/>
      <c r="FA196" s="44"/>
      <c r="FB196" s="44"/>
      <c r="FC196" s="44"/>
      <c r="FD196" s="44"/>
      <c r="FE196" s="44"/>
      <c r="FF196" s="44"/>
      <c r="FG196" s="44"/>
      <c r="FH196" s="44"/>
      <c r="FI196" s="44"/>
      <c r="FJ196" s="44"/>
      <c r="FK196" s="44"/>
      <c r="FL196" s="44"/>
      <c r="FM196" s="44"/>
      <c r="FN196" s="44"/>
      <c r="FO196" s="44"/>
      <c r="FP196" s="44"/>
      <c r="FQ196" s="44"/>
      <c r="FR196" s="44"/>
      <c r="FS196" s="44"/>
    </row>
    <row r="197" spans="1:669" x14ac:dyDescent="0.25">
      <c r="A197" s="4" t="s">
        <v>125</v>
      </c>
      <c r="B197" s="5" t="s">
        <v>17</v>
      </c>
      <c r="C197" s="6" t="s">
        <v>71</v>
      </c>
      <c r="D197" s="6" t="s">
        <v>233</v>
      </c>
      <c r="E197" s="10">
        <v>44562</v>
      </c>
      <c r="F197" s="10" t="s">
        <v>110</v>
      </c>
      <c r="G197" s="129">
        <v>45000</v>
      </c>
      <c r="H197" s="173">
        <f t="shared" si="28"/>
        <v>1291.5</v>
      </c>
      <c r="I197" s="179">
        <v>1148.33</v>
      </c>
      <c r="J197" s="179">
        <f t="shared" si="29"/>
        <v>1368</v>
      </c>
      <c r="K197" s="179">
        <v>25</v>
      </c>
      <c r="L197" s="179">
        <v>3832.83</v>
      </c>
      <c r="M197" s="173">
        <v>41167.17</v>
      </c>
      <c r="P197" s="44"/>
      <c r="Q197" s="44"/>
      <c r="R197" s="44"/>
      <c r="S197" s="44"/>
      <c r="T197" s="44"/>
      <c r="U197" s="44"/>
      <c r="V197" s="44"/>
      <c r="W197" s="44"/>
      <c r="X197" s="44"/>
      <c r="Y197" s="44"/>
      <c r="Z197" s="44"/>
      <c r="AA197" s="44"/>
      <c r="AB197" s="44"/>
      <c r="AC197" s="44"/>
      <c r="AD197" s="44"/>
      <c r="AE197" s="44"/>
      <c r="AF197" s="44"/>
      <c r="AG197" s="44"/>
      <c r="AH197" s="44"/>
      <c r="AI197" s="44"/>
      <c r="AJ197" s="44"/>
      <c r="AK197" s="44"/>
      <c r="AL197" s="44"/>
      <c r="AM197" s="44"/>
      <c r="AN197" s="44"/>
      <c r="AO197" s="44"/>
      <c r="AP197" s="44"/>
      <c r="AQ197" s="44"/>
      <c r="AR197" s="44"/>
      <c r="AS197" s="44"/>
      <c r="AT197" s="44"/>
      <c r="AU197" s="44"/>
      <c r="AV197" s="44"/>
      <c r="AW197" s="44"/>
      <c r="AX197" s="44"/>
      <c r="AY197" s="44"/>
      <c r="AZ197" s="44"/>
      <c r="BA197" s="44"/>
      <c r="BB197" s="44"/>
      <c r="BC197" s="44"/>
      <c r="BD197" s="44"/>
      <c r="BE197" s="44"/>
      <c r="BF197" s="44"/>
      <c r="BG197" s="44"/>
      <c r="BH197" s="44"/>
      <c r="BI197" s="44"/>
      <c r="BJ197" s="44"/>
      <c r="BK197" s="44"/>
      <c r="BL197" s="44"/>
      <c r="BM197" s="44"/>
      <c r="BN197" s="44"/>
      <c r="BO197" s="44"/>
      <c r="BP197" s="44"/>
      <c r="BQ197" s="44"/>
      <c r="BR197" s="44"/>
      <c r="BS197" s="44"/>
      <c r="BT197" s="44"/>
      <c r="BU197" s="44"/>
      <c r="BV197" s="44"/>
      <c r="BW197" s="44"/>
      <c r="BX197" s="44"/>
      <c r="BY197" s="44"/>
      <c r="BZ197" s="44"/>
      <c r="CA197" s="44"/>
      <c r="CB197" s="44"/>
      <c r="CC197" s="44"/>
      <c r="CD197" s="44"/>
      <c r="CE197" s="44"/>
      <c r="CF197" s="44"/>
      <c r="CG197" s="44"/>
      <c r="CH197" s="44"/>
      <c r="CI197" s="44"/>
      <c r="CJ197" s="44"/>
      <c r="CK197" s="44"/>
      <c r="CL197" s="44"/>
      <c r="CM197" s="44"/>
      <c r="CN197" s="44"/>
      <c r="CO197" s="44"/>
      <c r="CP197" s="44"/>
      <c r="CQ197" s="44"/>
      <c r="CR197" s="44"/>
      <c r="CS197" s="44"/>
      <c r="CT197" s="44"/>
      <c r="CU197" s="44"/>
      <c r="CV197" s="44"/>
      <c r="CW197" s="44"/>
      <c r="CX197" s="44"/>
      <c r="CY197" s="44"/>
      <c r="CZ197" s="44"/>
      <c r="DA197" s="44"/>
      <c r="DB197" s="44"/>
      <c r="DC197" s="44"/>
      <c r="DD197" s="44"/>
      <c r="DE197" s="44"/>
      <c r="DF197" s="44"/>
      <c r="DG197" s="44"/>
      <c r="DH197" s="44"/>
      <c r="DI197" s="44"/>
      <c r="DJ197" s="44"/>
      <c r="DK197" s="44"/>
      <c r="DL197" s="44"/>
      <c r="DM197" s="44"/>
      <c r="DN197" s="44"/>
      <c r="DO197" s="44"/>
      <c r="DP197" s="44"/>
      <c r="DQ197" s="44"/>
      <c r="DR197" s="44"/>
      <c r="DS197" s="44"/>
      <c r="DT197" s="44"/>
      <c r="DU197" s="44"/>
      <c r="DV197" s="44"/>
      <c r="DW197" s="44"/>
      <c r="DX197" s="44"/>
      <c r="DY197" s="44"/>
      <c r="DZ197" s="44"/>
      <c r="EA197" s="44"/>
      <c r="EB197" s="44"/>
      <c r="EC197" s="44"/>
      <c r="ED197" s="44"/>
      <c r="EE197" s="44"/>
      <c r="EF197" s="44"/>
      <c r="EG197" s="44"/>
      <c r="EH197" s="44"/>
      <c r="EI197" s="44"/>
      <c r="EJ197" s="44"/>
      <c r="EK197" s="44"/>
      <c r="EL197" s="44"/>
      <c r="EM197" s="44"/>
      <c r="EN197" s="44"/>
      <c r="EO197" s="44"/>
      <c r="EP197" s="44"/>
      <c r="EQ197" s="44"/>
      <c r="ER197" s="44"/>
      <c r="ES197" s="44"/>
      <c r="ET197" s="44"/>
      <c r="EU197" s="44"/>
      <c r="EV197" s="44"/>
      <c r="EW197" s="44"/>
      <c r="EX197" s="44"/>
      <c r="EY197" s="44"/>
      <c r="EZ197" s="44"/>
      <c r="FA197" s="44"/>
      <c r="FB197" s="44"/>
      <c r="FC197" s="44"/>
      <c r="FD197" s="44"/>
      <c r="FE197" s="44"/>
      <c r="FF197" s="44"/>
      <c r="FG197" s="44"/>
      <c r="FH197" s="44"/>
      <c r="FI197" s="44"/>
      <c r="FJ197" s="44"/>
      <c r="FK197" s="44"/>
      <c r="FL197" s="44"/>
      <c r="FM197" s="44"/>
      <c r="FN197" s="44"/>
      <c r="FO197" s="44"/>
      <c r="FP197" s="44"/>
      <c r="FQ197" s="44"/>
      <c r="FR197" s="44"/>
      <c r="FS197" s="44"/>
    </row>
    <row r="198" spans="1:669" x14ac:dyDescent="0.25">
      <c r="A198" s="4" t="s">
        <v>126</v>
      </c>
      <c r="B198" s="5" t="s">
        <v>17</v>
      </c>
      <c r="C198" s="6" t="s">
        <v>71</v>
      </c>
      <c r="D198" s="6" t="s">
        <v>233</v>
      </c>
      <c r="E198" s="10">
        <v>44866</v>
      </c>
      <c r="F198" s="10" t="s">
        <v>110</v>
      </c>
      <c r="G198" s="129">
        <v>45000</v>
      </c>
      <c r="H198" s="173">
        <f t="shared" si="28"/>
        <v>1291.5</v>
      </c>
      <c r="I198" s="179">
        <v>1148.33</v>
      </c>
      <c r="J198" s="179">
        <f t="shared" si="29"/>
        <v>1368</v>
      </c>
      <c r="K198" s="179">
        <v>25</v>
      </c>
      <c r="L198" s="179">
        <v>3832.83</v>
      </c>
      <c r="M198" s="173">
        <f t="shared" si="30"/>
        <v>41167.17</v>
      </c>
      <c r="P198" s="44"/>
      <c r="Q198" s="44"/>
      <c r="R198" s="44"/>
      <c r="S198" s="44"/>
      <c r="T198" s="44"/>
      <c r="U198" s="44"/>
      <c r="V198" s="44"/>
      <c r="W198" s="44"/>
      <c r="X198" s="44"/>
      <c r="Y198" s="44"/>
      <c r="Z198" s="44"/>
      <c r="AA198" s="44"/>
      <c r="AB198" s="44"/>
      <c r="AC198" s="44"/>
      <c r="AD198" s="44"/>
      <c r="AE198" s="44"/>
      <c r="AF198" s="44"/>
      <c r="AG198" s="44"/>
      <c r="AH198" s="44"/>
      <c r="AI198" s="44"/>
      <c r="AJ198" s="44"/>
      <c r="AK198" s="44"/>
      <c r="AL198" s="44"/>
      <c r="AM198" s="44"/>
      <c r="AN198" s="44"/>
      <c r="AO198" s="44"/>
      <c r="AP198" s="44"/>
      <c r="AQ198" s="44"/>
      <c r="AR198" s="44"/>
      <c r="AS198" s="44"/>
      <c r="AT198" s="44"/>
      <c r="AU198" s="44"/>
      <c r="AV198" s="44"/>
      <c r="AW198" s="44"/>
      <c r="AX198" s="44"/>
      <c r="AY198" s="44"/>
      <c r="AZ198" s="44"/>
      <c r="BA198" s="44"/>
      <c r="BB198" s="44"/>
      <c r="BC198" s="44"/>
      <c r="BD198" s="44"/>
      <c r="BE198" s="44"/>
      <c r="BF198" s="44"/>
      <c r="BG198" s="44"/>
      <c r="BH198" s="44"/>
      <c r="BI198" s="44"/>
      <c r="BJ198" s="44"/>
      <c r="BK198" s="44"/>
      <c r="BL198" s="44"/>
      <c r="BM198" s="44"/>
      <c r="BN198" s="44"/>
      <c r="BO198" s="44"/>
      <c r="BP198" s="44"/>
      <c r="BQ198" s="44"/>
      <c r="BR198" s="44"/>
      <c r="BS198" s="44"/>
      <c r="BT198" s="44"/>
      <c r="BU198" s="44"/>
      <c r="BV198" s="44"/>
      <c r="BW198" s="44"/>
      <c r="BX198" s="44"/>
      <c r="BY198" s="44"/>
      <c r="BZ198" s="44"/>
      <c r="CA198" s="44"/>
      <c r="CB198" s="44"/>
      <c r="CC198" s="44"/>
      <c r="CD198" s="44"/>
      <c r="CE198" s="44"/>
      <c r="CF198" s="44"/>
      <c r="CG198" s="44"/>
      <c r="CH198" s="44"/>
      <c r="CI198" s="44"/>
      <c r="CJ198" s="44"/>
      <c r="CK198" s="44"/>
      <c r="CL198" s="44"/>
      <c r="CM198" s="44"/>
      <c r="CN198" s="44"/>
      <c r="CO198" s="44"/>
      <c r="CP198" s="44"/>
      <c r="CQ198" s="44"/>
      <c r="CR198" s="44"/>
      <c r="CS198" s="44"/>
      <c r="CT198" s="44"/>
      <c r="CU198" s="44"/>
      <c r="CV198" s="44"/>
      <c r="CW198" s="44"/>
      <c r="CX198" s="44"/>
      <c r="CY198" s="44"/>
      <c r="CZ198" s="44"/>
      <c r="DA198" s="44"/>
      <c r="DB198" s="44"/>
      <c r="DC198" s="44"/>
      <c r="DD198" s="44"/>
      <c r="DE198" s="44"/>
      <c r="DF198" s="44"/>
      <c r="DG198" s="44"/>
      <c r="DH198" s="44"/>
      <c r="DI198" s="44"/>
      <c r="DJ198" s="44"/>
      <c r="DK198" s="44"/>
      <c r="DL198" s="44"/>
      <c r="DM198" s="44"/>
      <c r="DN198" s="44"/>
      <c r="DO198" s="44"/>
      <c r="DP198" s="44"/>
      <c r="DQ198" s="44"/>
      <c r="DR198" s="44"/>
      <c r="DS198" s="44"/>
      <c r="DT198" s="44"/>
      <c r="DU198" s="44"/>
      <c r="DV198" s="44"/>
      <c r="DW198" s="44"/>
      <c r="DX198" s="44"/>
      <c r="DY198" s="44"/>
      <c r="DZ198" s="44"/>
      <c r="EA198" s="44"/>
      <c r="EB198" s="44"/>
      <c r="EC198" s="44"/>
      <c r="ED198" s="44"/>
      <c r="EE198" s="44"/>
      <c r="EF198" s="44"/>
      <c r="EG198" s="44"/>
      <c r="EH198" s="44"/>
      <c r="EI198" s="44"/>
      <c r="EJ198" s="44"/>
      <c r="EK198" s="44"/>
      <c r="EL198" s="44"/>
      <c r="EM198" s="44"/>
      <c r="EN198" s="44"/>
      <c r="EO198" s="44"/>
      <c r="EP198" s="44"/>
      <c r="EQ198" s="44"/>
      <c r="ER198" s="44"/>
      <c r="ES198" s="44"/>
      <c r="ET198" s="44"/>
      <c r="EU198" s="44"/>
      <c r="EV198" s="44"/>
      <c r="EW198" s="44"/>
      <c r="EX198" s="44"/>
      <c r="EY198" s="44"/>
      <c r="EZ198" s="44"/>
      <c r="FA198" s="44"/>
      <c r="FB198" s="44"/>
      <c r="FC198" s="44"/>
      <c r="FD198" s="44"/>
      <c r="FE198" s="44"/>
      <c r="FF198" s="44"/>
      <c r="FG198" s="44"/>
      <c r="FH198" s="44"/>
      <c r="FI198" s="44"/>
      <c r="FJ198" s="44"/>
      <c r="FK198" s="44"/>
      <c r="FL198" s="44"/>
      <c r="FM198" s="44"/>
      <c r="FN198" s="44"/>
      <c r="FO198" s="44"/>
      <c r="FP198" s="44"/>
      <c r="FQ198" s="44"/>
      <c r="FR198" s="44"/>
      <c r="FS198" s="44"/>
    </row>
    <row r="199" spans="1:669" x14ac:dyDescent="0.25">
      <c r="A199" s="4" t="s">
        <v>193</v>
      </c>
      <c r="B199" s="5" t="s">
        <v>179</v>
      </c>
      <c r="C199" s="6" t="s">
        <v>71</v>
      </c>
      <c r="D199" s="6" t="s">
        <v>233</v>
      </c>
      <c r="E199" s="10">
        <v>44682</v>
      </c>
      <c r="F199" s="10" t="s">
        <v>110</v>
      </c>
      <c r="G199" s="129">
        <v>55000</v>
      </c>
      <c r="H199" s="173">
        <f t="shared" si="28"/>
        <v>1578.5</v>
      </c>
      <c r="I199" s="179">
        <v>2559.6799999999998</v>
      </c>
      <c r="J199" s="179">
        <f t="shared" si="29"/>
        <v>1672</v>
      </c>
      <c r="K199" s="179">
        <v>25</v>
      </c>
      <c r="L199" s="179">
        <v>5835.18</v>
      </c>
      <c r="M199" s="173">
        <f t="shared" si="30"/>
        <v>49164.82</v>
      </c>
      <c r="P199" s="44"/>
      <c r="Q199" s="44"/>
      <c r="R199" s="44"/>
      <c r="S199" s="44"/>
      <c r="T199" s="44"/>
      <c r="U199" s="44"/>
      <c r="V199" s="44"/>
      <c r="W199" s="44"/>
      <c r="X199" s="44"/>
      <c r="Y199" s="44"/>
      <c r="Z199" s="44"/>
      <c r="AA199" s="44"/>
      <c r="AB199" s="44"/>
      <c r="AC199" s="44"/>
      <c r="AD199" s="44"/>
      <c r="AE199" s="44"/>
      <c r="AF199" s="44"/>
      <c r="AG199" s="44"/>
      <c r="AH199" s="44"/>
      <c r="AI199" s="44"/>
      <c r="AJ199" s="44"/>
      <c r="AK199" s="44"/>
      <c r="AL199" s="44"/>
      <c r="AM199" s="44"/>
      <c r="AN199" s="44"/>
      <c r="AO199" s="44"/>
      <c r="AP199" s="44"/>
      <c r="AQ199" s="44"/>
      <c r="AR199" s="44"/>
      <c r="AS199" s="44"/>
      <c r="AT199" s="44"/>
      <c r="AU199" s="44"/>
      <c r="AV199" s="44"/>
      <c r="AW199" s="44"/>
      <c r="AX199" s="44"/>
      <c r="AY199" s="44"/>
      <c r="AZ199" s="44"/>
      <c r="BA199" s="44"/>
      <c r="BB199" s="44"/>
      <c r="BC199" s="44"/>
      <c r="BD199" s="44"/>
      <c r="BE199" s="44"/>
      <c r="BF199" s="44"/>
      <c r="BG199" s="44"/>
      <c r="BH199" s="44"/>
      <c r="BI199" s="44"/>
      <c r="BJ199" s="44"/>
      <c r="BK199" s="44"/>
      <c r="BL199" s="44"/>
      <c r="BM199" s="44"/>
      <c r="BN199" s="44"/>
      <c r="BO199" s="44"/>
      <c r="BP199" s="44"/>
      <c r="BQ199" s="44"/>
      <c r="BR199" s="44"/>
      <c r="BS199" s="44"/>
      <c r="BT199" s="44"/>
      <c r="BU199" s="44"/>
      <c r="BV199" s="44"/>
      <c r="BW199" s="44"/>
      <c r="BX199" s="44"/>
      <c r="BY199" s="44"/>
      <c r="BZ199" s="44"/>
      <c r="CA199" s="44"/>
      <c r="CB199" s="44"/>
      <c r="CC199" s="44"/>
      <c r="CD199" s="44"/>
      <c r="CE199" s="44"/>
      <c r="CF199" s="44"/>
      <c r="CG199" s="44"/>
      <c r="CH199" s="44"/>
      <c r="CI199" s="44"/>
      <c r="CJ199" s="44"/>
      <c r="CK199" s="44"/>
      <c r="CL199" s="44"/>
      <c r="CM199" s="44"/>
      <c r="CN199" s="44"/>
      <c r="CO199" s="44"/>
      <c r="CP199" s="44"/>
      <c r="CQ199" s="44"/>
      <c r="CR199" s="44"/>
      <c r="CS199" s="44"/>
      <c r="CT199" s="44"/>
      <c r="CU199" s="44"/>
      <c r="CV199" s="44"/>
      <c r="CW199" s="44"/>
      <c r="CX199" s="44"/>
      <c r="CY199" s="44"/>
      <c r="CZ199" s="44"/>
      <c r="DA199" s="44"/>
      <c r="DB199" s="44"/>
      <c r="DC199" s="44"/>
      <c r="DD199" s="44"/>
      <c r="DE199" s="44"/>
      <c r="DF199" s="44"/>
      <c r="DG199" s="44"/>
      <c r="DH199" s="44"/>
      <c r="DI199" s="44"/>
      <c r="DJ199" s="44"/>
      <c r="DK199" s="44"/>
      <c r="DL199" s="44"/>
      <c r="DM199" s="44"/>
      <c r="DN199" s="44"/>
      <c r="DO199" s="44"/>
      <c r="DP199" s="44"/>
      <c r="DQ199" s="44"/>
      <c r="DR199" s="44"/>
      <c r="DS199" s="44"/>
      <c r="DT199" s="44"/>
      <c r="DU199" s="44"/>
      <c r="DV199" s="44"/>
      <c r="DW199" s="44"/>
      <c r="DX199" s="44"/>
      <c r="DY199" s="44"/>
      <c r="DZ199" s="44"/>
      <c r="EA199" s="44"/>
      <c r="EB199" s="44"/>
      <c r="EC199" s="44"/>
      <c r="ED199" s="44"/>
      <c r="EE199" s="44"/>
      <c r="EF199" s="44"/>
      <c r="EG199" s="44"/>
      <c r="EH199" s="44"/>
      <c r="EI199" s="44"/>
      <c r="EJ199" s="44"/>
      <c r="EK199" s="44"/>
      <c r="EL199" s="44"/>
      <c r="EM199" s="44"/>
      <c r="EN199" s="44"/>
      <c r="EO199" s="44"/>
      <c r="EP199" s="44"/>
      <c r="EQ199" s="44"/>
      <c r="ER199" s="44"/>
      <c r="ES199" s="44"/>
      <c r="ET199" s="44"/>
      <c r="EU199" s="44"/>
      <c r="EV199" s="44"/>
      <c r="EW199" s="44"/>
      <c r="EX199" s="44"/>
      <c r="EY199" s="44"/>
      <c r="EZ199" s="44"/>
      <c r="FA199" s="44"/>
      <c r="FB199" s="44"/>
      <c r="FC199" s="44"/>
      <c r="FD199" s="44"/>
      <c r="FE199" s="44"/>
      <c r="FF199" s="44"/>
      <c r="FG199" s="44"/>
      <c r="FH199" s="44"/>
      <c r="FI199" s="44"/>
      <c r="FJ199" s="44"/>
      <c r="FK199" s="44"/>
      <c r="FL199" s="44"/>
      <c r="FM199" s="44"/>
      <c r="FN199" s="44"/>
      <c r="FO199" s="44"/>
      <c r="FP199" s="44"/>
      <c r="FQ199" s="44"/>
      <c r="FR199" s="44"/>
      <c r="FS199" s="44"/>
    </row>
    <row r="200" spans="1:669" x14ac:dyDescent="0.25">
      <c r="A200" s="4" t="s">
        <v>194</v>
      </c>
      <c r="B200" s="5" t="s">
        <v>195</v>
      </c>
      <c r="C200" s="6" t="s">
        <v>72</v>
      </c>
      <c r="D200" s="6" t="s">
        <v>233</v>
      </c>
      <c r="E200" s="10">
        <v>44682</v>
      </c>
      <c r="F200" s="10" t="s">
        <v>110</v>
      </c>
      <c r="G200" s="129">
        <v>8000</v>
      </c>
      <c r="H200" s="173">
        <f t="shared" si="28"/>
        <v>229.6</v>
      </c>
      <c r="I200" s="179">
        <v>0</v>
      </c>
      <c r="J200" s="179">
        <v>243.2</v>
      </c>
      <c r="K200" s="179">
        <v>25</v>
      </c>
      <c r="L200" s="179">
        <v>497.8</v>
      </c>
      <c r="M200" s="173">
        <v>7502.2</v>
      </c>
      <c r="P200" s="44"/>
      <c r="Q200" s="44"/>
      <c r="R200" s="44"/>
      <c r="S200" s="44"/>
      <c r="T200" s="44"/>
      <c r="U200" s="44"/>
      <c r="V200" s="44"/>
      <c r="W200" s="44"/>
      <c r="X200" s="44"/>
      <c r="Y200" s="44"/>
      <c r="Z200" s="44"/>
      <c r="AA200" s="44"/>
      <c r="AB200" s="44"/>
      <c r="AC200" s="44"/>
      <c r="AD200" s="44"/>
      <c r="AE200" s="44"/>
      <c r="AF200" s="44"/>
      <c r="AG200" s="44"/>
      <c r="AH200" s="44"/>
      <c r="AI200" s="44"/>
      <c r="AJ200" s="44"/>
      <c r="AK200" s="44"/>
      <c r="AL200" s="44"/>
      <c r="AM200" s="44"/>
      <c r="AN200" s="44"/>
      <c r="AO200" s="44"/>
      <c r="AP200" s="44"/>
      <c r="AQ200" s="44"/>
      <c r="AR200" s="44"/>
      <c r="AS200" s="44"/>
      <c r="AT200" s="44"/>
      <c r="AU200" s="44"/>
      <c r="AV200" s="44"/>
      <c r="AW200" s="44"/>
      <c r="AX200" s="44"/>
      <c r="AY200" s="44"/>
      <c r="AZ200" s="44"/>
      <c r="BA200" s="44"/>
      <c r="BB200" s="44"/>
      <c r="BC200" s="44"/>
      <c r="BD200" s="44"/>
      <c r="BE200" s="44"/>
      <c r="BF200" s="44"/>
      <c r="BG200" s="44"/>
      <c r="BH200" s="44"/>
      <c r="BI200" s="44"/>
      <c r="BJ200" s="44"/>
      <c r="BK200" s="44"/>
      <c r="BL200" s="44"/>
      <c r="BM200" s="44"/>
      <c r="BN200" s="44"/>
      <c r="BO200" s="44"/>
      <c r="BP200" s="44"/>
      <c r="BQ200" s="44"/>
      <c r="BR200" s="44"/>
      <c r="BS200" s="44"/>
      <c r="BT200" s="44"/>
      <c r="BU200" s="44"/>
      <c r="BV200" s="44"/>
      <c r="BW200" s="44"/>
      <c r="BX200" s="44"/>
      <c r="BY200" s="44"/>
      <c r="BZ200" s="44"/>
      <c r="CA200" s="44"/>
      <c r="CB200" s="44"/>
      <c r="CC200" s="44"/>
      <c r="CD200" s="44"/>
      <c r="CE200" s="44"/>
      <c r="CF200" s="44"/>
      <c r="CG200" s="44"/>
      <c r="CH200" s="44"/>
      <c r="CI200" s="44"/>
      <c r="CJ200" s="44"/>
      <c r="CK200" s="44"/>
      <c r="CL200" s="44"/>
      <c r="CM200" s="44"/>
      <c r="CN200" s="44"/>
      <c r="CO200" s="44"/>
      <c r="CP200" s="44"/>
      <c r="CQ200" s="44"/>
      <c r="CR200" s="44"/>
      <c r="CS200" s="44"/>
      <c r="CT200" s="44"/>
      <c r="CU200" s="44"/>
      <c r="CV200" s="44"/>
      <c r="CW200" s="44"/>
      <c r="CX200" s="44"/>
      <c r="CY200" s="44"/>
      <c r="CZ200" s="44"/>
      <c r="DA200" s="44"/>
      <c r="DB200" s="44"/>
      <c r="DC200" s="44"/>
      <c r="DD200" s="44"/>
      <c r="DE200" s="44"/>
      <c r="DF200" s="44"/>
      <c r="DG200" s="44"/>
      <c r="DH200" s="44"/>
      <c r="DI200" s="44"/>
      <c r="DJ200" s="44"/>
      <c r="DK200" s="44"/>
      <c r="DL200" s="44"/>
      <c r="DM200" s="44"/>
      <c r="DN200" s="44"/>
      <c r="DO200" s="44"/>
      <c r="DP200" s="44"/>
      <c r="DQ200" s="44"/>
      <c r="DR200" s="44"/>
      <c r="DS200" s="44"/>
      <c r="DT200" s="44"/>
      <c r="DU200" s="44"/>
      <c r="DV200" s="44"/>
      <c r="DW200" s="44"/>
      <c r="DX200" s="44"/>
      <c r="DY200" s="44"/>
      <c r="DZ200" s="44"/>
      <c r="EA200" s="44"/>
      <c r="EB200" s="44"/>
      <c r="EC200" s="44"/>
      <c r="ED200" s="44"/>
      <c r="EE200" s="44"/>
      <c r="EF200" s="44"/>
      <c r="EG200" s="44"/>
      <c r="EH200" s="44"/>
      <c r="EI200" s="44"/>
      <c r="EJ200" s="44"/>
      <c r="EK200" s="44"/>
      <c r="EL200" s="44"/>
      <c r="EM200" s="44"/>
      <c r="EN200" s="44"/>
      <c r="EO200" s="44"/>
      <c r="EP200" s="44"/>
      <c r="EQ200" s="44"/>
      <c r="ER200" s="44"/>
      <c r="ES200" s="44"/>
      <c r="ET200" s="44"/>
      <c r="EU200" s="44"/>
      <c r="EV200" s="44"/>
      <c r="EW200" s="44"/>
      <c r="EX200" s="44"/>
      <c r="EY200" s="44"/>
      <c r="EZ200" s="44"/>
      <c r="FA200" s="44"/>
      <c r="FB200" s="44"/>
      <c r="FC200" s="44"/>
      <c r="FD200" s="44"/>
      <c r="FE200" s="44"/>
      <c r="FF200" s="44"/>
      <c r="FG200" s="44"/>
      <c r="FH200" s="44"/>
      <c r="FI200" s="44"/>
      <c r="FJ200" s="44"/>
      <c r="FK200" s="44"/>
      <c r="FL200" s="44"/>
      <c r="FM200" s="44"/>
      <c r="FN200" s="44"/>
      <c r="FO200" s="44"/>
      <c r="FP200" s="44"/>
      <c r="FQ200" s="44"/>
      <c r="FR200" s="44"/>
      <c r="FS200" s="44"/>
    </row>
    <row r="201" spans="1:669" x14ac:dyDescent="0.25">
      <c r="A201" s="40" t="s">
        <v>14</v>
      </c>
      <c r="B201" s="12">
        <v>10</v>
      </c>
      <c r="C201" s="7"/>
      <c r="D201" s="7"/>
      <c r="E201" s="40"/>
      <c r="F201" s="40"/>
      <c r="G201" s="145">
        <f>SUM(G191:G191)+G192+G193+G194+G195+G196+G197+G198+G199+G200</f>
        <v>485000</v>
      </c>
      <c r="H201" s="160">
        <f t="shared" ref="H201:M201" si="31">SUM(H191:H200)</f>
        <v>13919.5</v>
      </c>
      <c r="I201" s="145">
        <f t="shared" si="31"/>
        <v>18284.32</v>
      </c>
      <c r="J201" s="145">
        <f t="shared" si="31"/>
        <v>14744</v>
      </c>
      <c r="K201" s="145">
        <f t="shared" si="31"/>
        <v>2950.24</v>
      </c>
      <c r="L201" s="145">
        <f>SUM(L191:L200)</f>
        <v>49898.060000000005</v>
      </c>
      <c r="M201" s="145">
        <f t="shared" si="31"/>
        <v>435101.94</v>
      </c>
      <c r="N201" s="46"/>
      <c r="O201" s="46"/>
      <c r="AH201" s="44"/>
      <c r="AI201" s="44"/>
      <c r="AJ201" s="44"/>
      <c r="AK201" s="44"/>
      <c r="AL201" s="44"/>
      <c r="AM201" s="44"/>
      <c r="AN201" s="44"/>
      <c r="AO201" s="44"/>
      <c r="AP201" s="44"/>
      <c r="AQ201" s="44"/>
      <c r="AR201" s="44"/>
      <c r="AS201" s="44"/>
      <c r="AT201" s="44"/>
      <c r="AU201" s="44"/>
      <c r="AV201" s="44"/>
      <c r="AW201" s="44"/>
      <c r="AX201" s="44"/>
      <c r="AY201" s="44"/>
      <c r="AZ201" s="44"/>
      <c r="BA201" s="44"/>
      <c r="BB201" s="44"/>
      <c r="BC201" s="44"/>
      <c r="BD201" s="44"/>
      <c r="BE201" s="44"/>
      <c r="BF201" s="44"/>
      <c r="BG201" s="44"/>
      <c r="BH201" s="44"/>
      <c r="BI201" s="44"/>
      <c r="BJ201" s="44"/>
      <c r="BK201" s="44"/>
      <c r="BL201" s="44"/>
      <c r="BM201" s="44"/>
      <c r="BN201" s="44"/>
      <c r="BO201" s="44"/>
      <c r="BP201" s="44"/>
      <c r="BQ201" s="44"/>
      <c r="BR201" s="44"/>
      <c r="BS201" s="44"/>
      <c r="BT201" s="44"/>
      <c r="BU201" s="44"/>
      <c r="BV201" s="44"/>
      <c r="BW201" s="44"/>
      <c r="BX201" s="44"/>
      <c r="BY201" s="44"/>
      <c r="BZ201" s="44"/>
      <c r="CA201" s="44"/>
      <c r="CB201" s="44"/>
      <c r="CC201" s="44"/>
      <c r="CD201" s="44"/>
      <c r="CE201" s="44"/>
      <c r="CF201" s="44"/>
      <c r="CG201" s="44"/>
      <c r="CH201" s="44"/>
      <c r="CI201" s="44"/>
      <c r="CJ201" s="44"/>
      <c r="CK201" s="44"/>
      <c r="CL201" s="44"/>
      <c r="CM201" s="44"/>
      <c r="CN201" s="44"/>
      <c r="CO201" s="44"/>
      <c r="CP201" s="44"/>
      <c r="CQ201" s="44"/>
      <c r="CR201" s="44"/>
      <c r="CS201" s="44"/>
      <c r="CT201" s="44"/>
      <c r="CU201" s="44"/>
      <c r="CV201" s="44"/>
      <c r="CW201" s="44"/>
      <c r="CX201" s="44"/>
      <c r="CY201" s="44"/>
      <c r="CZ201" s="44"/>
      <c r="DA201" s="44"/>
      <c r="DB201" s="44"/>
      <c r="DC201" s="44"/>
      <c r="DD201" s="44"/>
      <c r="DE201" s="44"/>
      <c r="DF201" s="44"/>
      <c r="DG201" s="44"/>
      <c r="DH201" s="44"/>
      <c r="DI201" s="44"/>
      <c r="DJ201" s="44"/>
      <c r="DK201" s="44"/>
      <c r="DL201" s="44"/>
      <c r="DM201" s="44"/>
      <c r="DN201" s="44"/>
      <c r="DO201" s="44"/>
      <c r="DP201" s="44"/>
      <c r="DQ201" s="44"/>
      <c r="DR201" s="44"/>
      <c r="DS201" s="44"/>
      <c r="DT201" s="44"/>
      <c r="DU201" s="44"/>
      <c r="DV201" s="44"/>
      <c r="DW201" s="44"/>
      <c r="DX201" s="44"/>
      <c r="DY201" s="44"/>
      <c r="DZ201" s="44"/>
      <c r="EA201" s="44"/>
      <c r="EB201" s="44"/>
      <c r="EC201" s="44"/>
      <c r="ED201" s="44"/>
      <c r="EE201" s="44"/>
      <c r="EF201" s="44"/>
      <c r="EG201" s="44"/>
      <c r="EH201" s="44"/>
      <c r="EI201" s="44"/>
      <c r="EJ201" s="44"/>
      <c r="EK201" s="44"/>
      <c r="EL201" s="44"/>
      <c r="EM201" s="44"/>
      <c r="EN201" s="44"/>
      <c r="EO201" s="44"/>
      <c r="EP201" s="44"/>
      <c r="EQ201" s="44"/>
      <c r="ER201" s="44"/>
      <c r="ES201" s="44"/>
      <c r="ET201" s="44"/>
      <c r="EU201" s="44"/>
      <c r="EV201" s="44"/>
      <c r="EW201" s="44"/>
      <c r="EX201" s="44"/>
      <c r="EY201" s="44"/>
      <c r="EZ201" s="44"/>
      <c r="FA201" s="44"/>
      <c r="FB201" s="44"/>
      <c r="FC201" s="44"/>
      <c r="FD201" s="44"/>
      <c r="FE201" s="44"/>
      <c r="FF201" s="44"/>
      <c r="FG201" s="44"/>
      <c r="FH201" s="44"/>
      <c r="FI201" s="44"/>
      <c r="FJ201" s="44"/>
      <c r="FK201" s="44"/>
      <c r="FL201" s="44"/>
      <c r="FM201" s="44"/>
      <c r="FN201" s="44"/>
      <c r="FO201" s="44"/>
      <c r="FP201" s="44"/>
      <c r="FQ201" s="44"/>
      <c r="FR201" s="44"/>
      <c r="FS201" s="44"/>
      <c r="ID201" s="50"/>
      <c r="IE201" s="50"/>
      <c r="IF201" s="50"/>
      <c r="IG201" s="50"/>
      <c r="IH201" s="50"/>
      <c r="II201" s="50"/>
      <c r="IJ201" s="50"/>
      <c r="IK201" s="50"/>
      <c r="IL201" s="50"/>
      <c r="IM201" s="50"/>
      <c r="IN201" s="50"/>
      <c r="IO201" s="50"/>
      <c r="IP201" s="50"/>
      <c r="IQ201" s="50"/>
      <c r="IR201" s="50"/>
      <c r="IS201" s="50"/>
      <c r="IT201" s="50"/>
      <c r="IU201" s="50"/>
      <c r="IV201" s="50"/>
      <c r="IW201" s="50"/>
      <c r="IX201" s="50"/>
      <c r="IY201" s="50"/>
      <c r="IZ201" s="50"/>
      <c r="JA201" s="50"/>
      <c r="JB201" s="50"/>
      <c r="JC201" s="50"/>
      <c r="JD201" s="50"/>
      <c r="JE201" s="50"/>
      <c r="JF201" s="50"/>
      <c r="JG201" s="50"/>
      <c r="JH201" s="50"/>
      <c r="JI201" s="50"/>
      <c r="JJ201" s="50"/>
      <c r="JK201" s="50"/>
      <c r="JL201" s="50"/>
      <c r="JM201" s="50"/>
      <c r="JN201" s="50"/>
      <c r="JO201" s="50"/>
      <c r="JP201" s="50"/>
      <c r="JQ201" s="50"/>
      <c r="JR201" s="50"/>
      <c r="JS201" s="50"/>
      <c r="JT201" s="50"/>
      <c r="JU201" s="50"/>
      <c r="JV201" s="50"/>
      <c r="JW201" s="50"/>
      <c r="JX201" s="50"/>
      <c r="JY201" s="50"/>
      <c r="JZ201" s="50"/>
      <c r="KA201" s="50"/>
      <c r="KB201" s="50"/>
      <c r="KC201" s="50"/>
      <c r="KD201" s="50"/>
      <c r="KE201" s="50"/>
      <c r="KF201" s="50"/>
      <c r="KG201" s="50"/>
      <c r="KH201" s="50"/>
      <c r="KI201" s="50"/>
      <c r="KJ201" s="50"/>
      <c r="KK201" s="50"/>
      <c r="KL201" s="50"/>
      <c r="KM201" s="50"/>
      <c r="KN201" s="50"/>
      <c r="KO201" s="50"/>
      <c r="KP201" s="50"/>
      <c r="KQ201" s="50"/>
      <c r="KR201" s="50"/>
      <c r="KS201" s="50"/>
      <c r="KT201" s="50"/>
      <c r="KU201" s="50"/>
      <c r="KV201" s="50"/>
      <c r="KW201" s="50"/>
      <c r="KX201" s="50"/>
      <c r="KY201" s="50"/>
      <c r="KZ201" s="50"/>
      <c r="LA201" s="50"/>
      <c r="LB201" s="50"/>
      <c r="LC201" s="50"/>
      <c r="LD201" s="50"/>
      <c r="LE201" s="50"/>
      <c r="LF201" s="50"/>
      <c r="LG201" s="50"/>
      <c r="LH201" s="50"/>
      <c r="LI201" s="50"/>
      <c r="LJ201" s="50"/>
      <c r="LK201" s="50"/>
      <c r="LL201" s="50"/>
      <c r="LM201" s="50"/>
      <c r="LN201" s="50"/>
      <c r="LO201" s="50"/>
      <c r="LP201" s="50"/>
      <c r="LQ201" s="50"/>
      <c r="LR201" s="50"/>
      <c r="LS201" s="50"/>
      <c r="LT201" s="50"/>
      <c r="LU201" s="50"/>
      <c r="LV201" s="50"/>
      <c r="LW201" s="50"/>
      <c r="LX201" s="50"/>
      <c r="LY201" s="50"/>
      <c r="LZ201" s="50"/>
      <c r="MA201" s="50"/>
      <c r="MB201" s="50"/>
      <c r="MC201" s="50"/>
      <c r="MD201" s="50"/>
      <c r="ME201" s="50"/>
      <c r="MF201" s="50"/>
      <c r="MG201" s="50"/>
      <c r="MH201" s="50"/>
      <c r="MI201" s="50"/>
      <c r="MJ201" s="50"/>
      <c r="MK201" s="50"/>
      <c r="ML201" s="50"/>
      <c r="MM201" s="50"/>
      <c r="MN201" s="50"/>
      <c r="MO201" s="50"/>
      <c r="MP201" s="50"/>
      <c r="MQ201" s="50"/>
      <c r="MR201" s="50"/>
      <c r="MS201" s="50"/>
      <c r="MT201" s="50"/>
      <c r="MU201" s="50"/>
      <c r="MV201" s="50"/>
      <c r="MW201" s="50"/>
      <c r="MX201" s="50"/>
      <c r="MY201" s="50"/>
      <c r="MZ201" s="50"/>
      <c r="NA201" s="50"/>
      <c r="NB201" s="50"/>
      <c r="NC201" s="50"/>
      <c r="ND201" s="50"/>
      <c r="NE201" s="50"/>
      <c r="NF201" s="50"/>
      <c r="NG201" s="50"/>
      <c r="NH201" s="50"/>
      <c r="NI201" s="50"/>
      <c r="NJ201" s="50"/>
      <c r="NK201" s="50"/>
      <c r="NL201" s="50"/>
      <c r="NM201" s="50"/>
      <c r="NN201" s="50"/>
      <c r="NO201" s="50"/>
      <c r="NP201" s="50"/>
      <c r="NQ201" s="50"/>
      <c r="NR201" s="50"/>
      <c r="NS201" s="50"/>
      <c r="NT201" s="50"/>
      <c r="NU201" s="50"/>
      <c r="NV201" s="50"/>
      <c r="NW201" s="50"/>
      <c r="NX201" s="50"/>
      <c r="NY201" s="50"/>
      <c r="NZ201" s="50"/>
      <c r="OA201" s="50"/>
      <c r="OB201" s="50"/>
      <c r="OC201" s="50"/>
      <c r="OD201" s="50"/>
      <c r="OE201" s="50"/>
      <c r="OF201" s="50"/>
      <c r="OG201" s="50"/>
      <c r="OH201" s="50"/>
      <c r="OI201" s="50"/>
      <c r="OJ201" s="50"/>
      <c r="OK201" s="50"/>
      <c r="OL201" s="50"/>
      <c r="OM201" s="50"/>
      <c r="ON201" s="50"/>
      <c r="OO201" s="50"/>
      <c r="OP201" s="50"/>
      <c r="OQ201" s="50"/>
      <c r="OR201" s="50"/>
      <c r="OS201" s="50"/>
      <c r="OT201" s="50"/>
      <c r="OU201" s="50"/>
      <c r="OV201" s="50"/>
      <c r="OW201" s="50"/>
      <c r="OX201" s="50"/>
      <c r="OY201" s="50"/>
      <c r="OZ201" s="50"/>
      <c r="PA201" s="50"/>
      <c r="PB201" s="50"/>
      <c r="PC201" s="50"/>
      <c r="PD201" s="50"/>
      <c r="PE201" s="50"/>
      <c r="PF201" s="50"/>
      <c r="PG201" s="50"/>
      <c r="PH201" s="50"/>
      <c r="PI201" s="50"/>
      <c r="PJ201" s="50"/>
      <c r="PK201" s="50"/>
      <c r="PL201" s="50"/>
      <c r="PM201" s="50"/>
      <c r="PN201" s="50"/>
      <c r="PO201" s="50"/>
      <c r="PP201" s="50"/>
      <c r="PQ201" s="50"/>
      <c r="PR201" s="50"/>
      <c r="PS201" s="50"/>
      <c r="PT201" s="50"/>
      <c r="PU201" s="50"/>
      <c r="PV201" s="50"/>
      <c r="PW201" s="50"/>
      <c r="PX201" s="50"/>
      <c r="PY201" s="50"/>
      <c r="PZ201" s="50"/>
      <c r="QA201" s="50"/>
      <c r="QB201" s="50"/>
      <c r="QC201" s="50"/>
      <c r="QD201" s="50"/>
      <c r="QE201" s="50"/>
      <c r="QF201" s="50"/>
      <c r="QG201" s="50"/>
      <c r="QH201" s="50"/>
      <c r="QI201" s="50"/>
      <c r="QJ201" s="50"/>
      <c r="QK201" s="50"/>
      <c r="QL201" s="50"/>
      <c r="QM201" s="50"/>
      <c r="QN201" s="50"/>
      <c r="QO201" s="50"/>
      <c r="QP201" s="50"/>
      <c r="QQ201" s="50"/>
      <c r="QR201" s="50"/>
      <c r="QS201" s="50"/>
      <c r="QT201" s="50"/>
      <c r="QU201" s="50"/>
      <c r="QV201" s="50"/>
      <c r="QW201" s="50"/>
      <c r="QX201" s="50"/>
      <c r="QY201" s="50"/>
      <c r="QZ201" s="50"/>
      <c r="RA201" s="50"/>
      <c r="RB201" s="50"/>
      <c r="RC201" s="50"/>
      <c r="RD201" s="50"/>
      <c r="RE201" s="50"/>
      <c r="RF201" s="50"/>
      <c r="RG201" s="50"/>
      <c r="RH201" s="50"/>
      <c r="RI201" s="50"/>
      <c r="RJ201" s="50"/>
      <c r="RK201" s="50"/>
      <c r="RL201" s="50"/>
      <c r="RM201" s="50"/>
      <c r="RN201" s="50"/>
      <c r="RO201" s="50"/>
      <c r="RP201" s="50"/>
      <c r="RQ201" s="50"/>
      <c r="RR201" s="50"/>
      <c r="RS201" s="50"/>
      <c r="RT201" s="50"/>
      <c r="RU201" s="50"/>
      <c r="RV201" s="50"/>
      <c r="RW201" s="50"/>
      <c r="RX201" s="50"/>
      <c r="RY201" s="50"/>
      <c r="RZ201" s="50"/>
      <c r="SA201" s="50"/>
      <c r="SB201" s="50"/>
      <c r="SC201" s="50"/>
      <c r="SD201" s="50"/>
      <c r="SE201" s="50"/>
      <c r="SF201" s="50"/>
      <c r="SG201" s="50"/>
      <c r="SH201" s="50"/>
      <c r="SI201" s="50"/>
      <c r="SJ201" s="50"/>
      <c r="SK201" s="50"/>
      <c r="SL201" s="50"/>
      <c r="SM201" s="50"/>
      <c r="SN201" s="50"/>
      <c r="SO201" s="50"/>
      <c r="SP201" s="50"/>
      <c r="SQ201" s="50"/>
      <c r="SR201" s="50"/>
      <c r="SS201" s="50"/>
      <c r="ST201" s="50"/>
      <c r="SU201" s="50"/>
      <c r="SV201" s="50"/>
      <c r="SW201" s="50"/>
      <c r="SX201" s="50"/>
      <c r="SY201" s="50"/>
      <c r="SZ201" s="50"/>
      <c r="TA201" s="50"/>
      <c r="TB201" s="50"/>
      <c r="TC201" s="50"/>
      <c r="TD201" s="50"/>
      <c r="TE201" s="50"/>
      <c r="TF201" s="50"/>
      <c r="TG201" s="50"/>
      <c r="TH201" s="50"/>
      <c r="TI201" s="50"/>
      <c r="TJ201" s="50"/>
      <c r="TK201" s="50"/>
      <c r="TL201" s="50"/>
      <c r="TM201" s="50"/>
      <c r="TN201" s="50"/>
      <c r="TO201" s="50"/>
      <c r="TP201" s="50"/>
      <c r="TQ201" s="50"/>
      <c r="TR201" s="50"/>
      <c r="TS201" s="50"/>
      <c r="TT201" s="50"/>
      <c r="TU201" s="50"/>
      <c r="TV201" s="50"/>
      <c r="TW201" s="50"/>
      <c r="TX201" s="50"/>
      <c r="TY201" s="50"/>
      <c r="TZ201" s="50"/>
      <c r="UA201" s="50"/>
      <c r="UB201" s="50"/>
      <c r="UC201" s="50"/>
      <c r="UD201" s="50"/>
      <c r="UE201" s="50"/>
      <c r="UF201" s="50"/>
      <c r="UG201" s="50"/>
      <c r="UH201" s="50"/>
      <c r="UI201" s="50"/>
      <c r="UJ201" s="50"/>
      <c r="UK201" s="50"/>
      <c r="UL201" s="50"/>
      <c r="UM201" s="50"/>
      <c r="UN201" s="50"/>
      <c r="UO201" s="50"/>
      <c r="UP201" s="50"/>
      <c r="UQ201" s="50"/>
      <c r="UR201" s="50"/>
      <c r="US201" s="50"/>
      <c r="UT201" s="50"/>
      <c r="UU201" s="50"/>
      <c r="UV201" s="50"/>
      <c r="UW201" s="50"/>
      <c r="UX201" s="50"/>
      <c r="UY201" s="50"/>
      <c r="UZ201" s="50"/>
      <c r="VA201" s="50"/>
      <c r="VB201" s="50"/>
      <c r="VC201" s="50"/>
      <c r="VD201" s="50"/>
      <c r="VE201" s="50"/>
      <c r="VF201" s="50"/>
      <c r="VG201" s="50"/>
      <c r="VH201" s="50"/>
      <c r="VI201" s="50"/>
      <c r="VJ201" s="50"/>
      <c r="VK201" s="50"/>
      <c r="VL201" s="50"/>
      <c r="VM201" s="50"/>
      <c r="VN201" s="50"/>
      <c r="VO201" s="50"/>
      <c r="VP201" s="50"/>
      <c r="VQ201" s="50"/>
      <c r="VR201" s="50"/>
      <c r="VS201" s="50"/>
      <c r="VT201" s="50"/>
      <c r="VU201" s="50"/>
      <c r="VV201" s="50"/>
      <c r="VW201" s="50"/>
      <c r="VX201" s="50"/>
      <c r="VY201" s="50"/>
      <c r="VZ201" s="50"/>
      <c r="WA201" s="50"/>
      <c r="WB201" s="50"/>
      <c r="WC201" s="50"/>
      <c r="WD201" s="50"/>
      <c r="WE201" s="50"/>
      <c r="WF201" s="50"/>
      <c r="WG201" s="50"/>
      <c r="WH201" s="50"/>
      <c r="WI201" s="50"/>
      <c r="WJ201" s="50"/>
      <c r="WK201" s="50"/>
      <c r="WL201" s="50"/>
      <c r="WM201" s="50"/>
      <c r="WN201" s="50"/>
      <c r="WO201" s="50"/>
      <c r="WP201" s="50"/>
      <c r="WQ201" s="50"/>
      <c r="WR201" s="50"/>
      <c r="WS201" s="50"/>
      <c r="WT201" s="50"/>
      <c r="WU201" s="50"/>
      <c r="WV201" s="50"/>
      <c r="WW201" s="50"/>
      <c r="WX201" s="50"/>
      <c r="WY201" s="50"/>
      <c r="WZ201" s="50"/>
      <c r="XA201" s="50"/>
      <c r="XB201" s="50"/>
      <c r="XC201" s="50"/>
      <c r="XD201" s="50"/>
      <c r="XE201" s="50"/>
      <c r="XF201" s="50"/>
      <c r="XG201" s="50"/>
      <c r="XH201" s="50"/>
      <c r="XI201" s="50"/>
      <c r="XJ201" s="50"/>
      <c r="XK201" s="50"/>
      <c r="XL201" s="50"/>
      <c r="XM201" s="50"/>
      <c r="XN201" s="50"/>
      <c r="XO201" s="50"/>
      <c r="XP201" s="50"/>
      <c r="XQ201" s="50"/>
      <c r="XR201" s="50"/>
      <c r="XS201" s="50"/>
      <c r="XT201" s="50"/>
      <c r="XU201" s="50"/>
      <c r="XV201" s="50"/>
      <c r="XW201" s="50"/>
      <c r="XX201" s="50"/>
      <c r="XY201" s="50"/>
      <c r="XZ201" s="50"/>
      <c r="YA201" s="50"/>
      <c r="YB201" s="50"/>
      <c r="YC201" s="50"/>
      <c r="YD201" s="50"/>
      <c r="YE201" s="50"/>
      <c r="YF201" s="50"/>
      <c r="YG201" s="50"/>
      <c r="YH201" s="50"/>
      <c r="YI201" s="50"/>
      <c r="YJ201" s="50"/>
      <c r="YK201" s="50"/>
      <c r="YL201" s="50"/>
      <c r="YM201" s="50"/>
      <c r="YN201" s="50"/>
      <c r="YO201" s="50"/>
      <c r="YP201" s="50"/>
      <c r="YQ201" s="50"/>
      <c r="YR201" s="50"/>
      <c r="YS201" s="50"/>
    </row>
    <row r="202" spans="1:669" s="44" customFormat="1" x14ac:dyDescent="0.25">
      <c r="A202" s="39"/>
      <c r="B202" s="16"/>
      <c r="C202" s="17"/>
      <c r="D202" s="17"/>
      <c r="E202" s="39"/>
      <c r="F202" s="39"/>
      <c r="G202" s="150"/>
      <c r="H202" s="154"/>
      <c r="I202" s="150"/>
      <c r="J202" s="150"/>
      <c r="K202" s="150"/>
      <c r="L202" s="150"/>
      <c r="M202" s="150"/>
    </row>
    <row r="203" spans="1:669" x14ac:dyDescent="0.25">
      <c r="A203" s="124" t="s">
        <v>196</v>
      </c>
      <c r="B203" s="5"/>
      <c r="C203" s="6"/>
      <c r="D203" s="6"/>
      <c r="E203" s="10"/>
      <c r="F203" s="10"/>
      <c r="H203" s="173"/>
      <c r="I203" s="179"/>
      <c r="J203" s="179"/>
      <c r="K203" s="179"/>
      <c r="L203" s="179"/>
      <c r="M203" s="173"/>
      <c r="P203" s="44"/>
      <c r="Q203" s="44"/>
      <c r="R203" s="44"/>
      <c r="S203" s="44"/>
      <c r="T203" s="44"/>
      <c r="U203" s="44"/>
      <c r="V203" s="44"/>
      <c r="W203" s="44"/>
      <c r="X203" s="44"/>
      <c r="Y203" s="44"/>
      <c r="Z203" s="44"/>
      <c r="AA203" s="44"/>
      <c r="AB203" s="44"/>
      <c r="AC203" s="44"/>
      <c r="AD203" s="44"/>
      <c r="AE203" s="44"/>
      <c r="AF203" s="44"/>
      <c r="AG203" s="44"/>
      <c r="AH203" s="44"/>
      <c r="AI203" s="44"/>
      <c r="AJ203" s="44"/>
      <c r="AK203" s="44"/>
      <c r="AL203" s="44"/>
      <c r="AM203" s="44"/>
      <c r="AN203" s="44"/>
      <c r="AO203" s="44"/>
      <c r="AP203" s="44"/>
      <c r="AQ203" s="44"/>
      <c r="AR203" s="44"/>
      <c r="AS203" s="44"/>
      <c r="AT203" s="44"/>
      <c r="AU203" s="44"/>
      <c r="AV203" s="44"/>
      <c r="AW203" s="44"/>
      <c r="AX203" s="44"/>
      <c r="AY203" s="44"/>
      <c r="AZ203" s="44"/>
      <c r="BA203" s="44"/>
      <c r="BB203" s="44"/>
      <c r="BC203" s="44"/>
      <c r="BD203" s="44"/>
      <c r="BE203" s="44"/>
      <c r="BF203" s="44"/>
      <c r="BG203" s="44"/>
      <c r="BH203" s="44"/>
      <c r="BI203" s="44"/>
      <c r="BJ203" s="44"/>
      <c r="BK203" s="44"/>
      <c r="BL203" s="44"/>
      <c r="BM203" s="44"/>
      <c r="BN203" s="44"/>
      <c r="BO203" s="44"/>
      <c r="BP203" s="44"/>
      <c r="BQ203" s="44"/>
      <c r="BR203" s="44"/>
      <c r="BS203" s="44"/>
      <c r="BT203" s="44"/>
      <c r="BU203" s="44"/>
      <c r="BV203" s="44"/>
      <c r="BW203" s="44"/>
      <c r="BX203" s="44"/>
      <c r="BY203" s="44"/>
      <c r="BZ203" s="44"/>
      <c r="CA203" s="44"/>
      <c r="CB203" s="44"/>
      <c r="CC203" s="44"/>
      <c r="CD203" s="44"/>
      <c r="CE203" s="44"/>
      <c r="CF203" s="44"/>
      <c r="CG203" s="44"/>
      <c r="CH203" s="44"/>
      <c r="CI203" s="44"/>
      <c r="CJ203" s="44"/>
      <c r="CK203" s="44"/>
      <c r="CL203" s="44"/>
      <c r="CM203" s="44"/>
      <c r="CN203" s="44"/>
      <c r="CO203" s="44"/>
      <c r="CP203" s="44"/>
      <c r="CQ203" s="44"/>
      <c r="CR203" s="44"/>
      <c r="CS203" s="44"/>
      <c r="CT203" s="44"/>
      <c r="CU203" s="44"/>
      <c r="CV203" s="44"/>
      <c r="CW203" s="44"/>
      <c r="CX203" s="44"/>
      <c r="CY203" s="44"/>
      <c r="CZ203" s="44"/>
      <c r="DA203" s="44"/>
      <c r="DB203" s="44"/>
      <c r="DC203" s="44"/>
      <c r="DD203" s="44"/>
      <c r="DE203" s="44"/>
      <c r="DF203" s="44"/>
      <c r="DG203" s="44"/>
      <c r="DH203" s="44"/>
      <c r="DI203" s="44"/>
      <c r="DJ203" s="44"/>
      <c r="DK203" s="44"/>
      <c r="DL203" s="44"/>
      <c r="DM203" s="44"/>
      <c r="DN203" s="44"/>
      <c r="DO203" s="44"/>
      <c r="DP203" s="44"/>
      <c r="DQ203" s="44"/>
      <c r="DR203" s="44"/>
      <c r="DS203" s="44"/>
      <c r="DT203" s="44"/>
      <c r="DU203" s="44"/>
      <c r="DV203" s="44"/>
      <c r="DW203" s="44"/>
      <c r="DX203" s="44"/>
      <c r="DY203" s="44"/>
      <c r="DZ203" s="44"/>
      <c r="EA203" s="44"/>
      <c r="EB203" s="44"/>
      <c r="EC203" s="44"/>
      <c r="ED203" s="44"/>
      <c r="EE203" s="44"/>
      <c r="EF203" s="44"/>
      <c r="EG203" s="44"/>
      <c r="EH203" s="44"/>
      <c r="EI203" s="44"/>
      <c r="EJ203" s="44"/>
      <c r="EK203" s="44"/>
      <c r="EL203" s="44"/>
      <c r="EM203" s="44"/>
      <c r="EN203" s="44"/>
      <c r="EO203" s="44"/>
      <c r="EP203" s="44"/>
      <c r="EQ203" s="44"/>
      <c r="ER203" s="44"/>
      <c r="ES203" s="44"/>
      <c r="ET203" s="44"/>
      <c r="EU203" s="44"/>
      <c r="EV203" s="44"/>
      <c r="EW203" s="44"/>
      <c r="EX203" s="44"/>
      <c r="EY203" s="44"/>
      <c r="EZ203" s="44"/>
      <c r="FA203" s="44"/>
      <c r="FB203" s="44"/>
      <c r="FC203" s="44"/>
      <c r="FD203" s="44"/>
      <c r="FE203" s="44"/>
      <c r="FF203" s="44"/>
      <c r="FG203" s="44"/>
      <c r="FH203" s="44"/>
      <c r="FI203" s="44"/>
      <c r="FJ203" s="44"/>
      <c r="FK203" s="44"/>
      <c r="FL203" s="44"/>
      <c r="FM203" s="44"/>
      <c r="FN203" s="44"/>
      <c r="FO203" s="44"/>
      <c r="FP203" s="44"/>
      <c r="FQ203" s="44"/>
      <c r="FR203" s="44"/>
      <c r="FS203" s="44"/>
    </row>
    <row r="204" spans="1:669" x14ac:dyDescent="0.25">
      <c r="A204" s="4" t="s">
        <v>197</v>
      </c>
      <c r="B204" s="5" t="s">
        <v>16</v>
      </c>
      <c r="C204" s="6" t="s">
        <v>72</v>
      </c>
      <c r="D204" s="6" t="s">
        <v>233</v>
      </c>
      <c r="E204" s="10">
        <v>44682</v>
      </c>
      <c r="F204" s="10" t="s">
        <v>110</v>
      </c>
      <c r="G204" s="129">
        <v>60000</v>
      </c>
      <c r="H204" s="173">
        <v>1722</v>
      </c>
      <c r="I204" s="179">
        <v>3486.68</v>
      </c>
      <c r="J204" s="179">
        <v>1824</v>
      </c>
      <c r="K204" s="179">
        <v>25</v>
      </c>
      <c r="L204" s="179">
        <v>7057.68</v>
      </c>
      <c r="M204" s="173">
        <v>52942.32</v>
      </c>
      <c r="P204" s="44"/>
      <c r="Q204" s="44"/>
      <c r="R204" s="44"/>
      <c r="S204" s="44"/>
      <c r="T204" s="44"/>
      <c r="U204" s="44"/>
      <c r="V204" s="44"/>
      <c r="W204" s="44"/>
      <c r="X204" s="44"/>
      <c r="Y204" s="44"/>
      <c r="Z204" s="44"/>
      <c r="AA204" s="44"/>
      <c r="AB204" s="44"/>
      <c r="AC204" s="44"/>
      <c r="AD204" s="44"/>
      <c r="AE204" s="44"/>
      <c r="AF204" s="44"/>
      <c r="AG204" s="44"/>
      <c r="AH204" s="44"/>
      <c r="AI204" s="44"/>
      <c r="AJ204" s="44"/>
      <c r="AK204" s="44"/>
      <c r="AL204" s="44"/>
      <c r="AM204" s="44"/>
      <c r="AN204" s="44"/>
      <c r="AO204" s="44"/>
      <c r="AP204" s="44"/>
      <c r="AQ204" s="44"/>
      <c r="AR204" s="44"/>
      <c r="AS204" s="44"/>
      <c r="AT204" s="44"/>
      <c r="AU204" s="44"/>
      <c r="AV204" s="44"/>
      <c r="AW204" s="44"/>
      <c r="AX204" s="44"/>
      <c r="AY204" s="44"/>
      <c r="AZ204" s="44"/>
      <c r="BA204" s="44"/>
      <c r="BB204" s="44"/>
      <c r="BC204" s="44"/>
      <c r="BD204" s="44"/>
      <c r="BE204" s="44"/>
      <c r="BF204" s="44"/>
      <c r="BG204" s="44"/>
      <c r="BH204" s="44"/>
      <c r="BI204" s="44"/>
      <c r="BJ204" s="44"/>
      <c r="BK204" s="44"/>
      <c r="BL204" s="44"/>
      <c r="BM204" s="44"/>
      <c r="BN204" s="44"/>
      <c r="BO204" s="44"/>
      <c r="BP204" s="44"/>
      <c r="BQ204" s="44"/>
      <c r="BR204" s="44"/>
      <c r="BS204" s="44"/>
      <c r="BT204" s="44"/>
      <c r="BU204" s="44"/>
      <c r="BV204" s="44"/>
      <c r="BW204" s="44"/>
      <c r="BX204" s="44"/>
      <c r="BY204" s="44"/>
      <c r="BZ204" s="44"/>
      <c r="CA204" s="44"/>
      <c r="CB204" s="44"/>
      <c r="CC204" s="44"/>
      <c r="CD204" s="44"/>
      <c r="CE204" s="44"/>
      <c r="CF204" s="44"/>
      <c r="CG204" s="44"/>
      <c r="CH204" s="44"/>
      <c r="CI204" s="44"/>
      <c r="CJ204" s="44"/>
      <c r="CK204" s="44"/>
      <c r="CL204" s="44"/>
      <c r="CM204" s="44"/>
      <c r="CN204" s="44"/>
      <c r="CO204" s="44"/>
      <c r="CP204" s="44"/>
      <c r="CQ204" s="44"/>
      <c r="CR204" s="44"/>
      <c r="CS204" s="44"/>
      <c r="CT204" s="44"/>
      <c r="CU204" s="44"/>
      <c r="CV204" s="44"/>
      <c r="CW204" s="44"/>
      <c r="CX204" s="44"/>
      <c r="CY204" s="44"/>
      <c r="CZ204" s="44"/>
      <c r="DA204" s="44"/>
      <c r="DB204" s="44"/>
      <c r="DC204" s="44"/>
      <c r="DD204" s="44"/>
      <c r="DE204" s="44"/>
      <c r="DF204" s="44"/>
      <c r="DG204" s="44"/>
      <c r="DH204" s="44"/>
      <c r="DI204" s="44"/>
      <c r="DJ204" s="44"/>
      <c r="DK204" s="44"/>
      <c r="DL204" s="44"/>
      <c r="DM204" s="44"/>
      <c r="DN204" s="44"/>
      <c r="DO204" s="44"/>
      <c r="DP204" s="44"/>
      <c r="DQ204" s="44"/>
      <c r="DR204" s="44"/>
      <c r="DS204" s="44"/>
      <c r="DT204" s="44"/>
      <c r="DU204" s="44"/>
      <c r="DV204" s="44"/>
      <c r="DW204" s="44"/>
      <c r="DX204" s="44"/>
      <c r="DY204" s="44"/>
      <c r="DZ204" s="44"/>
      <c r="EA204" s="44"/>
      <c r="EB204" s="44"/>
      <c r="EC204" s="44"/>
      <c r="ED204" s="44"/>
      <c r="EE204" s="44"/>
      <c r="EF204" s="44"/>
      <c r="EG204" s="44"/>
      <c r="EH204" s="44"/>
      <c r="EI204" s="44"/>
      <c r="EJ204" s="44"/>
      <c r="EK204" s="44"/>
      <c r="EL204" s="44"/>
      <c r="EM204" s="44"/>
      <c r="EN204" s="44"/>
      <c r="EO204" s="44"/>
      <c r="EP204" s="44"/>
      <c r="EQ204" s="44"/>
      <c r="ER204" s="44"/>
      <c r="ES204" s="44"/>
      <c r="ET204" s="44"/>
      <c r="EU204" s="44"/>
      <c r="EV204" s="44"/>
      <c r="EW204" s="44"/>
      <c r="EX204" s="44"/>
      <c r="EY204" s="44"/>
      <c r="EZ204" s="44"/>
      <c r="FA204" s="44"/>
      <c r="FB204" s="44"/>
      <c r="FC204" s="44"/>
      <c r="FD204" s="44"/>
      <c r="FE204" s="44"/>
      <c r="FF204" s="44"/>
      <c r="FG204" s="44"/>
      <c r="FH204" s="44"/>
      <c r="FI204" s="44"/>
      <c r="FJ204" s="44"/>
      <c r="FK204" s="44"/>
      <c r="FL204" s="44"/>
      <c r="FM204" s="44"/>
      <c r="FN204" s="44"/>
      <c r="FO204" s="44"/>
      <c r="FP204" s="44"/>
      <c r="FQ204" s="44"/>
      <c r="FR204" s="44"/>
      <c r="FS204" s="44"/>
    </row>
    <row r="205" spans="1:669" s="45" customFormat="1" ht="13.5" customHeight="1" x14ac:dyDescent="0.25">
      <c r="A205" s="45" t="s">
        <v>198</v>
      </c>
      <c r="B205" s="18" t="s">
        <v>195</v>
      </c>
      <c r="C205" s="19" t="s">
        <v>71</v>
      </c>
      <c r="D205" s="19" t="s">
        <v>233</v>
      </c>
      <c r="E205" s="111">
        <v>44197</v>
      </c>
      <c r="F205" s="112" t="s">
        <v>110</v>
      </c>
      <c r="G205" s="151">
        <v>65000</v>
      </c>
      <c r="H205" s="155">
        <v>1865.5</v>
      </c>
      <c r="I205" s="151">
        <v>4427.58</v>
      </c>
      <c r="J205" s="151">
        <v>1976</v>
      </c>
      <c r="K205" s="151">
        <v>25</v>
      </c>
      <c r="L205" s="151">
        <v>8294.08</v>
      </c>
      <c r="M205" s="155">
        <v>56705.919999999998</v>
      </c>
    </row>
    <row r="206" spans="1:669" s="45" customFormat="1" ht="13.5" customHeight="1" x14ac:dyDescent="0.25">
      <c r="A206" s="45" t="s">
        <v>199</v>
      </c>
      <c r="B206" s="18" t="s">
        <v>179</v>
      </c>
      <c r="C206" s="19" t="s">
        <v>72</v>
      </c>
      <c r="D206" s="19" t="s">
        <v>233</v>
      </c>
      <c r="E206" s="111">
        <v>44652</v>
      </c>
      <c r="F206" s="112" t="s">
        <v>110</v>
      </c>
      <c r="G206" s="151">
        <v>65000</v>
      </c>
      <c r="H206" s="155">
        <v>1865.5</v>
      </c>
      <c r="I206" s="151">
        <v>4427.58</v>
      </c>
      <c r="J206" s="151">
        <v>1976</v>
      </c>
      <c r="K206" s="151">
        <v>25</v>
      </c>
      <c r="L206" s="151">
        <v>8294.08</v>
      </c>
      <c r="M206" s="155">
        <v>56705.919999999998</v>
      </c>
    </row>
    <row r="207" spans="1:669" s="45" customFormat="1" ht="13.5" customHeight="1" x14ac:dyDescent="0.25">
      <c r="A207" s="45" t="s">
        <v>211</v>
      </c>
      <c r="B207" s="18" t="s">
        <v>16</v>
      </c>
      <c r="C207" s="19" t="s">
        <v>72</v>
      </c>
      <c r="D207" s="19" t="s">
        <v>233</v>
      </c>
      <c r="E207" s="111">
        <v>44682</v>
      </c>
      <c r="F207" s="112" t="s">
        <v>110</v>
      </c>
      <c r="G207" s="151">
        <v>60000</v>
      </c>
      <c r="H207" s="155">
        <v>1722</v>
      </c>
      <c r="I207" s="151">
        <v>3486.68</v>
      </c>
      <c r="J207" s="151">
        <v>1824</v>
      </c>
      <c r="K207" s="151">
        <v>25</v>
      </c>
      <c r="L207" s="151">
        <v>7057.68</v>
      </c>
      <c r="M207" s="155">
        <v>52942.32</v>
      </c>
    </row>
    <row r="208" spans="1:669" s="67" customFormat="1" x14ac:dyDescent="0.25">
      <c r="A208" s="67" t="s">
        <v>14</v>
      </c>
      <c r="B208" s="91">
        <v>4</v>
      </c>
      <c r="C208" s="73"/>
      <c r="D208" s="73"/>
      <c r="G208" s="149">
        <f>G204+G205+G206+G207</f>
        <v>250000</v>
      </c>
      <c r="H208" s="156">
        <f>SUM(H205:H205)+H206+H204+H207</f>
        <v>7175</v>
      </c>
      <c r="I208" s="149">
        <f>SUM(I205:I205)+I204+I206+I207</f>
        <v>15828.52</v>
      </c>
      <c r="J208" s="149">
        <f>SUM(J205:J205)+J206+J204+J207</f>
        <v>7600</v>
      </c>
      <c r="K208" s="149">
        <f>SUM(K205:K205)+K204+K206+K207</f>
        <v>100</v>
      </c>
      <c r="L208" s="149">
        <f>SUM(L205:L205)+L204+L206+L207</f>
        <v>30703.52</v>
      </c>
      <c r="M208" s="149">
        <f>SUM(M205:M205)+M204+M206+M207</f>
        <v>219296.47999999998</v>
      </c>
      <c r="N208" s="39"/>
      <c r="O208" s="39"/>
      <c r="P208" s="39"/>
      <c r="Q208" s="39"/>
      <c r="R208" s="39"/>
      <c r="S208" s="39"/>
      <c r="T208" s="39"/>
      <c r="U208" s="39"/>
      <c r="V208" s="39"/>
      <c r="W208" s="39"/>
      <c r="X208" s="39"/>
      <c r="Y208" s="39"/>
      <c r="Z208" s="39"/>
      <c r="AA208" s="39"/>
      <c r="AB208" s="39"/>
      <c r="AC208" s="39"/>
      <c r="AD208" s="39"/>
      <c r="AE208" s="39"/>
      <c r="AF208" s="39"/>
      <c r="AG208" s="39"/>
      <c r="AH208" s="39"/>
      <c r="AI208" s="39"/>
      <c r="AJ208" s="39"/>
      <c r="AK208" s="39"/>
      <c r="AL208" s="39"/>
      <c r="AM208" s="39"/>
      <c r="AN208" s="39"/>
      <c r="AO208" s="39"/>
      <c r="AP208" s="39"/>
      <c r="AQ208" s="39"/>
      <c r="AR208" s="39"/>
      <c r="AS208" s="39"/>
      <c r="AT208" s="39"/>
      <c r="AU208" s="39"/>
      <c r="AV208" s="39"/>
      <c r="AW208" s="39"/>
      <c r="AX208" s="39"/>
      <c r="AY208" s="39"/>
      <c r="AZ208" s="39"/>
      <c r="BA208" s="39"/>
      <c r="BB208" s="39"/>
      <c r="BC208" s="39"/>
      <c r="BD208" s="39"/>
      <c r="BE208" s="39"/>
      <c r="BF208" s="39"/>
      <c r="BG208" s="39"/>
      <c r="BH208" s="39"/>
      <c r="BI208" s="39"/>
      <c r="BJ208" s="39"/>
      <c r="BK208" s="39"/>
      <c r="BL208" s="39"/>
      <c r="BM208" s="39"/>
      <c r="BN208" s="39"/>
      <c r="BO208" s="39"/>
      <c r="BP208" s="39"/>
      <c r="BQ208" s="39"/>
      <c r="BR208" s="39"/>
      <c r="BS208" s="39"/>
      <c r="BT208" s="39"/>
      <c r="BU208" s="39"/>
      <c r="BV208" s="39"/>
      <c r="BW208" s="39"/>
      <c r="BX208" s="39"/>
      <c r="BY208" s="39"/>
      <c r="BZ208" s="39"/>
      <c r="CA208" s="39"/>
      <c r="CB208" s="39"/>
      <c r="CC208" s="39"/>
      <c r="CD208" s="39"/>
      <c r="CE208" s="39"/>
      <c r="CF208" s="39"/>
      <c r="CG208" s="39"/>
      <c r="CH208" s="39"/>
      <c r="CI208" s="39"/>
      <c r="CJ208" s="39"/>
      <c r="CK208" s="39"/>
      <c r="CL208" s="39"/>
      <c r="CM208" s="39"/>
      <c r="CN208" s="39"/>
      <c r="CO208" s="39"/>
      <c r="CP208" s="39"/>
      <c r="CQ208" s="39"/>
      <c r="CR208" s="39"/>
      <c r="CS208" s="39"/>
      <c r="CT208" s="39"/>
      <c r="CU208" s="39"/>
      <c r="CV208" s="39"/>
      <c r="CW208" s="39"/>
      <c r="CX208" s="39"/>
      <c r="CY208" s="39"/>
      <c r="CZ208" s="39"/>
      <c r="DA208" s="39"/>
      <c r="DB208" s="39"/>
      <c r="DC208" s="39"/>
      <c r="DD208" s="39"/>
      <c r="DE208" s="39"/>
      <c r="DF208" s="39"/>
      <c r="DG208" s="39"/>
      <c r="DH208" s="39"/>
      <c r="DI208" s="39"/>
      <c r="DJ208" s="39"/>
      <c r="DK208" s="39"/>
      <c r="DL208" s="39"/>
      <c r="DM208" s="39"/>
      <c r="DN208" s="39"/>
      <c r="DO208" s="39"/>
      <c r="DP208" s="39"/>
      <c r="DQ208" s="39"/>
      <c r="DR208" s="39"/>
      <c r="DS208" s="39"/>
      <c r="DT208" s="39"/>
      <c r="DU208" s="39"/>
      <c r="DV208" s="39"/>
      <c r="DW208" s="39"/>
      <c r="DX208" s="39"/>
      <c r="DY208" s="39"/>
      <c r="DZ208" s="39"/>
      <c r="EA208" s="39"/>
      <c r="EB208" s="39"/>
      <c r="EC208" s="39"/>
      <c r="ED208" s="39"/>
      <c r="EE208" s="39"/>
      <c r="EF208" s="39"/>
      <c r="EG208" s="39"/>
      <c r="EH208" s="39"/>
      <c r="EI208" s="39"/>
      <c r="EJ208" s="39"/>
      <c r="EK208" s="39"/>
      <c r="EL208" s="39"/>
      <c r="EM208" s="39"/>
      <c r="EN208" s="39"/>
      <c r="EO208" s="39"/>
      <c r="EP208" s="39"/>
      <c r="EQ208" s="39"/>
      <c r="ER208" s="39"/>
      <c r="ES208" s="39"/>
      <c r="ET208" s="39"/>
      <c r="EU208" s="39"/>
      <c r="EV208" s="39"/>
      <c r="EW208" s="39"/>
      <c r="EX208" s="39"/>
      <c r="EY208" s="39"/>
      <c r="EZ208" s="39"/>
      <c r="FA208" s="39"/>
      <c r="FB208" s="39"/>
      <c r="FC208" s="39"/>
      <c r="FD208" s="39"/>
      <c r="FE208" s="39"/>
      <c r="FF208" s="39"/>
      <c r="FG208" s="39"/>
      <c r="FH208" s="39"/>
      <c r="FI208" s="39"/>
      <c r="FJ208" s="39"/>
      <c r="FK208" s="39"/>
      <c r="FL208" s="39"/>
      <c r="FM208" s="39"/>
      <c r="FN208" s="39"/>
      <c r="FO208" s="39"/>
      <c r="FP208" s="39"/>
      <c r="FQ208" s="39"/>
      <c r="FR208" s="39"/>
      <c r="FS208" s="39"/>
    </row>
    <row r="209" spans="1:175" s="39" customFormat="1" x14ac:dyDescent="0.25">
      <c r="A209" s="39" t="s">
        <v>216</v>
      </c>
      <c r="B209" s="16"/>
      <c r="C209" s="17"/>
      <c r="D209" s="17"/>
      <c r="G209" s="150"/>
      <c r="H209" s="154"/>
      <c r="I209" s="150"/>
      <c r="J209" s="150"/>
      <c r="K209" s="150"/>
      <c r="L209" s="150"/>
      <c r="M209" s="150"/>
    </row>
    <row r="210" spans="1:175" s="125" customFormat="1" x14ac:dyDescent="0.25">
      <c r="A210" s="125" t="s">
        <v>200</v>
      </c>
      <c r="B210" s="112" t="s">
        <v>30</v>
      </c>
      <c r="C210" s="19" t="s">
        <v>72</v>
      </c>
      <c r="D210" s="19" t="s">
        <v>233</v>
      </c>
      <c r="E210" s="126">
        <v>44593</v>
      </c>
      <c r="F210" s="127" t="s">
        <v>110</v>
      </c>
      <c r="G210" s="151">
        <v>125000</v>
      </c>
      <c r="H210" s="155">
        <v>3587.5</v>
      </c>
      <c r="I210" s="151">
        <v>17648.46</v>
      </c>
      <c r="J210" s="151">
        <v>3800</v>
      </c>
      <c r="K210" s="151">
        <v>1375.12</v>
      </c>
      <c r="L210" s="151">
        <v>26411.08</v>
      </c>
      <c r="M210" s="151">
        <v>98588.92</v>
      </c>
    </row>
    <row r="211" spans="1:175" x14ac:dyDescent="0.25">
      <c r="A211" s="37" t="s">
        <v>97</v>
      </c>
      <c r="B211" s="14" t="s">
        <v>179</v>
      </c>
      <c r="C211" s="14" t="s">
        <v>71</v>
      </c>
      <c r="D211" s="14" t="s">
        <v>233</v>
      </c>
      <c r="E211" s="128">
        <v>44621</v>
      </c>
      <c r="F211" s="131" t="s">
        <v>110</v>
      </c>
      <c r="G211" s="129">
        <v>60000</v>
      </c>
      <c r="H211" s="130">
        <v>1722</v>
      </c>
      <c r="I211" s="129">
        <v>0</v>
      </c>
      <c r="J211" s="129">
        <v>1824</v>
      </c>
      <c r="K211" s="129">
        <v>125</v>
      </c>
      <c r="L211" s="129">
        <v>3671</v>
      </c>
      <c r="M211" s="130">
        <v>56329</v>
      </c>
      <c r="AQ211" s="44"/>
      <c r="AR211" s="44"/>
      <c r="AS211" s="44"/>
      <c r="AT211" s="44"/>
      <c r="AU211" s="44"/>
      <c r="AV211" s="44"/>
      <c r="AW211" s="44"/>
      <c r="AX211" s="44"/>
      <c r="AY211" s="44"/>
      <c r="AZ211" s="44"/>
      <c r="BA211" s="44"/>
      <c r="BB211" s="44"/>
      <c r="BC211" s="44"/>
      <c r="BD211" s="44"/>
      <c r="BE211" s="44"/>
      <c r="BF211" s="44"/>
      <c r="BG211" s="44"/>
      <c r="BH211" s="44"/>
      <c r="BI211" s="44"/>
      <c r="BJ211" s="44"/>
      <c r="BK211" s="44"/>
      <c r="BL211" s="44"/>
      <c r="BM211" s="44"/>
      <c r="BN211" s="44"/>
      <c r="BO211" s="44"/>
      <c r="BP211" s="44"/>
      <c r="BQ211" s="44"/>
      <c r="BR211" s="44"/>
      <c r="BS211" s="44"/>
      <c r="BT211" s="44"/>
      <c r="BU211" s="44"/>
      <c r="BV211" s="44"/>
      <c r="BW211" s="44"/>
      <c r="BX211" s="44"/>
      <c r="BY211" s="44"/>
      <c r="BZ211" s="44"/>
      <c r="CA211" s="44"/>
      <c r="CB211" s="44"/>
      <c r="CC211" s="44"/>
      <c r="CD211" s="44"/>
      <c r="CE211" s="44"/>
      <c r="CF211" s="44"/>
      <c r="CG211" s="44"/>
      <c r="CH211" s="44"/>
      <c r="CI211" s="44"/>
      <c r="CJ211" s="44"/>
      <c r="CK211" s="44"/>
      <c r="CL211" s="44"/>
      <c r="CM211" s="44"/>
      <c r="CN211" s="44"/>
      <c r="CO211" s="44"/>
      <c r="CP211" s="44"/>
      <c r="CQ211" s="44"/>
      <c r="CR211" s="44"/>
      <c r="CS211" s="44"/>
      <c r="CT211" s="44"/>
      <c r="CU211" s="44"/>
      <c r="CV211" s="44"/>
      <c r="CW211" s="44"/>
      <c r="CX211" s="44"/>
      <c r="CY211" s="44"/>
      <c r="CZ211" s="44"/>
      <c r="DA211" s="44"/>
      <c r="DB211" s="44"/>
      <c r="DC211" s="44"/>
      <c r="DD211" s="44"/>
      <c r="DE211" s="44"/>
      <c r="DF211" s="44"/>
      <c r="DG211" s="44"/>
      <c r="DH211" s="44"/>
      <c r="DI211" s="44"/>
      <c r="DJ211" s="44"/>
      <c r="DK211" s="44"/>
      <c r="DL211" s="44"/>
      <c r="DM211" s="44"/>
      <c r="DN211" s="44"/>
      <c r="DO211" s="44"/>
      <c r="DP211" s="44"/>
      <c r="DQ211" s="44"/>
      <c r="DR211" s="44"/>
      <c r="DS211" s="44"/>
      <c r="DT211" s="44"/>
      <c r="DU211" s="44"/>
      <c r="DV211" s="44"/>
      <c r="DW211" s="44"/>
      <c r="DX211" s="44"/>
      <c r="DY211" s="44"/>
      <c r="DZ211" s="44"/>
      <c r="EA211" s="44"/>
      <c r="EB211" s="44"/>
      <c r="EC211" s="44"/>
      <c r="ED211" s="44"/>
      <c r="EE211" s="44"/>
      <c r="EF211" s="44"/>
      <c r="EG211" s="44"/>
      <c r="EH211" s="44"/>
      <c r="EI211" s="44"/>
      <c r="EJ211" s="44"/>
      <c r="EK211" s="44"/>
      <c r="EL211" s="44"/>
      <c r="EM211" s="44"/>
      <c r="EN211" s="44"/>
      <c r="EO211" s="44"/>
      <c r="EP211" s="44"/>
      <c r="EQ211" s="44"/>
      <c r="ER211" s="44"/>
      <c r="ES211" s="44"/>
      <c r="ET211" s="44"/>
      <c r="EU211" s="44"/>
      <c r="EV211" s="44"/>
      <c r="EW211" s="44"/>
      <c r="EX211" s="44"/>
      <c r="EY211" s="44"/>
      <c r="EZ211" s="44"/>
      <c r="FA211" s="44"/>
      <c r="FB211" s="44"/>
      <c r="FC211" s="44"/>
      <c r="FD211" s="44"/>
      <c r="FE211" s="44"/>
      <c r="FF211" s="44"/>
      <c r="FG211" s="44"/>
      <c r="FH211" s="44"/>
      <c r="FI211" s="44"/>
      <c r="FJ211" s="44"/>
      <c r="FK211" s="44"/>
      <c r="FL211" s="44"/>
      <c r="FM211" s="44"/>
      <c r="FN211" s="44"/>
      <c r="FO211" s="44"/>
      <c r="FP211" s="44"/>
      <c r="FQ211" s="44"/>
      <c r="FR211" s="44"/>
      <c r="FS211" s="44"/>
    </row>
    <row r="212" spans="1:175" s="67" customFormat="1" x14ac:dyDescent="0.25">
      <c r="A212" s="67" t="s">
        <v>14</v>
      </c>
      <c r="B212" s="115">
        <v>2</v>
      </c>
      <c r="C212" s="115"/>
      <c r="D212" s="115"/>
      <c r="E212" s="132"/>
      <c r="F212" s="133"/>
      <c r="G212" s="149">
        <f t="shared" ref="G212:M212" si="32">G211+G210+G221+G222</f>
        <v>285000</v>
      </c>
      <c r="H212" s="156">
        <f t="shared" si="32"/>
        <v>8179.5</v>
      </c>
      <c r="I212" s="149">
        <f t="shared" si="32"/>
        <v>21577.79</v>
      </c>
      <c r="J212" s="149">
        <f t="shared" si="32"/>
        <v>8664</v>
      </c>
      <c r="K212" s="149">
        <f t="shared" si="32"/>
        <v>1550.12</v>
      </c>
      <c r="L212" s="149">
        <f t="shared" si="32"/>
        <v>39971.410000000003</v>
      </c>
      <c r="M212" s="156">
        <f t="shared" si="32"/>
        <v>245028.59</v>
      </c>
      <c r="N212" s="39"/>
      <c r="O212" s="39"/>
      <c r="P212" s="39"/>
      <c r="Q212" s="39"/>
      <c r="R212" s="39"/>
      <c r="S212" s="39"/>
      <c r="T212" s="39"/>
      <c r="U212" s="39"/>
      <c r="V212" s="39"/>
      <c r="W212" s="39"/>
      <c r="X212" s="39"/>
      <c r="Y212" s="39"/>
      <c r="Z212" s="39"/>
      <c r="AA212" s="39"/>
      <c r="AB212" s="39"/>
      <c r="AC212" s="39"/>
      <c r="AD212" s="39"/>
      <c r="AE212" s="39"/>
      <c r="AF212" s="39"/>
      <c r="AG212" s="39"/>
      <c r="AH212" s="39"/>
      <c r="AI212" s="39"/>
      <c r="AQ212" s="39"/>
      <c r="AR212" s="39"/>
      <c r="AS212" s="39"/>
      <c r="AT212" s="39"/>
      <c r="AU212" s="39"/>
      <c r="AV212" s="39"/>
      <c r="AW212" s="39"/>
      <c r="AX212" s="39"/>
      <c r="AY212" s="39"/>
      <c r="AZ212" s="39"/>
      <c r="BA212" s="39"/>
      <c r="BB212" s="39"/>
      <c r="BC212" s="39"/>
      <c r="BD212" s="39"/>
      <c r="BE212" s="39"/>
      <c r="BF212" s="39"/>
      <c r="BG212" s="39"/>
      <c r="BH212" s="39"/>
      <c r="BI212" s="39"/>
      <c r="BJ212" s="39"/>
      <c r="BK212" s="39"/>
      <c r="BL212" s="39"/>
      <c r="BM212" s="39"/>
      <c r="BN212" s="39"/>
      <c r="BO212" s="39"/>
      <c r="BP212" s="39"/>
      <c r="BQ212" s="39"/>
      <c r="BR212" s="39"/>
      <c r="BS212" s="39"/>
      <c r="BT212" s="39"/>
      <c r="BU212" s="39"/>
      <c r="BV212" s="39"/>
      <c r="BW212" s="39"/>
      <c r="BX212" s="39"/>
      <c r="BY212" s="39"/>
      <c r="BZ212" s="39"/>
      <c r="CA212" s="39"/>
      <c r="CB212" s="39"/>
      <c r="CC212" s="39"/>
      <c r="CD212" s="39"/>
      <c r="CE212" s="39"/>
      <c r="CF212" s="39"/>
      <c r="CG212" s="39"/>
      <c r="CH212" s="39"/>
      <c r="CI212" s="39"/>
      <c r="CJ212" s="39"/>
      <c r="CK212" s="39"/>
      <c r="CL212" s="39"/>
      <c r="CM212" s="39"/>
      <c r="CN212" s="39"/>
      <c r="CO212" s="39"/>
      <c r="CP212" s="39"/>
      <c r="CQ212" s="39"/>
      <c r="CR212" s="39"/>
      <c r="CS212" s="39"/>
      <c r="CT212" s="39"/>
      <c r="CU212" s="39"/>
      <c r="CV212" s="39"/>
      <c r="CW212" s="39"/>
      <c r="CX212" s="39"/>
      <c r="CY212" s="39"/>
      <c r="CZ212" s="39"/>
      <c r="DA212" s="39"/>
      <c r="DB212" s="39"/>
      <c r="DC212" s="39"/>
      <c r="DD212" s="39"/>
      <c r="DE212" s="39"/>
      <c r="DF212" s="39"/>
      <c r="DG212" s="39"/>
      <c r="DH212" s="39"/>
      <c r="DI212" s="39"/>
      <c r="DJ212" s="39"/>
      <c r="DK212" s="39"/>
      <c r="DL212" s="39"/>
      <c r="DM212" s="39"/>
      <c r="DN212" s="39"/>
      <c r="DO212" s="39"/>
      <c r="DP212" s="39"/>
      <c r="DQ212" s="39"/>
      <c r="DR212" s="39"/>
      <c r="DS212" s="39"/>
      <c r="DT212" s="39"/>
      <c r="DU212" s="39"/>
      <c r="DV212" s="39"/>
      <c r="DW212" s="39"/>
      <c r="DX212" s="39"/>
      <c r="DY212" s="39"/>
      <c r="DZ212" s="39"/>
      <c r="EA212" s="39"/>
      <c r="EB212" s="39"/>
      <c r="EC212" s="39"/>
      <c r="ED212" s="39"/>
      <c r="EE212" s="39"/>
      <c r="EF212" s="39"/>
      <c r="EG212" s="39"/>
      <c r="EH212" s="39"/>
      <c r="EI212" s="39"/>
      <c r="EJ212" s="39"/>
      <c r="EK212" s="39"/>
      <c r="EL212" s="39"/>
      <c r="EM212" s="39"/>
      <c r="EN212" s="39"/>
      <c r="EO212" s="39"/>
      <c r="EP212" s="39"/>
      <c r="EQ212" s="39"/>
      <c r="ER212" s="39"/>
      <c r="ES212" s="39"/>
      <c r="ET212" s="39"/>
      <c r="EU212" s="39"/>
      <c r="EV212" s="39"/>
      <c r="EW212" s="39"/>
      <c r="EX212" s="39"/>
      <c r="EY212" s="39"/>
      <c r="EZ212" s="39"/>
      <c r="FA212" s="39"/>
      <c r="FB212" s="39"/>
      <c r="FC212" s="39"/>
      <c r="FD212" s="39"/>
      <c r="FE212" s="39"/>
      <c r="FF212" s="39"/>
      <c r="FG212" s="39"/>
      <c r="FH212" s="39"/>
      <c r="FI212" s="39"/>
      <c r="FJ212" s="39"/>
      <c r="FK212" s="39"/>
      <c r="FL212" s="39"/>
      <c r="FM212" s="39"/>
      <c r="FN212" s="39"/>
      <c r="FO212" s="39"/>
      <c r="FP212" s="39"/>
      <c r="FQ212" s="39"/>
      <c r="FR212" s="39"/>
      <c r="FS212" s="39"/>
    </row>
    <row r="213" spans="1:175" s="44" customFormat="1" x14ac:dyDescent="0.25">
      <c r="A213" s="39" t="s">
        <v>217</v>
      </c>
      <c r="B213" s="16"/>
      <c r="C213" s="17"/>
      <c r="D213" s="17"/>
      <c r="E213" s="39"/>
      <c r="F213" s="39"/>
      <c r="G213" s="150"/>
      <c r="H213" s="154"/>
      <c r="I213" s="150"/>
      <c r="J213" s="150"/>
      <c r="K213" s="150"/>
      <c r="L213" s="150"/>
      <c r="M213" s="154"/>
    </row>
    <row r="214" spans="1:175" s="45" customFormat="1" ht="13.5" customHeight="1" x14ac:dyDescent="0.25">
      <c r="A214" s="45" t="s">
        <v>108</v>
      </c>
      <c r="B214" s="18" t="s">
        <v>55</v>
      </c>
      <c r="C214" s="19" t="s">
        <v>71</v>
      </c>
      <c r="D214" s="19" t="s">
        <v>233</v>
      </c>
      <c r="E214" s="111">
        <v>44593</v>
      </c>
      <c r="F214" s="112" t="s">
        <v>110</v>
      </c>
      <c r="G214" s="151">
        <v>100000</v>
      </c>
      <c r="H214" s="155">
        <v>2870</v>
      </c>
      <c r="I214" s="151">
        <v>12105.37</v>
      </c>
      <c r="J214" s="151">
        <v>3040</v>
      </c>
      <c r="K214" s="151">
        <v>25</v>
      </c>
      <c r="L214" s="151">
        <v>18040.37</v>
      </c>
      <c r="M214" s="155">
        <v>81959.63</v>
      </c>
    </row>
    <row r="215" spans="1:175" s="45" customFormat="1" x14ac:dyDescent="0.25">
      <c r="A215" s="45" t="s">
        <v>151</v>
      </c>
      <c r="B215" s="18" t="s">
        <v>152</v>
      </c>
      <c r="C215" s="19" t="s">
        <v>72</v>
      </c>
      <c r="D215" s="19" t="s">
        <v>233</v>
      </c>
      <c r="E215" s="20">
        <v>44593</v>
      </c>
      <c r="F215" s="18" t="s">
        <v>110</v>
      </c>
      <c r="G215" s="151">
        <v>60000</v>
      </c>
      <c r="H215" s="155">
        <v>1722</v>
      </c>
      <c r="I215" s="151">
        <v>3486.68</v>
      </c>
      <c r="J215" s="151">
        <v>1824</v>
      </c>
      <c r="K215" s="151">
        <v>25</v>
      </c>
      <c r="L215" s="151">
        <v>7057.68</v>
      </c>
      <c r="M215" s="155">
        <v>52942.32</v>
      </c>
    </row>
    <row r="216" spans="1:175" s="67" customFormat="1" x14ac:dyDescent="0.25">
      <c r="A216" s="67" t="s">
        <v>14</v>
      </c>
      <c r="B216" s="91">
        <v>2</v>
      </c>
      <c r="C216" s="73"/>
      <c r="D216" s="73"/>
      <c r="G216" s="149">
        <f>SUM(G214:G215)</f>
        <v>160000</v>
      </c>
      <c r="H216" s="156">
        <f t="shared" ref="H216:M216" si="33">SUM(H214:H215)</f>
        <v>4592</v>
      </c>
      <c r="I216" s="149">
        <f t="shared" si="33"/>
        <v>15592.050000000001</v>
      </c>
      <c r="J216" s="149">
        <f t="shared" si="33"/>
        <v>4864</v>
      </c>
      <c r="K216" s="149">
        <f t="shared" si="33"/>
        <v>50</v>
      </c>
      <c r="L216" s="149">
        <f t="shared" si="33"/>
        <v>25098.05</v>
      </c>
      <c r="M216" s="149">
        <f t="shared" si="33"/>
        <v>134901.95000000001</v>
      </c>
      <c r="N216" s="39"/>
      <c r="O216" s="39"/>
      <c r="P216" s="39"/>
      <c r="Q216" s="39"/>
      <c r="R216" s="39"/>
      <c r="S216" s="39"/>
      <c r="T216" s="39"/>
      <c r="U216" s="39"/>
      <c r="V216" s="39"/>
      <c r="W216" s="39"/>
      <c r="X216" s="39"/>
      <c r="Y216" s="39"/>
      <c r="Z216" s="39"/>
      <c r="AA216" s="39"/>
      <c r="AB216" s="39"/>
      <c r="AC216" s="39"/>
      <c r="AD216" s="39"/>
      <c r="AE216" s="39"/>
      <c r="AF216" s="39"/>
      <c r="AG216" s="39"/>
      <c r="AH216" s="39"/>
      <c r="AI216" s="39"/>
      <c r="AJ216" s="39"/>
      <c r="AK216" s="39"/>
      <c r="AL216" s="39"/>
      <c r="AM216" s="39"/>
      <c r="AN216" s="39"/>
      <c r="AO216" s="39"/>
      <c r="AP216" s="39"/>
      <c r="AQ216" s="39"/>
      <c r="AR216" s="39"/>
      <c r="AS216" s="39"/>
      <c r="AT216" s="39"/>
      <c r="AU216" s="39"/>
      <c r="AV216" s="39"/>
      <c r="AW216" s="39"/>
      <c r="AX216" s="39"/>
      <c r="AY216" s="39"/>
      <c r="AZ216" s="39"/>
      <c r="BA216" s="39"/>
      <c r="BB216" s="39"/>
      <c r="BC216" s="39"/>
      <c r="BD216" s="39"/>
      <c r="BE216" s="39"/>
      <c r="BF216" s="39"/>
      <c r="BG216" s="39"/>
      <c r="BH216" s="39"/>
      <c r="BI216" s="39"/>
      <c r="BJ216" s="39"/>
      <c r="BK216" s="39"/>
      <c r="BL216" s="39"/>
      <c r="BM216" s="39"/>
      <c r="BN216" s="39"/>
      <c r="BO216" s="39"/>
      <c r="BP216" s="39"/>
      <c r="BQ216" s="39"/>
      <c r="BR216" s="39"/>
      <c r="BS216" s="39"/>
      <c r="BT216" s="39"/>
      <c r="BU216" s="39"/>
      <c r="BV216" s="39"/>
      <c r="BW216" s="39"/>
      <c r="BX216" s="39"/>
      <c r="BY216" s="39"/>
      <c r="BZ216" s="39"/>
      <c r="CA216" s="39"/>
      <c r="CB216" s="39"/>
      <c r="CC216" s="39"/>
      <c r="CD216" s="39"/>
      <c r="CE216" s="39"/>
      <c r="CF216" s="39"/>
      <c r="CG216" s="39"/>
      <c r="CH216" s="39"/>
      <c r="CI216" s="39"/>
      <c r="CJ216" s="39"/>
      <c r="CK216" s="39"/>
      <c r="CL216" s="39"/>
      <c r="CM216" s="39"/>
      <c r="CN216" s="39"/>
      <c r="CO216" s="39"/>
      <c r="CP216" s="39"/>
      <c r="CQ216" s="39"/>
      <c r="CR216" s="39"/>
      <c r="CS216" s="39"/>
      <c r="CT216" s="39"/>
      <c r="CU216" s="39"/>
      <c r="CV216" s="39"/>
      <c r="CW216" s="39"/>
      <c r="CX216" s="39"/>
      <c r="CY216" s="39"/>
      <c r="CZ216" s="39"/>
      <c r="DA216" s="39"/>
      <c r="DB216" s="39"/>
      <c r="DC216" s="39"/>
      <c r="DD216" s="39"/>
      <c r="DE216" s="39"/>
      <c r="DF216" s="39"/>
      <c r="DG216" s="39"/>
      <c r="DH216" s="39"/>
      <c r="DI216" s="39"/>
      <c r="DJ216" s="39"/>
      <c r="DK216" s="39"/>
      <c r="DL216" s="39"/>
      <c r="DM216" s="39"/>
      <c r="DN216" s="39"/>
      <c r="DO216" s="39"/>
      <c r="DP216" s="39"/>
      <c r="DQ216" s="39"/>
      <c r="DR216" s="39"/>
      <c r="DS216" s="39"/>
      <c r="DT216" s="39"/>
      <c r="DU216" s="39"/>
      <c r="DV216" s="39"/>
      <c r="DW216" s="39"/>
      <c r="DX216" s="39"/>
      <c r="DY216" s="39"/>
      <c r="DZ216" s="39"/>
      <c r="EA216" s="39"/>
      <c r="EB216" s="39"/>
      <c r="EC216" s="39"/>
      <c r="ED216" s="39"/>
      <c r="EE216" s="39"/>
      <c r="EF216" s="39"/>
      <c r="EG216" s="39"/>
      <c r="EH216" s="39"/>
      <c r="EI216" s="39"/>
      <c r="EJ216" s="39"/>
      <c r="EK216" s="39"/>
      <c r="EL216" s="39"/>
      <c r="EM216" s="39"/>
      <c r="EN216" s="39"/>
      <c r="EO216" s="39"/>
      <c r="EP216" s="39"/>
      <c r="EQ216" s="39"/>
      <c r="ER216" s="39"/>
      <c r="ES216" s="39"/>
      <c r="ET216" s="39"/>
      <c r="EU216" s="39"/>
      <c r="EV216" s="39"/>
      <c r="EW216" s="39"/>
      <c r="EX216" s="39"/>
      <c r="EY216" s="39"/>
      <c r="EZ216" s="39"/>
      <c r="FA216" s="39"/>
      <c r="FB216" s="39"/>
      <c r="FC216" s="39"/>
      <c r="FD216" s="39"/>
      <c r="FE216" s="39"/>
      <c r="FF216" s="39"/>
      <c r="FG216" s="39"/>
      <c r="FH216" s="39"/>
      <c r="FI216" s="39"/>
      <c r="FJ216" s="39"/>
      <c r="FK216" s="39"/>
      <c r="FL216" s="39"/>
      <c r="FM216" s="39"/>
      <c r="FN216" s="39"/>
      <c r="FO216" s="39"/>
      <c r="FP216" s="39"/>
      <c r="FQ216" s="39"/>
      <c r="FR216" s="39"/>
      <c r="FS216" s="39"/>
    </row>
    <row r="217" spans="1:175" x14ac:dyDescent="0.25">
      <c r="O217" s="44"/>
      <c r="P217" s="44"/>
      <c r="Q217" s="44"/>
      <c r="R217" s="44"/>
      <c r="S217" s="44"/>
      <c r="T217" s="44"/>
      <c r="U217" s="44"/>
      <c r="V217" s="44"/>
      <c r="W217" s="44"/>
      <c r="X217" s="44"/>
      <c r="Y217" s="44"/>
      <c r="Z217" s="44"/>
      <c r="AA217" s="44"/>
      <c r="AB217" s="44"/>
      <c r="AC217" s="44"/>
      <c r="AD217" s="44"/>
      <c r="AE217" s="44"/>
      <c r="AF217" s="44"/>
      <c r="AG217" s="44"/>
      <c r="AH217" s="44"/>
      <c r="AI217" s="44"/>
      <c r="AJ217" s="44"/>
      <c r="AK217" s="44"/>
      <c r="AL217" s="44"/>
      <c r="AM217" s="44"/>
      <c r="AN217" s="44"/>
      <c r="AO217" s="44"/>
      <c r="AP217" s="44"/>
      <c r="AQ217" s="44"/>
      <c r="AR217" s="44"/>
      <c r="AS217" s="44"/>
      <c r="AT217" s="44"/>
      <c r="AU217" s="44"/>
      <c r="AV217" s="44"/>
      <c r="AW217" s="44"/>
      <c r="AX217" s="44"/>
      <c r="AY217" s="44"/>
      <c r="AZ217" s="44"/>
      <c r="BA217" s="44"/>
      <c r="BB217" s="44"/>
      <c r="BC217" s="44"/>
      <c r="BD217" s="44"/>
      <c r="BE217" s="44"/>
      <c r="BF217" s="44"/>
      <c r="BG217" s="44"/>
      <c r="BH217" s="44"/>
      <c r="BI217" s="44"/>
      <c r="BJ217" s="44"/>
      <c r="BK217" s="44"/>
      <c r="BL217" s="44"/>
      <c r="BM217" s="44"/>
      <c r="BN217" s="44"/>
      <c r="BO217" s="44"/>
      <c r="BP217" s="44"/>
      <c r="BQ217" s="44"/>
      <c r="BR217" s="44"/>
      <c r="BS217" s="44"/>
      <c r="BT217" s="44"/>
      <c r="BU217" s="44"/>
      <c r="BV217" s="44"/>
      <c r="BW217" s="44"/>
      <c r="BX217" s="44"/>
      <c r="BY217" s="44"/>
      <c r="BZ217" s="44"/>
      <c r="CA217" s="44"/>
      <c r="CB217" s="44"/>
      <c r="CC217" s="44"/>
      <c r="CD217" s="44"/>
      <c r="CE217" s="44"/>
      <c r="CF217" s="44"/>
      <c r="CG217" s="44"/>
      <c r="CH217" s="44"/>
      <c r="CI217" s="44"/>
      <c r="CJ217" s="44"/>
      <c r="CK217" s="44"/>
      <c r="CL217" s="44"/>
      <c r="CM217" s="44"/>
      <c r="CN217" s="44"/>
      <c r="CO217" s="44"/>
      <c r="CP217" s="44"/>
      <c r="CQ217" s="44"/>
      <c r="CR217" s="44"/>
      <c r="CS217" s="44"/>
      <c r="CT217" s="44"/>
      <c r="CU217" s="44"/>
      <c r="CV217" s="44"/>
      <c r="CW217" s="44"/>
      <c r="CX217" s="44"/>
      <c r="CY217" s="44"/>
      <c r="CZ217" s="44"/>
      <c r="DA217" s="44"/>
      <c r="DB217" s="44"/>
      <c r="DC217" s="44"/>
      <c r="DD217" s="44"/>
      <c r="DE217" s="44"/>
      <c r="DF217" s="44"/>
      <c r="DG217" s="44"/>
      <c r="DH217" s="44"/>
      <c r="DI217" s="44"/>
      <c r="DJ217" s="44"/>
      <c r="DK217" s="44"/>
      <c r="DL217" s="44"/>
      <c r="DM217" s="44"/>
      <c r="DN217" s="44"/>
      <c r="DO217" s="44"/>
      <c r="DP217" s="44"/>
      <c r="DQ217" s="44"/>
      <c r="DR217" s="44"/>
      <c r="DS217" s="44"/>
      <c r="DT217" s="44"/>
      <c r="DU217" s="44"/>
      <c r="DV217" s="44"/>
      <c r="DW217" s="44"/>
      <c r="DX217" s="44"/>
      <c r="DY217" s="44"/>
      <c r="DZ217" s="44"/>
      <c r="EA217" s="44"/>
      <c r="EB217" s="44"/>
      <c r="EC217" s="44"/>
      <c r="ED217" s="44"/>
      <c r="EE217" s="44"/>
      <c r="EF217" s="44"/>
      <c r="EG217" s="44"/>
      <c r="EH217" s="44"/>
      <c r="EI217" s="44"/>
      <c r="EJ217" s="44"/>
      <c r="EK217" s="44"/>
      <c r="EL217" s="44"/>
      <c r="EM217" s="44"/>
      <c r="EN217" s="44"/>
      <c r="EO217" s="44"/>
      <c r="EP217" s="44"/>
      <c r="EQ217" s="44"/>
      <c r="ER217" s="44"/>
      <c r="ES217" s="44"/>
      <c r="ET217" s="44"/>
      <c r="EU217" s="44"/>
      <c r="EV217" s="44"/>
      <c r="EW217" s="44"/>
      <c r="EX217" s="44"/>
      <c r="EY217" s="44"/>
      <c r="EZ217" s="44"/>
      <c r="FA217" s="44"/>
      <c r="FB217" s="44"/>
      <c r="FC217" s="44"/>
      <c r="FD217" s="44"/>
      <c r="FE217" s="44"/>
      <c r="FF217" s="44"/>
      <c r="FG217" s="44"/>
      <c r="FH217" s="44"/>
      <c r="FI217" s="44"/>
      <c r="FJ217" s="44"/>
      <c r="FK217" s="44"/>
      <c r="FL217" s="44"/>
      <c r="FM217" s="44"/>
      <c r="FN217" s="44"/>
      <c r="FO217" s="44"/>
      <c r="FP217" s="44"/>
      <c r="FQ217" s="44"/>
      <c r="FR217" s="44"/>
      <c r="FS217" s="44"/>
    </row>
    <row r="218" spans="1:175" s="45" customFormat="1" x14ac:dyDescent="0.25">
      <c r="A218" s="39" t="s">
        <v>153</v>
      </c>
      <c r="B218" s="16"/>
      <c r="C218" s="19"/>
      <c r="D218" s="19"/>
      <c r="E218" s="20"/>
      <c r="F218" s="18"/>
      <c r="G218" s="151"/>
      <c r="H218" s="155"/>
      <c r="I218" s="151"/>
      <c r="J218" s="151"/>
      <c r="K218" s="151"/>
      <c r="L218" s="151"/>
      <c r="M218" s="155"/>
    </row>
    <row r="219" spans="1:175" s="45" customFormat="1" x14ac:dyDescent="0.25">
      <c r="A219" s="45" t="s">
        <v>154</v>
      </c>
      <c r="B219" s="112" t="s">
        <v>127</v>
      </c>
      <c r="C219" s="19" t="s">
        <v>71</v>
      </c>
      <c r="D219" s="19" t="s">
        <v>233</v>
      </c>
      <c r="E219" s="20">
        <v>44593</v>
      </c>
      <c r="F219" s="18" t="s">
        <v>110</v>
      </c>
      <c r="G219" s="151">
        <v>80000</v>
      </c>
      <c r="H219" s="155">
        <v>2296</v>
      </c>
      <c r="I219" s="151">
        <v>7400.87</v>
      </c>
      <c r="J219" s="151">
        <v>2432</v>
      </c>
      <c r="K219" s="151">
        <v>25</v>
      </c>
      <c r="L219" s="151">
        <v>12153.87</v>
      </c>
      <c r="M219" s="155">
        <v>67846.13</v>
      </c>
    </row>
    <row r="220" spans="1:175" s="45" customFormat="1" x14ac:dyDescent="0.25">
      <c r="A220" s="45" t="s">
        <v>185</v>
      </c>
      <c r="B220" s="112" t="s">
        <v>16</v>
      </c>
      <c r="C220" s="19" t="s">
        <v>72</v>
      </c>
      <c r="D220" s="19" t="s">
        <v>233</v>
      </c>
      <c r="E220" s="20">
        <v>44652</v>
      </c>
      <c r="F220" s="18" t="s">
        <v>110</v>
      </c>
      <c r="G220" s="151">
        <v>60000</v>
      </c>
      <c r="H220" s="155">
        <v>1722</v>
      </c>
      <c r="I220" s="151">
        <v>3486.68</v>
      </c>
      <c r="J220" s="151">
        <v>1824</v>
      </c>
      <c r="K220" s="151">
        <v>25</v>
      </c>
      <c r="L220" s="151">
        <v>7057.68</v>
      </c>
      <c r="M220" s="155">
        <v>52942.32</v>
      </c>
    </row>
    <row r="221" spans="1:175" x14ac:dyDescent="0.25">
      <c r="A221" s="37" t="s">
        <v>225</v>
      </c>
      <c r="B221" s="14" t="s">
        <v>17</v>
      </c>
      <c r="C221" s="14" t="s">
        <v>72</v>
      </c>
      <c r="D221" s="14" t="s">
        <v>233</v>
      </c>
      <c r="E221" s="128">
        <v>44718</v>
      </c>
      <c r="F221" s="131" t="s">
        <v>110</v>
      </c>
      <c r="G221" s="129">
        <v>40000</v>
      </c>
      <c r="H221" s="130">
        <v>1148</v>
      </c>
      <c r="I221" s="129">
        <v>442.65</v>
      </c>
      <c r="J221" s="129">
        <v>1216</v>
      </c>
      <c r="K221" s="129">
        <v>25</v>
      </c>
      <c r="L221" s="129">
        <v>2831.65</v>
      </c>
      <c r="M221" s="130">
        <v>37168.35</v>
      </c>
      <c r="AQ221" s="44"/>
      <c r="AR221" s="44"/>
      <c r="AS221" s="44"/>
      <c r="AT221" s="44"/>
      <c r="AU221" s="44"/>
      <c r="AV221" s="44"/>
      <c r="AW221" s="44"/>
      <c r="AX221" s="44"/>
      <c r="AY221" s="44"/>
      <c r="AZ221" s="44"/>
      <c r="BA221" s="44"/>
      <c r="BB221" s="44"/>
      <c r="BC221" s="44"/>
      <c r="BD221" s="44"/>
      <c r="BE221" s="44"/>
      <c r="BF221" s="44"/>
      <c r="BG221" s="44"/>
      <c r="BH221" s="44"/>
      <c r="BI221" s="44"/>
      <c r="BJ221" s="44"/>
      <c r="BK221" s="44"/>
      <c r="BL221" s="44"/>
      <c r="BM221" s="44"/>
      <c r="BN221" s="44"/>
      <c r="BO221" s="44"/>
      <c r="BP221" s="44"/>
      <c r="BQ221" s="44"/>
      <c r="BR221" s="44"/>
      <c r="BS221" s="44"/>
      <c r="BT221" s="44"/>
      <c r="BU221" s="44"/>
      <c r="BV221" s="44"/>
      <c r="BW221" s="44"/>
      <c r="BX221" s="44"/>
      <c r="BY221" s="44"/>
      <c r="BZ221" s="44"/>
      <c r="CA221" s="44"/>
      <c r="CB221" s="44"/>
      <c r="CC221" s="44"/>
      <c r="CD221" s="44"/>
      <c r="CE221" s="44"/>
      <c r="CF221" s="44"/>
      <c r="CG221" s="44"/>
      <c r="CH221" s="44"/>
      <c r="CI221" s="44"/>
      <c r="CJ221" s="44"/>
      <c r="CK221" s="44"/>
      <c r="CL221" s="44"/>
      <c r="CM221" s="44"/>
      <c r="CN221" s="44"/>
      <c r="CO221" s="44"/>
      <c r="CP221" s="44"/>
      <c r="CQ221" s="44"/>
      <c r="CR221" s="44"/>
      <c r="CS221" s="44"/>
      <c r="CT221" s="44"/>
      <c r="CU221" s="44"/>
      <c r="CV221" s="44"/>
      <c r="CW221" s="44"/>
      <c r="CX221" s="44"/>
      <c r="CY221" s="44"/>
      <c r="CZ221" s="44"/>
      <c r="DA221" s="44"/>
      <c r="DB221" s="44"/>
      <c r="DC221" s="44"/>
      <c r="DD221" s="44"/>
      <c r="DE221" s="44"/>
      <c r="DF221" s="44"/>
      <c r="DG221" s="44"/>
      <c r="DH221" s="44"/>
      <c r="DI221" s="44"/>
      <c r="DJ221" s="44"/>
      <c r="DK221" s="44"/>
      <c r="DL221" s="44"/>
      <c r="DM221" s="44"/>
      <c r="DN221" s="44"/>
      <c r="DO221" s="44"/>
      <c r="DP221" s="44"/>
      <c r="DQ221" s="44"/>
      <c r="DR221" s="44"/>
      <c r="DS221" s="44"/>
      <c r="DT221" s="44"/>
      <c r="DU221" s="44"/>
      <c r="DV221" s="44"/>
      <c r="DW221" s="44"/>
      <c r="DX221" s="44"/>
      <c r="DY221" s="44"/>
      <c r="DZ221" s="44"/>
      <c r="EA221" s="44"/>
      <c r="EB221" s="44"/>
      <c r="EC221" s="44"/>
      <c r="ED221" s="44"/>
      <c r="EE221" s="44"/>
      <c r="EF221" s="44"/>
      <c r="EG221" s="44"/>
      <c r="EH221" s="44"/>
      <c r="EI221" s="44"/>
      <c r="EJ221" s="44"/>
      <c r="EK221" s="44"/>
      <c r="EL221" s="44"/>
      <c r="EM221" s="44"/>
      <c r="EN221" s="44"/>
      <c r="EO221" s="44"/>
      <c r="EP221" s="44"/>
      <c r="EQ221" s="44"/>
      <c r="ER221" s="44"/>
      <c r="ES221" s="44"/>
      <c r="ET221" s="44"/>
      <c r="EU221" s="44"/>
      <c r="EV221" s="44"/>
      <c r="EW221" s="44"/>
      <c r="EX221" s="44"/>
      <c r="EY221" s="44"/>
      <c r="EZ221" s="44"/>
      <c r="FA221" s="44"/>
      <c r="FB221" s="44"/>
      <c r="FC221" s="44"/>
      <c r="FD221" s="44"/>
      <c r="FE221" s="44"/>
      <c r="FF221" s="44"/>
      <c r="FG221" s="44"/>
      <c r="FH221" s="44"/>
      <c r="FI221" s="44"/>
      <c r="FJ221" s="44"/>
      <c r="FK221" s="44"/>
      <c r="FL221" s="44"/>
      <c r="FM221" s="44"/>
      <c r="FN221" s="44"/>
      <c r="FO221" s="44"/>
      <c r="FP221" s="44"/>
      <c r="FQ221" s="44"/>
      <c r="FR221" s="44"/>
      <c r="FS221" s="44"/>
    </row>
    <row r="222" spans="1:175" x14ac:dyDescent="0.25">
      <c r="A222" s="37" t="s">
        <v>226</v>
      </c>
      <c r="B222" s="14" t="s">
        <v>92</v>
      </c>
      <c r="C222" s="14" t="s">
        <v>71</v>
      </c>
      <c r="D222" s="14" t="s">
        <v>233</v>
      </c>
      <c r="E222" s="128">
        <v>44713</v>
      </c>
      <c r="F222" s="131" t="s">
        <v>110</v>
      </c>
      <c r="G222" s="129">
        <v>60000</v>
      </c>
      <c r="H222" s="130">
        <v>1722</v>
      </c>
      <c r="I222" s="129">
        <v>3486.68</v>
      </c>
      <c r="J222" s="129">
        <v>1824</v>
      </c>
      <c r="K222" s="129">
        <v>25</v>
      </c>
      <c r="L222" s="129">
        <v>7057.68</v>
      </c>
      <c r="M222" s="130">
        <v>52942.32</v>
      </c>
      <c r="AQ222" s="44"/>
      <c r="AR222" s="44"/>
      <c r="AS222" s="44"/>
      <c r="AT222" s="44"/>
      <c r="AU222" s="44"/>
      <c r="AV222" s="44"/>
      <c r="AW222" s="44"/>
      <c r="AX222" s="44"/>
      <c r="AY222" s="44"/>
      <c r="AZ222" s="44"/>
      <c r="BA222" s="44"/>
      <c r="BB222" s="44"/>
      <c r="BC222" s="44"/>
      <c r="BD222" s="44"/>
      <c r="BE222" s="44"/>
      <c r="BF222" s="44"/>
      <c r="BG222" s="44"/>
      <c r="BH222" s="44"/>
      <c r="BI222" s="44"/>
      <c r="BJ222" s="44"/>
      <c r="BK222" s="44"/>
      <c r="BL222" s="44"/>
      <c r="BM222" s="44"/>
      <c r="BN222" s="44"/>
      <c r="BO222" s="44"/>
      <c r="BP222" s="44"/>
      <c r="BQ222" s="44"/>
      <c r="BR222" s="44"/>
      <c r="BS222" s="44"/>
      <c r="BT222" s="44"/>
      <c r="BU222" s="44"/>
      <c r="BV222" s="44"/>
      <c r="BW222" s="44"/>
      <c r="BX222" s="44"/>
      <c r="BY222" s="44"/>
      <c r="BZ222" s="44"/>
      <c r="CA222" s="44"/>
      <c r="CB222" s="44"/>
      <c r="CC222" s="44"/>
      <c r="CD222" s="44"/>
      <c r="CE222" s="44"/>
      <c r="CF222" s="44"/>
      <c r="CG222" s="44"/>
      <c r="CH222" s="44"/>
      <c r="CI222" s="44"/>
      <c r="CJ222" s="44"/>
      <c r="CK222" s="44"/>
      <c r="CL222" s="44"/>
      <c r="CM222" s="44"/>
      <c r="CN222" s="44"/>
      <c r="CO222" s="44"/>
      <c r="CP222" s="44"/>
      <c r="CQ222" s="44"/>
      <c r="CR222" s="44"/>
      <c r="CS222" s="44"/>
      <c r="CT222" s="44"/>
      <c r="CU222" s="44"/>
      <c r="CV222" s="44"/>
      <c r="CW222" s="44"/>
      <c r="CX222" s="44"/>
      <c r="CY222" s="44"/>
      <c r="CZ222" s="44"/>
      <c r="DA222" s="44"/>
      <c r="DB222" s="44"/>
      <c r="DC222" s="44"/>
      <c r="DD222" s="44"/>
      <c r="DE222" s="44"/>
      <c r="DF222" s="44"/>
      <c r="DG222" s="44"/>
      <c r="DH222" s="44"/>
      <c r="DI222" s="44"/>
      <c r="DJ222" s="44"/>
      <c r="DK222" s="44"/>
      <c r="DL222" s="44"/>
      <c r="DM222" s="44"/>
      <c r="DN222" s="44"/>
      <c r="DO222" s="44"/>
      <c r="DP222" s="44"/>
      <c r="DQ222" s="44"/>
      <c r="DR222" s="44"/>
      <c r="DS222" s="44"/>
      <c r="DT222" s="44"/>
      <c r="DU222" s="44"/>
      <c r="DV222" s="44"/>
      <c r="DW222" s="44"/>
      <c r="DX222" s="44"/>
      <c r="DY222" s="44"/>
      <c r="DZ222" s="44"/>
      <c r="EA222" s="44"/>
      <c r="EB222" s="44"/>
      <c r="EC222" s="44"/>
      <c r="ED222" s="44"/>
      <c r="EE222" s="44"/>
      <c r="EF222" s="44"/>
      <c r="EG222" s="44"/>
      <c r="EH222" s="44"/>
      <c r="EI222" s="44"/>
      <c r="EJ222" s="44"/>
      <c r="EK222" s="44"/>
      <c r="EL222" s="44"/>
      <c r="EM222" s="44"/>
      <c r="EN222" s="44"/>
      <c r="EO222" s="44"/>
      <c r="EP222" s="44"/>
      <c r="EQ222" s="44"/>
      <c r="ER222" s="44"/>
      <c r="ES222" s="44"/>
      <c r="ET222" s="44"/>
      <c r="EU222" s="44"/>
      <c r="EV222" s="44"/>
      <c r="EW222" s="44"/>
      <c r="EX222" s="44"/>
      <c r="EY222" s="44"/>
      <c r="EZ222" s="44"/>
      <c r="FA222" s="44"/>
      <c r="FB222" s="44"/>
      <c r="FC222" s="44"/>
      <c r="FD222" s="44"/>
      <c r="FE222" s="44"/>
      <c r="FF222" s="44"/>
      <c r="FG222" s="44"/>
      <c r="FH222" s="44"/>
      <c r="FI222" s="44"/>
      <c r="FJ222" s="44"/>
      <c r="FK222" s="44"/>
      <c r="FL222" s="44"/>
      <c r="FM222" s="44"/>
      <c r="FN222" s="44"/>
      <c r="FO222" s="44"/>
      <c r="FP222" s="44"/>
      <c r="FQ222" s="44"/>
      <c r="FR222" s="44"/>
      <c r="FS222" s="44"/>
    </row>
    <row r="223" spans="1:175" s="67" customFormat="1" x14ac:dyDescent="0.25">
      <c r="A223" s="67" t="s">
        <v>14</v>
      </c>
      <c r="B223" s="115">
        <v>4</v>
      </c>
      <c r="C223" s="115"/>
      <c r="D223" s="115"/>
      <c r="E223" s="116"/>
      <c r="F223" s="116"/>
      <c r="G223" s="149">
        <f t="shared" ref="G223:M223" si="34">G219+G220</f>
        <v>140000</v>
      </c>
      <c r="H223" s="156">
        <f t="shared" si="34"/>
        <v>4018</v>
      </c>
      <c r="I223" s="149">
        <f t="shared" si="34"/>
        <v>10887.55</v>
      </c>
      <c r="J223" s="149">
        <f t="shared" si="34"/>
        <v>4256</v>
      </c>
      <c r="K223" s="149">
        <f t="shared" si="34"/>
        <v>50</v>
      </c>
      <c r="L223" s="149">
        <f t="shared" si="34"/>
        <v>19211.550000000003</v>
      </c>
      <c r="M223" s="156">
        <f t="shared" si="34"/>
        <v>120788.45000000001</v>
      </c>
      <c r="N223" s="117"/>
      <c r="O223" s="207"/>
      <c r="P223" s="39"/>
      <c r="Q223" s="39"/>
      <c r="R223" s="39"/>
      <c r="S223" s="39"/>
      <c r="T223" s="39"/>
      <c r="U223" s="39"/>
      <c r="V223" s="39"/>
      <c r="W223" s="39"/>
      <c r="X223" s="39"/>
      <c r="Y223" s="39"/>
      <c r="Z223" s="39"/>
      <c r="AA223" s="39"/>
      <c r="AB223" s="39"/>
      <c r="AC223" s="39"/>
      <c r="AD223" s="39"/>
      <c r="AE223" s="39"/>
      <c r="AF223" s="39"/>
      <c r="AG223" s="39"/>
      <c r="AH223" s="39"/>
      <c r="AI223" s="39"/>
      <c r="AJ223" s="39"/>
      <c r="AK223" s="39"/>
      <c r="AL223" s="39"/>
      <c r="AM223" s="39"/>
      <c r="AN223" s="39"/>
      <c r="AO223" s="39"/>
      <c r="AP223" s="39"/>
      <c r="AQ223" s="39"/>
      <c r="AR223" s="39"/>
      <c r="AS223" s="39"/>
      <c r="AT223" s="39"/>
      <c r="AU223" s="39"/>
      <c r="AV223" s="39"/>
      <c r="AW223" s="39"/>
      <c r="AX223" s="39"/>
      <c r="AY223" s="39"/>
      <c r="AZ223" s="39"/>
      <c r="BA223" s="39"/>
      <c r="BB223" s="39"/>
      <c r="BC223" s="39"/>
      <c r="BD223" s="39"/>
      <c r="BE223" s="39"/>
      <c r="BF223" s="39"/>
      <c r="BG223" s="39"/>
      <c r="BH223" s="39"/>
      <c r="BI223" s="39"/>
      <c r="BJ223" s="39"/>
      <c r="BK223" s="39"/>
      <c r="BL223" s="39"/>
      <c r="BM223" s="39"/>
      <c r="BN223" s="39"/>
      <c r="BO223" s="39"/>
      <c r="BP223" s="39"/>
      <c r="BQ223" s="39"/>
      <c r="BR223" s="39"/>
      <c r="BS223" s="39"/>
      <c r="BT223" s="39"/>
      <c r="BU223" s="39"/>
      <c r="BV223" s="39"/>
      <c r="BW223" s="39"/>
      <c r="BX223" s="39"/>
      <c r="BY223" s="39"/>
      <c r="BZ223" s="39"/>
      <c r="CA223" s="39"/>
      <c r="CB223" s="39"/>
      <c r="CC223" s="39"/>
      <c r="CD223" s="39"/>
      <c r="CE223" s="39"/>
      <c r="CF223" s="39"/>
      <c r="CG223" s="39"/>
      <c r="CH223" s="39"/>
      <c r="CI223" s="39"/>
      <c r="CJ223" s="39"/>
      <c r="CK223" s="39"/>
      <c r="CL223" s="39"/>
      <c r="CM223" s="39"/>
      <c r="CN223" s="39"/>
      <c r="CO223" s="39"/>
      <c r="CP223" s="39"/>
      <c r="CQ223" s="39"/>
      <c r="CR223" s="39"/>
      <c r="CS223" s="39"/>
      <c r="CT223" s="39"/>
      <c r="CU223" s="39"/>
      <c r="CV223" s="39"/>
      <c r="CW223" s="39"/>
      <c r="CX223" s="39"/>
      <c r="CY223" s="39"/>
      <c r="CZ223" s="39"/>
      <c r="DA223" s="39"/>
      <c r="DB223" s="39"/>
      <c r="DC223" s="39"/>
      <c r="DD223" s="39"/>
      <c r="DE223" s="39"/>
      <c r="DF223" s="39"/>
      <c r="DG223" s="39"/>
      <c r="DH223" s="39"/>
      <c r="DI223" s="39"/>
      <c r="DJ223" s="39"/>
      <c r="DK223" s="39"/>
      <c r="DL223" s="39"/>
      <c r="DM223" s="39"/>
      <c r="DN223" s="39"/>
      <c r="DO223" s="39"/>
      <c r="DP223" s="39"/>
      <c r="DQ223" s="39"/>
      <c r="DR223" s="39"/>
      <c r="DS223" s="39"/>
      <c r="DT223" s="39"/>
      <c r="DU223" s="39"/>
      <c r="DV223" s="39"/>
      <c r="DW223" s="39"/>
      <c r="DX223" s="39"/>
      <c r="DY223" s="39"/>
      <c r="DZ223" s="39"/>
      <c r="EA223" s="39"/>
      <c r="EB223" s="39"/>
      <c r="EC223" s="39"/>
      <c r="ED223" s="39"/>
      <c r="EE223" s="39"/>
      <c r="EF223" s="39"/>
      <c r="EG223" s="39"/>
      <c r="EH223" s="39"/>
      <c r="EI223" s="39"/>
      <c r="EJ223" s="39"/>
      <c r="EK223" s="39"/>
      <c r="EL223" s="39"/>
      <c r="EM223" s="39"/>
      <c r="EN223" s="39"/>
      <c r="EO223" s="39"/>
      <c r="EP223" s="39"/>
      <c r="EQ223" s="39"/>
      <c r="ER223" s="39"/>
      <c r="ES223" s="39"/>
      <c r="ET223" s="39"/>
      <c r="EU223" s="39"/>
      <c r="EV223" s="39"/>
      <c r="EW223" s="39"/>
      <c r="EX223" s="39"/>
      <c r="EY223" s="39"/>
      <c r="EZ223" s="39"/>
      <c r="FA223" s="39"/>
      <c r="FB223" s="39"/>
      <c r="FC223" s="39"/>
      <c r="FD223" s="39"/>
      <c r="FE223" s="39"/>
      <c r="FF223" s="39"/>
      <c r="FG223" s="39"/>
      <c r="FH223" s="39"/>
      <c r="FI223" s="39"/>
      <c r="FJ223" s="39"/>
      <c r="FK223" s="39"/>
      <c r="FL223" s="39"/>
      <c r="FM223" s="39"/>
      <c r="FN223" s="39"/>
      <c r="FO223" s="39"/>
      <c r="FP223" s="39"/>
      <c r="FQ223" s="39"/>
      <c r="FR223" s="39"/>
      <c r="FS223" s="39"/>
    </row>
    <row r="224" spans="1:175" x14ac:dyDescent="0.25">
      <c r="O224" s="44"/>
      <c r="P224" s="44"/>
      <c r="Q224" s="44"/>
      <c r="R224" s="44"/>
      <c r="S224" s="44"/>
      <c r="T224" s="44"/>
      <c r="U224" s="44"/>
      <c r="V224" s="44"/>
      <c r="W224" s="44"/>
      <c r="X224" s="44"/>
      <c r="Y224" s="44"/>
      <c r="Z224" s="44"/>
      <c r="AA224" s="44"/>
      <c r="AB224" s="44"/>
      <c r="AC224" s="44"/>
      <c r="AD224" s="44"/>
      <c r="AE224" s="44"/>
      <c r="AF224" s="44"/>
      <c r="AG224" s="44"/>
      <c r="AH224" s="44"/>
      <c r="AI224" s="44"/>
      <c r="AJ224" s="44"/>
      <c r="AK224" s="44"/>
      <c r="AL224" s="44"/>
      <c r="AM224" s="44"/>
      <c r="AN224" s="44"/>
      <c r="AO224" s="44"/>
      <c r="AP224" s="44"/>
      <c r="AQ224" s="44"/>
      <c r="AR224" s="44"/>
      <c r="AS224" s="44"/>
      <c r="AT224" s="44"/>
      <c r="AU224" s="44"/>
      <c r="AV224" s="44"/>
      <c r="AW224" s="44"/>
      <c r="AX224" s="44"/>
      <c r="AY224" s="44"/>
      <c r="AZ224" s="44"/>
      <c r="BA224" s="44"/>
      <c r="BB224" s="44"/>
      <c r="BC224" s="44"/>
      <c r="BD224" s="44"/>
      <c r="BE224" s="44"/>
      <c r="BF224" s="44"/>
      <c r="BG224" s="44"/>
      <c r="BH224" s="44"/>
      <c r="BI224" s="44"/>
      <c r="BJ224" s="44"/>
      <c r="BK224" s="44"/>
      <c r="BL224" s="44"/>
      <c r="BM224" s="44"/>
      <c r="BN224" s="44"/>
      <c r="BO224" s="44"/>
      <c r="BP224" s="44"/>
      <c r="BQ224" s="44"/>
      <c r="BR224" s="44"/>
      <c r="BS224" s="44"/>
      <c r="BT224" s="44"/>
      <c r="BU224" s="44"/>
      <c r="BV224" s="44"/>
      <c r="BW224" s="44"/>
      <c r="BX224" s="44"/>
      <c r="BY224" s="44"/>
      <c r="BZ224" s="44"/>
      <c r="CA224" s="44"/>
      <c r="CB224" s="44"/>
      <c r="CC224" s="44"/>
      <c r="CD224" s="44"/>
      <c r="CE224" s="44"/>
      <c r="CF224" s="44"/>
      <c r="CG224" s="44"/>
      <c r="CH224" s="44"/>
      <c r="CI224" s="44"/>
      <c r="CJ224" s="44"/>
      <c r="CK224" s="44"/>
      <c r="CL224" s="44"/>
      <c r="CM224" s="44"/>
      <c r="CN224" s="44"/>
      <c r="CO224" s="44"/>
      <c r="CP224" s="44"/>
      <c r="CQ224" s="44"/>
      <c r="CR224" s="44"/>
      <c r="CS224" s="44"/>
      <c r="CT224" s="44"/>
      <c r="CU224" s="44"/>
      <c r="CV224" s="44"/>
      <c r="CW224" s="44"/>
      <c r="CX224" s="44"/>
      <c r="CY224" s="44"/>
      <c r="CZ224" s="44"/>
      <c r="DA224" s="44"/>
      <c r="DB224" s="44"/>
      <c r="DC224" s="44"/>
      <c r="DD224" s="44"/>
      <c r="DE224" s="44"/>
      <c r="DF224" s="44"/>
      <c r="DG224" s="44"/>
      <c r="DH224" s="44"/>
      <c r="DI224" s="44"/>
      <c r="DJ224" s="44"/>
      <c r="DK224" s="44"/>
      <c r="DL224" s="44"/>
      <c r="DM224" s="44"/>
      <c r="DN224" s="44"/>
      <c r="DO224" s="44"/>
      <c r="DP224" s="44"/>
      <c r="DQ224" s="44"/>
      <c r="DR224" s="44"/>
      <c r="DS224" s="44"/>
      <c r="DT224" s="44"/>
      <c r="DU224" s="44"/>
      <c r="DV224" s="44"/>
      <c r="DW224" s="44"/>
      <c r="DX224" s="44"/>
      <c r="DY224" s="44"/>
      <c r="DZ224" s="44"/>
      <c r="EA224" s="44"/>
      <c r="EB224" s="44"/>
      <c r="EC224" s="44"/>
      <c r="ED224" s="44"/>
      <c r="EE224" s="44"/>
      <c r="EF224" s="44"/>
      <c r="EG224" s="44"/>
      <c r="EH224" s="44"/>
      <c r="EI224" s="44"/>
      <c r="EJ224" s="44"/>
      <c r="EK224" s="44"/>
      <c r="EL224" s="44"/>
      <c r="EM224" s="44"/>
      <c r="EN224" s="44"/>
      <c r="EO224" s="44"/>
      <c r="EP224" s="44"/>
      <c r="EQ224" s="44"/>
      <c r="ER224" s="44"/>
      <c r="ES224" s="44"/>
      <c r="ET224" s="44"/>
      <c r="EU224" s="44"/>
      <c r="EV224" s="44"/>
      <c r="EW224" s="44"/>
      <c r="EX224" s="44"/>
      <c r="EY224" s="44"/>
      <c r="EZ224" s="44"/>
      <c r="FA224" s="44"/>
      <c r="FB224" s="44"/>
      <c r="FC224" s="44"/>
      <c r="FD224" s="44"/>
      <c r="FE224" s="44"/>
      <c r="FF224" s="44"/>
      <c r="FG224" s="44"/>
      <c r="FH224" s="44"/>
      <c r="FI224" s="44"/>
      <c r="FJ224" s="44"/>
      <c r="FK224" s="44"/>
      <c r="FL224" s="44"/>
      <c r="FM224" s="44"/>
      <c r="FN224" s="44"/>
      <c r="FO224" s="44"/>
      <c r="FP224" s="44"/>
      <c r="FQ224" s="44"/>
      <c r="FR224" s="44"/>
      <c r="FS224" s="44"/>
    </row>
    <row r="225" spans="1:669" s="46" customFormat="1" ht="15.75" x14ac:dyDescent="0.25">
      <c r="A225" s="77" t="s">
        <v>181</v>
      </c>
      <c r="B225" s="123"/>
      <c r="C225" s="54"/>
      <c r="D225" s="54"/>
      <c r="E225" s="54"/>
      <c r="F225" s="54"/>
      <c r="G225" s="140"/>
      <c r="H225" s="140"/>
      <c r="I225" s="140"/>
      <c r="J225" s="140"/>
      <c r="K225" s="140"/>
      <c r="L225" s="140"/>
      <c r="M225" s="185"/>
      <c r="N225" s="44"/>
      <c r="O225" s="44"/>
      <c r="P225" s="85"/>
      <c r="Q225" s="85"/>
      <c r="R225" s="85"/>
      <c r="S225" s="85"/>
      <c r="T225" s="85"/>
      <c r="U225" s="85"/>
      <c r="V225" s="85"/>
      <c r="W225" s="85"/>
      <c r="X225" s="85"/>
      <c r="Y225" s="85"/>
      <c r="Z225" s="85"/>
      <c r="AA225" s="85"/>
      <c r="AB225" s="85"/>
      <c r="AC225" s="85"/>
      <c r="AD225" s="85"/>
      <c r="AE225" s="85"/>
      <c r="AF225" s="85"/>
      <c r="AG225" s="85"/>
      <c r="AH225" s="85"/>
      <c r="AI225" s="85"/>
      <c r="AJ225" s="85"/>
      <c r="AK225" s="85"/>
      <c r="AL225" s="85"/>
      <c r="AM225" s="85"/>
      <c r="AN225" s="85"/>
      <c r="AO225" s="85"/>
      <c r="AP225" s="85"/>
      <c r="AQ225" s="85"/>
      <c r="AR225" s="85"/>
      <c r="AS225" s="85"/>
      <c r="AT225" s="85"/>
      <c r="AU225" s="44"/>
      <c r="AV225" s="44"/>
      <c r="AW225" s="44"/>
      <c r="AX225" s="44"/>
      <c r="AY225" s="44"/>
      <c r="AZ225" s="44"/>
      <c r="BA225" s="44"/>
      <c r="BB225" s="44"/>
      <c r="BC225" s="44"/>
      <c r="BD225" s="44"/>
      <c r="BE225" s="44"/>
      <c r="BF225" s="44"/>
      <c r="BG225" s="44"/>
      <c r="BH225" s="44"/>
      <c r="BI225" s="44"/>
      <c r="BJ225" s="44"/>
      <c r="BK225" s="44"/>
      <c r="BL225" s="44"/>
      <c r="BM225" s="44"/>
      <c r="BN225" s="44"/>
      <c r="BO225" s="44"/>
      <c r="BP225" s="44"/>
      <c r="BQ225" s="44"/>
      <c r="BR225" s="44"/>
      <c r="BS225" s="44"/>
      <c r="BT225" s="44"/>
      <c r="BU225" s="44"/>
      <c r="BV225" s="44"/>
      <c r="BW225" s="44"/>
      <c r="BX225" s="44"/>
      <c r="BY225" s="44"/>
      <c r="BZ225" s="44"/>
      <c r="CA225" s="44"/>
      <c r="CB225" s="44"/>
      <c r="CC225" s="44"/>
      <c r="CD225" s="44"/>
      <c r="CE225" s="44"/>
      <c r="CF225" s="44"/>
      <c r="CG225" s="44"/>
      <c r="CH225" s="44"/>
      <c r="CI225" s="44"/>
      <c r="CJ225" s="44"/>
      <c r="CK225" s="44"/>
      <c r="CL225" s="44"/>
      <c r="CM225" s="44"/>
      <c r="CN225" s="44"/>
      <c r="CO225" s="44"/>
      <c r="CP225" s="44"/>
      <c r="CQ225" s="44"/>
      <c r="CR225" s="44"/>
      <c r="CS225" s="44"/>
      <c r="CT225" s="44"/>
      <c r="CU225" s="44"/>
      <c r="CV225" s="44"/>
      <c r="CW225" s="44"/>
      <c r="CX225" s="44"/>
      <c r="CY225" s="44"/>
      <c r="CZ225" s="44"/>
      <c r="DA225" s="44"/>
      <c r="DB225" s="44"/>
      <c r="DC225" s="44"/>
      <c r="DD225" s="44"/>
      <c r="DE225" s="44"/>
      <c r="DF225" s="44"/>
      <c r="DG225" s="44"/>
      <c r="DH225" s="44"/>
      <c r="DI225" s="44"/>
      <c r="DJ225" s="44"/>
      <c r="DK225" s="44"/>
      <c r="DL225" s="44"/>
      <c r="DM225" s="44"/>
      <c r="DN225" s="44"/>
      <c r="DO225" s="44"/>
      <c r="DP225" s="44"/>
      <c r="DQ225" s="44"/>
      <c r="DR225" s="44"/>
      <c r="DS225" s="44"/>
      <c r="DT225" s="44"/>
      <c r="DU225" s="44"/>
      <c r="DV225" s="44"/>
      <c r="DW225" s="44"/>
      <c r="DX225" s="44"/>
      <c r="DY225" s="44"/>
      <c r="DZ225" s="44"/>
      <c r="EA225" s="44"/>
      <c r="EB225" s="44"/>
      <c r="EC225" s="44"/>
      <c r="ED225" s="44"/>
      <c r="EE225" s="44"/>
      <c r="EF225" s="44"/>
      <c r="EG225" s="44"/>
      <c r="EH225" s="44"/>
      <c r="EI225" s="44"/>
      <c r="EJ225" s="44"/>
      <c r="EK225" s="44"/>
      <c r="EL225" s="44"/>
      <c r="EM225" s="44"/>
      <c r="EN225" s="44"/>
      <c r="EO225" s="44"/>
      <c r="EP225" s="44"/>
      <c r="EQ225" s="44"/>
      <c r="ER225" s="44"/>
      <c r="ES225" s="44"/>
      <c r="ET225" s="44"/>
      <c r="EU225" s="44"/>
      <c r="EV225" s="44"/>
      <c r="EW225" s="44"/>
      <c r="EX225" s="44"/>
      <c r="EY225" s="44"/>
      <c r="EZ225" s="44"/>
      <c r="FA225" s="44"/>
      <c r="FB225" s="44"/>
      <c r="FC225" s="44"/>
      <c r="FD225" s="44"/>
      <c r="FE225" s="44"/>
      <c r="FF225" s="44"/>
      <c r="FG225" s="44"/>
      <c r="FH225" s="44"/>
      <c r="FI225" s="44"/>
      <c r="FJ225" s="44"/>
      <c r="FK225" s="44"/>
      <c r="FL225" s="44"/>
      <c r="FM225" s="44"/>
      <c r="FN225" s="44"/>
      <c r="FO225" s="44"/>
      <c r="FP225" s="44"/>
      <c r="FQ225" s="44"/>
      <c r="FR225" s="44"/>
      <c r="FS225" s="44"/>
    </row>
    <row r="226" spans="1:669" s="15" customFormat="1" ht="15.75" x14ac:dyDescent="0.25">
      <c r="A226" s="98" t="s">
        <v>182</v>
      </c>
      <c r="B226" s="99" t="s">
        <v>179</v>
      </c>
      <c r="C226" s="100" t="s">
        <v>71</v>
      </c>
      <c r="D226" s="100" t="s">
        <v>233</v>
      </c>
      <c r="E226" s="101">
        <v>44470</v>
      </c>
      <c r="F226" s="102" t="s">
        <v>110</v>
      </c>
      <c r="G226" s="136">
        <v>60000</v>
      </c>
      <c r="H226" s="136">
        <v>1722</v>
      </c>
      <c r="I226" s="136">
        <v>3486.68</v>
      </c>
      <c r="J226" s="136">
        <v>1824</v>
      </c>
      <c r="K226" s="136">
        <v>261</v>
      </c>
      <c r="L226" s="136">
        <v>7293.68</v>
      </c>
      <c r="M226" s="188">
        <v>52706.32</v>
      </c>
      <c r="P226" s="85"/>
      <c r="Q226" s="85"/>
      <c r="R226" s="85"/>
      <c r="S226" s="85"/>
      <c r="T226" s="85"/>
      <c r="U226" s="85"/>
      <c r="V226" s="85"/>
      <c r="W226" s="85"/>
      <c r="X226" s="85"/>
      <c r="Y226" s="85"/>
      <c r="Z226" s="85"/>
      <c r="AA226" s="85"/>
      <c r="AB226" s="85"/>
      <c r="AC226" s="85"/>
      <c r="AD226" s="85"/>
      <c r="AE226" s="85"/>
      <c r="AF226" s="85"/>
      <c r="AG226" s="85"/>
      <c r="AH226" s="85"/>
      <c r="AI226" s="85"/>
      <c r="AJ226" s="85"/>
      <c r="AK226" s="85"/>
      <c r="AL226" s="85"/>
      <c r="AM226" s="85"/>
      <c r="AN226" s="85"/>
      <c r="AO226" s="85"/>
      <c r="AP226" s="85"/>
      <c r="AQ226" s="85"/>
      <c r="AR226" s="85"/>
      <c r="AS226" s="85"/>
      <c r="AT226" s="85"/>
      <c r="AU226" s="44"/>
      <c r="AV226" s="44"/>
      <c r="AW226" s="44"/>
      <c r="AX226" s="44"/>
      <c r="AY226" s="44"/>
      <c r="AZ226" s="44"/>
      <c r="BA226" s="44"/>
      <c r="BB226" s="44"/>
      <c r="BC226" s="44"/>
      <c r="BD226" s="44"/>
      <c r="BE226" s="44"/>
      <c r="BF226" s="44"/>
      <c r="BG226" s="44"/>
      <c r="BH226" s="44"/>
      <c r="BI226" s="44"/>
      <c r="BJ226" s="44"/>
      <c r="BK226" s="44"/>
      <c r="BL226" s="44"/>
      <c r="BM226" s="44"/>
      <c r="BN226" s="44"/>
      <c r="BO226" s="44"/>
      <c r="BP226" s="44"/>
      <c r="BQ226" s="44"/>
      <c r="BR226" s="44"/>
      <c r="BS226" s="44"/>
      <c r="BT226" s="44"/>
      <c r="BU226" s="44"/>
      <c r="BV226" s="44"/>
      <c r="BW226" s="44"/>
      <c r="BX226" s="44"/>
      <c r="BY226" s="44"/>
      <c r="BZ226" s="44"/>
      <c r="CA226" s="44"/>
      <c r="CB226" s="44"/>
      <c r="CC226" s="44"/>
      <c r="CD226" s="44"/>
      <c r="CE226" s="44"/>
      <c r="CF226" s="44"/>
      <c r="CG226" s="44"/>
      <c r="CH226" s="44"/>
      <c r="CI226" s="44"/>
      <c r="CJ226" s="44"/>
      <c r="CK226" s="44"/>
      <c r="CL226" s="44"/>
      <c r="CM226" s="44"/>
      <c r="CN226" s="44"/>
      <c r="CO226" s="44"/>
      <c r="CP226" s="44"/>
      <c r="CQ226" s="44"/>
      <c r="CR226" s="44"/>
      <c r="CS226" s="44"/>
      <c r="CT226" s="44"/>
      <c r="CU226" s="44"/>
      <c r="CV226" s="44"/>
      <c r="CW226" s="44"/>
      <c r="CX226" s="44"/>
      <c r="CY226" s="44"/>
      <c r="CZ226" s="44"/>
      <c r="DA226" s="44"/>
      <c r="DB226" s="44"/>
      <c r="DC226" s="44"/>
      <c r="DD226" s="44"/>
      <c r="DE226" s="44"/>
      <c r="DF226" s="44"/>
      <c r="DG226" s="44"/>
      <c r="DH226" s="44"/>
      <c r="DI226" s="44"/>
      <c r="DJ226" s="44"/>
      <c r="DK226" s="44"/>
      <c r="DL226" s="44"/>
      <c r="DM226" s="44"/>
      <c r="DN226" s="44"/>
      <c r="DO226" s="44"/>
      <c r="DP226" s="44"/>
      <c r="DQ226" s="44"/>
      <c r="DR226" s="44"/>
      <c r="DS226" s="44"/>
      <c r="DT226" s="44"/>
      <c r="DU226" s="44"/>
      <c r="DV226" s="44"/>
      <c r="DW226" s="44"/>
      <c r="DX226" s="44"/>
      <c r="DY226" s="44"/>
      <c r="DZ226" s="44"/>
      <c r="EA226" s="44"/>
      <c r="EB226" s="44"/>
      <c r="EC226" s="44"/>
      <c r="ED226" s="44"/>
      <c r="EE226" s="44"/>
      <c r="EF226" s="44"/>
      <c r="EG226" s="44"/>
      <c r="EH226" s="44"/>
      <c r="EI226" s="44"/>
      <c r="EJ226" s="44"/>
      <c r="EK226" s="44"/>
      <c r="EL226" s="44"/>
      <c r="EM226" s="44"/>
      <c r="EN226" s="44"/>
      <c r="EO226" s="44"/>
      <c r="EP226" s="44"/>
      <c r="EQ226" s="44"/>
      <c r="ER226" s="44"/>
      <c r="ES226" s="44"/>
      <c r="ET226" s="44"/>
      <c r="EU226" s="44"/>
      <c r="EV226" s="44"/>
      <c r="EW226" s="44"/>
      <c r="EX226" s="44"/>
      <c r="EY226" s="44"/>
      <c r="EZ226" s="44"/>
      <c r="FA226" s="44"/>
      <c r="FB226" s="44"/>
      <c r="FC226" s="44"/>
      <c r="FD226" s="44"/>
      <c r="FE226" s="44"/>
      <c r="FF226" s="44"/>
      <c r="FG226" s="44"/>
      <c r="FH226" s="44"/>
      <c r="FI226" s="44"/>
      <c r="FJ226" s="44"/>
      <c r="FK226" s="44"/>
      <c r="FL226" s="44"/>
      <c r="FM226" s="44"/>
      <c r="FN226" s="44"/>
      <c r="FO226" s="44"/>
      <c r="FP226" s="44"/>
      <c r="FQ226" s="44"/>
      <c r="FR226" s="44"/>
      <c r="FS226" s="44"/>
      <c r="FT226" s="44"/>
      <c r="FU226" s="44"/>
      <c r="FV226" s="44"/>
      <c r="FW226" s="44"/>
      <c r="FX226" s="44"/>
      <c r="FY226" s="44"/>
      <c r="FZ226" s="44"/>
      <c r="GA226" s="44"/>
      <c r="GB226" s="44"/>
      <c r="GC226" s="44"/>
      <c r="GD226" s="44"/>
      <c r="GE226" s="44"/>
      <c r="GF226" s="44"/>
      <c r="GG226" s="44"/>
      <c r="GH226" s="44"/>
      <c r="GI226" s="44"/>
      <c r="GJ226" s="44"/>
      <c r="GK226" s="44"/>
      <c r="GL226" s="44"/>
      <c r="GM226" s="44"/>
      <c r="GN226" s="44"/>
      <c r="GO226" s="44"/>
      <c r="GP226" s="44"/>
      <c r="GQ226" s="44"/>
      <c r="GR226" s="44"/>
      <c r="GS226" s="44"/>
      <c r="GT226" s="44"/>
      <c r="GU226" s="44"/>
      <c r="GV226" s="44"/>
      <c r="GW226" s="44"/>
      <c r="GX226" s="44"/>
      <c r="GY226" s="44"/>
      <c r="GZ226" s="44"/>
      <c r="HA226" s="44"/>
      <c r="HB226" s="44"/>
      <c r="HC226" s="44"/>
      <c r="HD226" s="44"/>
      <c r="HE226" s="44"/>
      <c r="HF226" s="44"/>
      <c r="HG226" s="44"/>
      <c r="HH226" s="44"/>
      <c r="HI226" s="44"/>
      <c r="HJ226" s="44"/>
      <c r="HK226" s="44"/>
      <c r="HL226" s="44"/>
      <c r="HM226" s="44"/>
      <c r="HN226" s="44"/>
      <c r="HO226" s="44"/>
      <c r="HP226" s="44"/>
      <c r="HQ226" s="44"/>
      <c r="HR226" s="44"/>
      <c r="HS226" s="44"/>
      <c r="HT226" s="44"/>
      <c r="HU226" s="44"/>
      <c r="HV226" s="44"/>
      <c r="HW226" s="44"/>
      <c r="HX226" s="44"/>
      <c r="HY226" s="44"/>
      <c r="HZ226" s="44"/>
      <c r="IA226" s="44"/>
      <c r="IB226" s="44"/>
      <c r="IC226" s="44"/>
      <c r="ID226" s="44"/>
      <c r="IE226" s="44"/>
      <c r="IF226" s="44"/>
      <c r="IG226" s="44"/>
      <c r="IH226" s="44"/>
      <c r="II226" s="44"/>
      <c r="IJ226" s="44"/>
      <c r="IK226" s="44"/>
      <c r="IL226" s="44"/>
      <c r="IM226" s="44"/>
      <c r="IN226" s="44"/>
      <c r="IO226" s="44"/>
      <c r="IP226" s="44"/>
      <c r="IQ226" s="44"/>
      <c r="IR226" s="44"/>
      <c r="IS226" s="44"/>
      <c r="IT226" s="44"/>
      <c r="IU226" s="44"/>
      <c r="IV226" s="44"/>
      <c r="IW226" s="44"/>
      <c r="IX226" s="44"/>
      <c r="IY226" s="44"/>
      <c r="IZ226" s="44"/>
      <c r="JA226" s="44"/>
      <c r="JB226" s="44"/>
      <c r="JC226" s="44"/>
      <c r="JD226" s="44"/>
      <c r="JE226" s="44"/>
      <c r="JF226" s="44"/>
      <c r="JG226" s="44"/>
      <c r="JH226" s="44"/>
      <c r="JI226" s="44"/>
      <c r="JJ226" s="44"/>
      <c r="JK226" s="44"/>
      <c r="JL226" s="44"/>
      <c r="JM226" s="44"/>
      <c r="JN226" s="44"/>
      <c r="JO226" s="44"/>
      <c r="JP226" s="44"/>
      <c r="JQ226" s="44"/>
      <c r="JR226" s="44"/>
      <c r="JS226" s="44"/>
      <c r="JT226" s="44"/>
      <c r="JU226" s="44"/>
      <c r="JV226" s="44"/>
      <c r="JW226" s="44"/>
      <c r="JX226" s="44"/>
      <c r="JY226" s="44"/>
      <c r="JZ226" s="44"/>
      <c r="KA226" s="44"/>
      <c r="KB226" s="44"/>
      <c r="KC226" s="44"/>
      <c r="KD226" s="44"/>
      <c r="KE226" s="44"/>
      <c r="KF226" s="44"/>
      <c r="KG226" s="44"/>
      <c r="KH226" s="44"/>
      <c r="KI226" s="44"/>
      <c r="KJ226" s="44"/>
      <c r="KK226" s="44"/>
      <c r="KL226" s="44"/>
      <c r="KM226" s="44"/>
      <c r="KN226" s="44"/>
      <c r="KO226" s="44"/>
      <c r="KP226" s="44"/>
      <c r="KQ226" s="44"/>
      <c r="KR226" s="44"/>
      <c r="KS226" s="44"/>
      <c r="KT226" s="44"/>
      <c r="KU226" s="44"/>
      <c r="KV226" s="44"/>
      <c r="KW226" s="44"/>
      <c r="KX226" s="44"/>
      <c r="KY226" s="44"/>
      <c r="KZ226" s="44"/>
      <c r="LA226" s="44"/>
      <c r="LB226" s="44"/>
      <c r="LC226" s="44"/>
      <c r="LD226" s="44"/>
      <c r="LE226" s="44"/>
      <c r="LF226" s="44"/>
      <c r="LG226" s="44"/>
      <c r="LH226" s="44"/>
      <c r="LI226" s="44"/>
      <c r="LJ226" s="44"/>
      <c r="LK226" s="44"/>
      <c r="LL226" s="44"/>
      <c r="LM226" s="44"/>
      <c r="LN226" s="44"/>
      <c r="LO226" s="44"/>
      <c r="LP226" s="44"/>
      <c r="LQ226" s="44"/>
      <c r="LR226" s="44"/>
      <c r="LS226" s="44"/>
      <c r="LT226" s="44"/>
      <c r="LU226" s="44"/>
      <c r="LV226" s="44"/>
      <c r="LW226" s="44"/>
      <c r="LX226" s="44"/>
      <c r="LY226" s="44"/>
      <c r="LZ226" s="44"/>
      <c r="MA226" s="44"/>
      <c r="MB226" s="44"/>
      <c r="MC226" s="44"/>
      <c r="MD226" s="44"/>
      <c r="ME226" s="44"/>
      <c r="MF226" s="44"/>
      <c r="MG226" s="44"/>
      <c r="MH226" s="44"/>
      <c r="MI226" s="44"/>
      <c r="MJ226" s="44"/>
      <c r="MK226" s="44"/>
      <c r="ML226" s="44"/>
      <c r="MM226" s="44"/>
      <c r="MN226" s="44"/>
      <c r="MO226" s="44"/>
      <c r="MP226" s="44"/>
      <c r="MQ226" s="44"/>
      <c r="MR226" s="44"/>
      <c r="MS226" s="44"/>
      <c r="MT226" s="44"/>
      <c r="MU226" s="44"/>
      <c r="MV226" s="44"/>
      <c r="MW226" s="44"/>
      <c r="MX226" s="44"/>
      <c r="MY226" s="44"/>
      <c r="MZ226" s="44"/>
      <c r="NA226" s="44"/>
      <c r="NB226" s="44"/>
      <c r="NC226" s="44"/>
      <c r="ND226" s="44"/>
      <c r="NE226" s="44"/>
      <c r="NF226" s="44"/>
      <c r="NG226" s="44"/>
      <c r="NH226" s="44"/>
      <c r="NI226" s="44"/>
      <c r="NJ226" s="44"/>
      <c r="NK226" s="44"/>
      <c r="NL226" s="44"/>
      <c r="NM226" s="44"/>
      <c r="NN226" s="44"/>
      <c r="NO226" s="44"/>
      <c r="NP226" s="44"/>
      <c r="NQ226" s="44"/>
      <c r="NR226" s="44"/>
      <c r="NS226" s="44"/>
      <c r="NT226" s="44"/>
      <c r="NU226" s="44"/>
      <c r="NV226" s="44"/>
      <c r="NW226" s="44"/>
      <c r="NX226" s="44"/>
      <c r="NY226" s="44"/>
      <c r="NZ226" s="44"/>
      <c r="OA226" s="44"/>
      <c r="OB226" s="44"/>
      <c r="OC226" s="44"/>
      <c r="OD226" s="44"/>
      <c r="OE226" s="44"/>
      <c r="OF226" s="44"/>
      <c r="OG226" s="44"/>
      <c r="OH226" s="44"/>
      <c r="OI226" s="44"/>
      <c r="OJ226" s="44"/>
      <c r="OK226" s="44"/>
      <c r="OL226" s="44"/>
      <c r="OM226" s="44"/>
      <c r="ON226" s="44"/>
      <c r="OO226" s="44"/>
      <c r="OP226" s="44"/>
      <c r="OQ226" s="44"/>
      <c r="OR226" s="44"/>
      <c r="OS226" s="44"/>
      <c r="OT226" s="44"/>
      <c r="OU226" s="44"/>
      <c r="OV226" s="44"/>
      <c r="OW226" s="44"/>
      <c r="OX226" s="44"/>
      <c r="OY226" s="44"/>
      <c r="OZ226" s="44"/>
      <c r="PA226" s="44"/>
      <c r="PB226" s="44"/>
      <c r="PC226" s="44"/>
      <c r="PD226" s="44"/>
      <c r="PE226" s="44"/>
      <c r="PF226" s="44"/>
      <c r="PG226" s="44"/>
      <c r="PH226" s="44"/>
      <c r="PI226" s="44"/>
      <c r="PJ226" s="44"/>
      <c r="PK226" s="44"/>
      <c r="PL226" s="44"/>
      <c r="PM226" s="44"/>
      <c r="PN226" s="44"/>
      <c r="PO226" s="44"/>
      <c r="PP226" s="44"/>
      <c r="PQ226" s="44"/>
      <c r="PR226" s="44"/>
      <c r="PS226" s="44"/>
      <c r="PT226" s="44"/>
      <c r="PU226" s="44"/>
      <c r="PV226" s="44"/>
      <c r="PW226" s="44"/>
      <c r="PX226" s="44"/>
      <c r="PY226" s="44"/>
      <c r="PZ226" s="44"/>
      <c r="QA226" s="44"/>
      <c r="QB226" s="44"/>
      <c r="QC226" s="44"/>
      <c r="QD226" s="44"/>
      <c r="QE226" s="44"/>
      <c r="QF226" s="44"/>
      <c r="QG226" s="44"/>
      <c r="QH226" s="44"/>
      <c r="QI226" s="44"/>
      <c r="QJ226" s="44"/>
      <c r="QK226" s="44"/>
      <c r="QL226" s="44"/>
      <c r="QM226" s="44"/>
      <c r="QN226" s="44"/>
      <c r="QO226" s="44"/>
      <c r="QP226" s="44"/>
      <c r="QQ226" s="44"/>
      <c r="QR226" s="44"/>
      <c r="QS226" s="44"/>
      <c r="QT226" s="44"/>
      <c r="QU226" s="44"/>
      <c r="QV226" s="44"/>
      <c r="QW226" s="44"/>
      <c r="QX226" s="44"/>
      <c r="QY226" s="44"/>
      <c r="QZ226" s="44"/>
      <c r="RA226" s="44"/>
      <c r="RB226" s="44"/>
      <c r="RC226" s="44"/>
      <c r="RD226" s="44"/>
      <c r="RE226" s="44"/>
      <c r="RF226" s="44"/>
      <c r="RG226" s="44"/>
      <c r="RH226" s="44"/>
      <c r="RI226" s="44"/>
      <c r="RJ226" s="44"/>
      <c r="RK226" s="44"/>
      <c r="RL226" s="44"/>
      <c r="RM226" s="44"/>
      <c r="RN226" s="44"/>
      <c r="RO226" s="44"/>
      <c r="RP226" s="44"/>
      <c r="RQ226" s="44"/>
      <c r="RR226" s="44"/>
      <c r="RS226" s="44"/>
      <c r="RT226" s="44"/>
      <c r="RU226" s="44"/>
      <c r="RV226" s="44"/>
      <c r="RW226" s="44"/>
      <c r="RX226" s="44"/>
      <c r="RY226" s="44"/>
      <c r="RZ226" s="44"/>
      <c r="SA226" s="44"/>
      <c r="SB226" s="44"/>
      <c r="SC226" s="44"/>
      <c r="SD226" s="44"/>
      <c r="SE226" s="44"/>
      <c r="SF226" s="44"/>
      <c r="SG226" s="44"/>
      <c r="SH226" s="44"/>
      <c r="SI226" s="44"/>
      <c r="SJ226" s="44"/>
      <c r="SK226" s="44"/>
      <c r="SL226" s="44"/>
      <c r="SM226" s="44"/>
      <c r="SN226" s="44"/>
      <c r="SO226" s="44"/>
      <c r="SP226" s="44"/>
      <c r="SQ226" s="44"/>
      <c r="SR226" s="44"/>
      <c r="SS226" s="44"/>
      <c r="ST226" s="44"/>
      <c r="SU226" s="44"/>
      <c r="SV226" s="44"/>
      <c r="SW226" s="44"/>
      <c r="SX226" s="44"/>
      <c r="SY226" s="44"/>
      <c r="SZ226" s="44"/>
      <c r="TA226" s="44"/>
      <c r="TB226" s="44"/>
      <c r="TC226" s="44"/>
      <c r="TD226" s="44"/>
      <c r="TE226" s="44"/>
      <c r="TF226" s="44"/>
      <c r="TG226" s="44"/>
      <c r="TH226" s="44"/>
      <c r="TI226" s="44"/>
      <c r="TJ226" s="44"/>
      <c r="TK226" s="44"/>
      <c r="TL226" s="44"/>
      <c r="TM226" s="44"/>
      <c r="TN226" s="44"/>
      <c r="TO226" s="44"/>
      <c r="TP226" s="44"/>
      <c r="TQ226" s="44"/>
      <c r="TR226" s="44"/>
      <c r="TS226" s="44"/>
      <c r="TT226" s="44"/>
      <c r="TU226" s="44"/>
      <c r="TV226" s="44"/>
      <c r="TW226" s="44"/>
      <c r="TX226" s="44"/>
      <c r="TY226" s="44"/>
      <c r="TZ226" s="44"/>
      <c r="UA226" s="44"/>
      <c r="UB226" s="44"/>
      <c r="UC226" s="44"/>
      <c r="UD226" s="44"/>
      <c r="UE226" s="44"/>
      <c r="UF226" s="44"/>
      <c r="UG226" s="44"/>
      <c r="UH226" s="44"/>
      <c r="UI226" s="44"/>
      <c r="UJ226" s="44"/>
      <c r="UK226" s="44"/>
      <c r="UL226" s="44"/>
      <c r="UM226" s="44"/>
      <c r="UN226" s="44"/>
      <c r="UO226" s="44"/>
      <c r="UP226" s="44"/>
      <c r="UQ226" s="44"/>
      <c r="UR226" s="44"/>
      <c r="US226" s="44"/>
      <c r="UT226" s="44"/>
      <c r="UU226" s="44"/>
      <c r="UV226" s="44"/>
      <c r="UW226" s="44"/>
      <c r="UX226" s="44"/>
      <c r="UY226" s="44"/>
      <c r="UZ226" s="44"/>
      <c r="VA226" s="44"/>
      <c r="VB226" s="44"/>
      <c r="VC226" s="44"/>
      <c r="VD226" s="44"/>
      <c r="VE226" s="44"/>
      <c r="VF226" s="44"/>
      <c r="VG226" s="44"/>
      <c r="VH226" s="44"/>
      <c r="VI226" s="44"/>
      <c r="VJ226" s="44"/>
      <c r="VK226" s="44"/>
      <c r="VL226" s="44"/>
      <c r="VM226" s="44"/>
      <c r="VN226" s="44"/>
      <c r="VO226" s="44"/>
      <c r="VP226" s="44"/>
      <c r="VQ226" s="44"/>
      <c r="VR226" s="44"/>
      <c r="VS226" s="44"/>
      <c r="VT226" s="44"/>
      <c r="VU226" s="44"/>
      <c r="VV226" s="44"/>
      <c r="VW226" s="44"/>
      <c r="VX226" s="44"/>
      <c r="VY226" s="44"/>
      <c r="VZ226" s="44"/>
      <c r="WA226" s="44"/>
      <c r="WB226" s="44"/>
      <c r="WC226" s="44"/>
      <c r="WD226" s="44"/>
      <c r="WE226" s="44"/>
      <c r="WF226" s="44"/>
      <c r="WG226" s="44"/>
      <c r="WH226" s="44"/>
      <c r="WI226" s="44"/>
      <c r="WJ226" s="44"/>
      <c r="WK226" s="44"/>
      <c r="WL226" s="44"/>
      <c r="WM226" s="44"/>
      <c r="WN226" s="44"/>
      <c r="WO226" s="44"/>
      <c r="WP226" s="44"/>
      <c r="WQ226" s="44"/>
      <c r="WR226" s="44"/>
      <c r="WS226" s="44"/>
      <c r="WT226" s="44"/>
      <c r="WU226" s="44"/>
      <c r="WV226" s="44"/>
      <c r="WW226" s="44"/>
      <c r="WX226" s="44"/>
      <c r="WY226" s="44"/>
      <c r="WZ226" s="44"/>
      <c r="XA226" s="44"/>
      <c r="XB226" s="44"/>
      <c r="XC226" s="44"/>
      <c r="XD226" s="44"/>
      <c r="XE226" s="44"/>
      <c r="XF226" s="44"/>
      <c r="XG226" s="44"/>
      <c r="XH226" s="44"/>
      <c r="XI226" s="44"/>
      <c r="XJ226" s="44"/>
      <c r="XK226" s="44"/>
      <c r="XL226" s="44"/>
      <c r="XM226" s="44"/>
      <c r="XN226" s="44"/>
      <c r="XO226" s="44"/>
      <c r="XP226" s="44"/>
      <c r="XQ226" s="44"/>
      <c r="XR226" s="44"/>
      <c r="XS226" s="44"/>
      <c r="XT226" s="44"/>
      <c r="XU226" s="44"/>
      <c r="XV226" s="44"/>
      <c r="XW226" s="44"/>
      <c r="XX226" s="44"/>
      <c r="XY226" s="44"/>
      <c r="XZ226" s="44"/>
      <c r="YA226" s="44"/>
      <c r="YB226" s="44"/>
      <c r="YC226" s="44"/>
      <c r="YD226" s="44"/>
      <c r="YE226" s="44"/>
      <c r="YF226" s="44"/>
      <c r="YG226" s="44"/>
      <c r="YH226" s="44"/>
      <c r="YI226" s="44"/>
      <c r="YJ226" s="44"/>
      <c r="YK226" s="44"/>
      <c r="YL226" s="44"/>
      <c r="YM226" s="44"/>
      <c r="YN226" s="44"/>
      <c r="YO226" s="44"/>
      <c r="YP226" s="44"/>
      <c r="YQ226" s="44"/>
      <c r="YR226" s="44"/>
      <c r="YS226" s="44"/>
    </row>
    <row r="227" spans="1:669" s="15" customFormat="1" ht="15.75" x14ac:dyDescent="0.25">
      <c r="A227" s="98" t="s">
        <v>183</v>
      </c>
      <c r="B227" s="99" t="s">
        <v>179</v>
      </c>
      <c r="C227" s="100" t="s">
        <v>72</v>
      </c>
      <c r="D227" s="100" t="s">
        <v>233</v>
      </c>
      <c r="E227" s="101">
        <v>44593</v>
      </c>
      <c r="F227" s="102" t="s">
        <v>110</v>
      </c>
      <c r="G227" s="136">
        <v>76000</v>
      </c>
      <c r="H227" s="136">
        <v>2181.1999999999998</v>
      </c>
      <c r="I227" s="136">
        <v>6497.56</v>
      </c>
      <c r="J227" s="136">
        <v>2310.4</v>
      </c>
      <c r="K227" s="136">
        <v>25</v>
      </c>
      <c r="L227" s="136">
        <v>11014.16</v>
      </c>
      <c r="M227" s="188">
        <v>64985.84</v>
      </c>
      <c r="P227" s="85"/>
      <c r="Q227" s="85"/>
      <c r="R227" s="85"/>
      <c r="S227" s="85"/>
      <c r="T227" s="85"/>
      <c r="U227" s="85"/>
      <c r="V227" s="85"/>
      <c r="W227" s="85"/>
      <c r="X227" s="85"/>
      <c r="Y227" s="85"/>
      <c r="Z227" s="85"/>
      <c r="AA227" s="85"/>
      <c r="AB227" s="85"/>
      <c r="AC227" s="85"/>
      <c r="AD227" s="85"/>
      <c r="AE227" s="85"/>
      <c r="AF227" s="85"/>
      <c r="AG227" s="85"/>
      <c r="AH227" s="85"/>
      <c r="AI227" s="85"/>
      <c r="AJ227" s="85"/>
      <c r="AK227" s="85"/>
      <c r="AL227" s="85"/>
      <c r="AM227" s="85"/>
      <c r="AN227" s="85"/>
      <c r="AO227" s="85"/>
      <c r="AP227" s="85"/>
      <c r="AQ227" s="85"/>
      <c r="AR227" s="85"/>
      <c r="AS227" s="85"/>
      <c r="AT227" s="85"/>
      <c r="AU227" s="44"/>
      <c r="AV227" s="44"/>
      <c r="AW227" s="44"/>
      <c r="AX227" s="44"/>
      <c r="AY227" s="44"/>
      <c r="AZ227" s="44"/>
      <c r="BA227" s="44"/>
      <c r="BB227" s="44"/>
      <c r="BC227" s="44"/>
      <c r="BD227" s="44"/>
      <c r="BE227" s="44"/>
      <c r="BF227" s="44"/>
      <c r="BG227" s="44"/>
      <c r="BH227" s="44"/>
      <c r="BI227" s="44"/>
      <c r="BJ227" s="44"/>
      <c r="BK227" s="44"/>
      <c r="BL227" s="44"/>
      <c r="BM227" s="44"/>
      <c r="BN227" s="44"/>
      <c r="BO227" s="44"/>
      <c r="BP227" s="44"/>
      <c r="BQ227" s="44"/>
      <c r="BR227" s="44"/>
      <c r="BS227" s="44"/>
      <c r="BT227" s="44"/>
      <c r="BU227" s="44"/>
      <c r="BV227" s="44"/>
      <c r="BW227" s="44"/>
      <c r="BX227" s="44"/>
      <c r="BY227" s="44"/>
      <c r="BZ227" s="44"/>
      <c r="CA227" s="44"/>
      <c r="CB227" s="44"/>
      <c r="CC227" s="44"/>
      <c r="CD227" s="44"/>
      <c r="CE227" s="44"/>
      <c r="CF227" s="44"/>
      <c r="CG227" s="44"/>
      <c r="CH227" s="44"/>
      <c r="CI227" s="44"/>
      <c r="CJ227" s="44"/>
      <c r="CK227" s="44"/>
      <c r="CL227" s="44"/>
      <c r="CM227" s="44"/>
      <c r="CN227" s="44"/>
      <c r="CO227" s="44"/>
      <c r="CP227" s="44"/>
      <c r="CQ227" s="44"/>
      <c r="CR227" s="44"/>
      <c r="CS227" s="44"/>
      <c r="CT227" s="44"/>
      <c r="CU227" s="44"/>
      <c r="CV227" s="44"/>
      <c r="CW227" s="44"/>
      <c r="CX227" s="44"/>
      <c r="CY227" s="44"/>
      <c r="CZ227" s="44"/>
      <c r="DA227" s="44"/>
      <c r="DB227" s="44"/>
      <c r="DC227" s="44"/>
      <c r="DD227" s="44"/>
      <c r="DE227" s="44"/>
      <c r="DF227" s="44"/>
      <c r="DG227" s="44"/>
      <c r="DH227" s="44"/>
      <c r="DI227" s="44"/>
      <c r="DJ227" s="44"/>
      <c r="DK227" s="44"/>
      <c r="DL227" s="44"/>
      <c r="DM227" s="44"/>
      <c r="DN227" s="44"/>
      <c r="DO227" s="44"/>
      <c r="DP227" s="44"/>
      <c r="DQ227" s="44"/>
      <c r="DR227" s="44"/>
      <c r="DS227" s="44"/>
      <c r="DT227" s="44"/>
      <c r="DU227" s="44"/>
      <c r="DV227" s="44"/>
      <c r="DW227" s="44"/>
      <c r="DX227" s="44"/>
      <c r="DY227" s="44"/>
      <c r="DZ227" s="44"/>
      <c r="EA227" s="44"/>
      <c r="EB227" s="44"/>
      <c r="EC227" s="44"/>
      <c r="ED227" s="44"/>
      <c r="EE227" s="44"/>
      <c r="EF227" s="44"/>
      <c r="EG227" s="44"/>
      <c r="EH227" s="44"/>
      <c r="EI227" s="44"/>
      <c r="EJ227" s="44"/>
      <c r="EK227" s="44"/>
      <c r="EL227" s="44"/>
      <c r="EM227" s="44"/>
      <c r="EN227" s="44"/>
      <c r="EO227" s="44"/>
      <c r="EP227" s="44"/>
      <c r="EQ227" s="44"/>
      <c r="ER227" s="44"/>
      <c r="ES227" s="44"/>
      <c r="ET227" s="44"/>
      <c r="EU227" s="44"/>
      <c r="EV227" s="44"/>
      <c r="EW227" s="44"/>
      <c r="EX227" s="44"/>
      <c r="EY227" s="44"/>
      <c r="EZ227" s="44"/>
      <c r="FA227" s="44"/>
      <c r="FB227" s="44"/>
      <c r="FC227" s="44"/>
      <c r="FD227" s="44"/>
      <c r="FE227" s="44"/>
      <c r="FF227" s="44"/>
      <c r="FG227" s="44"/>
      <c r="FH227" s="44"/>
      <c r="FI227" s="44"/>
      <c r="FJ227" s="44"/>
      <c r="FK227" s="44"/>
      <c r="FL227" s="44"/>
      <c r="FM227" s="44"/>
      <c r="FN227" s="44"/>
      <c r="FO227" s="44"/>
      <c r="FP227" s="44"/>
      <c r="FQ227" s="44"/>
      <c r="FR227" s="44"/>
      <c r="FS227" s="44"/>
      <c r="FT227" s="44"/>
      <c r="FU227" s="44"/>
      <c r="FV227" s="44"/>
      <c r="FW227" s="44"/>
      <c r="FX227" s="44"/>
      <c r="FY227" s="44"/>
      <c r="FZ227" s="44"/>
      <c r="GA227" s="44"/>
      <c r="GB227" s="44"/>
      <c r="GC227" s="44"/>
      <c r="GD227" s="44"/>
      <c r="GE227" s="44"/>
      <c r="GF227" s="44"/>
      <c r="GG227" s="44"/>
      <c r="GH227" s="44"/>
      <c r="GI227" s="44"/>
      <c r="GJ227" s="44"/>
      <c r="GK227" s="44"/>
      <c r="GL227" s="44"/>
      <c r="GM227" s="44"/>
      <c r="GN227" s="44"/>
      <c r="GO227" s="44"/>
      <c r="GP227" s="44"/>
      <c r="GQ227" s="44"/>
      <c r="GR227" s="44"/>
      <c r="GS227" s="44"/>
      <c r="GT227" s="44"/>
      <c r="GU227" s="44"/>
      <c r="GV227" s="44"/>
      <c r="GW227" s="44"/>
      <c r="GX227" s="44"/>
      <c r="GY227" s="44"/>
      <c r="GZ227" s="44"/>
      <c r="HA227" s="44"/>
      <c r="HB227" s="44"/>
      <c r="HC227" s="44"/>
      <c r="HD227" s="44"/>
      <c r="HE227" s="44"/>
      <c r="HF227" s="44"/>
      <c r="HG227" s="44"/>
      <c r="HH227" s="44"/>
      <c r="HI227" s="44"/>
      <c r="HJ227" s="44"/>
      <c r="HK227" s="44"/>
      <c r="HL227" s="44"/>
      <c r="HM227" s="44"/>
      <c r="HN227" s="44"/>
      <c r="HO227" s="44"/>
      <c r="HP227" s="44"/>
      <c r="HQ227" s="44"/>
      <c r="HR227" s="44"/>
      <c r="HS227" s="44"/>
      <c r="HT227" s="44"/>
      <c r="HU227" s="44"/>
      <c r="HV227" s="44"/>
      <c r="HW227" s="44"/>
      <c r="HX227" s="44"/>
      <c r="HY227" s="44"/>
      <c r="HZ227" s="44"/>
      <c r="IA227" s="44"/>
      <c r="IB227" s="44"/>
      <c r="IC227" s="44"/>
      <c r="ID227" s="44"/>
      <c r="IE227" s="44"/>
      <c r="IF227" s="44"/>
      <c r="IG227" s="44"/>
      <c r="IH227" s="44"/>
      <c r="II227" s="44"/>
      <c r="IJ227" s="44"/>
      <c r="IK227" s="44"/>
      <c r="IL227" s="44"/>
      <c r="IM227" s="44"/>
      <c r="IN227" s="44"/>
      <c r="IO227" s="44"/>
      <c r="IP227" s="44"/>
      <c r="IQ227" s="44"/>
      <c r="IR227" s="44"/>
      <c r="IS227" s="44"/>
      <c r="IT227" s="44"/>
      <c r="IU227" s="44"/>
      <c r="IV227" s="44"/>
      <c r="IW227" s="44"/>
      <c r="IX227" s="44"/>
      <c r="IY227" s="44"/>
      <c r="IZ227" s="44"/>
      <c r="JA227" s="44"/>
      <c r="JB227" s="44"/>
      <c r="JC227" s="44"/>
      <c r="JD227" s="44"/>
      <c r="JE227" s="44"/>
      <c r="JF227" s="44"/>
      <c r="JG227" s="44"/>
      <c r="JH227" s="44"/>
      <c r="JI227" s="44"/>
      <c r="JJ227" s="44"/>
      <c r="JK227" s="44"/>
      <c r="JL227" s="44"/>
      <c r="JM227" s="44"/>
      <c r="JN227" s="44"/>
      <c r="JO227" s="44"/>
      <c r="JP227" s="44"/>
      <c r="JQ227" s="44"/>
      <c r="JR227" s="44"/>
      <c r="JS227" s="44"/>
      <c r="JT227" s="44"/>
      <c r="JU227" s="44"/>
      <c r="JV227" s="44"/>
      <c r="JW227" s="44"/>
      <c r="JX227" s="44"/>
      <c r="JY227" s="44"/>
      <c r="JZ227" s="44"/>
      <c r="KA227" s="44"/>
      <c r="KB227" s="44"/>
      <c r="KC227" s="44"/>
      <c r="KD227" s="44"/>
      <c r="KE227" s="44"/>
      <c r="KF227" s="44"/>
      <c r="KG227" s="44"/>
      <c r="KH227" s="44"/>
      <c r="KI227" s="44"/>
      <c r="KJ227" s="44"/>
      <c r="KK227" s="44"/>
      <c r="KL227" s="44"/>
      <c r="KM227" s="44"/>
      <c r="KN227" s="44"/>
      <c r="KO227" s="44"/>
      <c r="KP227" s="44"/>
      <c r="KQ227" s="44"/>
      <c r="KR227" s="44"/>
      <c r="KS227" s="44"/>
      <c r="KT227" s="44"/>
      <c r="KU227" s="44"/>
      <c r="KV227" s="44"/>
      <c r="KW227" s="44"/>
      <c r="KX227" s="44"/>
      <c r="KY227" s="44"/>
      <c r="KZ227" s="44"/>
      <c r="LA227" s="44"/>
      <c r="LB227" s="44"/>
      <c r="LC227" s="44"/>
      <c r="LD227" s="44"/>
      <c r="LE227" s="44"/>
      <c r="LF227" s="44"/>
      <c r="LG227" s="44"/>
      <c r="LH227" s="44"/>
      <c r="LI227" s="44"/>
      <c r="LJ227" s="44"/>
      <c r="LK227" s="44"/>
      <c r="LL227" s="44"/>
      <c r="LM227" s="44"/>
      <c r="LN227" s="44"/>
      <c r="LO227" s="44"/>
      <c r="LP227" s="44"/>
      <c r="LQ227" s="44"/>
      <c r="LR227" s="44"/>
      <c r="LS227" s="44"/>
      <c r="LT227" s="44"/>
      <c r="LU227" s="44"/>
      <c r="LV227" s="44"/>
      <c r="LW227" s="44"/>
      <c r="LX227" s="44"/>
      <c r="LY227" s="44"/>
      <c r="LZ227" s="44"/>
      <c r="MA227" s="44"/>
      <c r="MB227" s="44"/>
      <c r="MC227" s="44"/>
      <c r="MD227" s="44"/>
      <c r="ME227" s="44"/>
      <c r="MF227" s="44"/>
      <c r="MG227" s="44"/>
      <c r="MH227" s="44"/>
      <c r="MI227" s="44"/>
      <c r="MJ227" s="44"/>
      <c r="MK227" s="44"/>
      <c r="ML227" s="44"/>
      <c r="MM227" s="44"/>
      <c r="MN227" s="44"/>
      <c r="MO227" s="44"/>
      <c r="MP227" s="44"/>
      <c r="MQ227" s="44"/>
      <c r="MR227" s="44"/>
      <c r="MS227" s="44"/>
      <c r="MT227" s="44"/>
      <c r="MU227" s="44"/>
      <c r="MV227" s="44"/>
      <c r="MW227" s="44"/>
      <c r="MX227" s="44"/>
      <c r="MY227" s="44"/>
      <c r="MZ227" s="44"/>
      <c r="NA227" s="44"/>
      <c r="NB227" s="44"/>
      <c r="NC227" s="44"/>
      <c r="ND227" s="44"/>
      <c r="NE227" s="44"/>
      <c r="NF227" s="44"/>
      <c r="NG227" s="44"/>
      <c r="NH227" s="44"/>
      <c r="NI227" s="44"/>
      <c r="NJ227" s="44"/>
      <c r="NK227" s="44"/>
      <c r="NL227" s="44"/>
      <c r="NM227" s="44"/>
      <c r="NN227" s="44"/>
      <c r="NO227" s="44"/>
      <c r="NP227" s="44"/>
      <c r="NQ227" s="44"/>
      <c r="NR227" s="44"/>
      <c r="NS227" s="44"/>
      <c r="NT227" s="44"/>
      <c r="NU227" s="44"/>
      <c r="NV227" s="44"/>
      <c r="NW227" s="44"/>
      <c r="NX227" s="44"/>
      <c r="NY227" s="44"/>
      <c r="NZ227" s="44"/>
      <c r="OA227" s="44"/>
      <c r="OB227" s="44"/>
      <c r="OC227" s="44"/>
      <c r="OD227" s="44"/>
      <c r="OE227" s="44"/>
      <c r="OF227" s="44"/>
      <c r="OG227" s="44"/>
      <c r="OH227" s="44"/>
      <c r="OI227" s="44"/>
      <c r="OJ227" s="44"/>
      <c r="OK227" s="44"/>
      <c r="OL227" s="44"/>
      <c r="OM227" s="44"/>
      <c r="ON227" s="44"/>
      <c r="OO227" s="44"/>
      <c r="OP227" s="44"/>
      <c r="OQ227" s="44"/>
      <c r="OR227" s="44"/>
      <c r="OS227" s="44"/>
      <c r="OT227" s="44"/>
      <c r="OU227" s="44"/>
      <c r="OV227" s="44"/>
      <c r="OW227" s="44"/>
      <c r="OX227" s="44"/>
      <c r="OY227" s="44"/>
      <c r="OZ227" s="44"/>
      <c r="PA227" s="44"/>
      <c r="PB227" s="44"/>
      <c r="PC227" s="44"/>
      <c r="PD227" s="44"/>
      <c r="PE227" s="44"/>
      <c r="PF227" s="44"/>
      <c r="PG227" s="44"/>
      <c r="PH227" s="44"/>
      <c r="PI227" s="44"/>
      <c r="PJ227" s="44"/>
      <c r="PK227" s="44"/>
      <c r="PL227" s="44"/>
      <c r="PM227" s="44"/>
      <c r="PN227" s="44"/>
      <c r="PO227" s="44"/>
      <c r="PP227" s="44"/>
      <c r="PQ227" s="44"/>
      <c r="PR227" s="44"/>
      <c r="PS227" s="44"/>
      <c r="PT227" s="44"/>
      <c r="PU227" s="44"/>
      <c r="PV227" s="44"/>
      <c r="PW227" s="44"/>
      <c r="PX227" s="44"/>
      <c r="PY227" s="44"/>
      <c r="PZ227" s="44"/>
      <c r="QA227" s="44"/>
      <c r="QB227" s="44"/>
      <c r="QC227" s="44"/>
      <c r="QD227" s="44"/>
      <c r="QE227" s="44"/>
      <c r="QF227" s="44"/>
      <c r="QG227" s="44"/>
      <c r="QH227" s="44"/>
      <c r="QI227" s="44"/>
      <c r="QJ227" s="44"/>
      <c r="QK227" s="44"/>
      <c r="QL227" s="44"/>
      <c r="QM227" s="44"/>
      <c r="QN227" s="44"/>
      <c r="QO227" s="44"/>
      <c r="QP227" s="44"/>
      <c r="QQ227" s="44"/>
      <c r="QR227" s="44"/>
      <c r="QS227" s="44"/>
      <c r="QT227" s="44"/>
      <c r="QU227" s="44"/>
      <c r="QV227" s="44"/>
      <c r="QW227" s="44"/>
      <c r="QX227" s="44"/>
      <c r="QY227" s="44"/>
      <c r="QZ227" s="44"/>
      <c r="RA227" s="44"/>
      <c r="RB227" s="44"/>
      <c r="RC227" s="44"/>
      <c r="RD227" s="44"/>
      <c r="RE227" s="44"/>
      <c r="RF227" s="44"/>
      <c r="RG227" s="44"/>
      <c r="RH227" s="44"/>
      <c r="RI227" s="44"/>
      <c r="RJ227" s="44"/>
      <c r="RK227" s="44"/>
      <c r="RL227" s="44"/>
      <c r="RM227" s="44"/>
      <c r="RN227" s="44"/>
      <c r="RO227" s="44"/>
      <c r="RP227" s="44"/>
      <c r="RQ227" s="44"/>
      <c r="RR227" s="44"/>
      <c r="RS227" s="44"/>
      <c r="RT227" s="44"/>
      <c r="RU227" s="44"/>
      <c r="RV227" s="44"/>
      <c r="RW227" s="44"/>
      <c r="RX227" s="44"/>
      <c r="RY227" s="44"/>
      <c r="RZ227" s="44"/>
      <c r="SA227" s="44"/>
      <c r="SB227" s="44"/>
      <c r="SC227" s="44"/>
      <c r="SD227" s="44"/>
      <c r="SE227" s="44"/>
      <c r="SF227" s="44"/>
      <c r="SG227" s="44"/>
      <c r="SH227" s="44"/>
      <c r="SI227" s="44"/>
      <c r="SJ227" s="44"/>
      <c r="SK227" s="44"/>
      <c r="SL227" s="44"/>
      <c r="SM227" s="44"/>
      <c r="SN227" s="44"/>
      <c r="SO227" s="44"/>
      <c r="SP227" s="44"/>
      <c r="SQ227" s="44"/>
      <c r="SR227" s="44"/>
      <c r="SS227" s="44"/>
      <c r="ST227" s="44"/>
      <c r="SU227" s="44"/>
      <c r="SV227" s="44"/>
      <c r="SW227" s="44"/>
      <c r="SX227" s="44"/>
      <c r="SY227" s="44"/>
      <c r="SZ227" s="44"/>
      <c r="TA227" s="44"/>
      <c r="TB227" s="44"/>
      <c r="TC227" s="44"/>
      <c r="TD227" s="44"/>
      <c r="TE227" s="44"/>
      <c r="TF227" s="44"/>
      <c r="TG227" s="44"/>
      <c r="TH227" s="44"/>
      <c r="TI227" s="44"/>
      <c r="TJ227" s="44"/>
      <c r="TK227" s="44"/>
      <c r="TL227" s="44"/>
      <c r="TM227" s="44"/>
      <c r="TN227" s="44"/>
      <c r="TO227" s="44"/>
      <c r="TP227" s="44"/>
      <c r="TQ227" s="44"/>
      <c r="TR227" s="44"/>
      <c r="TS227" s="44"/>
      <c r="TT227" s="44"/>
      <c r="TU227" s="44"/>
      <c r="TV227" s="44"/>
      <c r="TW227" s="44"/>
      <c r="TX227" s="44"/>
      <c r="TY227" s="44"/>
      <c r="TZ227" s="44"/>
      <c r="UA227" s="44"/>
      <c r="UB227" s="44"/>
      <c r="UC227" s="44"/>
      <c r="UD227" s="44"/>
      <c r="UE227" s="44"/>
      <c r="UF227" s="44"/>
      <c r="UG227" s="44"/>
      <c r="UH227" s="44"/>
      <c r="UI227" s="44"/>
      <c r="UJ227" s="44"/>
      <c r="UK227" s="44"/>
      <c r="UL227" s="44"/>
      <c r="UM227" s="44"/>
      <c r="UN227" s="44"/>
      <c r="UO227" s="44"/>
      <c r="UP227" s="44"/>
      <c r="UQ227" s="44"/>
      <c r="UR227" s="44"/>
      <c r="US227" s="44"/>
      <c r="UT227" s="44"/>
      <c r="UU227" s="44"/>
      <c r="UV227" s="44"/>
      <c r="UW227" s="44"/>
      <c r="UX227" s="44"/>
      <c r="UY227" s="44"/>
      <c r="UZ227" s="44"/>
      <c r="VA227" s="44"/>
      <c r="VB227" s="44"/>
      <c r="VC227" s="44"/>
      <c r="VD227" s="44"/>
      <c r="VE227" s="44"/>
      <c r="VF227" s="44"/>
      <c r="VG227" s="44"/>
      <c r="VH227" s="44"/>
      <c r="VI227" s="44"/>
      <c r="VJ227" s="44"/>
      <c r="VK227" s="44"/>
      <c r="VL227" s="44"/>
      <c r="VM227" s="44"/>
      <c r="VN227" s="44"/>
      <c r="VO227" s="44"/>
      <c r="VP227" s="44"/>
      <c r="VQ227" s="44"/>
      <c r="VR227" s="44"/>
      <c r="VS227" s="44"/>
      <c r="VT227" s="44"/>
      <c r="VU227" s="44"/>
      <c r="VV227" s="44"/>
      <c r="VW227" s="44"/>
      <c r="VX227" s="44"/>
      <c r="VY227" s="44"/>
      <c r="VZ227" s="44"/>
      <c r="WA227" s="44"/>
      <c r="WB227" s="44"/>
      <c r="WC227" s="44"/>
      <c r="WD227" s="44"/>
      <c r="WE227" s="44"/>
      <c r="WF227" s="44"/>
      <c r="WG227" s="44"/>
      <c r="WH227" s="44"/>
      <c r="WI227" s="44"/>
      <c r="WJ227" s="44"/>
      <c r="WK227" s="44"/>
      <c r="WL227" s="44"/>
      <c r="WM227" s="44"/>
      <c r="WN227" s="44"/>
      <c r="WO227" s="44"/>
      <c r="WP227" s="44"/>
      <c r="WQ227" s="44"/>
      <c r="WR227" s="44"/>
      <c r="WS227" s="44"/>
      <c r="WT227" s="44"/>
      <c r="WU227" s="44"/>
      <c r="WV227" s="44"/>
      <c r="WW227" s="44"/>
      <c r="WX227" s="44"/>
      <c r="WY227" s="44"/>
      <c r="WZ227" s="44"/>
      <c r="XA227" s="44"/>
      <c r="XB227" s="44"/>
      <c r="XC227" s="44"/>
      <c r="XD227" s="44"/>
      <c r="XE227" s="44"/>
      <c r="XF227" s="44"/>
      <c r="XG227" s="44"/>
      <c r="XH227" s="44"/>
      <c r="XI227" s="44"/>
      <c r="XJ227" s="44"/>
      <c r="XK227" s="44"/>
      <c r="XL227" s="44"/>
      <c r="XM227" s="44"/>
      <c r="XN227" s="44"/>
      <c r="XO227" s="44"/>
      <c r="XP227" s="44"/>
      <c r="XQ227" s="44"/>
      <c r="XR227" s="44"/>
      <c r="XS227" s="44"/>
      <c r="XT227" s="44"/>
      <c r="XU227" s="44"/>
      <c r="XV227" s="44"/>
      <c r="XW227" s="44"/>
      <c r="XX227" s="44"/>
      <c r="XY227" s="44"/>
      <c r="XZ227" s="44"/>
      <c r="YA227" s="44"/>
      <c r="YB227" s="44"/>
      <c r="YC227" s="44"/>
      <c r="YD227" s="44"/>
      <c r="YE227" s="44"/>
      <c r="YF227" s="44"/>
      <c r="YG227" s="44"/>
      <c r="YH227" s="44"/>
      <c r="YI227" s="44"/>
      <c r="YJ227" s="44"/>
      <c r="YK227" s="44"/>
      <c r="YL227" s="44"/>
      <c r="YM227" s="44"/>
      <c r="YN227" s="44"/>
      <c r="YO227" s="44"/>
      <c r="YP227" s="44"/>
      <c r="YQ227" s="44"/>
      <c r="YR227" s="44"/>
      <c r="YS227" s="44"/>
    </row>
    <row r="228" spans="1:669" s="15" customFormat="1" ht="15.75" x14ac:dyDescent="0.25">
      <c r="A228" s="98" t="s">
        <v>186</v>
      </c>
      <c r="B228" s="99" t="s">
        <v>55</v>
      </c>
      <c r="C228" s="100" t="s">
        <v>71</v>
      </c>
      <c r="D228" s="100" t="s">
        <v>233</v>
      </c>
      <c r="E228" s="101">
        <v>44662</v>
      </c>
      <c r="F228" s="102" t="s">
        <v>110</v>
      </c>
      <c r="G228" s="136">
        <v>115000</v>
      </c>
      <c r="H228" s="136">
        <v>3300.5</v>
      </c>
      <c r="I228" s="136">
        <v>15633.74</v>
      </c>
      <c r="J228" s="136">
        <v>3496</v>
      </c>
      <c r="K228" s="136">
        <v>25</v>
      </c>
      <c r="L228" s="136">
        <v>22455.24</v>
      </c>
      <c r="M228" s="188">
        <v>92544.76</v>
      </c>
      <c r="P228" s="85" t="s">
        <v>201</v>
      </c>
      <c r="Q228" s="85"/>
      <c r="R228" s="85"/>
      <c r="S228" s="85"/>
      <c r="T228" s="85"/>
      <c r="U228" s="85"/>
      <c r="V228" s="85"/>
      <c r="W228" s="85"/>
      <c r="X228" s="85"/>
      <c r="Y228" s="85"/>
      <c r="Z228" s="85"/>
      <c r="AA228" s="85"/>
      <c r="AB228" s="85"/>
      <c r="AC228" s="85"/>
      <c r="AD228" s="85"/>
      <c r="AE228" s="85"/>
      <c r="AF228" s="85"/>
      <c r="AG228" s="85"/>
      <c r="AH228" s="85"/>
      <c r="AI228" s="85"/>
      <c r="AJ228" s="85"/>
      <c r="AK228" s="85"/>
      <c r="AL228" s="85"/>
      <c r="AM228" s="85"/>
      <c r="AN228" s="85"/>
      <c r="AO228" s="85"/>
      <c r="AP228" s="85"/>
      <c r="AQ228" s="85"/>
      <c r="AR228" s="85"/>
      <c r="AS228" s="85"/>
      <c r="AT228" s="85"/>
      <c r="AU228" s="44"/>
      <c r="AV228" s="44"/>
      <c r="AW228" s="44"/>
      <c r="AX228" s="44"/>
      <c r="AY228" s="44"/>
      <c r="AZ228" s="44"/>
      <c r="BA228" s="44"/>
      <c r="BB228" s="44"/>
      <c r="BC228" s="44"/>
      <c r="BD228" s="44"/>
      <c r="BE228" s="44"/>
      <c r="BF228" s="44"/>
      <c r="BG228" s="44"/>
      <c r="BH228" s="44"/>
      <c r="BI228" s="44"/>
      <c r="BJ228" s="44"/>
      <c r="BK228" s="44"/>
      <c r="BL228" s="44"/>
      <c r="BM228" s="44"/>
      <c r="BN228" s="44"/>
      <c r="BO228" s="44"/>
      <c r="BP228" s="44"/>
      <c r="BQ228" s="44"/>
      <c r="BR228" s="44"/>
      <c r="BS228" s="44"/>
      <c r="BT228" s="44"/>
      <c r="BU228" s="44"/>
      <c r="BV228" s="44"/>
      <c r="BW228" s="44"/>
      <c r="BX228" s="44"/>
      <c r="BY228" s="44"/>
      <c r="BZ228" s="44"/>
      <c r="CA228" s="44"/>
      <c r="CB228" s="44"/>
      <c r="CC228" s="44"/>
      <c r="CD228" s="44"/>
      <c r="CE228" s="44"/>
      <c r="CF228" s="44"/>
      <c r="CG228" s="44"/>
      <c r="CH228" s="44"/>
      <c r="CI228" s="44"/>
      <c r="CJ228" s="44"/>
      <c r="CK228" s="44"/>
      <c r="CL228" s="44"/>
      <c r="CM228" s="44"/>
      <c r="CN228" s="44"/>
      <c r="CO228" s="44"/>
      <c r="CP228" s="44"/>
      <c r="CQ228" s="44"/>
      <c r="CR228" s="44"/>
      <c r="CS228" s="44"/>
      <c r="CT228" s="44"/>
      <c r="CU228" s="44"/>
      <c r="CV228" s="44"/>
      <c r="CW228" s="44"/>
      <c r="CX228" s="44"/>
      <c r="CY228" s="44"/>
      <c r="CZ228" s="44"/>
      <c r="DA228" s="44"/>
      <c r="DB228" s="44"/>
      <c r="DC228" s="44"/>
      <c r="DD228" s="44"/>
      <c r="DE228" s="44"/>
      <c r="DF228" s="44"/>
      <c r="DG228" s="44"/>
      <c r="DH228" s="44"/>
      <c r="DI228" s="44"/>
      <c r="DJ228" s="44"/>
      <c r="DK228" s="44"/>
      <c r="DL228" s="44"/>
      <c r="DM228" s="44"/>
      <c r="DN228" s="44"/>
      <c r="DO228" s="44"/>
      <c r="DP228" s="44"/>
      <c r="DQ228" s="44"/>
      <c r="DR228" s="44"/>
      <c r="DS228" s="44"/>
      <c r="DT228" s="44"/>
      <c r="DU228" s="44"/>
      <c r="DV228" s="44"/>
      <c r="DW228" s="44"/>
      <c r="DX228" s="44"/>
      <c r="DY228" s="44"/>
      <c r="DZ228" s="44"/>
      <c r="EA228" s="44"/>
      <c r="EB228" s="44"/>
      <c r="EC228" s="44"/>
      <c r="ED228" s="44"/>
      <c r="EE228" s="44"/>
      <c r="EF228" s="44"/>
      <c r="EG228" s="44"/>
      <c r="EH228" s="44"/>
      <c r="EI228" s="44"/>
      <c r="EJ228" s="44"/>
      <c r="EK228" s="44"/>
      <c r="EL228" s="44"/>
      <c r="EM228" s="44"/>
      <c r="EN228" s="44"/>
      <c r="EO228" s="44"/>
      <c r="EP228" s="44"/>
      <c r="EQ228" s="44"/>
      <c r="ER228" s="44"/>
      <c r="ES228" s="44"/>
      <c r="ET228" s="44"/>
      <c r="EU228" s="44"/>
      <c r="EV228" s="44"/>
      <c r="EW228" s="44"/>
      <c r="EX228" s="44"/>
      <c r="EY228" s="44"/>
      <c r="EZ228" s="44"/>
      <c r="FA228" s="44"/>
      <c r="FB228" s="44"/>
      <c r="FC228" s="44"/>
      <c r="FD228" s="44"/>
      <c r="FE228" s="44"/>
      <c r="FF228" s="44"/>
      <c r="FG228" s="44"/>
      <c r="FH228" s="44"/>
      <c r="FI228" s="44"/>
      <c r="FJ228" s="44"/>
      <c r="FK228" s="44"/>
      <c r="FL228" s="44"/>
      <c r="FM228" s="44"/>
      <c r="FN228" s="44"/>
      <c r="FO228" s="44"/>
      <c r="FP228" s="44"/>
      <c r="FQ228" s="44"/>
      <c r="FR228" s="44"/>
      <c r="FS228" s="44"/>
      <c r="FT228" s="44"/>
      <c r="FU228" s="44"/>
      <c r="FV228" s="44"/>
      <c r="FW228" s="44"/>
      <c r="FX228" s="44"/>
      <c r="FY228" s="44"/>
      <c r="FZ228" s="44"/>
      <c r="GA228" s="44"/>
      <c r="GB228" s="44"/>
      <c r="GC228" s="44"/>
      <c r="GD228" s="44"/>
      <c r="GE228" s="44"/>
      <c r="GF228" s="44"/>
      <c r="GG228" s="44"/>
      <c r="GH228" s="44"/>
      <c r="GI228" s="44"/>
      <c r="GJ228" s="44"/>
      <c r="GK228" s="44"/>
      <c r="GL228" s="44"/>
      <c r="GM228" s="44"/>
      <c r="GN228" s="44"/>
      <c r="GO228" s="44"/>
      <c r="GP228" s="44"/>
      <c r="GQ228" s="44"/>
      <c r="GR228" s="44"/>
      <c r="GS228" s="44"/>
      <c r="GT228" s="44"/>
      <c r="GU228" s="44"/>
      <c r="GV228" s="44"/>
      <c r="GW228" s="44"/>
      <c r="GX228" s="44"/>
      <c r="GY228" s="44"/>
      <c r="GZ228" s="44"/>
      <c r="HA228" s="44"/>
      <c r="HB228" s="44"/>
      <c r="HC228" s="44"/>
      <c r="HD228" s="44"/>
      <c r="HE228" s="44"/>
      <c r="HF228" s="44"/>
      <c r="HG228" s="44"/>
      <c r="HH228" s="44"/>
      <c r="HI228" s="44"/>
      <c r="HJ228" s="44"/>
      <c r="HK228" s="44"/>
      <c r="HL228" s="44"/>
      <c r="HM228" s="44"/>
      <c r="HN228" s="44"/>
      <c r="HO228" s="44"/>
      <c r="HP228" s="44"/>
      <c r="HQ228" s="44"/>
      <c r="HR228" s="44"/>
      <c r="HS228" s="44"/>
      <c r="HT228" s="44"/>
      <c r="HU228" s="44"/>
      <c r="HV228" s="44"/>
      <c r="HW228" s="44"/>
      <c r="HX228" s="44"/>
      <c r="HY228" s="44"/>
      <c r="HZ228" s="44"/>
      <c r="IA228" s="44"/>
      <c r="IB228" s="44"/>
      <c r="IC228" s="44"/>
      <c r="ID228" s="44"/>
      <c r="IE228" s="44"/>
      <c r="IF228" s="44"/>
      <c r="IG228" s="44"/>
      <c r="IH228" s="44"/>
      <c r="II228" s="44"/>
      <c r="IJ228" s="44"/>
      <c r="IK228" s="44"/>
      <c r="IL228" s="44"/>
      <c r="IM228" s="44"/>
      <c r="IN228" s="44"/>
      <c r="IO228" s="44"/>
      <c r="IP228" s="44"/>
      <c r="IQ228" s="44"/>
      <c r="IR228" s="44"/>
      <c r="IS228" s="44"/>
      <c r="IT228" s="44"/>
      <c r="IU228" s="44"/>
      <c r="IV228" s="44"/>
      <c r="IW228" s="44"/>
      <c r="IX228" s="44"/>
      <c r="IY228" s="44"/>
      <c r="IZ228" s="44"/>
      <c r="JA228" s="44"/>
      <c r="JB228" s="44"/>
      <c r="JC228" s="44"/>
      <c r="JD228" s="44"/>
      <c r="JE228" s="44"/>
      <c r="JF228" s="44"/>
      <c r="JG228" s="44"/>
      <c r="JH228" s="44"/>
      <c r="JI228" s="44"/>
      <c r="JJ228" s="44"/>
      <c r="JK228" s="44"/>
      <c r="JL228" s="44"/>
      <c r="JM228" s="44"/>
      <c r="JN228" s="44"/>
      <c r="JO228" s="44"/>
      <c r="JP228" s="44"/>
      <c r="JQ228" s="44"/>
      <c r="JR228" s="44"/>
      <c r="JS228" s="44"/>
      <c r="JT228" s="44"/>
      <c r="JU228" s="44"/>
      <c r="JV228" s="44"/>
      <c r="JW228" s="44"/>
      <c r="JX228" s="44"/>
      <c r="JY228" s="44"/>
      <c r="JZ228" s="44"/>
      <c r="KA228" s="44"/>
      <c r="KB228" s="44"/>
      <c r="KC228" s="44"/>
      <c r="KD228" s="44"/>
      <c r="KE228" s="44"/>
      <c r="KF228" s="44"/>
      <c r="KG228" s="44"/>
      <c r="KH228" s="44"/>
      <c r="KI228" s="44"/>
      <c r="KJ228" s="44"/>
      <c r="KK228" s="44"/>
      <c r="KL228" s="44"/>
      <c r="KM228" s="44"/>
      <c r="KN228" s="44"/>
      <c r="KO228" s="44"/>
      <c r="KP228" s="44"/>
      <c r="KQ228" s="44"/>
      <c r="KR228" s="44"/>
      <c r="KS228" s="44"/>
      <c r="KT228" s="44"/>
      <c r="KU228" s="44"/>
      <c r="KV228" s="44"/>
      <c r="KW228" s="44"/>
      <c r="KX228" s="44"/>
      <c r="KY228" s="44"/>
      <c r="KZ228" s="44"/>
      <c r="LA228" s="44"/>
      <c r="LB228" s="44"/>
      <c r="LC228" s="44"/>
      <c r="LD228" s="44"/>
      <c r="LE228" s="44"/>
      <c r="LF228" s="44"/>
      <c r="LG228" s="44"/>
      <c r="LH228" s="44"/>
      <c r="LI228" s="44"/>
      <c r="LJ228" s="44"/>
      <c r="LK228" s="44"/>
      <c r="LL228" s="44"/>
      <c r="LM228" s="44"/>
      <c r="LN228" s="44"/>
      <c r="LO228" s="44"/>
      <c r="LP228" s="44"/>
      <c r="LQ228" s="44"/>
      <c r="LR228" s="44"/>
      <c r="LS228" s="44"/>
      <c r="LT228" s="44"/>
      <c r="LU228" s="44"/>
      <c r="LV228" s="44"/>
      <c r="LW228" s="44"/>
      <c r="LX228" s="44"/>
      <c r="LY228" s="44"/>
      <c r="LZ228" s="44"/>
      <c r="MA228" s="44"/>
      <c r="MB228" s="44"/>
      <c r="MC228" s="44"/>
      <c r="MD228" s="44"/>
      <c r="ME228" s="44"/>
      <c r="MF228" s="44"/>
      <c r="MG228" s="44"/>
      <c r="MH228" s="44"/>
      <c r="MI228" s="44"/>
      <c r="MJ228" s="44"/>
      <c r="MK228" s="44"/>
      <c r="ML228" s="44"/>
      <c r="MM228" s="44"/>
      <c r="MN228" s="44"/>
      <c r="MO228" s="44"/>
      <c r="MP228" s="44"/>
      <c r="MQ228" s="44"/>
      <c r="MR228" s="44"/>
      <c r="MS228" s="44"/>
      <c r="MT228" s="44"/>
      <c r="MU228" s="44"/>
      <c r="MV228" s="44"/>
      <c r="MW228" s="44"/>
      <c r="MX228" s="44"/>
      <c r="MY228" s="44"/>
      <c r="MZ228" s="44"/>
      <c r="NA228" s="44"/>
      <c r="NB228" s="44"/>
      <c r="NC228" s="44"/>
      <c r="ND228" s="44"/>
      <c r="NE228" s="44"/>
      <c r="NF228" s="44"/>
      <c r="NG228" s="44"/>
      <c r="NH228" s="44"/>
      <c r="NI228" s="44"/>
      <c r="NJ228" s="44"/>
      <c r="NK228" s="44"/>
      <c r="NL228" s="44"/>
      <c r="NM228" s="44"/>
      <c r="NN228" s="44"/>
      <c r="NO228" s="44"/>
      <c r="NP228" s="44"/>
      <c r="NQ228" s="44"/>
      <c r="NR228" s="44"/>
      <c r="NS228" s="44"/>
      <c r="NT228" s="44"/>
      <c r="NU228" s="44"/>
      <c r="NV228" s="44"/>
      <c r="NW228" s="44"/>
      <c r="NX228" s="44"/>
      <c r="NY228" s="44"/>
      <c r="NZ228" s="44"/>
      <c r="OA228" s="44"/>
      <c r="OB228" s="44"/>
      <c r="OC228" s="44"/>
      <c r="OD228" s="44"/>
      <c r="OE228" s="44"/>
      <c r="OF228" s="44"/>
      <c r="OG228" s="44"/>
      <c r="OH228" s="44"/>
      <c r="OI228" s="44"/>
      <c r="OJ228" s="44"/>
      <c r="OK228" s="44"/>
      <c r="OL228" s="44"/>
      <c r="OM228" s="44"/>
      <c r="ON228" s="44"/>
      <c r="OO228" s="44"/>
      <c r="OP228" s="44"/>
      <c r="OQ228" s="44"/>
      <c r="OR228" s="44"/>
      <c r="OS228" s="44"/>
      <c r="OT228" s="44"/>
      <c r="OU228" s="44"/>
      <c r="OV228" s="44"/>
      <c r="OW228" s="44"/>
      <c r="OX228" s="44"/>
      <c r="OY228" s="44"/>
      <c r="OZ228" s="44"/>
      <c r="PA228" s="44"/>
      <c r="PB228" s="44"/>
      <c r="PC228" s="44"/>
      <c r="PD228" s="44"/>
      <c r="PE228" s="44"/>
      <c r="PF228" s="44"/>
      <c r="PG228" s="44"/>
      <c r="PH228" s="44"/>
      <c r="PI228" s="44"/>
      <c r="PJ228" s="44"/>
      <c r="PK228" s="44"/>
      <c r="PL228" s="44"/>
      <c r="PM228" s="44"/>
      <c r="PN228" s="44"/>
      <c r="PO228" s="44"/>
      <c r="PP228" s="44"/>
      <c r="PQ228" s="44"/>
      <c r="PR228" s="44"/>
      <c r="PS228" s="44"/>
      <c r="PT228" s="44"/>
      <c r="PU228" s="44"/>
      <c r="PV228" s="44"/>
      <c r="PW228" s="44"/>
      <c r="PX228" s="44"/>
      <c r="PY228" s="44"/>
      <c r="PZ228" s="44"/>
      <c r="QA228" s="44"/>
      <c r="QB228" s="44"/>
      <c r="QC228" s="44"/>
      <c r="QD228" s="44"/>
      <c r="QE228" s="44"/>
      <c r="QF228" s="44"/>
      <c r="QG228" s="44"/>
      <c r="QH228" s="44"/>
      <c r="QI228" s="44"/>
      <c r="QJ228" s="44"/>
      <c r="QK228" s="44"/>
      <c r="QL228" s="44"/>
      <c r="QM228" s="44"/>
      <c r="QN228" s="44"/>
      <c r="QO228" s="44"/>
      <c r="QP228" s="44"/>
      <c r="QQ228" s="44"/>
      <c r="QR228" s="44"/>
      <c r="QS228" s="44"/>
      <c r="QT228" s="44"/>
      <c r="QU228" s="44"/>
      <c r="QV228" s="44"/>
      <c r="QW228" s="44"/>
      <c r="QX228" s="44"/>
      <c r="QY228" s="44"/>
      <c r="QZ228" s="44"/>
      <c r="RA228" s="44"/>
      <c r="RB228" s="44"/>
      <c r="RC228" s="44"/>
      <c r="RD228" s="44"/>
      <c r="RE228" s="44"/>
      <c r="RF228" s="44"/>
      <c r="RG228" s="44"/>
      <c r="RH228" s="44"/>
      <c r="RI228" s="44"/>
      <c r="RJ228" s="44"/>
      <c r="RK228" s="44"/>
      <c r="RL228" s="44"/>
      <c r="RM228" s="44"/>
      <c r="RN228" s="44"/>
      <c r="RO228" s="44"/>
      <c r="RP228" s="44"/>
      <c r="RQ228" s="44"/>
      <c r="RR228" s="44"/>
      <c r="RS228" s="44"/>
      <c r="RT228" s="44"/>
      <c r="RU228" s="44"/>
      <c r="RV228" s="44"/>
      <c r="RW228" s="44"/>
      <c r="RX228" s="44"/>
      <c r="RY228" s="44"/>
      <c r="RZ228" s="44"/>
      <c r="SA228" s="44"/>
      <c r="SB228" s="44"/>
      <c r="SC228" s="44"/>
      <c r="SD228" s="44"/>
      <c r="SE228" s="44"/>
      <c r="SF228" s="44"/>
      <c r="SG228" s="44"/>
      <c r="SH228" s="44"/>
      <c r="SI228" s="44"/>
      <c r="SJ228" s="44"/>
      <c r="SK228" s="44"/>
      <c r="SL228" s="44"/>
      <c r="SM228" s="44"/>
      <c r="SN228" s="44"/>
      <c r="SO228" s="44"/>
      <c r="SP228" s="44"/>
      <c r="SQ228" s="44"/>
      <c r="SR228" s="44"/>
      <c r="SS228" s="44"/>
      <c r="ST228" s="44"/>
      <c r="SU228" s="44"/>
      <c r="SV228" s="44"/>
      <c r="SW228" s="44"/>
      <c r="SX228" s="44"/>
      <c r="SY228" s="44"/>
      <c r="SZ228" s="44"/>
      <c r="TA228" s="44"/>
      <c r="TB228" s="44"/>
      <c r="TC228" s="44"/>
      <c r="TD228" s="44"/>
      <c r="TE228" s="44"/>
      <c r="TF228" s="44"/>
      <c r="TG228" s="44"/>
      <c r="TH228" s="44"/>
      <c r="TI228" s="44"/>
      <c r="TJ228" s="44"/>
      <c r="TK228" s="44"/>
      <c r="TL228" s="44"/>
      <c r="TM228" s="44"/>
      <c r="TN228" s="44"/>
      <c r="TO228" s="44"/>
      <c r="TP228" s="44"/>
      <c r="TQ228" s="44"/>
      <c r="TR228" s="44"/>
      <c r="TS228" s="44"/>
      <c r="TT228" s="44"/>
      <c r="TU228" s="44"/>
      <c r="TV228" s="44"/>
      <c r="TW228" s="44"/>
      <c r="TX228" s="44"/>
      <c r="TY228" s="44"/>
      <c r="TZ228" s="44"/>
      <c r="UA228" s="44"/>
      <c r="UB228" s="44"/>
      <c r="UC228" s="44"/>
      <c r="UD228" s="44"/>
      <c r="UE228" s="44"/>
      <c r="UF228" s="44"/>
      <c r="UG228" s="44"/>
      <c r="UH228" s="44"/>
      <c r="UI228" s="44"/>
      <c r="UJ228" s="44"/>
      <c r="UK228" s="44"/>
      <c r="UL228" s="44"/>
      <c r="UM228" s="44"/>
      <c r="UN228" s="44"/>
      <c r="UO228" s="44"/>
      <c r="UP228" s="44"/>
      <c r="UQ228" s="44"/>
      <c r="UR228" s="44"/>
      <c r="US228" s="44"/>
      <c r="UT228" s="44"/>
      <c r="UU228" s="44"/>
      <c r="UV228" s="44"/>
      <c r="UW228" s="44"/>
      <c r="UX228" s="44"/>
      <c r="UY228" s="44"/>
      <c r="UZ228" s="44"/>
      <c r="VA228" s="44"/>
      <c r="VB228" s="44"/>
      <c r="VC228" s="44"/>
      <c r="VD228" s="44"/>
      <c r="VE228" s="44"/>
      <c r="VF228" s="44"/>
      <c r="VG228" s="44"/>
      <c r="VH228" s="44"/>
      <c r="VI228" s="44"/>
      <c r="VJ228" s="44"/>
      <c r="VK228" s="44"/>
      <c r="VL228" s="44"/>
      <c r="VM228" s="44"/>
      <c r="VN228" s="44"/>
      <c r="VO228" s="44"/>
      <c r="VP228" s="44"/>
      <c r="VQ228" s="44"/>
      <c r="VR228" s="44"/>
      <c r="VS228" s="44"/>
      <c r="VT228" s="44"/>
      <c r="VU228" s="44"/>
      <c r="VV228" s="44"/>
      <c r="VW228" s="44"/>
      <c r="VX228" s="44"/>
      <c r="VY228" s="44"/>
      <c r="VZ228" s="44"/>
      <c r="WA228" s="44"/>
      <c r="WB228" s="44"/>
      <c r="WC228" s="44"/>
      <c r="WD228" s="44"/>
      <c r="WE228" s="44"/>
      <c r="WF228" s="44"/>
      <c r="WG228" s="44"/>
      <c r="WH228" s="44"/>
      <c r="WI228" s="44"/>
      <c r="WJ228" s="44"/>
      <c r="WK228" s="44"/>
      <c r="WL228" s="44"/>
      <c r="WM228" s="44"/>
      <c r="WN228" s="44"/>
      <c r="WO228" s="44"/>
      <c r="WP228" s="44"/>
      <c r="WQ228" s="44"/>
      <c r="WR228" s="44"/>
      <c r="WS228" s="44"/>
      <c r="WT228" s="44"/>
      <c r="WU228" s="44"/>
      <c r="WV228" s="44"/>
      <c r="WW228" s="44"/>
      <c r="WX228" s="44"/>
      <c r="WY228" s="44"/>
      <c r="WZ228" s="44"/>
      <c r="XA228" s="44"/>
      <c r="XB228" s="44"/>
      <c r="XC228" s="44"/>
      <c r="XD228" s="44"/>
      <c r="XE228" s="44"/>
      <c r="XF228" s="44"/>
      <c r="XG228" s="44"/>
      <c r="XH228" s="44"/>
      <c r="XI228" s="44"/>
      <c r="XJ228" s="44"/>
      <c r="XK228" s="44"/>
      <c r="XL228" s="44"/>
      <c r="XM228" s="44"/>
      <c r="XN228" s="44"/>
      <c r="XO228" s="44"/>
      <c r="XP228" s="44"/>
      <c r="XQ228" s="44"/>
      <c r="XR228" s="44"/>
      <c r="XS228" s="44"/>
      <c r="XT228" s="44"/>
      <c r="XU228" s="44"/>
      <c r="XV228" s="44"/>
      <c r="XW228" s="44"/>
      <c r="XX228" s="44"/>
      <c r="XY228" s="44"/>
      <c r="XZ228" s="44"/>
      <c r="YA228" s="44"/>
      <c r="YB228" s="44"/>
      <c r="YC228" s="44"/>
      <c r="YD228" s="44"/>
      <c r="YE228" s="44"/>
      <c r="YF228" s="44"/>
      <c r="YG228" s="44"/>
      <c r="YH228" s="44"/>
      <c r="YI228" s="44"/>
      <c r="YJ228" s="44"/>
      <c r="YK228" s="44"/>
      <c r="YL228" s="44"/>
      <c r="YM228" s="44"/>
      <c r="YN228" s="44"/>
      <c r="YO228" s="44"/>
      <c r="YP228" s="44"/>
      <c r="YQ228" s="44"/>
      <c r="YR228" s="44"/>
      <c r="YS228" s="44"/>
    </row>
    <row r="229" spans="1:669" s="79" customFormat="1" ht="15.75" x14ac:dyDescent="0.25">
      <c r="A229" s="96" t="s">
        <v>14</v>
      </c>
      <c r="B229" s="35">
        <v>3</v>
      </c>
      <c r="C229" s="63"/>
      <c r="D229" s="63"/>
      <c r="E229" s="63"/>
      <c r="F229" s="97"/>
      <c r="G229" s="165">
        <f>G226+G227+G228</f>
        <v>251000</v>
      </c>
      <c r="H229" s="165">
        <f t="shared" ref="H229:M229" ca="1" si="35">SUM(H226:H231)</f>
        <v>9772.35</v>
      </c>
      <c r="I229" s="165">
        <f t="shared" ca="1" si="35"/>
        <v>35253.49</v>
      </c>
      <c r="J229" s="165">
        <f t="shared" ca="1" si="35"/>
        <v>10351.200000000001</v>
      </c>
      <c r="K229" s="165">
        <f t="shared" ca="1" si="35"/>
        <v>336</v>
      </c>
      <c r="L229" s="165">
        <f t="shared" ca="1" si="35"/>
        <v>55713.04</v>
      </c>
      <c r="M229" s="189">
        <f t="shared" ca="1" si="35"/>
        <v>284786.95999999996</v>
      </c>
      <c r="N229" s="15"/>
      <c r="O229" s="15"/>
      <c r="P229" s="85"/>
      <c r="Q229" s="85"/>
      <c r="R229" s="85"/>
      <c r="S229" s="85"/>
      <c r="T229" s="85"/>
      <c r="U229" s="85"/>
      <c r="V229" s="85"/>
      <c r="W229" s="85"/>
      <c r="X229" s="85"/>
      <c r="Y229" s="85"/>
      <c r="Z229" s="85"/>
      <c r="AA229" s="85"/>
      <c r="AB229" s="85"/>
      <c r="AC229" s="85"/>
      <c r="AD229" s="85"/>
      <c r="AE229" s="85"/>
      <c r="AF229" s="85"/>
      <c r="AG229" s="85"/>
      <c r="AH229" s="85"/>
      <c r="AI229" s="85"/>
      <c r="AJ229" s="85"/>
      <c r="AK229" s="85"/>
      <c r="AL229" s="85"/>
      <c r="AM229" s="85"/>
      <c r="AN229" s="85"/>
      <c r="AO229" s="85"/>
      <c r="AP229" s="85"/>
      <c r="AQ229" s="85"/>
      <c r="AR229" s="85"/>
      <c r="AS229" s="85"/>
      <c r="AT229" s="85"/>
      <c r="AU229" s="44"/>
      <c r="AV229" s="44"/>
      <c r="AW229" s="44"/>
      <c r="AX229" s="44"/>
      <c r="AY229" s="44"/>
      <c r="AZ229" s="44"/>
      <c r="BA229" s="44"/>
      <c r="BB229" s="44"/>
      <c r="BC229" s="44"/>
      <c r="BD229" s="44"/>
      <c r="BE229" s="44"/>
      <c r="BF229" s="44"/>
      <c r="BG229" s="44"/>
      <c r="BH229" s="44"/>
      <c r="BI229" s="44"/>
      <c r="BJ229" s="44"/>
      <c r="BK229" s="44"/>
      <c r="BL229" s="44"/>
      <c r="BM229" s="44"/>
      <c r="BN229" s="44"/>
      <c r="BO229" s="44"/>
      <c r="BP229" s="44"/>
      <c r="BQ229" s="44"/>
      <c r="BR229" s="44"/>
      <c r="BS229" s="44"/>
      <c r="BT229" s="44"/>
      <c r="BU229" s="44"/>
      <c r="BV229" s="44"/>
      <c r="BW229" s="44"/>
      <c r="BX229" s="44"/>
      <c r="BY229" s="44"/>
      <c r="BZ229" s="44"/>
      <c r="CA229" s="44"/>
      <c r="CB229" s="44"/>
      <c r="CC229" s="44"/>
      <c r="CD229" s="44"/>
      <c r="CE229" s="44"/>
      <c r="CF229" s="44"/>
      <c r="CG229" s="44"/>
      <c r="CH229" s="44"/>
      <c r="CI229" s="44"/>
      <c r="CJ229" s="44"/>
      <c r="CK229" s="44"/>
      <c r="CL229" s="44"/>
      <c r="CM229" s="44"/>
      <c r="CN229" s="44"/>
      <c r="CO229" s="44"/>
      <c r="CP229" s="44"/>
      <c r="CQ229" s="44"/>
      <c r="CR229" s="44"/>
      <c r="CS229" s="44"/>
      <c r="CT229" s="44"/>
      <c r="CU229" s="44"/>
      <c r="CV229" s="44"/>
      <c r="CW229" s="44"/>
      <c r="CX229" s="44"/>
      <c r="CY229" s="44"/>
      <c r="CZ229" s="44"/>
      <c r="DA229" s="44"/>
      <c r="DB229" s="44"/>
      <c r="DC229" s="44"/>
      <c r="DD229" s="44"/>
      <c r="DE229" s="44"/>
      <c r="DF229" s="44"/>
      <c r="DG229" s="44"/>
      <c r="DH229" s="44"/>
      <c r="DI229" s="44"/>
      <c r="DJ229" s="44"/>
      <c r="DK229" s="44"/>
      <c r="DL229" s="44"/>
      <c r="DM229" s="44"/>
      <c r="DN229" s="44"/>
      <c r="DO229" s="44"/>
      <c r="DP229" s="44"/>
      <c r="DQ229" s="44"/>
      <c r="DR229" s="44"/>
      <c r="DS229" s="44"/>
      <c r="DT229" s="44"/>
      <c r="DU229" s="44"/>
      <c r="DV229" s="44"/>
      <c r="DW229" s="44"/>
      <c r="DX229" s="44"/>
      <c r="DY229" s="44"/>
      <c r="DZ229" s="44"/>
      <c r="EA229" s="44"/>
      <c r="EB229" s="44"/>
      <c r="EC229" s="44"/>
      <c r="ED229" s="44"/>
      <c r="EE229" s="44"/>
      <c r="EF229" s="44"/>
      <c r="EG229" s="44"/>
      <c r="EH229" s="44"/>
      <c r="EI229" s="44"/>
      <c r="EJ229" s="44"/>
      <c r="EK229" s="44"/>
      <c r="EL229" s="44"/>
      <c r="EM229" s="44"/>
      <c r="EN229" s="44"/>
      <c r="EO229" s="44"/>
      <c r="EP229" s="44"/>
      <c r="EQ229" s="44"/>
      <c r="ER229" s="44"/>
      <c r="ES229" s="44"/>
      <c r="ET229" s="44"/>
      <c r="EU229" s="44"/>
      <c r="EV229" s="44"/>
      <c r="EW229" s="44"/>
      <c r="EX229" s="44"/>
      <c r="EY229" s="44"/>
      <c r="EZ229" s="44"/>
      <c r="FA229" s="44"/>
      <c r="FB229" s="44"/>
      <c r="FC229" s="44"/>
      <c r="FD229" s="44"/>
      <c r="FE229" s="44"/>
      <c r="FF229" s="44"/>
      <c r="FG229" s="44"/>
      <c r="FH229" s="44"/>
      <c r="FI229" s="44"/>
      <c r="FJ229" s="44"/>
      <c r="FK229" s="44"/>
      <c r="FL229" s="44"/>
      <c r="FM229" s="44"/>
      <c r="FN229" s="44"/>
      <c r="FO229" s="44"/>
      <c r="FP229" s="44"/>
      <c r="FQ229" s="44"/>
      <c r="FR229" s="44"/>
      <c r="FS229" s="44"/>
      <c r="FT229" s="72"/>
      <c r="FU229" s="72"/>
      <c r="FV229" s="72"/>
      <c r="FW229" s="72"/>
      <c r="FX229" s="72"/>
      <c r="FY229" s="72"/>
      <c r="FZ229" s="72"/>
      <c r="GA229" s="72"/>
      <c r="GB229" s="72"/>
      <c r="GC229" s="72"/>
      <c r="GD229" s="72"/>
      <c r="GE229" s="72"/>
      <c r="GF229" s="72"/>
      <c r="GG229" s="72"/>
      <c r="GH229" s="72"/>
      <c r="GI229" s="72"/>
      <c r="GJ229" s="72"/>
      <c r="GK229" s="72"/>
      <c r="GL229" s="72"/>
      <c r="GM229" s="72"/>
      <c r="GN229" s="72"/>
      <c r="GO229" s="72"/>
      <c r="GP229" s="72"/>
      <c r="GQ229" s="72"/>
      <c r="GR229" s="72"/>
      <c r="GS229" s="72"/>
      <c r="GT229" s="72"/>
      <c r="GU229" s="72"/>
      <c r="GV229" s="72"/>
      <c r="GW229" s="72"/>
      <c r="GX229" s="72"/>
      <c r="GY229" s="72"/>
      <c r="GZ229" s="72"/>
      <c r="HA229" s="72"/>
      <c r="HB229" s="72"/>
      <c r="HC229" s="72"/>
      <c r="HD229" s="72"/>
      <c r="HE229" s="72"/>
      <c r="HF229" s="72"/>
      <c r="HG229" s="72"/>
      <c r="HH229" s="72"/>
      <c r="HI229" s="72"/>
      <c r="HJ229" s="72"/>
      <c r="HK229" s="72"/>
      <c r="HL229" s="72"/>
      <c r="HM229" s="72"/>
      <c r="HN229" s="72"/>
      <c r="HO229" s="72"/>
      <c r="HP229" s="72"/>
      <c r="HQ229" s="72"/>
      <c r="HR229" s="72"/>
      <c r="HS229" s="72"/>
      <c r="HT229" s="72"/>
      <c r="HU229" s="72"/>
      <c r="HV229" s="72"/>
      <c r="HW229" s="72"/>
      <c r="HX229" s="72"/>
      <c r="HY229" s="72"/>
      <c r="HZ229" s="72"/>
      <c r="IA229" s="72"/>
      <c r="IB229" s="72"/>
      <c r="IC229" s="72"/>
      <c r="ID229" s="72"/>
      <c r="IE229" s="72"/>
      <c r="IF229" s="72"/>
      <c r="IG229" s="72"/>
      <c r="IH229" s="72"/>
      <c r="II229" s="72"/>
      <c r="IJ229" s="72"/>
      <c r="IK229" s="72"/>
      <c r="IL229" s="72"/>
      <c r="IM229" s="72"/>
      <c r="IN229" s="72"/>
      <c r="IO229" s="72"/>
      <c r="IP229" s="72"/>
      <c r="IQ229" s="72"/>
      <c r="IR229" s="72"/>
      <c r="IS229" s="72"/>
      <c r="IT229" s="72"/>
      <c r="IU229" s="72"/>
      <c r="IV229" s="72"/>
      <c r="IW229" s="72"/>
      <c r="IX229" s="72"/>
      <c r="IY229" s="72"/>
      <c r="IZ229" s="72"/>
      <c r="JA229" s="72"/>
      <c r="JB229" s="72"/>
      <c r="JC229" s="72"/>
      <c r="JD229" s="72"/>
      <c r="JE229" s="72"/>
      <c r="JF229" s="72"/>
      <c r="JG229" s="72"/>
      <c r="JH229" s="72"/>
      <c r="JI229" s="72"/>
      <c r="JJ229" s="72"/>
      <c r="JK229" s="72"/>
      <c r="JL229" s="72"/>
      <c r="JM229" s="72"/>
      <c r="JN229" s="72"/>
      <c r="JO229" s="72"/>
      <c r="JP229" s="72"/>
      <c r="JQ229" s="72"/>
      <c r="JR229" s="72"/>
      <c r="JS229" s="72"/>
      <c r="JT229" s="72"/>
      <c r="JU229" s="72"/>
      <c r="JV229" s="72"/>
      <c r="JW229" s="72"/>
      <c r="JX229" s="72"/>
      <c r="JY229" s="72"/>
      <c r="JZ229" s="72"/>
      <c r="KA229" s="72"/>
      <c r="KB229" s="72"/>
      <c r="KC229" s="72"/>
      <c r="KD229" s="72"/>
      <c r="KE229" s="72"/>
      <c r="KF229" s="72"/>
      <c r="KG229" s="72"/>
      <c r="KH229" s="72"/>
      <c r="KI229" s="72"/>
      <c r="KJ229" s="72"/>
      <c r="KK229" s="72"/>
      <c r="KL229" s="72"/>
      <c r="KM229" s="72"/>
      <c r="KN229" s="72"/>
      <c r="KO229" s="72"/>
      <c r="KP229" s="72"/>
      <c r="KQ229" s="72"/>
      <c r="KR229" s="72"/>
      <c r="KS229" s="72"/>
      <c r="KT229" s="72"/>
      <c r="KU229" s="72"/>
      <c r="KV229" s="72"/>
      <c r="KW229" s="72"/>
      <c r="KX229" s="72"/>
      <c r="KY229" s="72"/>
      <c r="KZ229" s="72"/>
      <c r="LA229" s="72"/>
      <c r="LB229" s="72"/>
      <c r="LC229" s="72"/>
      <c r="LD229" s="72"/>
      <c r="LE229" s="72"/>
      <c r="LF229" s="72"/>
      <c r="LG229" s="72"/>
      <c r="LH229" s="72"/>
      <c r="LI229" s="72"/>
      <c r="LJ229" s="72"/>
      <c r="LK229" s="72"/>
      <c r="LL229" s="72"/>
      <c r="LM229" s="72"/>
      <c r="LN229" s="72"/>
      <c r="LO229" s="72"/>
      <c r="LP229" s="72"/>
      <c r="LQ229" s="72"/>
      <c r="LR229" s="72"/>
      <c r="LS229" s="72"/>
      <c r="LT229" s="72"/>
      <c r="LU229" s="72"/>
      <c r="LV229" s="72"/>
      <c r="LW229" s="72"/>
      <c r="LX229" s="72"/>
      <c r="LY229" s="72"/>
      <c r="LZ229" s="72"/>
      <c r="MA229" s="72"/>
      <c r="MB229" s="72"/>
      <c r="MC229" s="72"/>
      <c r="MD229" s="72"/>
      <c r="ME229" s="72"/>
      <c r="MF229" s="72"/>
      <c r="MG229" s="72"/>
      <c r="MH229" s="72"/>
      <c r="MI229" s="72"/>
      <c r="MJ229" s="72"/>
      <c r="MK229" s="72"/>
      <c r="ML229" s="72"/>
      <c r="MM229" s="72"/>
      <c r="MN229" s="72"/>
      <c r="MO229" s="72"/>
      <c r="MP229" s="72"/>
      <c r="MQ229" s="72"/>
      <c r="MR229" s="72"/>
      <c r="MS229" s="72"/>
      <c r="MT229" s="72"/>
      <c r="MU229" s="72"/>
      <c r="MV229" s="72"/>
      <c r="MW229" s="72"/>
      <c r="MX229" s="72"/>
      <c r="MY229" s="72"/>
      <c r="MZ229" s="72"/>
      <c r="NA229" s="72"/>
      <c r="NB229" s="72"/>
      <c r="NC229" s="72"/>
      <c r="ND229" s="72"/>
      <c r="NE229" s="72"/>
      <c r="NF229" s="72"/>
      <c r="NG229" s="72"/>
      <c r="NH229" s="72"/>
      <c r="NI229" s="72"/>
      <c r="NJ229" s="72"/>
      <c r="NK229" s="72"/>
      <c r="NL229" s="72"/>
      <c r="NM229" s="72"/>
      <c r="NN229" s="72"/>
      <c r="NO229" s="72"/>
      <c r="NP229" s="72"/>
      <c r="NQ229" s="72"/>
      <c r="NR229" s="72"/>
      <c r="NS229" s="72"/>
      <c r="NT229" s="72"/>
      <c r="NU229" s="72"/>
      <c r="NV229" s="72"/>
      <c r="NW229" s="72"/>
      <c r="NX229" s="72"/>
      <c r="NY229" s="72"/>
      <c r="NZ229" s="72"/>
      <c r="OA229" s="72"/>
      <c r="OB229" s="72"/>
      <c r="OC229" s="72"/>
      <c r="OD229" s="72"/>
      <c r="OE229" s="72"/>
      <c r="OF229" s="72"/>
      <c r="OG229" s="72"/>
      <c r="OH229" s="72"/>
      <c r="OI229" s="72"/>
      <c r="OJ229" s="72"/>
      <c r="OK229" s="72"/>
      <c r="OL229" s="72"/>
      <c r="OM229" s="72"/>
      <c r="ON229" s="72"/>
      <c r="OO229" s="72"/>
      <c r="OP229" s="72"/>
      <c r="OQ229" s="72"/>
      <c r="OR229" s="72"/>
      <c r="OS229" s="72"/>
      <c r="OT229" s="72"/>
      <c r="OU229" s="72"/>
      <c r="OV229" s="72"/>
      <c r="OW229" s="72"/>
      <c r="OX229" s="72"/>
      <c r="OY229" s="72"/>
      <c r="OZ229" s="72"/>
      <c r="PA229" s="72"/>
      <c r="PB229" s="72"/>
      <c r="PC229" s="72"/>
      <c r="PD229" s="72"/>
      <c r="PE229" s="72"/>
      <c r="PF229" s="72"/>
      <c r="PG229" s="72"/>
      <c r="PH229" s="72"/>
      <c r="PI229" s="72"/>
      <c r="PJ229" s="72"/>
      <c r="PK229" s="72"/>
      <c r="PL229" s="72"/>
      <c r="PM229" s="72"/>
      <c r="PN229" s="72"/>
      <c r="PO229" s="72"/>
      <c r="PP229" s="72"/>
      <c r="PQ229" s="72"/>
      <c r="PR229" s="72"/>
      <c r="PS229" s="72"/>
      <c r="PT229" s="72"/>
      <c r="PU229" s="72"/>
      <c r="PV229" s="72"/>
      <c r="PW229" s="72"/>
      <c r="PX229" s="72"/>
      <c r="PY229" s="72"/>
      <c r="PZ229" s="72"/>
      <c r="QA229" s="72"/>
      <c r="QB229" s="72"/>
      <c r="QC229" s="72"/>
      <c r="QD229" s="72"/>
      <c r="QE229" s="72"/>
      <c r="QF229" s="72"/>
      <c r="QG229" s="72"/>
      <c r="QH229" s="72"/>
      <c r="QI229" s="72"/>
      <c r="QJ229" s="72"/>
      <c r="QK229" s="72"/>
      <c r="QL229" s="72"/>
      <c r="QM229" s="72"/>
      <c r="QN229" s="72"/>
      <c r="QO229" s="72"/>
      <c r="QP229" s="72"/>
      <c r="QQ229" s="72"/>
      <c r="QR229" s="72"/>
      <c r="QS229" s="72"/>
      <c r="QT229" s="72"/>
      <c r="QU229" s="72"/>
      <c r="QV229" s="72"/>
      <c r="QW229" s="72"/>
      <c r="QX229" s="72"/>
      <c r="QY229" s="72"/>
      <c r="QZ229" s="72"/>
      <c r="RA229" s="72"/>
      <c r="RB229" s="72"/>
      <c r="RC229" s="72"/>
      <c r="RD229" s="72"/>
      <c r="RE229" s="72"/>
      <c r="RF229" s="72"/>
      <c r="RG229" s="72"/>
      <c r="RH229" s="72"/>
      <c r="RI229" s="72"/>
      <c r="RJ229" s="72"/>
      <c r="RK229" s="72"/>
      <c r="RL229" s="72"/>
      <c r="RM229" s="72"/>
      <c r="RN229" s="72"/>
      <c r="RO229" s="72"/>
      <c r="RP229" s="72"/>
      <c r="RQ229" s="72"/>
      <c r="RR229" s="72"/>
      <c r="RS229" s="72"/>
      <c r="RT229" s="72"/>
      <c r="RU229" s="72"/>
      <c r="RV229" s="72"/>
      <c r="RW229" s="72"/>
      <c r="RX229" s="72"/>
      <c r="RY229" s="72"/>
      <c r="RZ229" s="72"/>
      <c r="SA229" s="72"/>
      <c r="SB229" s="72"/>
      <c r="SC229" s="72"/>
      <c r="SD229" s="72"/>
      <c r="SE229" s="72"/>
      <c r="SF229" s="72"/>
      <c r="SG229" s="72"/>
      <c r="SH229" s="72"/>
      <c r="SI229" s="72"/>
      <c r="SJ229" s="72"/>
      <c r="SK229" s="72"/>
      <c r="SL229" s="72"/>
      <c r="SM229" s="72"/>
      <c r="SN229" s="72"/>
      <c r="SO229" s="72"/>
      <c r="SP229" s="72"/>
      <c r="SQ229" s="72"/>
      <c r="SR229" s="72"/>
      <c r="SS229" s="72"/>
      <c r="ST229" s="72"/>
      <c r="SU229" s="72"/>
      <c r="SV229" s="72"/>
      <c r="SW229" s="72"/>
      <c r="SX229" s="72"/>
      <c r="SY229" s="72"/>
      <c r="SZ229" s="72"/>
      <c r="TA229" s="72"/>
      <c r="TB229" s="72"/>
      <c r="TC229" s="72"/>
      <c r="TD229" s="72"/>
      <c r="TE229" s="72"/>
      <c r="TF229" s="72"/>
      <c r="TG229" s="72"/>
      <c r="TH229" s="72"/>
      <c r="TI229" s="72"/>
      <c r="TJ229" s="72"/>
      <c r="TK229" s="72"/>
      <c r="TL229" s="72"/>
      <c r="TM229" s="72"/>
      <c r="TN229" s="72"/>
      <c r="TO229" s="72"/>
      <c r="TP229" s="72"/>
      <c r="TQ229" s="72"/>
      <c r="TR229" s="72"/>
      <c r="TS229" s="72"/>
      <c r="TT229" s="72"/>
      <c r="TU229" s="72"/>
      <c r="TV229" s="72"/>
      <c r="TW229" s="72"/>
      <c r="TX229" s="72"/>
      <c r="TY229" s="72"/>
      <c r="TZ229" s="72"/>
      <c r="UA229" s="72"/>
      <c r="UB229" s="72"/>
      <c r="UC229" s="72"/>
      <c r="UD229" s="72"/>
      <c r="UE229" s="72"/>
      <c r="UF229" s="72"/>
      <c r="UG229" s="72"/>
      <c r="UH229" s="72"/>
      <c r="UI229" s="72"/>
      <c r="UJ229" s="72"/>
      <c r="UK229" s="72"/>
      <c r="UL229" s="72"/>
      <c r="UM229" s="72"/>
      <c r="UN229" s="72"/>
      <c r="UO229" s="72"/>
      <c r="UP229" s="72"/>
      <c r="UQ229" s="72"/>
      <c r="UR229" s="72"/>
      <c r="US229" s="72"/>
      <c r="UT229" s="72"/>
      <c r="UU229" s="72"/>
      <c r="UV229" s="72"/>
      <c r="UW229" s="72"/>
      <c r="UX229" s="72"/>
      <c r="UY229" s="72"/>
      <c r="UZ229" s="72"/>
      <c r="VA229" s="72"/>
      <c r="VB229" s="72"/>
      <c r="VC229" s="72"/>
      <c r="VD229" s="72"/>
      <c r="VE229" s="72"/>
      <c r="VF229" s="72"/>
      <c r="VG229" s="72"/>
      <c r="VH229" s="72"/>
      <c r="VI229" s="72"/>
      <c r="VJ229" s="72"/>
      <c r="VK229" s="72"/>
      <c r="VL229" s="72"/>
      <c r="VM229" s="72"/>
      <c r="VN229" s="72"/>
      <c r="VO229" s="72"/>
      <c r="VP229" s="72"/>
      <c r="VQ229" s="72"/>
      <c r="VR229" s="72"/>
      <c r="VS229" s="72"/>
      <c r="VT229" s="72"/>
      <c r="VU229" s="72"/>
      <c r="VV229" s="72"/>
      <c r="VW229" s="72"/>
      <c r="VX229" s="72"/>
      <c r="VY229" s="72"/>
      <c r="VZ229" s="72"/>
      <c r="WA229" s="72"/>
      <c r="WB229" s="72"/>
      <c r="WC229" s="72"/>
      <c r="WD229" s="72"/>
      <c r="WE229" s="72"/>
      <c r="WF229" s="72"/>
      <c r="WG229" s="72"/>
      <c r="WH229" s="72"/>
      <c r="WI229" s="72"/>
      <c r="WJ229" s="72"/>
      <c r="WK229" s="72"/>
      <c r="WL229" s="72"/>
      <c r="WM229" s="72"/>
      <c r="WN229" s="72"/>
      <c r="WO229" s="72"/>
      <c r="WP229" s="72"/>
      <c r="WQ229" s="72"/>
      <c r="WR229" s="72"/>
      <c r="WS229" s="72"/>
      <c r="WT229" s="72"/>
      <c r="WU229" s="72"/>
      <c r="WV229" s="72"/>
      <c r="WW229" s="72"/>
      <c r="WX229" s="72"/>
      <c r="WY229" s="72"/>
      <c r="WZ229" s="72"/>
      <c r="XA229" s="72"/>
      <c r="XB229" s="72"/>
      <c r="XC229" s="72"/>
      <c r="XD229" s="72"/>
      <c r="XE229" s="72"/>
      <c r="XF229" s="72"/>
      <c r="XG229" s="72"/>
      <c r="XH229" s="72"/>
      <c r="XI229" s="72"/>
      <c r="XJ229" s="72"/>
      <c r="XK229" s="72"/>
      <c r="XL229" s="72"/>
      <c r="XM229" s="72"/>
      <c r="XN229" s="72"/>
      <c r="XO229" s="72"/>
      <c r="XP229" s="72"/>
      <c r="XQ229" s="72"/>
      <c r="XR229" s="72"/>
      <c r="XS229" s="72"/>
      <c r="XT229" s="72"/>
      <c r="XU229" s="72"/>
      <c r="XV229" s="72"/>
      <c r="XW229" s="72"/>
      <c r="XX229" s="72"/>
      <c r="XY229" s="72"/>
      <c r="XZ229" s="72"/>
      <c r="YA229" s="72"/>
      <c r="YB229" s="72"/>
      <c r="YC229" s="72"/>
      <c r="YD229" s="72"/>
      <c r="YE229" s="72"/>
      <c r="YF229" s="72"/>
      <c r="YG229" s="72"/>
      <c r="YH229" s="72"/>
      <c r="YI229" s="72"/>
      <c r="YJ229" s="72"/>
      <c r="YK229" s="72"/>
      <c r="YL229" s="72"/>
      <c r="YM229" s="72"/>
      <c r="YN229" s="72"/>
      <c r="YO229" s="72"/>
      <c r="YP229" s="72"/>
      <c r="YQ229" s="72"/>
      <c r="YR229" s="72"/>
      <c r="YS229" s="72"/>
    </row>
    <row r="230" spans="1:669" s="8" customFormat="1" ht="15.75" x14ac:dyDescent="0.25">
      <c r="A230" s="77" t="s">
        <v>230</v>
      </c>
      <c r="B230" s="200"/>
      <c r="C230" s="201"/>
      <c r="D230" s="201"/>
      <c r="E230" s="201"/>
      <c r="F230" s="202"/>
      <c r="G230" s="140"/>
      <c r="H230" s="140"/>
      <c r="I230" s="140"/>
      <c r="J230" s="140"/>
      <c r="K230" s="140"/>
      <c r="L230" s="140"/>
      <c r="M230" s="185"/>
      <c r="O230" s="15"/>
      <c r="P230" s="85"/>
      <c r="Q230" s="85"/>
      <c r="R230" s="85"/>
      <c r="S230" s="85"/>
      <c r="T230" s="85"/>
      <c r="U230" s="85"/>
      <c r="V230" s="85"/>
      <c r="W230" s="85"/>
      <c r="X230" s="85"/>
      <c r="Y230" s="85"/>
      <c r="Z230" s="85"/>
      <c r="AA230" s="85"/>
      <c r="AB230" s="85"/>
      <c r="AC230" s="85"/>
      <c r="AD230" s="85"/>
      <c r="AE230" s="85"/>
      <c r="AF230" s="85"/>
      <c r="AG230" s="85"/>
      <c r="AH230" s="85"/>
      <c r="AI230" s="85"/>
      <c r="AJ230" s="85"/>
      <c r="AK230" s="85"/>
      <c r="AL230" s="85"/>
      <c r="AM230" s="85"/>
      <c r="AN230" s="85"/>
      <c r="AO230" s="85"/>
      <c r="AP230" s="85"/>
      <c r="AQ230" s="85"/>
      <c r="AR230" s="85"/>
      <c r="AS230" s="85"/>
      <c r="AT230" s="85"/>
      <c r="AU230" s="44"/>
      <c r="AV230" s="44"/>
      <c r="AW230" s="44"/>
      <c r="AX230" s="44"/>
      <c r="AY230" s="44"/>
      <c r="AZ230" s="44"/>
      <c r="BA230" s="44"/>
      <c r="BB230" s="44"/>
      <c r="BC230" s="44"/>
      <c r="BD230" s="44"/>
      <c r="BE230" s="44"/>
      <c r="BF230" s="44"/>
      <c r="BG230" s="46"/>
      <c r="BH230" s="46"/>
      <c r="BI230" s="46"/>
      <c r="BJ230" s="46"/>
      <c r="BK230" s="46"/>
      <c r="BL230" s="46"/>
      <c r="BM230" s="46"/>
      <c r="BN230" s="46"/>
      <c r="BO230" s="46"/>
      <c r="BP230" s="46"/>
      <c r="BQ230" s="46"/>
      <c r="BR230" s="46"/>
      <c r="BS230" s="46"/>
      <c r="BT230" s="46"/>
      <c r="BU230" s="46"/>
      <c r="BV230" s="46"/>
      <c r="BW230" s="46"/>
      <c r="BX230" s="46"/>
      <c r="BY230" s="46"/>
      <c r="BZ230" s="46"/>
      <c r="CA230" s="46"/>
      <c r="CB230" s="46"/>
      <c r="CC230" s="46"/>
      <c r="CD230" s="46"/>
      <c r="CE230" s="46"/>
      <c r="CF230" s="46"/>
      <c r="CG230" s="46"/>
      <c r="CH230" s="46"/>
      <c r="CI230" s="46"/>
      <c r="CJ230" s="46"/>
      <c r="CK230" s="46"/>
      <c r="CL230" s="46"/>
      <c r="CM230" s="46"/>
      <c r="CN230" s="46"/>
      <c r="CO230" s="46"/>
      <c r="CP230" s="46"/>
      <c r="CQ230" s="46"/>
      <c r="CR230" s="46"/>
      <c r="CS230" s="46"/>
      <c r="CT230" s="46"/>
      <c r="CU230" s="46"/>
      <c r="CV230" s="46"/>
      <c r="CW230" s="46"/>
      <c r="CX230" s="46"/>
      <c r="CY230" s="46"/>
      <c r="CZ230" s="46"/>
      <c r="DA230" s="46"/>
      <c r="DB230" s="46"/>
      <c r="DC230" s="46"/>
      <c r="DD230" s="46"/>
      <c r="DE230" s="46"/>
      <c r="DF230" s="46"/>
      <c r="DG230" s="46"/>
      <c r="DH230" s="46"/>
      <c r="DI230" s="46"/>
      <c r="DJ230" s="46"/>
      <c r="DK230" s="46"/>
      <c r="DL230" s="46"/>
      <c r="DM230" s="46"/>
      <c r="DN230" s="46"/>
      <c r="DO230" s="46"/>
      <c r="DP230" s="46"/>
      <c r="DQ230" s="46"/>
      <c r="DR230" s="46"/>
      <c r="DS230" s="46"/>
      <c r="DT230" s="46"/>
      <c r="DU230" s="46"/>
      <c r="DV230" s="46"/>
      <c r="DW230" s="46"/>
      <c r="DX230" s="46"/>
      <c r="DY230" s="46"/>
      <c r="DZ230" s="46"/>
      <c r="EA230" s="46"/>
      <c r="EB230" s="46"/>
      <c r="EC230" s="46"/>
      <c r="ED230" s="46"/>
      <c r="EE230" s="46"/>
      <c r="EF230" s="46"/>
      <c r="EG230" s="46"/>
      <c r="EH230" s="46"/>
      <c r="EI230" s="46"/>
      <c r="EJ230" s="46"/>
      <c r="EK230" s="46"/>
      <c r="EL230" s="46"/>
      <c r="EM230" s="46"/>
      <c r="EN230" s="46"/>
      <c r="EO230" s="46"/>
      <c r="EP230" s="46"/>
      <c r="EQ230" s="46"/>
      <c r="ER230" s="46"/>
      <c r="ES230" s="46"/>
      <c r="ET230" s="46"/>
      <c r="EU230" s="46"/>
      <c r="EV230" s="46"/>
      <c r="EW230" s="46"/>
      <c r="EX230" s="46"/>
      <c r="EY230" s="46"/>
      <c r="EZ230" s="46"/>
      <c r="FA230" s="46"/>
      <c r="FB230" s="46"/>
      <c r="FC230" s="46"/>
      <c r="FD230" s="46"/>
      <c r="FE230" s="46"/>
      <c r="FF230" s="46"/>
      <c r="FG230" s="46"/>
      <c r="FH230" s="46"/>
      <c r="FI230" s="46"/>
      <c r="FJ230" s="46"/>
      <c r="FK230" s="46"/>
      <c r="FL230" s="46"/>
      <c r="FM230" s="46"/>
      <c r="FN230" s="46"/>
      <c r="FO230" s="46"/>
      <c r="FP230" s="46"/>
      <c r="FQ230" s="46"/>
      <c r="FR230" s="46"/>
      <c r="FS230" s="46"/>
      <c r="FT230" s="46"/>
      <c r="FU230" s="46"/>
      <c r="FV230" s="46"/>
      <c r="FW230" s="46"/>
      <c r="FX230" s="46"/>
      <c r="FY230" s="46"/>
      <c r="FZ230" s="46"/>
      <c r="GA230" s="46"/>
      <c r="GB230" s="46"/>
      <c r="GC230" s="46"/>
      <c r="GD230" s="46"/>
      <c r="GE230" s="46"/>
      <c r="GF230" s="46"/>
      <c r="GG230" s="46"/>
      <c r="GH230" s="46"/>
      <c r="GI230" s="46"/>
      <c r="GJ230" s="46"/>
      <c r="GK230" s="46"/>
      <c r="GL230" s="46"/>
      <c r="GM230" s="46"/>
      <c r="GN230" s="46"/>
      <c r="GO230" s="46"/>
      <c r="GP230" s="46"/>
      <c r="GQ230" s="46"/>
      <c r="GR230" s="46"/>
      <c r="GS230" s="46"/>
      <c r="GT230" s="46"/>
      <c r="GU230" s="46"/>
      <c r="GV230" s="46"/>
      <c r="GW230" s="46"/>
      <c r="GX230" s="46"/>
      <c r="GY230" s="46"/>
      <c r="GZ230" s="46"/>
      <c r="HA230" s="46"/>
      <c r="HB230" s="46"/>
      <c r="HC230" s="46"/>
      <c r="HD230" s="46"/>
      <c r="HE230" s="46"/>
      <c r="HF230" s="46"/>
      <c r="HG230" s="46"/>
      <c r="HH230" s="46"/>
      <c r="HI230" s="46"/>
      <c r="HJ230" s="46"/>
      <c r="HK230" s="46"/>
      <c r="HL230" s="46"/>
      <c r="HM230" s="46"/>
      <c r="HN230" s="46"/>
      <c r="HO230" s="46"/>
      <c r="HP230" s="46"/>
      <c r="HQ230" s="46"/>
      <c r="HR230" s="46"/>
      <c r="HS230" s="46"/>
      <c r="HT230" s="46"/>
      <c r="HU230" s="46"/>
      <c r="HV230" s="46"/>
      <c r="HW230" s="46"/>
      <c r="HX230" s="46"/>
      <c r="HY230" s="46"/>
      <c r="HZ230" s="46"/>
      <c r="IA230" s="46"/>
      <c r="IB230" s="46"/>
      <c r="IC230" s="46"/>
      <c r="ID230" s="46"/>
      <c r="IE230" s="46"/>
      <c r="IF230" s="46"/>
      <c r="IG230" s="46"/>
      <c r="IH230" s="46"/>
      <c r="II230" s="46"/>
      <c r="IJ230" s="46"/>
      <c r="IK230" s="46"/>
      <c r="IL230" s="46"/>
      <c r="IM230" s="46"/>
      <c r="IN230" s="46"/>
      <c r="IO230" s="46"/>
      <c r="IP230" s="46"/>
      <c r="IQ230" s="46"/>
      <c r="IR230" s="46"/>
      <c r="IS230" s="46"/>
      <c r="IT230" s="46"/>
      <c r="IU230" s="46"/>
      <c r="IV230" s="46"/>
      <c r="IW230" s="46"/>
      <c r="IX230" s="46"/>
      <c r="IY230" s="46"/>
      <c r="IZ230" s="46"/>
      <c r="JA230" s="46"/>
      <c r="JB230" s="46"/>
      <c r="JC230" s="46"/>
      <c r="JD230" s="46"/>
      <c r="JE230" s="46"/>
      <c r="JF230" s="46"/>
      <c r="JG230" s="46"/>
      <c r="JH230" s="46"/>
      <c r="JI230" s="46"/>
      <c r="JJ230" s="46"/>
      <c r="JK230" s="46"/>
      <c r="JL230" s="46"/>
      <c r="JM230" s="46"/>
      <c r="JN230" s="46"/>
      <c r="JO230" s="46"/>
      <c r="JP230" s="46"/>
      <c r="JQ230" s="46"/>
      <c r="JR230" s="46"/>
      <c r="JS230" s="46"/>
      <c r="JT230" s="46"/>
      <c r="JU230" s="46"/>
      <c r="JV230" s="46"/>
      <c r="JW230" s="46"/>
      <c r="JX230" s="46"/>
      <c r="JY230" s="46"/>
      <c r="JZ230" s="46"/>
      <c r="KA230" s="46"/>
      <c r="KB230" s="46"/>
      <c r="KC230" s="46"/>
      <c r="KD230" s="46"/>
      <c r="KE230" s="46"/>
      <c r="KF230" s="46"/>
      <c r="KG230" s="46"/>
      <c r="KH230" s="46"/>
      <c r="KI230" s="46"/>
      <c r="KJ230" s="46"/>
      <c r="KK230" s="46"/>
      <c r="KL230" s="46"/>
      <c r="KM230" s="46"/>
      <c r="KN230" s="46"/>
      <c r="KO230" s="46"/>
      <c r="KP230" s="46"/>
      <c r="KQ230" s="46"/>
      <c r="KR230" s="46"/>
      <c r="KS230" s="46"/>
      <c r="KT230" s="46"/>
      <c r="KU230" s="46"/>
      <c r="KV230" s="46"/>
      <c r="KW230" s="46"/>
      <c r="KX230" s="46"/>
      <c r="KY230" s="46"/>
      <c r="KZ230" s="46"/>
      <c r="LA230" s="46"/>
      <c r="LB230" s="46"/>
      <c r="LC230" s="46"/>
      <c r="LD230" s="46"/>
      <c r="LE230" s="46"/>
      <c r="LF230" s="46"/>
      <c r="LG230" s="46"/>
      <c r="LH230" s="46"/>
      <c r="LI230" s="46"/>
      <c r="LJ230" s="46"/>
      <c r="LK230" s="46"/>
      <c r="LL230" s="46"/>
      <c r="LM230" s="46"/>
      <c r="LN230" s="46"/>
      <c r="LO230" s="46"/>
      <c r="LP230" s="46"/>
      <c r="LQ230" s="46"/>
      <c r="LR230" s="46"/>
      <c r="LS230" s="46"/>
      <c r="LT230" s="46"/>
      <c r="LU230" s="46"/>
      <c r="LV230" s="46"/>
      <c r="LW230" s="46"/>
      <c r="LX230" s="46"/>
      <c r="LY230" s="46"/>
      <c r="LZ230" s="46"/>
      <c r="MA230" s="46"/>
      <c r="MB230" s="46"/>
      <c r="MC230" s="46"/>
      <c r="MD230" s="46"/>
      <c r="ME230" s="46"/>
      <c r="MF230" s="46"/>
      <c r="MG230" s="46"/>
      <c r="MH230" s="46"/>
      <c r="MI230" s="46"/>
      <c r="MJ230" s="46"/>
      <c r="MK230" s="46"/>
      <c r="ML230" s="46"/>
      <c r="MM230" s="46"/>
      <c r="MN230" s="46"/>
      <c r="MO230" s="46"/>
      <c r="MP230" s="46"/>
      <c r="MQ230" s="46"/>
      <c r="MR230" s="46"/>
      <c r="MS230" s="46"/>
      <c r="MT230" s="46"/>
      <c r="MU230" s="46"/>
      <c r="MV230" s="46"/>
      <c r="MW230" s="46"/>
      <c r="MX230" s="46"/>
      <c r="MY230" s="46"/>
      <c r="MZ230" s="46"/>
      <c r="NA230" s="46"/>
      <c r="NB230" s="46"/>
      <c r="NC230" s="46"/>
      <c r="ND230" s="46"/>
      <c r="NE230" s="46"/>
      <c r="NF230" s="46"/>
      <c r="NG230" s="46"/>
      <c r="NH230" s="46"/>
      <c r="NI230" s="46"/>
      <c r="NJ230" s="46"/>
      <c r="NK230" s="46"/>
      <c r="NL230" s="46"/>
      <c r="NM230" s="46"/>
      <c r="NN230" s="46"/>
      <c r="NO230" s="46"/>
      <c r="NP230" s="46"/>
      <c r="NQ230" s="46"/>
      <c r="NR230" s="46"/>
      <c r="NS230" s="46"/>
      <c r="NT230" s="46"/>
      <c r="NU230" s="46"/>
      <c r="NV230" s="46"/>
      <c r="NW230" s="46"/>
      <c r="NX230" s="46"/>
      <c r="NY230" s="46"/>
      <c r="NZ230" s="46"/>
      <c r="OA230" s="46"/>
      <c r="OB230" s="46"/>
      <c r="OC230" s="46"/>
      <c r="OD230" s="46"/>
      <c r="OE230" s="46"/>
      <c r="OF230" s="46"/>
      <c r="OG230" s="46"/>
      <c r="OH230" s="46"/>
      <c r="OI230" s="46"/>
      <c r="OJ230" s="46"/>
      <c r="OK230" s="46"/>
      <c r="OL230" s="46"/>
      <c r="OM230" s="46"/>
      <c r="ON230" s="46"/>
      <c r="OO230" s="46"/>
      <c r="OP230" s="46"/>
      <c r="OQ230" s="46"/>
      <c r="OR230" s="46"/>
      <c r="OS230" s="46"/>
      <c r="OT230" s="46"/>
      <c r="OU230" s="46"/>
      <c r="OV230" s="46"/>
      <c r="OW230" s="46"/>
      <c r="OX230" s="46"/>
      <c r="OY230" s="46"/>
      <c r="OZ230" s="46"/>
      <c r="PA230" s="46"/>
      <c r="PB230" s="46"/>
      <c r="PC230" s="46"/>
      <c r="PD230" s="46"/>
      <c r="PE230" s="46"/>
      <c r="PF230" s="46"/>
      <c r="PG230" s="46"/>
      <c r="PH230" s="46"/>
      <c r="PI230" s="46"/>
      <c r="PJ230" s="46"/>
      <c r="PK230" s="46"/>
      <c r="PL230" s="46"/>
      <c r="PM230" s="46"/>
      <c r="PN230" s="46"/>
      <c r="PO230" s="46"/>
      <c r="PP230" s="46"/>
      <c r="PQ230" s="46"/>
      <c r="PR230" s="46"/>
      <c r="PS230" s="46"/>
      <c r="PT230" s="46"/>
      <c r="PU230" s="46"/>
      <c r="PV230" s="46"/>
      <c r="PW230" s="46"/>
      <c r="PX230" s="46"/>
      <c r="PY230" s="46"/>
      <c r="PZ230" s="46"/>
      <c r="QA230" s="46"/>
      <c r="QB230" s="46"/>
      <c r="QC230" s="46"/>
      <c r="QD230" s="46"/>
      <c r="QE230" s="46"/>
      <c r="QF230" s="46"/>
      <c r="QG230" s="46"/>
      <c r="QH230" s="46"/>
      <c r="QI230" s="46"/>
      <c r="QJ230" s="46"/>
      <c r="QK230" s="46"/>
      <c r="QL230" s="46"/>
      <c r="QM230" s="46"/>
      <c r="QN230" s="46"/>
      <c r="QO230" s="46"/>
      <c r="QP230" s="46"/>
      <c r="QQ230" s="46"/>
      <c r="QR230" s="46"/>
      <c r="QS230" s="46"/>
      <c r="QT230" s="46"/>
      <c r="QU230" s="46"/>
      <c r="QV230" s="46"/>
      <c r="QW230" s="46"/>
      <c r="QX230" s="46"/>
      <c r="QY230" s="46"/>
      <c r="QZ230" s="46"/>
      <c r="RA230" s="46"/>
      <c r="RB230" s="46"/>
      <c r="RC230" s="46"/>
      <c r="RD230" s="46"/>
      <c r="RE230" s="46"/>
      <c r="RF230" s="46"/>
      <c r="RG230" s="46"/>
      <c r="RH230" s="46"/>
      <c r="RI230" s="46"/>
      <c r="RJ230" s="46"/>
      <c r="RK230" s="46"/>
      <c r="RL230" s="46"/>
      <c r="RM230" s="46"/>
      <c r="RN230" s="46"/>
      <c r="RO230" s="46"/>
      <c r="RP230" s="46"/>
      <c r="RQ230" s="46"/>
      <c r="RR230" s="46"/>
      <c r="RS230" s="46"/>
      <c r="RT230" s="46"/>
      <c r="RU230" s="46"/>
      <c r="RV230" s="46"/>
      <c r="RW230" s="46"/>
      <c r="RX230" s="46"/>
      <c r="RY230" s="46"/>
      <c r="RZ230" s="46"/>
      <c r="SA230" s="46"/>
      <c r="SB230" s="46"/>
      <c r="SC230" s="46"/>
      <c r="SD230" s="46"/>
      <c r="SE230" s="46"/>
      <c r="SF230" s="46"/>
      <c r="SG230" s="46"/>
      <c r="SH230" s="46"/>
      <c r="SI230" s="46"/>
      <c r="SJ230" s="46"/>
      <c r="SK230" s="46"/>
      <c r="SL230" s="46"/>
      <c r="SM230" s="46"/>
      <c r="SN230" s="46"/>
      <c r="SO230" s="46"/>
      <c r="SP230" s="46"/>
      <c r="SQ230" s="46"/>
      <c r="SR230" s="46"/>
      <c r="SS230" s="46"/>
      <c r="ST230" s="46"/>
      <c r="SU230" s="46"/>
      <c r="SV230" s="46"/>
      <c r="SW230" s="46"/>
      <c r="SX230" s="46"/>
      <c r="SY230" s="46"/>
      <c r="SZ230" s="46"/>
      <c r="TA230" s="46"/>
      <c r="TB230" s="46"/>
      <c r="TC230" s="46"/>
      <c r="TD230" s="46"/>
      <c r="TE230" s="46"/>
      <c r="TF230" s="46"/>
      <c r="TG230" s="46"/>
      <c r="TH230" s="46"/>
      <c r="TI230" s="46"/>
      <c r="TJ230" s="46"/>
      <c r="TK230" s="46"/>
      <c r="TL230" s="46"/>
      <c r="TM230" s="46"/>
      <c r="TN230" s="46"/>
      <c r="TO230" s="46"/>
      <c r="TP230" s="46"/>
      <c r="TQ230" s="46"/>
      <c r="TR230" s="46"/>
      <c r="TS230" s="46"/>
      <c r="TT230" s="46"/>
      <c r="TU230" s="46"/>
      <c r="TV230" s="46"/>
      <c r="TW230" s="46"/>
      <c r="TX230" s="46"/>
      <c r="TY230" s="46"/>
      <c r="TZ230" s="46"/>
      <c r="UA230" s="46"/>
      <c r="UB230" s="46"/>
      <c r="UC230" s="46"/>
      <c r="UD230" s="46"/>
      <c r="UE230" s="46"/>
      <c r="UF230" s="46"/>
      <c r="UG230" s="46"/>
      <c r="UH230" s="46"/>
      <c r="UI230" s="46"/>
      <c r="UJ230" s="46"/>
      <c r="UK230" s="46"/>
      <c r="UL230" s="46"/>
      <c r="UM230" s="46"/>
      <c r="UN230" s="46"/>
      <c r="UO230" s="46"/>
      <c r="UP230" s="46"/>
      <c r="UQ230" s="46"/>
      <c r="UR230" s="46"/>
      <c r="US230" s="46"/>
      <c r="UT230" s="46"/>
      <c r="UU230" s="46"/>
      <c r="UV230" s="46"/>
      <c r="UW230" s="46"/>
      <c r="UX230" s="46"/>
      <c r="UY230" s="46"/>
      <c r="UZ230" s="46"/>
      <c r="VA230" s="46"/>
      <c r="VB230" s="46"/>
      <c r="VC230" s="46"/>
      <c r="VD230" s="46"/>
      <c r="VE230" s="46"/>
      <c r="VF230" s="46"/>
      <c r="VG230" s="46"/>
      <c r="VH230" s="46"/>
      <c r="VI230" s="46"/>
      <c r="VJ230" s="46"/>
      <c r="VK230" s="46"/>
      <c r="VL230" s="46"/>
      <c r="VM230" s="46"/>
      <c r="VN230" s="46"/>
      <c r="VO230" s="46"/>
      <c r="VP230" s="46"/>
      <c r="VQ230" s="46"/>
      <c r="VR230" s="46"/>
      <c r="VS230" s="46"/>
      <c r="VT230" s="46"/>
      <c r="VU230" s="46"/>
      <c r="VV230" s="46"/>
      <c r="VW230" s="46"/>
      <c r="VX230" s="46"/>
      <c r="VY230" s="46"/>
      <c r="VZ230" s="46"/>
      <c r="WA230" s="46"/>
      <c r="WB230" s="46"/>
      <c r="WC230" s="46"/>
      <c r="WD230" s="46"/>
      <c r="WE230" s="46"/>
      <c r="WF230" s="46"/>
      <c r="WG230" s="46"/>
      <c r="WH230" s="46"/>
      <c r="WI230" s="46"/>
      <c r="WJ230" s="46"/>
      <c r="WK230" s="46"/>
      <c r="WL230" s="46"/>
      <c r="WM230" s="46"/>
      <c r="WN230" s="46"/>
      <c r="WO230" s="46"/>
      <c r="WP230" s="46"/>
      <c r="WQ230" s="46"/>
      <c r="WR230" s="46"/>
      <c r="WS230" s="46"/>
      <c r="WT230" s="46"/>
      <c r="WU230" s="46"/>
      <c r="WV230" s="46"/>
      <c r="WW230" s="46"/>
      <c r="WX230" s="46"/>
      <c r="WY230" s="46"/>
      <c r="WZ230" s="46"/>
      <c r="XA230" s="46"/>
      <c r="XB230" s="46"/>
      <c r="XC230" s="46"/>
      <c r="XD230" s="46"/>
      <c r="XE230" s="46"/>
      <c r="XF230" s="46"/>
      <c r="XG230" s="46"/>
      <c r="XH230" s="46"/>
      <c r="XI230" s="46"/>
      <c r="XJ230" s="46"/>
      <c r="XK230" s="46"/>
      <c r="XL230" s="46"/>
      <c r="XM230" s="46"/>
      <c r="XN230" s="46"/>
      <c r="XO230" s="46"/>
      <c r="XP230" s="46"/>
      <c r="XQ230" s="46"/>
      <c r="XR230" s="46"/>
      <c r="XS230" s="46"/>
      <c r="XT230" s="46"/>
      <c r="XU230" s="46"/>
      <c r="XV230" s="46"/>
      <c r="XW230" s="46"/>
      <c r="XX230" s="46"/>
      <c r="XY230" s="46"/>
      <c r="XZ230" s="46"/>
      <c r="YA230" s="46"/>
      <c r="YB230" s="46"/>
      <c r="YC230" s="46"/>
      <c r="YD230" s="46"/>
      <c r="YE230" s="46"/>
      <c r="YF230" s="46"/>
      <c r="YG230" s="46"/>
      <c r="YH230" s="46"/>
      <c r="YI230" s="46"/>
      <c r="YJ230" s="46"/>
      <c r="YK230" s="46"/>
      <c r="YL230" s="46"/>
      <c r="YM230" s="46"/>
      <c r="YN230" s="46"/>
      <c r="YO230" s="46"/>
      <c r="YP230" s="46"/>
      <c r="YQ230" s="46"/>
      <c r="YR230" s="46"/>
      <c r="YS230" s="46"/>
    </row>
    <row r="231" spans="1:669" s="15" customFormat="1" ht="15.75" x14ac:dyDescent="0.25">
      <c r="A231" s="98" t="s">
        <v>227</v>
      </c>
      <c r="B231" s="99" t="s">
        <v>55</v>
      </c>
      <c r="C231" s="100" t="s">
        <v>71</v>
      </c>
      <c r="D231" s="100" t="s">
        <v>233</v>
      </c>
      <c r="E231" s="101">
        <v>44719</v>
      </c>
      <c r="F231" s="102" t="s">
        <v>110</v>
      </c>
      <c r="G231" s="136">
        <v>89500</v>
      </c>
      <c r="H231" s="136">
        <v>2568.65</v>
      </c>
      <c r="I231" s="136">
        <v>9635.51</v>
      </c>
      <c r="J231" s="136">
        <v>2720.8</v>
      </c>
      <c r="K231" s="136">
        <v>25</v>
      </c>
      <c r="L231" s="136">
        <v>14949.96</v>
      </c>
      <c r="M231" s="188">
        <v>74550.039999999994</v>
      </c>
      <c r="P231" s="85"/>
      <c r="Q231" s="85"/>
      <c r="R231" s="85"/>
      <c r="S231" s="85"/>
      <c r="T231" s="85"/>
      <c r="U231" s="85"/>
      <c r="V231" s="85"/>
      <c r="W231" s="85"/>
      <c r="X231" s="85"/>
      <c r="Y231" s="85"/>
      <c r="Z231" s="85"/>
      <c r="AA231" s="85"/>
      <c r="AB231" s="85"/>
      <c r="AC231" s="85"/>
      <c r="AD231" s="85"/>
      <c r="AE231" s="85"/>
      <c r="AF231" s="85"/>
      <c r="AG231" s="85"/>
      <c r="AH231" s="85"/>
      <c r="AI231" s="85"/>
      <c r="AJ231" s="85"/>
      <c r="AK231" s="85"/>
      <c r="AL231" s="85"/>
      <c r="AM231" s="85"/>
      <c r="AN231" s="85"/>
      <c r="AO231" s="85"/>
      <c r="AP231" s="85"/>
      <c r="AQ231" s="85"/>
      <c r="AR231" s="85"/>
      <c r="AS231" s="85"/>
      <c r="AT231" s="85"/>
      <c r="AU231" s="44"/>
      <c r="AV231" s="44"/>
      <c r="AW231" s="44"/>
      <c r="AX231" s="44"/>
      <c r="AY231" s="44"/>
      <c r="AZ231" s="44"/>
      <c r="BA231" s="44"/>
      <c r="BB231" s="44"/>
      <c r="BC231" s="44"/>
      <c r="BD231" s="44"/>
      <c r="BE231" s="44"/>
      <c r="BF231" s="44"/>
      <c r="BG231" s="44"/>
      <c r="BH231" s="44"/>
      <c r="BI231" s="44"/>
      <c r="BJ231" s="44"/>
      <c r="BK231" s="44"/>
      <c r="BL231" s="44"/>
      <c r="BM231" s="44"/>
      <c r="BN231" s="44"/>
      <c r="BO231" s="44"/>
      <c r="BP231" s="44"/>
      <c r="BQ231" s="44"/>
      <c r="BR231" s="44"/>
      <c r="BS231" s="44"/>
      <c r="BT231" s="44"/>
      <c r="BU231" s="44"/>
      <c r="BV231" s="44"/>
      <c r="BW231" s="44"/>
      <c r="BX231" s="44"/>
      <c r="BY231" s="44"/>
      <c r="BZ231" s="44"/>
      <c r="CA231" s="44"/>
      <c r="CB231" s="44"/>
      <c r="CC231" s="44"/>
      <c r="CD231" s="44"/>
      <c r="CE231" s="44"/>
      <c r="CF231" s="44"/>
      <c r="CG231" s="44"/>
      <c r="CH231" s="44"/>
      <c r="CI231" s="44"/>
      <c r="CJ231" s="44"/>
      <c r="CK231" s="44"/>
      <c r="CL231" s="44"/>
      <c r="CM231" s="44"/>
      <c r="CN231" s="44"/>
      <c r="CO231" s="44"/>
      <c r="CP231" s="44"/>
      <c r="CQ231" s="44"/>
      <c r="CR231" s="44"/>
      <c r="CS231" s="44"/>
      <c r="CT231" s="44"/>
      <c r="CU231" s="44"/>
      <c r="CV231" s="44"/>
      <c r="CW231" s="44"/>
      <c r="CX231" s="44"/>
      <c r="CY231" s="44"/>
      <c r="CZ231" s="44"/>
      <c r="DA231" s="44"/>
      <c r="DB231" s="44"/>
      <c r="DC231" s="44"/>
      <c r="DD231" s="44"/>
      <c r="DE231" s="44"/>
      <c r="DF231" s="44"/>
      <c r="DG231" s="44"/>
      <c r="DH231" s="44"/>
      <c r="DI231" s="44"/>
      <c r="DJ231" s="44"/>
      <c r="DK231" s="44"/>
      <c r="DL231" s="44"/>
      <c r="DM231" s="44"/>
      <c r="DN231" s="44"/>
      <c r="DO231" s="44"/>
      <c r="DP231" s="44"/>
      <c r="DQ231" s="44"/>
      <c r="DR231" s="44"/>
      <c r="DS231" s="44"/>
      <c r="DT231" s="44"/>
      <c r="DU231" s="44"/>
      <c r="DV231" s="44"/>
      <c r="DW231" s="44"/>
      <c r="DX231" s="44"/>
      <c r="DY231" s="44"/>
      <c r="DZ231" s="44"/>
      <c r="EA231" s="44"/>
      <c r="EB231" s="44"/>
      <c r="EC231" s="44"/>
      <c r="ED231" s="44"/>
      <c r="EE231" s="44"/>
      <c r="EF231" s="44"/>
      <c r="EG231" s="44"/>
      <c r="EH231" s="44"/>
      <c r="EI231" s="44"/>
      <c r="EJ231" s="44"/>
      <c r="EK231" s="44"/>
      <c r="EL231" s="44"/>
      <c r="EM231" s="44"/>
      <c r="EN231" s="44"/>
      <c r="EO231" s="44"/>
      <c r="EP231" s="44"/>
      <c r="EQ231" s="44"/>
      <c r="ER231" s="44"/>
      <c r="ES231" s="44"/>
      <c r="ET231" s="44"/>
      <c r="EU231" s="44"/>
      <c r="EV231" s="44"/>
      <c r="EW231" s="44"/>
      <c r="EX231" s="44"/>
      <c r="EY231" s="44"/>
      <c r="EZ231" s="44"/>
      <c r="FA231" s="44"/>
      <c r="FB231" s="44"/>
      <c r="FC231" s="44"/>
      <c r="FD231" s="44"/>
      <c r="FE231" s="44"/>
      <c r="FF231" s="44"/>
      <c r="FG231" s="44"/>
      <c r="FH231" s="44"/>
      <c r="FI231" s="44"/>
      <c r="FJ231" s="44"/>
      <c r="FK231" s="44"/>
      <c r="FL231" s="44"/>
      <c r="FM231" s="44"/>
      <c r="FN231" s="44"/>
      <c r="FO231" s="44"/>
      <c r="FP231" s="44"/>
      <c r="FQ231" s="44"/>
      <c r="FR231" s="44"/>
      <c r="FS231" s="44"/>
      <c r="FT231" s="44"/>
      <c r="FU231" s="44"/>
      <c r="FV231" s="44"/>
      <c r="FW231" s="44"/>
      <c r="FX231" s="44"/>
      <c r="FY231" s="44"/>
      <c r="FZ231" s="44"/>
      <c r="GA231" s="44"/>
      <c r="GB231" s="44"/>
      <c r="GC231" s="44"/>
      <c r="GD231" s="44"/>
      <c r="GE231" s="44"/>
      <c r="GF231" s="44"/>
      <c r="GG231" s="44"/>
      <c r="GH231" s="44"/>
      <c r="GI231" s="44"/>
      <c r="GJ231" s="44"/>
      <c r="GK231" s="44"/>
      <c r="GL231" s="44"/>
      <c r="GM231" s="44"/>
      <c r="GN231" s="44"/>
      <c r="GO231" s="44"/>
      <c r="GP231" s="44"/>
      <c r="GQ231" s="44"/>
      <c r="GR231" s="44"/>
      <c r="GS231" s="44"/>
      <c r="GT231" s="44"/>
      <c r="GU231" s="44"/>
      <c r="GV231" s="44"/>
      <c r="GW231" s="44"/>
      <c r="GX231" s="44"/>
      <c r="GY231" s="44"/>
      <c r="GZ231" s="44"/>
      <c r="HA231" s="44"/>
      <c r="HB231" s="44"/>
      <c r="HC231" s="44"/>
      <c r="HD231" s="44"/>
      <c r="HE231" s="44"/>
      <c r="HF231" s="44"/>
      <c r="HG231" s="44"/>
      <c r="HH231" s="44"/>
      <c r="HI231" s="44"/>
      <c r="HJ231" s="44"/>
      <c r="HK231" s="44"/>
      <c r="HL231" s="44"/>
      <c r="HM231" s="44"/>
      <c r="HN231" s="44"/>
      <c r="HO231" s="44"/>
      <c r="HP231" s="44"/>
      <c r="HQ231" s="44"/>
      <c r="HR231" s="44"/>
      <c r="HS231" s="44"/>
      <c r="HT231" s="44"/>
      <c r="HU231" s="44"/>
      <c r="HV231" s="44"/>
      <c r="HW231" s="44"/>
      <c r="HX231" s="44"/>
      <c r="HY231" s="44"/>
      <c r="HZ231" s="44"/>
      <c r="IA231" s="44"/>
      <c r="IB231" s="44"/>
      <c r="IC231" s="44"/>
      <c r="ID231" s="44"/>
      <c r="IE231" s="44"/>
      <c r="IF231" s="44"/>
      <c r="IG231" s="44"/>
      <c r="IH231" s="44"/>
      <c r="II231" s="44"/>
      <c r="IJ231" s="44"/>
      <c r="IK231" s="44"/>
      <c r="IL231" s="44"/>
      <c r="IM231" s="44"/>
      <c r="IN231" s="44"/>
      <c r="IO231" s="44"/>
      <c r="IP231" s="44"/>
      <c r="IQ231" s="44"/>
      <c r="IR231" s="44"/>
      <c r="IS231" s="44"/>
      <c r="IT231" s="44"/>
      <c r="IU231" s="44"/>
      <c r="IV231" s="44"/>
      <c r="IW231" s="44"/>
      <c r="IX231" s="44"/>
      <c r="IY231" s="44"/>
      <c r="IZ231" s="44"/>
      <c r="JA231" s="44"/>
      <c r="JB231" s="44"/>
      <c r="JC231" s="44"/>
      <c r="JD231" s="44"/>
      <c r="JE231" s="44"/>
      <c r="JF231" s="44"/>
      <c r="JG231" s="44"/>
      <c r="JH231" s="44"/>
      <c r="JI231" s="44"/>
      <c r="JJ231" s="44"/>
      <c r="JK231" s="44"/>
      <c r="JL231" s="44"/>
      <c r="JM231" s="44"/>
      <c r="JN231" s="44"/>
      <c r="JO231" s="44"/>
      <c r="JP231" s="44"/>
      <c r="JQ231" s="44"/>
      <c r="JR231" s="44"/>
      <c r="JS231" s="44"/>
      <c r="JT231" s="44"/>
      <c r="JU231" s="44"/>
      <c r="JV231" s="44"/>
      <c r="JW231" s="44"/>
      <c r="JX231" s="44"/>
      <c r="JY231" s="44"/>
      <c r="JZ231" s="44"/>
      <c r="KA231" s="44"/>
      <c r="KB231" s="44"/>
      <c r="KC231" s="44"/>
      <c r="KD231" s="44"/>
      <c r="KE231" s="44"/>
      <c r="KF231" s="44"/>
      <c r="KG231" s="44"/>
      <c r="KH231" s="44"/>
      <c r="KI231" s="44"/>
      <c r="KJ231" s="44"/>
      <c r="KK231" s="44"/>
      <c r="KL231" s="44"/>
      <c r="KM231" s="44"/>
      <c r="KN231" s="44"/>
      <c r="KO231" s="44"/>
      <c r="KP231" s="44"/>
      <c r="KQ231" s="44"/>
      <c r="KR231" s="44"/>
      <c r="KS231" s="44"/>
      <c r="KT231" s="44"/>
      <c r="KU231" s="44"/>
      <c r="KV231" s="44"/>
      <c r="KW231" s="44"/>
      <c r="KX231" s="44"/>
      <c r="KY231" s="44"/>
      <c r="KZ231" s="44"/>
      <c r="LA231" s="44"/>
      <c r="LB231" s="44"/>
      <c r="LC231" s="44"/>
      <c r="LD231" s="44"/>
      <c r="LE231" s="44"/>
      <c r="LF231" s="44"/>
      <c r="LG231" s="44"/>
      <c r="LH231" s="44"/>
      <c r="LI231" s="44"/>
      <c r="LJ231" s="44"/>
      <c r="LK231" s="44"/>
      <c r="LL231" s="44"/>
      <c r="LM231" s="44"/>
      <c r="LN231" s="44"/>
      <c r="LO231" s="44"/>
      <c r="LP231" s="44"/>
      <c r="LQ231" s="44"/>
      <c r="LR231" s="44"/>
      <c r="LS231" s="44"/>
      <c r="LT231" s="44"/>
      <c r="LU231" s="44"/>
      <c r="LV231" s="44"/>
      <c r="LW231" s="44"/>
      <c r="LX231" s="44"/>
      <c r="LY231" s="44"/>
      <c r="LZ231" s="44"/>
      <c r="MA231" s="44"/>
      <c r="MB231" s="44"/>
      <c r="MC231" s="44"/>
      <c r="MD231" s="44"/>
      <c r="ME231" s="44"/>
      <c r="MF231" s="44"/>
      <c r="MG231" s="44"/>
      <c r="MH231" s="44"/>
      <c r="MI231" s="44"/>
      <c r="MJ231" s="44"/>
      <c r="MK231" s="44"/>
      <c r="ML231" s="44"/>
      <c r="MM231" s="44"/>
      <c r="MN231" s="44"/>
      <c r="MO231" s="44"/>
      <c r="MP231" s="44"/>
      <c r="MQ231" s="44"/>
      <c r="MR231" s="44"/>
      <c r="MS231" s="44"/>
      <c r="MT231" s="44"/>
      <c r="MU231" s="44"/>
      <c r="MV231" s="44"/>
      <c r="MW231" s="44"/>
      <c r="MX231" s="44"/>
      <c r="MY231" s="44"/>
      <c r="MZ231" s="44"/>
      <c r="NA231" s="44"/>
      <c r="NB231" s="44"/>
      <c r="NC231" s="44"/>
      <c r="ND231" s="44"/>
      <c r="NE231" s="44"/>
      <c r="NF231" s="44"/>
      <c r="NG231" s="44"/>
      <c r="NH231" s="44"/>
      <c r="NI231" s="44"/>
      <c r="NJ231" s="44"/>
      <c r="NK231" s="44"/>
      <c r="NL231" s="44"/>
      <c r="NM231" s="44"/>
      <c r="NN231" s="44"/>
      <c r="NO231" s="44"/>
      <c r="NP231" s="44"/>
      <c r="NQ231" s="44"/>
      <c r="NR231" s="44"/>
      <c r="NS231" s="44"/>
      <c r="NT231" s="44"/>
      <c r="NU231" s="44"/>
      <c r="NV231" s="44"/>
      <c r="NW231" s="44"/>
      <c r="NX231" s="44"/>
      <c r="NY231" s="44"/>
      <c r="NZ231" s="44"/>
      <c r="OA231" s="44"/>
      <c r="OB231" s="44"/>
      <c r="OC231" s="44"/>
      <c r="OD231" s="44"/>
      <c r="OE231" s="44"/>
      <c r="OF231" s="44"/>
      <c r="OG231" s="44"/>
      <c r="OH231" s="44"/>
      <c r="OI231" s="44"/>
      <c r="OJ231" s="44"/>
      <c r="OK231" s="44"/>
      <c r="OL231" s="44"/>
      <c r="OM231" s="44"/>
      <c r="ON231" s="44"/>
      <c r="OO231" s="44"/>
      <c r="OP231" s="44"/>
      <c r="OQ231" s="44"/>
      <c r="OR231" s="44"/>
      <c r="OS231" s="44"/>
      <c r="OT231" s="44"/>
      <c r="OU231" s="44"/>
      <c r="OV231" s="44"/>
      <c r="OW231" s="44"/>
      <c r="OX231" s="44"/>
      <c r="OY231" s="44"/>
      <c r="OZ231" s="44"/>
      <c r="PA231" s="44"/>
      <c r="PB231" s="44"/>
      <c r="PC231" s="44"/>
      <c r="PD231" s="44"/>
      <c r="PE231" s="44"/>
      <c r="PF231" s="44"/>
      <c r="PG231" s="44"/>
      <c r="PH231" s="44"/>
      <c r="PI231" s="44"/>
      <c r="PJ231" s="44"/>
      <c r="PK231" s="44"/>
      <c r="PL231" s="44"/>
      <c r="PM231" s="44"/>
      <c r="PN231" s="44"/>
      <c r="PO231" s="44"/>
      <c r="PP231" s="44"/>
      <c r="PQ231" s="44"/>
      <c r="PR231" s="44"/>
      <c r="PS231" s="44"/>
      <c r="PT231" s="44"/>
      <c r="PU231" s="44"/>
      <c r="PV231" s="44"/>
      <c r="PW231" s="44"/>
      <c r="PX231" s="44"/>
      <c r="PY231" s="44"/>
      <c r="PZ231" s="44"/>
      <c r="QA231" s="44"/>
      <c r="QB231" s="44"/>
      <c r="QC231" s="44"/>
      <c r="QD231" s="44"/>
      <c r="QE231" s="44"/>
      <c r="QF231" s="44"/>
      <c r="QG231" s="44"/>
      <c r="QH231" s="44"/>
      <c r="QI231" s="44"/>
      <c r="QJ231" s="44"/>
      <c r="QK231" s="44"/>
      <c r="QL231" s="44"/>
      <c r="QM231" s="44"/>
      <c r="QN231" s="44"/>
      <c r="QO231" s="44"/>
      <c r="QP231" s="44"/>
      <c r="QQ231" s="44"/>
      <c r="QR231" s="44"/>
      <c r="QS231" s="44"/>
      <c r="QT231" s="44"/>
      <c r="QU231" s="44"/>
      <c r="QV231" s="44"/>
      <c r="QW231" s="44"/>
      <c r="QX231" s="44"/>
      <c r="QY231" s="44"/>
      <c r="QZ231" s="44"/>
      <c r="RA231" s="44"/>
      <c r="RB231" s="44"/>
      <c r="RC231" s="44"/>
      <c r="RD231" s="44"/>
      <c r="RE231" s="44"/>
      <c r="RF231" s="44"/>
      <c r="RG231" s="44"/>
      <c r="RH231" s="44"/>
      <c r="RI231" s="44"/>
      <c r="RJ231" s="44"/>
      <c r="RK231" s="44"/>
      <c r="RL231" s="44"/>
      <c r="RM231" s="44"/>
      <c r="RN231" s="44"/>
      <c r="RO231" s="44"/>
      <c r="RP231" s="44"/>
      <c r="RQ231" s="44"/>
      <c r="RR231" s="44"/>
      <c r="RS231" s="44"/>
      <c r="RT231" s="44"/>
      <c r="RU231" s="44"/>
      <c r="RV231" s="44"/>
      <c r="RW231" s="44"/>
      <c r="RX231" s="44"/>
      <c r="RY231" s="44"/>
      <c r="RZ231" s="44"/>
      <c r="SA231" s="44"/>
      <c r="SB231" s="44"/>
      <c r="SC231" s="44"/>
      <c r="SD231" s="44"/>
      <c r="SE231" s="44"/>
      <c r="SF231" s="44"/>
      <c r="SG231" s="44"/>
      <c r="SH231" s="44"/>
      <c r="SI231" s="44"/>
      <c r="SJ231" s="44"/>
      <c r="SK231" s="44"/>
      <c r="SL231" s="44"/>
      <c r="SM231" s="44"/>
      <c r="SN231" s="44"/>
      <c r="SO231" s="44"/>
      <c r="SP231" s="44"/>
      <c r="SQ231" s="44"/>
      <c r="SR231" s="44"/>
      <c r="SS231" s="44"/>
      <c r="ST231" s="44"/>
      <c r="SU231" s="44"/>
      <c r="SV231" s="44"/>
      <c r="SW231" s="44"/>
      <c r="SX231" s="44"/>
      <c r="SY231" s="44"/>
      <c r="SZ231" s="44"/>
      <c r="TA231" s="44"/>
      <c r="TB231" s="44"/>
      <c r="TC231" s="44"/>
      <c r="TD231" s="44"/>
      <c r="TE231" s="44"/>
      <c r="TF231" s="44"/>
      <c r="TG231" s="44"/>
      <c r="TH231" s="44"/>
      <c r="TI231" s="44"/>
      <c r="TJ231" s="44"/>
      <c r="TK231" s="44"/>
      <c r="TL231" s="44"/>
      <c r="TM231" s="44"/>
      <c r="TN231" s="44"/>
      <c r="TO231" s="44"/>
      <c r="TP231" s="44"/>
      <c r="TQ231" s="44"/>
      <c r="TR231" s="44"/>
      <c r="TS231" s="44"/>
      <c r="TT231" s="44"/>
      <c r="TU231" s="44"/>
      <c r="TV231" s="44"/>
      <c r="TW231" s="44"/>
      <c r="TX231" s="44"/>
      <c r="TY231" s="44"/>
      <c r="TZ231" s="44"/>
      <c r="UA231" s="44"/>
      <c r="UB231" s="44"/>
      <c r="UC231" s="44"/>
      <c r="UD231" s="44"/>
      <c r="UE231" s="44"/>
      <c r="UF231" s="44"/>
      <c r="UG231" s="44"/>
      <c r="UH231" s="44"/>
      <c r="UI231" s="44"/>
      <c r="UJ231" s="44"/>
      <c r="UK231" s="44"/>
      <c r="UL231" s="44"/>
      <c r="UM231" s="44"/>
      <c r="UN231" s="44"/>
      <c r="UO231" s="44"/>
      <c r="UP231" s="44"/>
      <c r="UQ231" s="44"/>
      <c r="UR231" s="44"/>
      <c r="US231" s="44"/>
      <c r="UT231" s="44"/>
      <c r="UU231" s="44"/>
      <c r="UV231" s="44"/>
      <c r="UW231" s="44"/>
      <c r="UX231" s="44"/>
      <c r="UY231" s="44"/>
      <c r="UZ231" s="44"/>
      <c r="VA231" s="44"/>
      <c r="VB231" s="44"/>
      <c r="VC231" s="44"/>
      <c r="VD231" s="44"/>
      <c r="VE231" s="44"/>
      <c r="VF231" s="44"/>
      <c r="VG231" s="44"/>
      <c r="VH231" s="44"/>
      <c r="VI231" s="44"/>
      <c r="VJ231" s="44"/>
      <c r="VK231" s="44"/>
      <c r="VL231" s="44"/>
      <c r="VM231" s="44"/>
      <c r="VN231" s="44"/>
      <c r="VO231" s="44"/>
      <c r="VP231" s="44"/>
      <c r="VQ231" s="44"/>
      <c r="VR231" s="44"/>
      <c r="VS231" s="44"/>
      <c r="VT231" s="44"/>
      <c r="VU231" s="44"/>
      <c r="VV231" s="44"/>
      <c r="VW231" s="44"/>
      <c r="VX231" s="44"/>
      <c r="VY231" s="44"/>
      <c r="VZ231" s="44"/>
      <c r="WA231" s="44"/>
      <c r="WB231" s="44"/>
      <c r="WC231" s="44"/>
      <c r="WD231" s="44"/>
      <c r="WE231" s="44"/>
      <c r="WF231" s="44"/>
      <c r="WG231" s="44"/>
      <c r="WH231" s="44"/>
      <c r="WI231" s="44"/>
      <c r="WJ231" s="44"/>
      <c r="WK231" s="44"/>
      <c r="WL231" s="44"/>
      <c r="WM231" s="44"/>
      <c r="WN231" s="44"/>
      <c r="WO231" s="44"/>
      <c r="WP231" s="44"/>
      <c r="WQ231" s="44"/>
      <c r="WR231" s="44"/>
      <c r="WS231" s="44"/>
      <c r="WT231" s="44"/>
      <c r="WU231" s="44"/>
      <c r="WV231" s="44"/>
      <c r="WW231" s="44"/>
      <c r="WX231" s="44"/>
      <c r="WY231" s="44"/>
      <c r="WZ231" s="44"/>
      <c r="XA231" s="44"/>
      <c r="XB231" s="44"/>
      <c r="XC231" s="44"/>
      <c r="XD231" s="44"/>
      <c r="XE231" s="44"/>
      <c r="XF231" s="44"/>
      <c r="XG231" s="44"/>
      <c r="XH231" s="44"/>
      <c r="XI231" s="44"/>
      <c r="XJ231" s="44"/>
      <c r="XK231" s="44"/>
      <c r="XL231" s="44"/>
      <c r="XM231" s="44"/>
      <c r="XN231" s="44"/>
      <c r="XO231" s="44"/>
      <c r="XP231" s="44"/>
      <c r="XQ231" s="44"/>
      <c r="XR231" s="44"/>
      <c r="XS231" s="44"/>
      <c r="XT231" s="44"/>
      <c r="XU231" s="44"/>
      <c r="XV231" s="44"/>
      <c r="XW231" s="44"/>
      <c r="XX231" s="44"/>
      <c r="XY231" s="44"/>
      <c r="XZ231" s="44"/>
      <c r="YA231" s="44"/>
      <c r="YB231" s="44"/>
      <c r="YC231" s="44"/>
      <c r="YD231" s="44"/>
      <c r="YE231" s="44"/>
      <c r="YF231" s="44"/>
      <c r="YG231" s="44"/>
      <c r="YH231" s="44"/>
      <c r="YI231" s="44"/>
      <c r="YJ231" s="44"/>
      <c r="YK231" s="44"/>
      <c r="YL231" s="44"/>
      <c r="YM231" s="44"/>
      <c r="YN231" s="44"/>
      <c r="YO231" s="44"/>
      <c r="YP231" s="44"/>
      <c r="YQ231" s="44"/>
      <c r="YR231" s="44"/>
      <c r="YS231" s="44"/>
    </row>
    <row r="232" spans="1:669" s="72" customFormat="1" x14ac:dyDescent="0.25">
      <c r="A232" s="203" t="s">
        <v>231</v>
      </c>
      <c r="B232" s="206">
        <v>1</v>
      </c>
      <c r="C232" s="204"/>
      <c r="D232" s="204"/>
      <c r="E232" s="205"/>
      <c r="F232" s="205"/>
      <c r="G232" s="145">
        <v>89500</v>
      </c>
      <c r="H232" s="160">
        <f t="shared" ref="H232:M232" si="36">H231</f>
        <v>2568.65</v>
      </c>
      <c r="I232" s="145">
        <f t="shared" si="36"/>
        <v>9635.51</v>
      </c>
      <c r="J232" s="145">
        <f t="shared" si="36"/>
        <v>2720.8</v>
      </c>
      <c r="K232" s="145">
        <f t="shared" si="36"/>
        <v>25</v>
      </c>
      <c r="L232" s="145">
        <f t="shared" si="36"/>
        <v>14949.96</v>
      </c>
      <c r="M232" s="160">
        <f t="shared" si="36"/>
        <v>74550.039999999994</v>
      </c>
      <c r="N232" s="44"/>
      <c r="O232" s="44"/>
      <c r="P232" s="44"/>
      <c r="Q232" s="44"/>
      <c r="R232" s="44"/>
      <c r="S232" s="44"/>
      <c r="T232" s="44"/>
      <c r="U232" s="44"/>
      <c r="V232" s="44"/>
      <c r="W232" s="44"/>
      <c r="X232" s="44"/>
      <c r="Y232" s="44"/>
      <c r="Z232" s="44"/>
      <c r="AA232" s="44"/>
      <c r="AB232" s="44"/>
      <c r="AC232" s="44"/>
      <c r="AD232" s="44"/>
      <c r="AE232" s="44"/>
      <c r="AF232" s="44"/>
      <c r="AG232" s="44"/>
      <c r="AH232" s="44"/>
      <c r="AI232" s="44"/>
      <c r="AJ232" s="44"/>
      <c r="AK232" s="44"/>
      <c r="AL232" s="44"/>
      <c r="AM232" s="44"/>
      <c r="AN232" s="44"/>
      <c r="AO232" s="44"/>
      <c r="AP232" s="44"/>
      <c r="AQ232" s="44"/>
      <c r="AR232" s="44"/>
      <c r="AS232" s="44"/>
      <c r="AT232" s="44"/>
      <c r="AU232" s="44"/>
      <c r="AV232" s="44"/>
      <c r="AW232" s="44"/>
      <c r="AX232" s="44"/>
      <c r="AY232" s="44"/>
      <c r="AZ232" s="44"/>
      <c r="BA232" s="44"/>
      <c r="BB232" s="44"/>
      <c r="BC232" s="44"/>
      <c r="BD232" s="44"/>
      <c r="BE232" s="44"/>
      <c r="BF232" s="44"/>
    </row>
    <row r="233" spans="1:669" s="8" customFormat="1" ht="15.75" x14ac:dyDescent="0.25">
      <c r="A233" s="77" t="s">
        <v>180</v>
      </c>
      <c r="B233" s="74"/>
      <c r="C233" s="75"/>
      <c r="D233" s="75"/>
      <c r="E233" s="75"/>
      <c r="F233" s="54"/>
      <c r="G233" s="140"/>
      <c r="H233" s="140"/>
      <c r="I233" s="140"/>
      <c r="J233" s="140"/>
      <c r="K233" s="140"/>
      <c r="L233" s="140"/>
      <c r="M233" s="140"/>
      <c r="O233" s="15"/>
      <c r="P233" s="85"/>
      <c r="Q233" s="85"/>
      <c r="R233" s="85"/>
      <c r="S233" s="85"/>
      <c r="T233" s="85"/>
      <c r="U233" s="85"/>
      <c r="V233" s="85"/>
      <c r="W233" s="85"/>
      <c r="X233" s="85"/>
      <c r="Y233" s="85"/>
      <c r="Z233" s="85"/>
      <c r="AA233" s="85"/>
      <c r="AB233" s="85"/>
      <c r="AC233" s="85"/>
      <c r="AD233" s="85"/>
      <c r="AE233" s="85"/>
      <c r="AF233" s="85"/>
      <c r="AG233" s="85"/>
      <c r="AH233" s="85"/>
      <c r="AI233" s="85"/>
      <c r="AJ233" s="85"/>
      <c r="AK233" s="85"/>
      <c r="AL233" s="85"/>
      <c r="AM233" s="85"/>
      <c r="AN233" s="85"/>
      <c r="AO233" s="85"/>
      <c r="AP233" s="85"/>
      <c r="AQ233" s="85"/>
      <c r="AR233" s="85"/>
      <c r="AS233" s="85"/>
      <c r="AT233" s="85"/>
      <c r="AU233" s="44"/>
      <c r="AV233" s="44"/>
      <c r="AW233" s="44"/>
      <c r="AX233" s="44"/>
      <c r="AY233" s="44"/>
      <c r="AZ233" s="44"/>
      <c r="BA233" s="44"/>
      <c r="BB233" s="44"/>
      <c r="BC233" s="44"/>
      <c r="BD233" s="44"/>
      <c r="BE233" s="44"/>
      <c r="BF233" s="44"/>
      <c r="BG233" s="44"/>
      <c r="BH233" s="44"/>
      <c r="BI233" s="44"/>
      <c r="BJ233" s="44"/>
      <c r="BK233" s="44"/>
      <c r="BL233" s="44"/>
      <c r="BM233" s="44"/>
      <c r="BN233" s="44"/>
      <c r="BO233" s="44"/>
      <c r="BP233" s="44"/>
      <c r="BQ233" s="44"/>
      <c r="BR233" s="44"/>
      <c r="BS233" s="44"/>
      <c r="BT233" s="44"/>
      <c r="BU233" s="44"/>
      <c r="BV233" s="44"/>
      <c r="BW233" s="44"/>
      <c r="BX233" s="44"/>
      <c r="BY233" s="44"/>
      <c r="BZ233" s="44"/>
      <c r="CA233" s="44"/>
      <c r="CB233" s="44"/>
      <c r="CC233" s="44"/>
      <c r="CD233" s="44"/>
      <c r="CE233" s="44"/>
      <c r="CF233" s="44"/>
      <c r="CG233" s="44"/>
      <c r="CH233" s="44"/>
      <c r="CI233" s="44"/>
      <c r="CJ233" s="44"/>
      <c r="CK233" s="44"/>
      <c r="CL233" s="44"/>
      <c r="CM233" s="44"/>
      <c r="CN233" s="44"/>
      <c r="CO233" s="44"/>
      <c r="CP233" s="44"/>
      <c r="CQ233" s="44"/>
      <c r="CR233" s="44"/>
      <c r="CS233" s="44"/>
      <c r="CT233" s="44"/>
      <c r="CU233" s="44"/>
      <c r="CV233" s="44"/>
      <c r="CW233" s="44"/>
      <c r="CX233" s="44"/>
      <c r="CY233" s="44"/>
      <c r="CZ233" s="44"/>
      <c r="DA233" s="44"/>
      <c r="DB233" s="44"/>
      <c r="DC233" s="44"/>
      <c r="DD233" s="44"/>
      <c r="DE233" s="44"/>
      <c r="DF233" s="44"/>
      <c r="DG233" s="44"/>
      <c r="DH233" s="44"/>
      <c r="DI233" s="44"/>
      <c r="DJ233" s="44"/>
      <c r="DK233" s="44"/>
      <c r="DL233" s="44"/>
      <c r="DM233" s="44"/>
      <c r="DN233" s="44"/>
      <c r="DO233" s="44"/>
      <c r="DP233" s="44"/>
      <c r="DQ233" s="44"/>
      <c r="DR233" s="44"/>
      <c r="DS233" s="44"/>
      <c r="DT233" s="44"/>
      <c r="DU233" s="44"/>
      <c r="DV233" s="44"/>
      <c r="DW233" s="44"/>
      <c r="DX233" s="44"/>
      <c r="DY233" s="44"/>
      <c r="DZ233" s="44"/>
      <c r="EA233" s="44"/>
      <c r="EB233" s="44"/>
      <c r="EC233" s="44"/>
      <c r="ED233" s="44"/>
      <c r="EE233" s="44"/>
      <c r="EF233" s="44"/>
      <c r="EG233" s="44"/>
      <c r="EH233" s="44"/>
      <c r="EI233" s="44"/>
      <c r="EJ233" s="44"/>
      <c r="EK233" s="44"/>
      <c r="EL233" s="44"/>
      <c r="EM233" s="44"/>
      <c r="EN233" s="44"/>
      <c r="EO233" s="44"/>
      <c r="EP233" s="44"/>
      <c r="EQ233" s="44"/>
      <c r="ER233" s="44"/>
      <c r="ES233" s="44"/>
      <c r="ET233" s="44"/>
      <c r="EU233" s="44"/>
      <c r="EV233" s="44"/>
      <c r="EW233" s="44"/>
      <c r="EX233" s="44"/>
      <c r="EY233" s="44"/>
      <c r="EZ233" s="44"/>
      <c r="FA233" s="44"/>
      <c r="FB233" s="44"/>
      <c r="FC233" s="44"/>
      <c r="FD233" s="44"/>
      <c r="FE233" s="44"/>
      <c r="FF233" s="44"/>
      <c r="FG233" s="44"/>
      <c r="FH233" s="44"/>
      <c r="FI233" s="44"/>
      <c r="FJ233" s="44"/>
      <c r="FK233" s="44"/>
      <c r="FL233" s="44"/>
      <c r="FM233" s="44"/>
      <c r="FN233" s="44"/>
      <c r="FO233" s="44"/>
      <c r="FP233" s="44"/>
      <c r="FQ233" s="44"/>
      <c r="FR233" s="44"/>
      <c r="FS233" s="44"/>
      <c r="FT233" s="46"/>
      <c r="FU233" s="46"/>
      <c r="FV233" s="46"/>
      <c r="FW233" s="46"/>
      <c r="FX233" s="46"/>
      <c r="FY233" s="46"/>
      <c r="FZ233" s="46"/>
      <c r="GA233" s="46"/>
      <c r="GB233" s="46"/>
      <c r="GC233" s="46"/>
      <c r="GD233" s="46"/>
      <c r="GE233" s="46"/>
      <c r="GF233" s="46"/>
      <c r="GG233" s="46"/>
      <c r="GH233" s="46"/>
      <c r="GI233" s="46"/>
      <c r="GJ233" s="46"/>
      <c r="GK233" s="46"/>
      <c r="GL233" s="46"/>
      <c r="GM233" s="46"/>
      <c r="GN233" s="46"/>
      <c r="GO233" s="46"/>
      <c r="GP233" s="46"/>
      <c r="GQ233" s="46"/>
      <c r="GR233" s="46"/>
      <c r="GS233" s="46"/>
      <c r="GT233" s="46"/>
      <c r="GU233" s="46"/>
      <c r="GV233" s="46"/>
      <c r="GW233" s="46"/>
      <c r="GX233" s="46"/>
      <c r="GY233" s="46"/>
      <c r="GZ233" s="46"/>
      <c r="HA233" s="46"/>
      <c r="HB233" s="46"/>
      <c r="HC233" s="46"/>
      <c r="HD233" s="46"/>
      <c r="HE233" s="46"/>
      <c r="HF233" s="46"/>
      <c r="HG233" s="46"/>
      <c r="HH233" s="46"/>
      <c r="HI233" s="46"/>
      <c r="HJ233" s="46"/>
      <c r="HK233" s="46"/>
      <c r="HL233" s="46"/>
      <c r="HM233" s="46"/>
      <c r="HN233" s="46"/>
      <c r="HO233" s="46"/>
      <c r="HP233" s="46"/>
      <c r="HQ233" s="46"/>
      <c r="HR233" s="46"/>
      <c r="HS233" s="46"/>
      <c r="HT233" s="46"/>
      <c r="HU233" s="46"/>
      <c r="HV233" s="46"/>
      <c r="HW233" s="46"/>
      <c r="HX233" s="46"/>
      <c r="HY233" s="46"/>
      <c r="HZ233" s="46"/>
      <c r="IA233" s="46"/>
      <c r="IB233" s="46"/>
      <c r="IC233" s="46"/>
      <c r="ID233" s="46"/>
      <c r="IE233" s="46"/>
      <c r="IF233" s="46"/>
      <c r="IG233" s="46"/>
      <c r="IH233" s="46"/>
      <c r="II233" s="46"/>
      <c r="IJ233" s="46"/>
      <c r="IK233" s="46"/>
      <c r="IL233" s="46"/>
      <c r="IM233" s="46"/>
      <c r="IN233" s="46"/>
      <c r="IO233" s="46"/>
      <c r="IP233" s="46"/>
      <c r="IQ233" s="46"/>
      <c r="IR233" s="46"/>
      <c r="IS233" s="46"/>
      <c r="IT233" s="46"/>
      <c r="IU233" s="46"/>
      <c r="IV233" s="46"/>
      <c r="IW233" s="46"/>
      <c r="IX233" s="46"/>
      <c r="IY233" s="46"/>
      <c r="IZ233" s="46"/>
      <c r="JA233" s="46"/>
      <c r="JB233" s="46"/>
      <c r="JC233" s="46"/>
      <c r="JD233" s="46"/>
      <c r="JE233" s="46"/>
      <c r="JF233" s="46"/>
      <c r="JG233" s="46"/>
      <c r="JH233" s="46"/>
      <c r="JI233" s="46"/>
      <c r="JJ233" s="46"/>
      <c r="JK233" s="46"/>
      <c r="JL233" s="46"/>
      <c r="JM233" s="46"/>
      <c r="JN233" s="46"/>
      <c r="JO233" s="46"/>
      <c r="JP233" s="46"/>
      <c r="JQ233" s="46"/>
      <c r="JR233" s="46"/>
      <c r="JS233" s="46"/>
      <c r="JT233" s="46"/>
      <c r="JU233" s="46"/>
      <c r="JV233" s="46"/>
      <c r="JW233" s="46"/>
      <c r="JX233" s="46"/>
      <c r="JY233" s="46"/>
      <c r="JZ233" s="46"/>
      <c r="KA233" s="46"/>
      <c r="KB233" s="46"/>
      <c r="KC233" s="46"/>
      <c r="KD233" s="46"/>
      <c r="KE233" s="46"/>
      <c r="KF233" s="46"/>
      <c r="KG233" s="46"/>
      <c r="KH233" s="46"/>
      <c r="KI233" s="46"/>
      <c r="KJ233" s="46"/>
      <c r="KK233" s="46"/>
      <c r="KL233" s="46"/>
      <c r="KM233" s="46"/>
      <c r="KN233" s="46"/>
      <c r="KO233" s="46"/>
      <c r="KP233" s="46"/>
      <c r="KQ233" s="46"/>
      <c r="KR233" s="46"/>
      <c r="KS233" s="46"/>
      <c r="KT233" s="46"/>
      <c r="KU233" s="46"/>
      <c r="KV233" s="46"/>
      <c r="KW233" s="46"/>
      <c r="KX233" s="46"/>
      <c r="KY233" s="46"/>
      <c r="KZ233" s="46"/>
      <c r="LA233" s="46"/>
      <c r="LB233" s="46"/>
      <c r="LC233" s="46"/>
      <c r="LD233" s="46"/>
      <c r="LE233" s="46"/>
      <c r="LF233" s="46"/>
      <c r="LG233" s="46"/>
      <c r="LH233" s="46"/>
      <c r="LI233" s="46"/>
      <c r="LJ233" s="46"/>
      <c r="LK233" s="46"/>
      <c r="LL233" s="46"/>
      <c r="LM233" s="46"/>
      <c r="LN233" s="46"/>
      <c r="LO233" s="46"/>
      <c r="LP233" s="46"/>
      <c r="LQ233" s="46"/>
      <c r="LR233" s="46"/>
      <c r="LS233" s="46"/>
      <c r="LT233" s="46"/>
      <c r="LU233" s="46"/>
      <c r="LV233" s="46"/>
      <c r="LW233" s="46"/>
      <c r="LX233" s="46"/>
      <c r="LY233" s="46"/>
      <c r="LZ233" s="46"/>
      <c r="MA233" s="46"/>
      <c r="MB233" s="46"/>
      <c r="MC233" s="46"/>
      <c r="MD233" s="46"/>
      <c r="ME233" s="46"/>
      <c r="MF233" s="46"/>
      <c r="MG233" s="46"/>
      <c r="MH233" s="46"/>
      <c r="MI233" s="46"/>
      <c r="MJ233" s="46"/>
      <c r="MK233" s="46"/>
      <c r="ML233" s="46"/>
      <c r="MM233" s="46"/>
      <c r="MN233" s="46"/>
      <c r="MO233" s="46"/>
      <c r="MP233" s="46"/>
      <c r="MQ233" s="46"/>
      <c r="MR233" s="46"/>
      <c r="MS233" s="46"/>
      <c r="MT233" s="46"/>
      <c r="MU233" s="46"/>
      <c r="MV233" s="46"/>
      <c r="MW233" s="46"/>
      <c r="MX233" s="46"/>
      <c r="MY233" s="46"/>
      <c r="MZ233" s="46"/>
      <c r="NA233" s="46"/>
      <c r="NB233" s="46"/>
      <c r="NC233" s="46"/>
      <c r="ND233" s="46"/>
      <c r="NE233" s="46"/>
      <c r="NF233" s="46"/>
      <c r="NG233" s="46"/>
      <c r="NH233" s="46"/>
      <c r="NI233" s="46"/>
      <c r="NJ233" s="46"/>
      <c r="NK233" s="46"/>
      <c r="NL233" s="46"/>
      <c r="NM233" s="46"/>
      <c r="NN233" s="46"/>
      <c r="NO233" s="46"/>
      <c r="NP233" s="46"/>
      <c r="NQ233" s="46"/>
      <c r="NR233" s="46"/>
      <c r="NS233" s="46"/>
      <c r="NT233" s="46"/>
      <c r="NU233" s="46"/>
      <c r="NV233" s="46"/>
      <c r="NW233" s="46"/>
      <c r="NX233" s="46"/>
      <c r="NY233" s="46"/>
      <c r="NZ233" s="46"/>
      <c r="OA233" s="46"/>
      <c r="OB233" s="46"/>
      <c r="OC233" s="46"/>
      <c r="OD233" s="46"/>
      <c r="OE233" s="46"/>
      <c r="OF233" s="46"/>
      <c r="OG233" s="46"/>
      <c r="OH233" s="46"/>
      <c r="OI233" s="46"/>
      <c r="OJ233" s="46"/>
      <c r="OK233" s="46"/>
      <c r="OL233" s="46"/>
      <c r="OM233" s="46"/>
      <c r="ON233" s="46"/>
      <c r="OO233" s="46"/>
      <c r="OP233" s="46"/>
      <c r="OQ233" s="46"/>
      <c r="OR233" s="46"/>
      <c r="OS233" s="46"/>
      <c r="OT233" s="46"/>
      <c r="OU233" s="46"/>
      <c r="OV233" s="46"/>
      <c r="OW233" s="46"/>
      <c r="OX233" s="46"/>
      <c r="OY233" s="46"/>
      <c r="OZ233" s="46"/>
      <c r="PA233" s="46"/>
      <c r="PB233" s="46"/>
      <c r="PC233" s="46"/>
      <c r="PD233" s="46"/>
      <c r="PE233" s="46"/>
      <c r="PF233" s="46"/>
      <c r="PG233" s="46"/>
      <c r="PH233" s="46"/>
      <c r="PI233" s="46"/>
      <c r="PJ233" s="46"/>
      <c r="PK233" s="46"/>
      <c r="PL233" s="46"/>
      <c r="PM233" s="46"/>
      <c r="PN233" s="46"/>
      <c r="PO233" s="46"/>
      <c r="PP233" s="46"/>
      <c r="PQ233" s="46"/>
      <c r="PR233" s="46"/>
      <c r="PS233" s="46"/>
      <c r="PT233" s="46"/>
      <c r="PU233" s="46"/>
      <c r="PV233" s="46"/>
      <c r="PW233" s="46"/>
      <c r="PX233" s="46"/>
      <c r="PY233" s="46"/>
      <c r="PZ233" s="46"/>
      <c r="QA233" s="46"/>
      <c r="QB233" s="46"/>
      <c r="QC233" s="46"/>
      <c r="QD233" s="46"/>
      <c r="QE233" s="46"/>
      <c r="QF233" s="46"/>
      <c r="QG233" s="46"/>
      <c r="QH233" s="46"/>
      <c r="QI233" s="46"/>
      <c r="QJ233" s="46"/>
      <c r="QK233" s="46"/>
      <c r="QL233" s="46"/>
      <c r="QM233" s="46"/>
      <c r="QN233" s="46"/>
      <c r="QO233" s="46"/>
      <c r="QP233" s="46"/>
      <c r="QQ233" s="46"/>
      <c r="QR233" s="46"/>
      <c r="QS233" s="46"/>
      <c r="QT233" s="46"/>
      <c r="QU233" s="46"/>
      <c r="QV233" s="46"/>
      <c r="QW233" s="46"/>
      <c r="QX233" s="46"/>
      <c r="QY233" s="46"/>
      <c r="QZ233" s="46"/>
      <c r="RA233" s="46"/>
      <c r="RB233" s="46"/>
      <c r="RC233" s="46"/>
      <c r="RD233" s="46"/>
      <c r="RE233" s="46"/>
      <c r="RF233" s="46"/>
      <c r="RG233" s="46"/>
      <c r="RH233" s="46"/>
      <c r="RI233" s="46"/>
      <c r="RJ233" s="46"/>
      <c r="RK233" s="46"/>
      <c r="RL233" s="46"/>
      <c r="RM233" s="46"/>
      <c r="RN233" s="46"/>
      <c r="RO233" s="46"/>
      <c r="RP233" s="46"/>
      <c r="RQ233" s="46"/>
      <c r="RR233" s="46"/>
      <c r="RS233" s="46"/>
      <c r="RT233" s="46"/>
      <c r="RU233" s="46"/>
      <c r="RV233" s="46"/>
      <c r="RW233" s="46"/>
      <c r="RX233" s="46"/>
      <c r="RY233" s="46"/>
      <c r="RZ233" s="46"/>
      <c r="SA233" s="46"/>
      <c r="SB233" s="46"/>
      <c r="SC233" s="46"/>
      <c r="SD233" s="46"/>
      <c r="SE233" s="46"/>
      <c r="SF233" s="46"/>
      <c r="SG233" s="46"/>
      <c r="SH233" s="46"/>
      <c r="SI233" s="46"/>
      <c r="SJ233" s="46"/>
      <c r="SK233" s="46"/>
      <c r="SL233" s="46"/>
      <c r="SM233" s="46"/>
      <c r="SN233" s="46"/>
      <c r="SO233" s="46"/>
      <c r="SP233" s="46"/>
      <c r="SQ233" s="46"/>
      <c r="SR233" s="46"/>
      <c r="SS233" s="46"/>
      <c r="ST233" s="46"/>
      <c r="SU233" s="46"/>
      <c r="SV233" s="46"/>
      <c r="SW233" s="46"/>
      <c r="SX233" s="46"/>
      <c r="SY233" s="46"/>
      <c r="SZ233" s="46"/>
      <c r="TA233" s="46"/>
      <c r="TB233" s="46"/>
      <c r="TC233" s="46"/>
      <c r="TD233" s="46"/>
      <c r="TE233" s="46"/>
      <c r="TF233" s="46"/>
      <c r="TG233" s="46"/>
      <c r="TH233" s="46"/>
      <c r="TI233" s="46"/>
      <c r="TJ233" s="46"/>
      <c r="TK233" s="46"/>
      <c r="TL233" s="46"/>
      <c r="TM233" s="46"/>
      <c r="TN233" s="46"/>
      <c r="TO233" s="46"/>
      <c r="TP233" s="46"/>
      <c r="TQ233" s="46"/>
      <c r="TR233" s="46"/>
      <c r="TS233" s="46"/>
      <c r="TT233" s="46"/>
      <c r="TU233" s="46"/>
      <c r="TV233" s="46"/>
      <c r="TW233" s="46"/>
      <c r="TX233" s="46"/>
      <c r="TY233" s="46"/>
      <c r="TZ233" s="46"/>
      <c r="UA233" s="46"/>
      <c r="UB233" s="46"/>
      <c r="UC233" s="46"/>
      <c r="UD233" s="46"/>
      <c r="UE233" s="46"/>
      <c r="UF233" s="46"/>
      <c r="UG233" s="46"/>
      <c r="UH233" s="46"/>
      <c r="UI233" s="46"/>
      <c r="UJ233" s="46"/>
      <c r="UK233" s="46"/>
      <c r="UL233" s="46"/>
      <c r="UM233" s="46"/>
      <c r="UN233" s="46"/>
      <c r="UO233" s="46"/>
      <c r="UP233" s="46"/>
      <c r="UQ233" s="46"/>
      <c r="UR233" s="46"/>
      <c r="US233" s="46"/>
      <c r="UT233" s="46"/>
      <c r="UU233" s="46"/>
      <c r="UV233" s="46"/>
      <c r="UW233" s="46"/>
      <c r="UX233" s="46"/>
      <c r="UY233" s="46"/>
      <c r="UZ233" s="46"/>
      <c r="VA233" s="46"/>
      <c r="VB233" s="46"/>
      <c r="VC233" s="46"/>
      <c r="VD233" s="46"/>
      <c r="VE233" s="46"/>
      <c r="VF233" s="46"/>
      <c r="VG233" s="46"/>
      <c r="VH233" s="46"/>
      <c r="VI233" s="46"/>
      <c r="VJ233" s="46"/>
      <c r="VK233" s="46"/>
      <c r="VL233" s="46"/>
      <c r="VM233" s="46"/>
      <c r="VN233" s="46"/>
      <c r="VO233" s="46"/>
      <c r="VP233" s="46"/>
      <c r="VQ233" s="46"/>
      <c r="VR233" s="46"/>
      <c r="VS233" s="46"/>
      <c r="VT233" s="46"/>
      <c r="VU233" s="46"/>
      <c r="VV233" s="46"/>
      <c r="VW233" s="46"/>
      <c r="VX233" s="46"/>
      <c r="VY233" s="46"/>
      <c r="VZ233" s="46"/>
      <c r="WA233" s="46"/>
      <c r="WB233" s="46"/>
      <c r="WC233" s="46"/>
      <c r="WD233" s="46"/>
      <c r="WE233" s="46"/>
      <c r="WF233" s="46"/>
      <c r="WG233" s="46"/>
      <c r="WH233" s="46"/>
      <c r="WI233" s="46"/>
      <c r="WJ233" s="46"/>
      <c r="WK233" s="46"/>
      <c r="WL233" s="46"/>
      <c r="WM233" s="46"/>
      <c r="WN233" s="46"/>
      <c r="WO233" s="46"/>
      <c r="WP233" s="46"/>
      <c r="WQ233" s="46"/>
      <c r="WR233" s="46"/>
      <c r="WS233" s="46"/>
      <c r="WT233" s="46"/>
      <c r="WU233" s="46"/>
      <c r="WV233" s="46"/>
      <c r="WW233" s="46"/>
      <c r="WX233" s="46"/>
      <c r="WY233" s="46"/>
      <c r="WZ233" s="46"/>
      <c r="XA233" s="46"/>
      <c r="XB233" s="46"/>
      <c r="XC233" s="46"/>
      <c r="XD233" s="46"/>
      <c r="XE233" s="46"/>
      <c r="XF233" s="46"/>
      <c r="XG233" s="46"/>
      <c r="XH233" s="46"/>
      <c r="XI233" s="46"/>
      <c r="XJ233" s="46"/>
      <c r="XK233" s="46"/>
      <c r="XL233" s="46"/>
      <c r="XM233" s="46"/>
      <c r="XN233" s="46"/>
      <c r="XO233" s="46"/>
      <c r="XP233" s="46"/>
      <c r="XQ233" s="46"/>
      <c r="XR233" s="46"/>
      <c r="XS233" s="46"/>
      <c r="XT233" s="46"/>
      <c r="XU233" s="46"/>
      <c r="XV233" s="46"/>
      <c r="XW233" s="46"/>
      <c r="XX233" s="46"/>
      <c r="XY233" s="46"/>
      <c r="XZ233" s="46"/>
      <c r="YA233" s="46"/>
      <c r="YB233" s="46"/>
      <c r="YC233" s="46"/>
      <c r="YD233" s="46"/>
      <c r="YE233" s="46"/>
      <c r="YF233" s="46"/>
      <c r="YG233" s="46"/>
      <c r="YH233" s="46"/>
      <c r="YI233" s="46"/>
      <c r="YJ233" s="46"/>
      <c r="YK233" s="46"/>
      <c r="YL233" s="46"/>
      <c r="YM233" s="46"/>
      <c r="YN233" s="46"/>
      <c r="YO233" s="46"/>
      <c r="YP233" s="46"/>
      <c r="YQ233" s="46"/>
      <c r="YR233" s="46"/>
      <c r="YS233" s="46"/>
    </row>
    <row r="234" spans="1:669" s="8" customFormat="1" ht="15.75" x14ac:dyDescent="0.25">
      <c r="A234" s="29" t="s">
        <v>107</v>
      </c>
      <c r="B234" s="74" t="s">
        <v>55</v>
      </c>
      <c r="C234" s="75" t="s">
        <v>72</v>
      </c>
      <c r="D234" s="75" t="s">
        <v>233</v>
      </c>
      <c r="E234" s="78">
        <v>44470</v>
      </c>
      <c r="F234" s="10" t="s">
        <v>110</v>
      </c>
      <c r="G234" s="134">
        <v>89500</v>
      </c>
      <c r="H234" s="134">
        <v>2568.65</v>
      </c>
      <c r="I234" s="134">
        <v>0</v>
      </c>
      <c r="J234" s="134">
        <v>2720.8</v>
      </c>
      <c r="K234" s="134">
        <v>25</v>
      </c>
      <c r="L234" s="134">
        <v>5314.45</v>
      </c>
      <c r="M234" s="135">
        <v>84185.55</v>
      </c>
      <c r="O234" s="15"/>
      <c r="P234" s="85"/>
      <c r="Q234" s="85"/>
      <c r="R234" s="85"/>
      <c r="S234" s="85"/>
      <c r="T234" s="85"/>
      <c r="U234" s="85"/>
      <c r="V234" s="85"/>
      <c r="W234" s="85"/>
      <c r="X234" s="85"/>
      <c r="Y234" s="85"/>
      <c r="Z234" s="85"/>
      <c r="AA234" s="85"/>
      <c r="AB234" s="85"/>
      <c r="AC234" s="85"/>
      <c r="AD234" s="85"/>
      <c r="AE234" s="85"/>
      <c r="AF234" s="85"/>
      <c r="AG234" s="85"/>
      <c r="AH234" s="85"/>
      <c r="AI234" s="85"/>
      <c r="AJ234" s="85"/>
      <c r="AK234" s="85"/>
      <c r="AL234" s="85"/>
      <c r="AM234" s="85"/>
      <c r="AN234" s="85"/>
      <c r="AO234" s="85"/>
      <c r="AP234" s="85"/>
      <c r="AQ234" s="85"/>
      <c r="AR234" s="85"/>
      <c r="AS234" s="85"/>
      <c r="AT234" s="85"/>
      <c r="AU234" s="44"/>
      <c r="AV234" s="44"/>
      <c r="AW234" s="44"/>
      <c r="AX234" s="44"/>
      <c r="AY234" s="44"/>
      <c r="AZ234" s="44"/>
      <c r="BA234" s="44"/>
      <c r="BB234" s="44"/>
      <c r="BC234" s="44"/>
      <c r="BD234" s="44"/>
      <c r="BE234" s="44"/>
      <c r="BF234" s="44"/>
      <c r="BG234" s="44"/>
      <c r="BH234" s="44"/>
      <c r="BI234" s="44"/>
      <c r="BJ234" s="44"/>
      <c r="BK234" s="44"/>
      <c r="BL234" s="44"/>
      <c r="BM234" s="44"/>
      <c r="BN234" s="44"/>
      <c r="BO234" s="44"/>
      <c r="BP234" s="44"/>
      <c r="BQ234" s="44"/>
      <c r="BR234" s="44"/>
      <c r="BS234" s="44"/>
      <c r="BT234" s="44"/>
      <c r="BU234" s="44"/>
      <c r="BV234" s="44"/>
      <c r="BW234" s="44"/>
      <c r="BX234" s="44"/>
      <c r="BY234" s="44"/>
      <c r="BZ234" s="44"/>
      <c r="CA234" s="44"/>
      <c r="CB234" s="44"/>
      <c r="CC234" s="44"/>
      <c r="CD234" s="44"/>
      <c r="CE234" s="44"/>
      <c r="CF234" s="44"/>
      <c r="CG234" s="44"/>
      <c r="CH234" s="44"/>
      <c r="CI234" s="44"/>
      <c r="CJ234" s="44"/>
      <c r="CK234" s="44"/>
      <c r="CL234" s="44"/>
      <c r="CM234" s="44"/>
      <c r="CN234" s="44"/>
      <c r="CO234" s="44"/>
      <c r="CP234" s="44"/>
      <c r="CQ234" s="44"/>
      <c r="CR234" s="44"/>
      <c r="CS234" s="44"/>
      <c r="CT234" s="44"/>
      <c r="CU234" s="44"/>
      <c r="CV234" s="44"/>
      <c r="CW234" s="44"/>
      <c r="CX234" s="44"/>
      <c r="CY234" s="44"/>
      <c r="CZ234" s="44"/>
      <c r="DA234" s="44"/>
      <c r="DB234" s="44"/>
      <c r="DC234" s="44"/>
      <c r="DD234" s="44"/>
      <c r="DE234" s="44"/>
      <c r="DF234" s="44"/>
      <c r="DG234" s="44"/>
      <c r="DH234" s="44"/>
      <c r="DI234" s="44"/>
      <c r="DJ234" s="44"/>
      <c r="DK234" s="44"/>
      <c r="DL234" s="44"/>
      <c r="DM234" s="44"/>
      <c r="DN234" s="44"/>
      <c r="DO234" s="44"/>
      <c r="DP234" s="44"/>
      <c r="DQ234" s="44"/>
      <c r="DR234" s="44"/>
      <c r="DS234" s="44"/>
      <c r="DT234" s="44"/>
      <c r="DU234" s="44"/>
      <c r="DV234" s="44"/>
      <c r="DW234" s="44"/>
      <c r="DX234" s="44"/>
      <c r="DY234" s="44"/>
      <c r="DZ234" s="44"/>
      <c r="EA234" s="44"/>
      <c r="EB234" s="44"/>
      <c r="EC234" s="44"/>
      <c r="ED234" s="44"/>
      <c r="EE234" s="44"/>
      <c r="EF234" s="44"/>
      <c r="EG234" s="44"/>
      <c r="EH234" s="44"/>
      <c r="EI234" s="44"/>
      <c r="EJ234" s="44"/>
      <c r="EK234" s="44"/>
      <c r="EL234" s="44"/>
      <c r="EM234" s="44"/>
      <c r="EN234" s="44"/>
      <c r="EO234" s="44"/>
      <c r="EP234" s="44"/>
      <c r="EQ234" s="44"/>
      <c r="ER234" s="44"/>
      <c r="ES234" s="44"/>
      <c r="ET234" s="44"/>
      <c r="EU234" s="44"/>
      <c r="EV234" s="44"/>
      <c r="EW234" s="44"/>
      <c r="EX234" s="44"/>
      <c r="EY234" s="44"/>
      <c r="EZ234" s="44"/>
      <c r="FA234" s="44"/>
      <c r="FB234" s="44"/>
      <c r="FC234" s="44"/>
      <c r="FD234" s="44"/>
      <c r="FE234" s="44"/>
      <c r="FF234" s="44"/>
      <c r="FG234" s="44"/>
      <c r="FH234" s="44"/>
      <c r="FI234" s="44"/>
      <c r="FJ234" s="44"/>
      <c r="FK234" s="44"/>
      <c r="FL234" s="44"/>
      <c r="FM234" s="44"/>
      <c r="FN234" s="44"/>
      <c r="FO234" s="44"/>
      <c r="FP234" s="44"/>
      <c r="FQ234" s="44"/>
      <c r="FR234" s="44"/>
      <c r="FS234" s="44"/>
      <c r="FT234" s="46"/>
      <c r="FU234" s="46"/>
      <c r="FV234" s="46"/>
      <c r="FW234" s="46"/>
      <c r="FX234" s="46"/>
      <c r="FY234" s="46"/>
      <c r="FZ234" s="46"/>
      <c r="GA234" s="46"/>
      <c r="GB234" s="46"/>
      <c r="GC234" s="46"/>
      <c r="GD234" s="46"/>
      <c r="GE234" s="46"/>
      <c r="GF234" s="46"/>
      <c r="GG234" s="46"/>
      <c r="GH234" s="46"/>
      <c r="GI234" s="46"/>
      <c r="GJ234" s="46"/>
      <c r="GK234" s="46"/>
      <c r="GL234" s="46"/>
      <c r="GM234" s="46"/>
      <c r="GN234" s="46"/>
      <c r="GO234" s="46"/>
      <c r="GP234" s="46"/>
      <c r="GQ234" s="46"/>
      <c r="GR234" s="46"/>
      <c r="GS234" s="46"/>
      <c r="GT234" s="46"/>
      <c r="GU234" s="46"/>
      <c r="GV234" s="46"/>
      <c r="GW234" s="46"/>
      <c r="GX234" s="46"/>
      <c r="GY234" s="46"/>
      <c r="GZ234" s="46"/>
      <c r="HA234" s="46"/>
      <c r="HB234" s="46"/>
      <c r="HC234" s="46"/>
      <c r="HD234" s="46"/>
      <c r="HE234" s="46"/>
      <c r="HF234" s="46"/>
      <c r="HG234" s="46"/>
      <c r="HH234" s="46"/>
      <c r="HI234" s="46"/>
      <c r="HJ234" s="46"/>
      <c r="HK234" s="46"/>
      <c r="HL234" s="46"/>
      <c r="HM234" s="46"/>
      <c r="HN234" s="46"/>
      <c r="HO234" s="46"/>
      <c r="HP234" s="46"/>
      <c r="HQ234" s="46"/>
      <c r="HR234" s="46"/>
      <c r="HS234" s="46"/>
      <c r="HT234" s="46"/>
      <c r="HU234" s="46"/>
      <c r="HV234" s="46"/>
      <c r="HW234" s="46"/>
      <c r="HX234" s="46"/>
      <c r="HY234" s="46"/>
      <c r="HZ234" s="46"/>
      <c r="IA234" s="46"/>
      <c r="IB234" s="46"/>
      <c r="IC234" s="46"/>
      <c r="ID234" s="46"/>
      <c r="IE234" s="46"/>
      <c r="IF234" s="46"/>
      <c r="IG234" s="46"/>
      <c r="IH234" s="46"/>
      <c r="II234" s="46"/>
      <c r="IJ234" s="46"/>
      <c r="IK234" s="46"/>
      <c r="IL234" s="46"/>
      <c r="IM234" s="46"/>
      <c r="IN234" s="46"/>
      <c r="IO234" s="46"/>
      <c r="IP234" s="46"/>
      <c r="IQ234" s="46"/>
      <c r="IR234" s="46"/>
      <c r="IS234" s="46"/>
      <c r="IT234" s="46"/>
      <c r="IU234" s="46"/>
      <c r="IV234" s="46"/>
      <c r="IW234" s="46"/>
      <c r="IX234" s="46"/>
      <c r="IY234" s="46"/>
      <c r="IZ234" s="46"/>
      <c r="JA234" s="46"/>
      <c r="JB234" s="46"/>
      <c r="JC234" s="46"/>
      <c r="JD234" s="46"/>
      <c r="JE234" s="46"/>
      <c r="JF234" s="46"/>
      <c r="JG234" s="46"/>
      <c r="JH234" s="46"/>
      <c r="JI234" s="46"/>
      <c r="JJ234" s="46"/>
      <c r="JK234" s="46"/>
      <c r="JL234" s="46"/>
      <c r="JM234" s="46"/>
      <c r="JN234" s="46"/>
      <c r="JO234" s="46"/>
      <c r="JP234" s="46"/>
      <c r="JQ234" s="46"/>
      <c r="JR234" s="46"/>
      <c r="JS234" s="46"/>
      <c r="JT234" s="46"/>
      <c r="JU234" s="46"/>
      <c r="JV234" s="46"/>
      <c r="JW234" s="46"/>
      <c r="JX234" s="46"/>
      <c r="JY234" s="46"/>
      <c r="JZ234" s="46"/>
      <c r="KA234" s="46"/>
      <c r="KB234" s="46"/>
      <c r="KC234" s="46"/>
      <c r="KD234" s="46"/>
      <c r="KE234" s="46"/>
      <c r="KF234" s="46"/>
      <c r="KG234" s="46"/>
      <c r="KH234" s="46"/>
      <c r="KI234" s="46"/>
      <c r="KJ234" s="46"/>
      <c r="KK234" s="46"/>
      <c r="KL234" s="46"/>
      <c r="KM234" s="46"/>
      <c r="KN234" s="46"/>
      <c r="KO234" s="46"/>
      <c r="KP234" s="46"/>
      <c r="KQ234" s="46"/>
      <c r="KR234" s="46"/>
      <c r="KS234" s="46"/>
      <c r="KT234" s="46"/>
      <c r="KU234" s="46"/>
      <c r="KV234" s="46"/>
      <c r="KW234" s="46"/>
      <c r="KX234" s="46"/>
      <c r="KY234" s="46"/>
      <c r="KZ234" s="46"/>
      <c r="LA234" s="46"/>
      <c r="LB234" s="46"/>
      <c r="LC234" s="46"/>
      <c r="LD234" s="46"/>
      <c r="LE234" s="46"/>
      <c r="LF234" s="46"/>
      <c r="LG234" s="46"/>
      <c r="LH234" s="46"/>
      <c r="LI234" s="46"/>
      <c r="LJ234" s="46"/>
      <c r="LK234" s="46"/>
      <c r="LL234" s="46"/>
      <c r="LM234" s="46"/>
      <c r="LN234" s="46"/>
      <c r="LO234" s="46"/>
      <c r="LP234" s="46"/>
      <c r="LQ234" s="46"/>
      <c r="LR234" s="46"/>
      <c r="LS234" s="46"/>
      <c r="LT234" s="46"/>
      <c r="LU234" s="46"/>
      <c r="LV234" s="46"/>
      <c r="LW234" s="46"/>
      <c r="LX234" s="46"/>
      <c r="LY234" s="46"/>
      <c r="LZ234" s="46"/>
      <c r="MA234" s="46"/>
      <c r="MB234" s="46"/>
      <c r="MC234" s="46"/>
      <c r="MD234" s="46"/>
      <c r="ME234" s="46"/>
      <c r="MF234" s="46"/>
      <c r="MG234" s="46"/>
      <c r="MH234" s="46"/>
      <c r="MI234" s="46"/>
      <c r="MJ234" s="46"/>
      <c r="MK234" s="46"/>
      <c r="ML234" s="46"/>
      <c r="MM234" s="46"/>
      <c r="MN234" s="46"/>
      <c r="MO234" s="46"/>
      <c r="MP234" s="46"/>
      <c r="MQ234" s="46"/>
      <c r="MR234" s="46"/>
      <c r="MS234" s="46"/>
      <c r="MT234" s="46"/>
      <c r="MU234" s="46"/>
      <c r="MV234" s="46"/>
      <c r="MW234" s="46"/>
      <c r="MX234" s="46"/>
      <c r="MY234" s="46"/>
      <c r="MZ234" s="46"/>
      <c r="NA234" s="46"/>
      <c r="NB234" s="46"/>
      <c r="NC234" s="46"/>
      <c r="ND234" s="46"/>
      <c r="NE234" s="46"/>
      <c r="NF234" s="46"/>
      <c r="NG234" s="46"/>
      <c r="NH234" s="46"/>
      <c r="NI234" s="46"/>
      <c r="NJ234" s="46"/>
      <c r="NK234" s="46"/>
      <c r="NL234" s="46"/>
      <c r="NM234" s="46"/>
      <c r="NN234" s="46"/>
      <c r="NO234" s="46"/>
      <c r="NP234" s="46"/>
      <c r="NQ234" s="46"/>
      <c r="NR234" s="46"/>
      <c r="NS234" s="46"/>
      <c r="NT234" s="46"/>
      <c r="NU234" s="46"/>
      <c r="NV234" s="46"/>
      <c r="NW234" s="46"/>
      <c r="NX234" s="46"/>
      <c r="NY234" s="46"/>
      <c r="NZ234" s="46"/>
      <c r="OA234" s="46"/>
      <c r="OB234" s="46"/>
      <c r="OC234" s="46"/>
      <c r="OD234" s="46"/>
      <c r="OE234" s="46"/>
      <c r="OF234" s="46"/>
      <c r="OG234" s="46"/>
      <c r="OH234" s="46"/>
      <c r="OI234" s="46"/>
      <c r="OJ234" s="46"/>
      <c r="OK234" s="46"/>
      <c r="OL234" s="46"/>
      <c r="OM234" s="46"/>
      <c r="ON234" s="46"/>
      <c r="OO234" s="46"/>
      <c r="OP234" s="46"/>
      <c r="OQ234" s="46"/>
      <c r="OR234" s="46"/>
      <c r="OS234" s="46"/>
      <c r="OT234" s="46"/>
      <c r="OU234" s="46"/>
      <c r="OV234" s="46"/>
      <c r="OW234" s="46"/>
      <c r="OX234" s="46"/>
      <c r="OY234" s="46"/>
      <c r="OZ234" s="46"/>
      <c r="PA234" s="46"/>
      <c r="PB234" s="46"/>
      <c r="PC234" s="46"/>
      <c r="PD234" s="46"/>
      <c r="PE234" s="46"/>
      <c r="PF234" s="46"/>
      <c r="PG234" s="46"/>
      <c r="PH234" s="46"/>
      <c r="PI234" s="46"/>
      <c r="PJ234" s="46"/>
      <c r="PK234" s="46"/>
      <c r="PL234" s="46"/>
      <c r="PM234" s="46"/>
      <c r="PN234" s="46"/>
      <c r="PO234" s="46"/>
      <c r="PP234" s="46"/>
      <c r="PQ234" s="46"/>
      <c r="PR234" s="46"/>
      <c r="PS234" s="46"/>
      <c r="PT234" s="46"/>
      <c r="PU234" s="46"/>
      <c r="PV234" s="46"/>
      <c r="PW234" s="46"/>
      <c r="PX234" s="46"/>
      <c r="PY234" s="46"/>
      <c r="PZ234" s="46"/>
      <c r="QA234" s="46"/>
      <c r="QB234" s="46"/>
      <c r="QC234" s="46"/>
      <c r="QD234" s="46"/>
      <c r="QE234" s="46"/>
      <c r="QF234" s="46"/>
      <c r="QG234" s="46"/>
      <c r="QH234" s="46"/>
      <c r="QI234" s="46"/>
      <c r="QJ234" s="46"/>
      <c r="QK234" s="46"/>
      <c r="QL234" s="46"/>
      <c r="QM234" s="46"/>
      <c r="QN234" s="46"/>
      <c r="QO234" s="46"/>
      <c r="QP234" s="46"/>
      <c r="QQ234" s="46"/>
      <c r="QR234" s="46"/>
      <c r="QS234" s="46"/>
      <c r="QT234" s="46"/>
      <c r="QU234" s="46"/>
      <c r="QV234" s="46"/>
      <c r="QW234" s="46"/>
      <c r="QX234" s="46"/>
      <c r="QY234" s="46"/>
      <c r="QZ234" s="46"/>
      <c r="RA234" s="46"/>
      <c r="RB234" s="46"/>
      <c r="RC234" s="46"/>
      <c r="RD234" s="46"/>
      <c r="RE234" s="46"/>
      <c r="RF234" s="46"/>
      <c r="RG234" s="46"/>
      <c r="RH234" s="46"/>
      <c r="RI234" s="46"/>
      <c r="RJ234" s="46"/>
      <c r="RK234" s="46"/>
      <c r="RL234" s="46"/>
      <c r="RM234" s="46"/>
      <c r="RN234" s="46"/>
      <c r="RO234" s="46"/>
      <c r="RP234" s="46"/>
      <c r="RQ234" s="46"/>
      <c r="RR234" s="46"/>
      <c r="RS234" s="46"/>
      <c r="RT234" s="46"/>
      <c r="RU234" s="46"/>
      <c r="RV234" s="46"/>
      <c r="RW234" s="46"/>
      <c r="RX234" s="46"/>
      <c r="RY234" s="46"/>
      <c r="RZ234" s="46"/>
      <c r="SA234" s="46"/>
      <c r="SB234" s="46"/>
      <c r="SC234" s="46"/>
      <c r="SD234" s="46"/>
      <c r="SE234" s="46"/>
      <c r="SF234" s="46"/>
      <c r="SG234" s="46"/>
      <c r="SH234" s="46"/>
      <c r="SI234" s="46"/>
      <c r="SJ234" s="46"/>
      <c r="SK234" s="46"/>
      <c r="SL234" s="46"/>
      <c r="SM234" s="46"/>
      <c r="SN234" s="46"/>
      <c r="SO234" s="46"/>
      <c r="SP234" s="46"/>
      <c r="SQ234" s="46"/>
      <c r="SR234" s="46"/>
      <c r="SS234" s="46"/>
      <c r="ST234" s="46"/>
      <c r="SU234" s="46"/>
      <c r="SV234" s="46"/>
      <c r="SW234" s="46"/>
      <c r="SX234" s="46"/>
      <c r="SY234" s="46"/>
      <c r="SZ234" s="46"/>
      <c r="TA234" s="46"/>
      <c r="TB234" s="46"/>
      <c r="TC234" s="46"/>
      <c r="TD234" s="46"/>
      <c r="TE234" s="46"/>
      <c r="TF234" s="46"/>
      <c r="TG234" s="46"/>
      <c r="TH234" s="46"/>
      <c r="TI234" s="46"/>
      <c r="TJ234" s="46"/>
      <c r="TK234" s="46"/>
      <c r="TL234" s="46"/>
      <c r="TM234" s="46"/>
      <c r="TN234" s="46"/>
      <c r="TO234" s="46"/>
      <c r="TP234" s="46"/>
      <c r="TQ234" s="46"/>
      <c r="TR234" s="46"/>
      <c r="TS234" s="46"/>
      <c r="TT234" s="46"/>
      <c r="TU234" s="46"/>
      <c r="TV234" s="46"/>
      <c r="TW234" s="46"/>
      <c r="TX234" s="46"/>
      <c r="TY234" s="46"/>
      <c r="TZ234" s="46"/>
      <c r="UA234" s="46"/>
      <c r="UB234" s="46"/>
      <c r="UC234" s="46"/>
      <c r="UD234" s="46"/>
      <c r="UE234" s="46"/>
      <c r="UF234" s="46"/>
      <c r="UG234" s="46"/>
      <c r="UH234" s="46"/>
      <c r="UI234" s="46"/>
      <c r="UJ234" s="46"/>
      <c r="UK234" s="46"/>
      <c r="UL234" s="46"/>
      <c r="UM234" s="46"/>
      <c r="UN234" s="46"/>
      <c r="UO234" s="46"/>
      <c r="UP234" s="46"/>
      <c r="UQ234" s="46"/>
      <c r="UR234" s="46"/>
      <c r="US234" s="46"/>
      <c r="UT234" s="46"/>
      <c r="UU234" s="46"/>
      <c r="UV234" s="46"/>
      <c r="UW234" s="46"/>
      <c r="UX234" s="46"/>
      <c r="UY234" s="46"/>
      <c r="UZ234" s="46"/>
      <c r="VA234" s="46"/>
      <c r="VB234" s="46"/>
      <c r="VC234" s="46"/>
      <c r="VD234" s="46"/>
      <c r="VE234" s="46"/>
      <c r="VF234" s="46"/>
      <c r="VG234" s="46"/>
      <c r="VH234" s="46"/>
      <c r="VI234" s="46"/>
      <c r="VJ234" s="46"/>
      <c r="VK234" s="46"/>
      <c r="VL234" s="46"/>
      <c r="VM234" s="46"/>
      <c r="VN234" s="46"/>
      <c r="VO234" s="46"/>
      <c r="VP234" s="46"/>
      <c r="VQ234" s="46"/>
      <c r="VR234" s="46"/>
      <c r="VS234" s="46"/>
      <c r="VT234" s="46"/>
      <c r="VU234" s="46"/>
      <c r="VV234" s="46"/>
      <c r="VW234" s="46"/>
      <c r="VX234" s="46"/>
      <c r="VY234" s="46"/>
      <c r="VZ234" s="46"/>
      <c r="WA234" s="46"/>
      <c r="WB234" s="46"/>
      <c r="WC234" s="46"/>
      <c r="WD234" s="46"/>
      <c r="WE234" s="46"/>
      <c r="WF234" s="46"/>
      <c r="WG234" s="46"/>
      <c r="WH234" s="46"/>
      <c r="WI234" s="46"/>
      <c r="WJ234" s="46"/>
      <c r="WK234" s="46"/>
      <c r="WL234" s="46"/>
      <c r="WM234" s="46"/>
      <c r="WN234" s="46"/>
      <c r="WO234" s="46"/>
      <c r="WP234" s="46"/>
      <c r="WQ234" s="46"/>
      <c r="WR234" s="46"/>
      <c r="WS234" s="46"/>
      <c r="WT234" s="46"/>
      <c r="WU234" s="46"/>
      <c r="WV234" s="46"/>
      <c r="WW234" s="46"/>
      <c r="WX234" s="46"/>
      <c r="WY234" s="46"/>
      <c r="WZ234" s="46"/>
      <c r="XA234" s="46"/>
      <c r="XB234" s="46"/>
      <c r="XC234" s="46"/>
      <c r="XD234" s="46"/>
      <c r="XE234" s="46"/>
      <c r="XF234" s="46"/>
      <c r="XG234" s="46"/>
      <c r="XH234" s="46"/>
      <c r="XI234" s="46"/>
      <c r="XJ234" s="46"/>
      <c r="XK234" s="46"/>
      <c r="XL234" s="46"/>
      <c r="XM234" s="46"/>
      <c r="XN234" s="46"/>
      <c r="XO234" s="46"/>
      <c r="XP234" s="46"/>
      <c r="XQ234" s="46"/>
      <c r="XR234" s="46"/>
      <c r="XS234" s="46"/>
      <c r="XT234" s="46"/>
      <c r="XU234" s="46"/>
      <c r="XV234" s="46"/>
      <c r="XW234" s="46"/>
      <c r="XX234" s="46"/>
      <c r="XY234" s="46"/>
      <c r="XZ234" s="46"/>
      <c r="YA234" s="46"/>
      <c r="YB234" s="46"/>
      <c r="YC234" s="46"/>
      <c r="YD234" s="46"/>
      <c r="YE234" s="46"/>
      <c r="YF234" s="46"/>
      <c r="YG234" s="46"/>
      <c r="YH234" s="46"/>
      <c r="YI234" s="46"/>
      <c r="YJ234" s="46"/>
      <c r="YK234" s="46"/>
      <c r="YL234" s="46"/>
      <c r="YM234" s="46"/>
      <c r="YN234" s="46"/>
      <c r="YO234" s="46"/>
      <c r="YP234" s="46"/>
      <c r="YQ234" s="46"/>
      <c r="YR234" s="46"/>
      <c r="YS234" s="46"/>
    </row>
    <row r="235" spans="1:669" s="8" customFormat="1" ht="15.75" x14ac:dyDescent="0.25">
      <c r="A235" s="29" t="s">
        <v>155</v>
      </c>
      <c r="B235" s="74" t="s">
        <v>156</v>
      </c>
      <c r="C235" s="75" t="s">
        <v>72</v>
      </c>
      <c r="D235" s="75" t="s">
        <v>233</v>
      </c>
      <c r="E235" s="78">
        <v>44593</v>
      </c>
      <c r="F235" s="10" t="s">
        <v>110</v>
      </c>
      <c r="G235" s="134">
        <v>35000</v>
      </c>
      <c r="H235" s="134">
        <v>1004.5</v>
      </c>
      <c r="I235" s="134">
        <v>0</v>
      </c>
      <c r="J235" s="134">
        <v>1064</v>
      </c>
      <c r="K235" s="134">
        <v>25</v>
      </c>
      <c r="L235" s="134">
        <v>2093.5</v>
      </c>
      <c r="M235" s="135">
        <v>32906.5</v>
      </c>
      <c r="O235" s="15"/>
      <c r="P235" s="85"/>
      <c r="Q235" s="85"/>
      <c r="R235" s="85"/>
      <c r="S235" s="85"/>
      <c r="T235" s="85"/>
      <c r="U235" s="85"/>
      <c r="V235" s="85"/>
      <c r="W235" s="85"/>
      <c r="X235" s="85"/>
      <c r="Y235" s="85"/>
      <c r="Z235" s="85"/>
      <c r="AA235" s="85"/>
      <c r="AB235" s="85"/>
      <c r="AC235" s="85"/>
      <c r="AD235" s="85"/>
      <c r="AE235" s="85"/>
      <c r="AF235" s="85"/>
      <c r="AG235" s="85"/>
      <c r="AH235" s="85"/>
      <c r="AI235" s="85"/>
      <c r="AJ235" s="85"/>
      <c r="AK235" s="85"/>
      <c r="AL235" s="85"/>
      <c r="AM235" s="85"/>
      <c r="AN235" s="85"/>
      <c r="AO235" s="85"/>
      <c r="AP235" s="85"/>
      <c r="AQ235" s="85"/>
      <c r="AR235" s="85"/>
      <c r="AS235" s="85"/>
      <c r="AT235" s="85"/>
      <c r="AU235" s="44"/>
      <c r="AV235" s="44"/>
      <c r="AW235" s="44"/>
      <c r="AX235" s="44"/>
      <c r="AY235" s="44"/>
      <c r="AZ235" s="44"/>
      <c r="BA235" s="44"/>
      <c r="BB235" s="44"/>
      <c r="BC235" s="44"/>
      <c r="BD235" s="44"/>
      <c r="BE235" s="44"/>
      <c r="BF235" s="44"/>
      <c r="BG235" s="44"/>
      <c r="BH235" s="44"/>
      <c r="BI235" s="44"/>
      <c r="BJ235" s="44"/>
      <c r="BK235" s="44"/>
      <c r="BL235" s="44"/>
      <c r="BM235" s="44"/>
      <c r="BN235" s="44"/>
      <c r="BO235" s="44"/>
      <c r="BP235" s="44"/>
      <c r="BQ235" s="44"/>
      <c r="BR235" s="44"/>
      <c r="BS235" s="44"/>
      <c r="BT235" s="44"/>
      <c r="BU235" s="44"/>
      <c r="BV235" s="44"/>
      <c r="BW235" s="44"/>
      <c r="BX235" s="44"/>
      <c r="BY235" s="44"/>
      <c r="BZ235" s="44"/>
      <c r="CA235" s="44"/>
      <c r="CB235" s="44"/>
      <c r="CC235" s="44"/>
      <c r="CD235" s="44"/>
      <c r="CE235" s="44"/>
      <c r="CF235" s="44"/>
      <c r="CG235" s="44"/>
      <c r="CH235" s="44"/>
      <c r="CI235" s="44"/>
      <c r="CJ235" s="44"/>
      <c r="CK235" s="44"/>
      <c r="CL235" s="44"/>
      <c r="CM235" s="44"/>
      <c r="CN235" s="44"/>
      <c r="CO235" s="44"/>
      <c r="CP235" s="44"/>
      <c r="CQ235" s="44"/>
      <c r="CR235" s="44"/>
      <c r="CS235" s="44"/>
      <c r="CT235" s="44"/>
      <c r="CU235" s="44"/>
      <c r="CV235" s="44"/>
      <c r="CW235" s="44"/>
      <c r="CX235" s="44"/>
      <c r="CY235" s="44"/>
      <c r="CZ235" s="44"/>
      <c r="DA235" s="44"/>
      <c r="DB235" s="44"/>
      <c r="DC235" s="44"/>
      <c r="DD235" s="44"/>
      <c r="DE235" s="44"/>
      <c r="DF235" s="44"/>
      <c r="DG235" s="44"/>
      <c r="DH235" s="44"/>
      <c r="DI235" s="44"/>
      <c r="DJ235" s="44"/>
      <c r="DK235" s="44"/>
      <c r="DL235" s="44"/>
      <c r="DM235" s="44"/>
      <c r="DN235" s="44"/>
      <c r="DO235" s="44"/>
      <c r="DP235" s="44"/>
      <c r="DQ235" s="44"/>
      <c r="DR235" s="44"/>
      <c r="DS235" s="44"/>
      <c r="DT235" s="44"/>
      <c r="DU235" s="44"/>
      <c r="DV235" s="44"/>
      <c r="DW235" s="44"/>
      <c r="DX235" s="44"/>
      <c r="DY235" s="44"/>
      <c r="DZ235" s="44"/>
      <c r="EA235" s="44"/>
      <c r="EB235" s="44"/>
      <c r="EC235" s="44"/>
      <c r="ED235" s="44"/>
      <c r="EE235" s="44"/>
      <c r="EF235" s="44"/>
      <c r="EG235" s="44"/>
      <c r="EH235" s="44"/>
      <c r="EI235" s="44"/>
      <c r="EJ235" s="44"/>
      <c r="EK235" s="44"/>
      <c r="EL235" s="44"/>
      <c r="EM235" s="44"/>
      <c r="EN235" s="44"/>
      <c r="EO235" s="44"/>
      <c r="EP235" s="44"/>
      <c r="EQ235" s="44"/>
      <c r="ER235" s="44"/>
      <c r="ES235" s="44"/>
      <c r="ET235" s="44"/>
      <c r="EU235" s="44"/>
      <c r="EV235" s="44"/>
      <c r="EW235" s="44"/>
      <c r="EX235" s="44"/>
      <c r="EY235" s="44"/>
      <c r="EZ235" s="44"/>
      <c r="FA235" s="44"/>
      <c r="FB235" s="44"/>
      <c r="FC235" s="44"/>
      <c r="FD235" s="44"/>
      <c r="FE235" s="44"/>
      <c r="FF235" s="44"/>
      <c r="FG235" s="44"/>
      <c r="FH235" s="44"/>
      <c r="FI235" s="44"/>
      <c r="FJ235" s="44"/>
      <c r="FK235" s="44"/>
      <c r="FL235" s="44"/>
      <c r="FM235" s="44"/>
      <c r="FN235" s="44"/>
      <c r="FO235" s="44"/>
      <c r="FP235" s="44"/>
      <c r="FQ235" s="44"/>
      <c r="FR235" s="44"/>
      <c r="FS235" s="44"/>
      <c r="FT235" s="46"/>
      <c r="FU235" s="46"/>
      <c r="FV235" s="46"/>
      <c r="FW235" s="46"/>
      <c r="FX235" s="46"/>
      <c r="FY235" s="46"/>
      <c r="FZ235" s="46"/>
      <c r="GA235" s="46"/>
      <c r="GB235" s="46"/>
      <c r="GC235" s="46"/>
      <c r="GD235" s="46"/>
      <c r="GE235" s="46"/>
      <c r="GF235" s="46"/>
      <c r="GG235" s="46"/>
      <c r="GH235" s="46"/>
      <c r="GI235" s="46"/>
      <c r="GJ235" s="46"/>
      <c r="GK235" s="46"/>
      <c r="GL235" s="46"/>
      <c r="GM235" s="46"/>
      <c r="GN235" s="46"/>
      <c r="GO235" s="46"/>
      <c r="GP235" s="46"/>
      <c r="GQ235" s="46"/>
      <c r="GR235" s="46"/>
      <c r="GS235" s="46"/>
      <c r="GT235" s="46"/>
      <c r="GU235" s="46"/>
      <c r="GV235" s="46"/>
      <c r="GW235" s="46"/>
      <c r="GX235" s="46"/>
      <c r="GY235" s="46"/>
      <c r="GZ235" s="46"/>
      <c r="HA235" s="46"/>
      <c r="HB235" s="46"/>
      <c r="HC235" s="46"/>
      <c r="HD235" s="46"/>
      <c r="HE235" s="46"/>
      <c r="HF235" s="46"/>
      <c r="HG235" s="46"/>
      <c r="HH235" s="46"/>
      <c r="HI235" s="46"/>
      <c r="HJ235" s="46"/>
      <c r="HK235" s="46"/>
      <c r="HL235" s="46"/>
      <c r="HM235" s="46"/>
      <c r="HN235" s="46"/>
      <c r="HO235" s="46"/>
      <c r="HP235" s="46"/>
      <c r="HQ235" s="46"/>
      <c r="HR235" s="46"/>
      <c r="HS235" s="46"/>
      <c r="HT235" s="46"/>
      <c r="HU235" s="46"/>
      <c r="HV235" s="46"/>
      <c r="HW235" s="46"/>
      <c r="HX235" s="46"/>
      <c r="HY235" s="46"/>
      <c r="HZ235" s="46"/>
      <c r="IA235" s="46"/>
      <c r="IB235" s="46"/>
      <c r="IC235" s="46"/>
      <c r="ID235" s="46"/>
      <c r="IE235" s="46"/>
      <c r="IF235" s="46"/>
      <c r="IG235" s="46"/>
      <c r="IH235" s="46"/>
      <c r="II235" s="46"/>
      <c r="IJ235" s="46"/>
      <c r="IK235" s="46"/>
      <c r="IL235" s="46"/>
      <c r="IM235" s="46"/>
      <c r="IN235" s="46"/>
      <c r="IO235" s="46"/>
      <c r="IP235" s="46"/>
      <c r="IQ235" s="46"/>
      <c r="IR235" s="46"/>
      <c r="IS235" s="46"/>
      <c r="IT235" s="46"/>
      <c r="IU235" s="46"/>
      <c r="IV235" s="46"/>
      <c r="IW235" s="46"/>
      <c r="IX235" s="46"/>
      <c r="IY235" s="46"/>
      <c r="IZ235" s="46"/>
      <c r="JA235" s="46"/>
      <c r="JB235" s="46"/>
      <c r="JC235" s="46"/>
      <c r="JD235" s="46"/>
      <c r="JE235" s="46"/>
      <c r="JF235" s="46"/>
      <c r="JG235" s="46"/>
      <c r="JH235" s="46"/>
      <c r="JI235" s="46"/>
      <c r="JJ235" s="46"/>
      <c r="JK235" s="46"/>
      <c r="JL235" s="46"/>
      <c r="JM235" s="46"/>
      <c r="JN235" s="46"/>
      <c r="JO235" s="46"/>
      <c r="JP235" s="46"/>
      <c r="JQ235" s="46"/>
      <c r="JR235" s="46"/>
      <c r="JS235" s="46"/>
      <c r="JT235" s="46"/>
      <c r="JU235" s="46"/>
      <c r="JV235" s="46"/>
      <c r="JW235" s="46"/>
      <c r="JX235" s="46"/>
      <c r="JY235" s="46"/>
      <c r="JZ235" s="46"/>
      <c r="KA235" s="46"/>
      <c r="KB235" s="46"/>
      <c r="KC235" s="46"/>
      <c r="KD235" s="46"/>
      <c r="KE235" s="46"/>
      <c r="KF235" s="46"/>
      <c r="KG235" s="46"/>
      <c r="KH235" s="46"/>
      <c r="KI235" s="46"/>
      <c r="KJ235" s="46"/>
      <c r="KK235" s="46"/>
      <c r="KL235" s="46"/>
      <c r="KM235" s="46"/>
      <c r="KN235" s="46"/>
      <c r="KO235" s="46"/>
      <c r="KP235" s="46"/>
      <c r="KQ235" s="46"/>
      <c r="KR235" s="46"/>
      <c r="KS235" s="46"/>
      <c r="KT235" s="46"/>
      <c r="KU235" s="46"/>
      <c r="KV235" s="46"/>
      <c r="KW235" s="46"/>
      <c r="KX235" s="46"/>
      <c r="KY235" s="46"/>
      <c r="KZ235" s="46"/>
      <c r="LA235" s="46"/>
      <c r="LB235" s="46"/>
      <c r="LC235" s="46"/>
      <c r="LD235" s="46"/>
      <c r="LE235" s="46"/>
      <c r="LF235" s="46"/>
      <c r="LG235" s="46"/>
      <c r="LH235" s="46"/>
      <c r="LI235" s="46"/>
      <c r="LJ235" s="46"/>
      <c r="LK235" s="46"/>
      <c r="LL235" s="46"/>
      <c r="LM235" s="46"/>
      <c r="LN235" s="46"/>
      <c r="LO235" s="46"/>
      <c r="LP235" s="46"/>
      <c r="LQ235" s="46"/>
      <c r="LR235" s="46"/>
      <c r="LS235" s="46"/>
      <c r="LT235" s="46"/>
      <c r="LU235" s="46"/>
      <c r="LV235" s="46"/>
      <c r="LW235" s="46"/>
      <c r="LX235" s="46"/>
      <c r="LY235" s="46"/>
      <c r="LZ235" s="46"/>
      <c r="MA235" s="46"/>
      <c r="MB235" s="46"/>
      <c r="MC235" s="46"/>
      <c r="MD235" s="46"/>
      <c r="ME235" s="46"/>
      <c r="MF235" s="46"/>
      <c r="MG235" s="46"/>
      <c r="MH235" s="46"/>
      <c r="MI235" s="46"/>
      <c r="MJ235" s="46"/>
      <c r="MK235" s="46"/>
      <c r="ML235" s="46"/>
      <c r="MM235" s="46"/>
      <c r="MN235" s="46"/>
      <c r="MO235" s="46"/>
      <c r="MP235" s="46"/>
      <c r="MQ235" s="46"/>
      <c r="MR235" s="46"/>
      <c r="MS235" s="46"/>
      <c r="MT235" s="46"/>
      <c r="MU235" s="46"/>
      <c r="MV235" s="46"/>
      <c r="MW235" s="46"/>
      <c r="MX235" s="46"/>
      <c r="MY235" s="46"/>
      <c r="MZ235" s="46"/>
      <c r="NA235" s="46"/>
      <c r="NB235" s="46"/>
      <c r="NC235" s="46"/>
      <c r="ND235" s="46"/>
      <c r="NE235" s="46"/>
      <c r="NF235" s="46"/>
      <c r="NG235" s="46"/>
      <c r="NH235" s="46"/>
      <c r="NI235" s="46"/>
      <c r="NJ235" s="46"/>
      <c r="NK235" s="46"/>
      <c r="NL235" s="46"/>
      <c r="NM235" s="46"/>
      <c r="NN235" s="46"/>
      <c r="NO235" s="46"/>
      <c r="NP235" s="46"/>
      <c r="NQ235" s="46"/>
      <c r="NR235" s="46"/>
      <c r="NS235" s="46"/>
      <c r="NT235" s="46"/>
      <c r="NU235" s="46"/>
      <c r="NV235" s="46"/>
      <c r="NW235" s="46"/>
      <c r="NX235" s="46"/>
      <c r="NY235" s="46"/>
      <c r="NZ235" s="46"/>
      <c r="OA235" s="46"/>
      <c r="OB235" s="46"/>
      <c r="OC235" s="46"/>
      <c r="OD235" s="46"/>
      <c r="OE235" s="46"/>
      <c r="OF235" s="46"/>
      <c r="OG235" s="46"/>
      <c r="OH235" s="46"/>
      <c r="OI235" s="46"/>
      <c r="OJ235" s="46"/>
      <c r="OK235" s="46"/>
      <c r="OL235" s="46"/>
      <c r="OM235" s="46"/>
      <c r="ON235" s="46"/>
      <c r="OO235" s="46"/>
      <c r="OP235" s="46"/>
      <c r="OQ235" s="46"/>
      <c r="OR235" s="46"/>
      <c r="OS235" s="46"/>
      <c r="OT235" s="46"/>
      <c r="OU235" s="46"/>
      <c r="OV235" s="46"/>
      <c r="OW235" s="46"/>
      <c r="OX235" s="46"/>
      <c r="OY235" s="46"/>
      <c r="OZ235" s="46"/>
      <c r="PA235" s="46"/>
      <c r="PB235" s="46"/>
      <c r="PC235" s="46"/>
      <c r="PD235" s="46"/>
      <c r="PE235" s="46"/>
      <c r="PF235" s="46"/>
      <c r="PG235" s="46"/>
      <c r="PH235" s="46"/>
      <c r="PI235" s="46"/>
      <c r="PJ235" s="46"/>
      <c r="PK235" s="46"/>
      <c r="PL235" s="46"/>
      <c r="PM235" s="46"/>
      <c r="PN235" s="46"/>
      <c r="PO235" s="46"/>
      <c r="PP235" s="46"/>
      <c r="PQ235" s="46"/>
      <c r="PR235" s="46"/>
      <c r="PS235" s="46"/>
      <c r="PT235" s="46"/>
      <c r="PU235" s="46"/>
      <c r="PV235" s="46"/>
      <c r="PW235" s="46"/>
      <c r="PX235" s="46"/>
      <c r="PY235" s="46"/>
      <c r="PZ235" s="46"/>
      <c r="QA235" s="46"/>
      <c r="QB235" s="46"/>
      <c r="QC235" s="46"/>
      <c r="QD235" s="46"/>
      <c r="QE235" s="46"/>
      <c r="QF235" s="46"/>
      <c r="QG235" s="46"/>
      <c r="QH235" s="46"/>
      <c r="QI235" s="46"/>
      <c r="QJ235" s="46"/>
      <c r="QK235" s="46"/>
      <c r="QL235" s="46"/>
      <c r="QM235" s="46"/>
      <c r="QN235" s="46"/>
      <c r="QO235" s="46"/>
      <c r="QP235" s="46"/>
      <c r="QQ235" s="46"/>
      <c r="QR235" s="46"/>
      <c r="QS235" s="46"/>
      <c r="QT235" s="46"/>
      <c r="QU235" s="46"/>
      <c r="QV235" s="46"/>
      <c r="QW235" s="46"/>
      <c r="QX235" s="46"/>
      <c r="QY235" s="46"/>
      <c r="QZ235" s="46"/>
      <c r="RA235" s="46"/>
      <c r="RB235" s="46"/>
      <c r="RC235" s="46"/>
      <c r="RD235" s="46"/>
      <c r="RE235" s="46"/>
      <c r="RF235" s="46"/>
      <c r="RG235" s="46"/>
      <c r="RH235" s="46"/>
      <c r="RI235" s="46"/>
      <c r="RJ235" s="46"/>
      <c r="RK235" s="46"/>
      <c r="RL235" s="46"/>
      <c r="RM235" s="46"/>
      <c r="RN235" s="46"/>
      <c r="RO235" s="46"/>
      <c r="RP235" s="46"/>
      <c r="RQ235" s="46"/>
      <c r="RR235" s="46"/>
      <c r="RS235" s="46"/>
      <c r="RT235" s="46"/>
      <c r="RU235" s="46"/>
      <c r="RV235" s="46"/>
      <c r="RW235" s="46"/>
      <c r="RX235" s="46"/>
      <c r="RY235" s="46"/>
      <c r="RZ235" s="46"/>
      <c r="SA235" s="46"/>
      <c r="SB235" s="46"/>
      <c r="SC235" s="46"/>
      <c r="SD235" s="46"/>
      <c r="SE235" s="46"/>
      <c r="SF235" s="46"/>
      <c r="SG235" s="46"/>
      <c r="SH235" s="46"/>
      <c r="SI235" s="46"/>
      <c r="SJ235" s="46"/>
      <c r="SK235" s="46"/>
      <c r="SL235" s="46"/>
      <c r="SM235" s="46"/>
      <c r="SN235" s="46"/>
      <c r="SO235" s="46"/>
      <c r="SP235" s="46"/>
      <c r="SQ235" s="46"/>
      <c r="SR235" s="46"/>
      <c r="SS235" s="46"/>
      <c r="ST235" s="46"/>
      <c r="SU235" s="46"/>
      <c r="SV235" s="46"/>
      <c r="SW235" s="46"/>
      <c r="SX235" s="46"/>
      <c r="SY235" s="46"/>
      <c r="SZ235" s="46"/>
      <c r="TA235" s="46"/>
      <c r="TB235" s="46"/>
      <c r="TC235" s="46"/>
      <c r="TD235" s="46"/>
      <c r="TE235" s="46"/>
      <c r="TF235" s="46"/>
      <c r="TG235" s="46"/>
      <c r="TH235" s="46"/>
      <c r="TI235" s="46"/>
      <c r="TJ235" s="46"/>
      <c r="TK235" s="46"/>
      <c r="TL235" s="46"/>
      <c r="TM235" s="46"/>
      <c r="TN235" s="46"/>
      <c r="TO235" s="46"/>
      <c r="TP235" s="46"/>
      <c r="TQ235" s="46"/>
      <c r="TR235" s="46"/>
      <c r="TS235" s="46"/>
      <c r="TT235" s="46"/>
      <c r="TU235" s="46"/>
      <c r="TV235" s="46"/>
      <c r="TW235" s="46"/>
      <c r="TX235" s="46"/>
      <c r="TY235" s="46"/>
      <c r="TZ235" s="46"/>
      <c r="UA235" s="46"/>
      <c r="UB235" s="46"/>
      <c r="UC235" s="46"/>
      <c r="UD235" s="46"/>
      <c r="UE235" s="46"/>
      <c r="UF235" s="46"/>
      <c r="UG235" s="46"/>
      <c r="UH235" s="46"/>
      <c r="UI235" s="46"/>
      <c r="UJ235" s="46"/>
      <c r="UK235" s="46"/>
      <c r="UL235" s="46"/>
      <c r="UM235" s="46"/>
      <c r="UN235" s="46"/>
      <c r="UO235" s="46"/>
      <c r="UP235" s="46"/>
      <c r="UQ235" s="46"/>
      <c r="UR235" s="46"/>
      <c r="US235" s="46"/>
      <c r="UT235" s="46"/>
      <c r="UU235" s="46"/>
      <c r="UV235" s="46"/>
      <c r="UW235" s="46"/>
      <c r="UX235" s="46"/>
      <c r="UY235" s="46"/>
      <c r="UZ235" s="46"/>
      <c r="VA235" s="46"/>
      <c r="VB235" s="46"/>
      <c r="VC235" s="46"/>
      <c r="VD235" s="46"/>
      <c r="VE235" s="46"/>
      <c r="VF235" s="46"/>
      <c r="VG235" s="46"/>
      <c r="VH235" s="46"/>
      <c r="VI235" s="46"/>
      <c r="VJ235" s="46"/>
      <c r="VK235" s="46"/>
      <c r="VL235" s="46"/>
      <c r="VM235" s="46"/>
      <c r="VN235" s="46"/>
      <c r="VO235" s="46"/>
      <c r="VP235" s="46"/>
      <c r="VQ235" s="46"/>
      <c r="VR235" s="46"/>
      <c r="VS235" s="46"/>
      <c r="VT235" s="46"/>
      <c r="VU235" s="46"/>
      <c r="VV235" s="46"/>
      <c r="VW235" s="46"/>
      <c r="VX235" s="46"/>
      <c r="VY235" s="46"/>
      <c r="VZ235" s="46"/>
      <c r="WA235" s="46"/>
      <c r="WB235" s="46"/>
      <c r="WC235" s="46"/>
      <c r="WD235" s="46"/>
      <c r="WE235" s="46"/>
      <c r="WF235" s="46"/>
      <c r="WG235" s="46"/>
      <c r="WH235" s="46"/>
      <c r="WI235" s="46"/>
      <c r="WJ235" s="46"/>
      <c r="WK235" s="46"/>
      <c r="WL235" s="46"/>
      <c r="WM235" s="46"/>
      <c r="WN235" s="46"/>
      <c r="WO235" s="46"/>
      <c r="WP235" s="46"/>
      <c r="WQ235" s="46"/>
      <c r="WR235" s="46"/>
      <c r="WS235" s="46"/>
      <c r="WT235" s="46"/>
      <c r="WU235" s="46"/>
      <c r="WV235" s="46"/>
      <c r="WW235" s="46"/>
      <c r="WX235" s="46"/>
      <c r="WY235" s="46"/>
      <c r="WZ235" s="46"/>
      <c r="XA235" s="46"/>
      <c r="XB235" s="46"/>
      <c r="XC235" s="46"/>
      <c r="XD235" s="46"/>
      <c r="XE235" s="46"/>
      <c r="XF235" s="46"/>
      <c r="XG235" s="46"/>
      <c r="XH235" s="46"/>
      <c r="XI235" s="46"/>
      <c r="XJ235" s="46"/>
      <c r="XK235" s="46"/>
      <c r="XL235" s="46"/>
      <c r="XM235" s="46"/>
      <c r="XN235" s="46"/>
      <c r="XO235" s="46"/>
      <c r="XP235" s="46"/>
      <c r="XQ235" s="46"/>
      <c r="XR235" s="46"/>
      <c r="XS235" s="46"/>
      <c r="XT235" s="46"/>
      <c r="XU235" s="46"/>
      <c r="XV235" s="46"/>
      <c r="XW235" s="46"/>
      <c r="XX235" s="46"/>
      <c r="XY235" s="46"/>
      <c r="XZ235" s="46"/>
      <c r="YA235" s="46"/>
      <c r="YB235" s="46"/>
      <c r="YC235" s="46"/>
      <c r="YD235" s="46"/>
      <c r="YE235" s="46"/>
      <c r="YF235" s="46"/>
      <c r="YG235" s="46"/>
      <c r="YH235" s="46"/>
      <c r="YI235" s="46"/>
      <c r="YJ235" s="46"/>
      <c r="YK235" s="46"/>
      <c r="YL235" s="46"/>
      <c r="YM235" s="46"/>
      <c r="YN235" s="46"/>
      <c r="YO235" s="46"/>
      <c r="YP235" s="46"/>
      <c r="YQ235" s="46"/>
      <c r="YR235" s="46"/>
      <c r="YS235" s="46"/>
    </row>
    <row r="236" spans="1:669" s="8" customFormat="1" ht="15.75" x14ac:dyDescent="0.25">
      <c r="A236" s="29" t="s">
        <v>157</v>
      </c>
      <c r="B236" s="74" t="s">
        <v>17</v>
      </c>
      <c r="C236" s="75" t="s">
        <v>71</v>
      </c>
      <c r="D236" s="75" t="s">
        <v>233</v>
      </c>
      <c r="E236" s="78">
        <v>44593</v>
      </c>
      <c r="F236" s="10" t="s">
        <v>110</v>
      </c>
      <c r="G236" s="134">
        <v>35000</v>
      </c>
      <c r="H236" s="134">
        <v>1004.5</v>
      </c>
      <c r="I236" s="134">
        <v>0</v>
      </c>
      <c r="J236" s="134">
        <v>1064</v>
      </c>
      <c r="K236" s="134">
        <v>25</v>
      </c>
      <c r="L236" s="134">
        <v>2093.5</v>
      </c>
      <c r="M236" s="135">
        <v>32906.5</v>
      </c>
      <c r="O236" s="15"/>
      <c r="P236" s="85"/>
      <c r="Q236" s="85"/>
      <c r="R236" s="85"/>
      <c r="S236" s="85"/>
      <c r="T236" s="85"/>
      <c r="U236" s="85"/>
      <c r="V236" s="85"/>
      <c r="W236" s="85"/>
      <c r="X236" s="85"/>
      <c r="Y236" s="85"/>
      <c r="Z236" s="85"/>
      <c r="AA236" s="85"/>
      <c r="AB236" s="85"/>
      <c r="AC236" s="85"/>
      <c r="AD236" s="85"/>
      <c r="AE236" s="85"/>
      <c r="AF236" s="85"/>
      <c r="AG236" s="85"/>
      <c r="AH236" s="85"/>
      <c r="AI236" s="85"/>
      <c r="AJ236" s="85"/>
      <c r="AK236" s="85"/>
      <c r="AL236" s="85"/>
      <c r="AM236" s="85"/>
      <c r="AN236" s="85"/>
      <c r="AO236" s="85"/>
      <c r="AP236" s="85"/>
      <c r="AQ236" s="85"/>
      <c r="AR236" s="85"/>
      <c r="AS236" s="85"/>
      <c r="AT236" s="85"/>
      <c r="AU236" s="44"/>
      <c r="AV236" s="44"/>
      <c r="AW236" s="44"/>
      <c r="AX236" s="44"/>
      <c r="AY236" s="44"/>
      <c r="AZ236" s="44"/>
      <c r="BA236" s="44"/>
      <c r="BB236" s="44"/>
      <c r="BC236" s="44"/>
      <c r="BD236" s="44"/>
      <c r="BE236" s="44"/>
      <c r="BF236" s="44"/>
      <c r="BG236" s="44"/>
      <c r="BH236" s="44"/>
      <c r="BI236" s="44"/>
      <c r="BJ236" s="44"/>
      <c r="BK236" s="44"/>
      <c r="BL236" s="44"/>
      <c r="BM236" s="44"/>
      <c r="BN236" s="44"/>
      <c r="BO236" s="44"/>
      <c r="BP236" s="44"/>
      <c r="BQ236" s="44"/>
      <c r="BR236" s="44"/>
      <c r="BS236" s="44"/>
      <c r="BT236" s="44"/>
      <c r="BU236" s="44"/>
      <c r="BV236" s="44"/>
      <c r="BW236" s="44"/>
      <c r="BX236" s="44"/>
      <c r="BY236" s="44"/>
      <c r="BZ236" s="44"/>
      <c r="CA236" s="44"/>
      <c r="CB236" s="44"/>
      <c r="CC236" s="44"/>
      <c r="CD236" s="44"/>
      <c r="CE236" s="44"/>
      <c r="CF236" s="44"/>
      <c r="CG236" s="44"/>
      <c r="CH236" s="44"/>
      <c r="CI236" s="44"/>
      <c r="CJ236" s="44"/>
      <c r="CK236" s="44"/>
      <c r="CL236" s="44"/>
      <c r="CM236" s="44"/>
      <c r="CN236" s="44"/>
      <c r="CO236" s="44"/>
      <c r="CP236" s="44"/>
      <c r="CQ236" s="44"/>
      <c r="CR236" s="44"/>
      <c r="CS236" s="44"/>
      <c r="CT236" s="44"/>
      <c r="CU236" s="44"/>
      <c r="CV236" s="44"/>
      <c r="CW236" s="44"/>
      <c r="CX236" s="44"/>
      <c r="CY236" s="44"/>
      <c r="CZ236" s="44"/>
      <c r="DA236" s="44"/>
      <c r="DB236" s="44"/>
      <c r="DC236" s="44"/>
      <c r="DD236" s="44"/>
      <c r="DE236" s="44"/>
      <c r="DF236" s="44"/>
      <c r="DG236" s="44"/>
      <c r="DH236" s="44"/>
      <c r="DI236" s="44"/>
      <c r="DJ236" s="44"/>
      <c r="DK236" s="44"/>
      <c r="DL236" s="44"/>
      <c r="DM236" s="44"/>
      <c r="DN236" s="44"/>
      <c r="DO236" s="44"/>
      <c r="DP236" s="44"/>
      <c r="DQ236" s="44"/>
      <c r="DR236" s="44"/>
      <c r="DS236" s="44"/>
      <c r="DT236" s="44"/>
      <c r="DU236" s="44"/>
      <c r="DV236" s="44"/>
      <c r="DW236" s="44"/>
      <c r="DX236" s="44"/>
      <c r="DY236" s="44"/>
      <c r="DZ236" s="44"/>
      <c r="EA236" s="44"/>
      <c r="EB236" s="44"/>
      <c r="EC236" s="44"/>
      <c r="ED236" s="44"/>
      <c r="EE236" s="44"/>
      <c r="EF236" s="44"/>
      <c r="EG236" s="44"/>
      <c r="EH236" s="44"/>
      <c r="EI236" s="44"/>
      <c r="EJ236" s="44"/>
      <c r="EK236" s="44"/>
      <c r="EL236" s="44"/>
      <c r="EM236" s="44"/>
      <c r="EN236" s="44"/>
      <c r="EO236" s="44"/>
      <c r="EP236" s="44"/>
      <c r="EQ236" s="44"/>
      <c r="ER236" s="44"/>
      <c r="ES236" s="44"/>
      <c r="ET236" s="44"/>
      <c r="EU236" s="44"/>
      <c r="EV236" s="44"/>
      <c r="EW236" s="44"/>
      <c r="EX236" s="44"/>
      <c r="EY236" s="44"/>
      <c r="EZ236" s="44"/>
      <c r="FA236" s="44"/>
      <c r="FB236" s="44"/>
      <c r="FC236" s="44"/>
      <c r="FD236" s="44"/>
      <c r="FE236" s="44"/>
      <c r="FF236" s="44"/>
      <c r="FG236" s="44"/>
      <c r="FH236" s="44"/>
      <c r="FI236" s="44"/>
      <c r="FJ236" s="44"/>
      <c r="FK236" s="44"/>
      <c r="FL236" s="44"/>
      <c r="FM236" s="44"/>
      <c r="FN236" s="44"/>
      <c r="FO236" s="44"/>
      <c r="FP236" s="44"/>
      <c r="FQ236" s="44"/>
      <c r="FR236" s="44"/>
      <c r="FS236" s="44"/>
      <c r="FT236" s="46"/>
      <c r="FU236" s="46"/>
      <c r="FV236" s="46"/>
      <c r="FW236" s="46"/>
      <c r="FX236" s="46"/>
      <c r="FY236" s="46"/>
      <c r="FZ236" s="46"/>
      <c r="GA236" s="46"/>
      <c r="GB236" s="46"/>
      <c r="GC236" s="46"/>
      <c r="GD236" s="46"/>
      <c r="GE236" s="46"/>
      <c r="GF236" s="46"/>
      <c r="GG236" s="46"/>
      <c r="GH236" s="46"/>
      <c r="GI236" s="46"/>
      <c r="GJ236" s="46"/>
      <c r="GK236" s="46"/>
      <c r="GL236" s="46"/>
      <c r="GM236" s="46"/>
      <c r="GN236" s="46"/>
      <c r="GO236" s="46"/>
      <c r="GP236" s="46"/>
      <c r="GQ236" s="46"/>
      <c r="GR236" s="46"/>
      <c r="GS236" s="46"/>
      <c r="GT236" s="46"/>
      <c r="GU236" s="46"/>
      <c r="GV236" s="46"/>
      <c r="GW236" s="46"/>
      <c r="GX236" s="46"/>
      <c r="GY236" s="46"/>
      <c r="GZ236" s="46"/>
      <c r="HA236" s="46"/>
      <c r="HB236" s="46"/>
      <c r="HC236" s="46"/>
      <c r="HD236" s="46"/>
      <c r="HE236" s="46"/>
      <c r="HF236" s="46"/>
      <c r="HG236" s="46"/>
      <c r="HH236" s="46"/>
      <c r="HI236" s="46"/>
      <c r="HJ236" s="46"/>
      <c r="HK236" s="46"/>
      <c r="HL236" s="46"/>
      <c r="HM236" s="46"/>
      <c r="HN236" s="46"/>
      <c r="HO236" s="46"/>
      <c r="HP236" s="46"/>
      <c r="HQ236" s="46"/>
      <c r="HR236" s="46"/>
      <c r="HS236" s="46"/>
      <c r="HT236" s="46"/>
      <c r="HU236" s="46"/>
      <c r="HV236" s="46"/>
      <c r="HW236" s="46"/>
      <c r="HX236" s="46"/>
      <c r="HY236" s="46"/>
      <c r="HZ236" s="46"/>
      <c r="IA236" s="46"/>
      <c r="IB236" s="46"/>
      <c r="IC236" s="46"/>
      <c r="ID236" s="46"/>
      <c r="IE236" s="46"/>
      <c r="IF236" s="46"/>
      <c r="IG236" s="46"/>
      <c r="IH236" s="46"/>
      <c r="II236" s="46"/>
      <c r="IJ236" s="46"/>
      <c r="IK236" s="46"/>
      <c r="IL236" s="46"/>
      <c r="IM236" s="46"/>
      <c r="IN236" s="46"/>
      <c r="IO236" s="46"/>
      <c r="IP236" s="46"/>
      <c r="IQ236" s="46"/>
      <c r="IR236" s="46"/>
      <c r="IS236" s="46"/>
      <c r="IT236" s="46"/>
      <c r="IU236" s="46"/>
      <c r="IV236" s="46"/>
      <c r="IW236" s="46"/>
      <c r="IX236" s="46"/>
      <c r="IY236" s="46"/>
      <c r="IZ236" s="46"/>
      <c r="JA236" s="46"/>
      <c r="JB236" s="46"/>
      <c r="JC236" s="46"/>
      <c r="JD236" s="46"/>
      <c r="JE236" s="46"/>
      <c r="JF236" s="46"/>
      <c r="JG236" s="46"/>
      <c r="JH236" s="46"/>
      <c r="JI236" s="46"/>
      <c r="JJ236" s="46"/>
      <c r="JK236" s="46"/>
      <c r="JL236" s="46"/>
      <c r="JM236" s="46"/>
      <c r="JN236" s="46"/>
      <c r="JO236" s="46"/>
      <c r="JP236" s="46"/>
      <c r="JQ236" s="46"/>
      <c r="JR236" s="46"/>
      <c r="JS236" s="46"/>
      <c r="JT236" s="46"/>
      <c r="JU236" s="46"/>
      <c r="JV236" s="46"/>
      <c r="JW236" s="46"/>
      <c r="JX236" s="46"/>
      <c r="JY236" s="46"/>
      <c r="JZ236" s="46"/>
      <c r="KA236" s="46"/>
      <c r="KB236" s="46"/>
      <c r="KC236" s="46"/>
      <c r="KD236" s="46"/>
      <c r="KE236" s="46"/>
      <c r="KF236" s="46"/>
      <c r="KG236" s="46"/>
      <c r="KH236" s="46"/>
      <c r="KI236" s="46"/>
      <c r="KJ236" s="46"/>
      <c r="KK236" s="46"/>
      <c r="KL236" s="46"/>
      <c r="KM236" s="46"/>
      <c r="KN236" s="46"/>
      <c r="KO236" s="46"/>
      <c r="KP236" s="46"/>
      <c r="KQ236" s="46"/>
      <c r="KR236" s="46"/>
      <c r="KS236" s="46"/>
      <c r="KT236" s="46"/>
      <c r="KU236" s="46"/>
      <c r="KV236" s="46"/>
      <c r="KW236" s="46"/>
      <c r="KX236" s="46"/>
      <c r="KY236" s="46"/>
      <c r="KZ236" s="46"/>
      <c r="LA236" s="46"/>
      <c r="LB236" s="46"/>
      <c r="LC236" s="46"/>
      <c r="LD236" s="46"/>
      <c r="LE236" s="46"/>
      <c r="LF236" s="46"/>
      <c r="LG236" s="46"/>
      <c r="LH236" s="46"/>
      <c r="LI236" s="46"/>
      <c r="LJ236" s="46"/>
      <c r="LK236" s="46"/>
      <c r="LL236" s="46"/>
      <c r="LM236" s="46"/>
      <c r="LN236" s="46"/>
      <c r="LO236" s="46"/>
      <c r="LP236" s="46"/>
      <c r="LQ236" s="46"/>
      <c r="LR236" s="46"/>
      <c r="LS236" s="46"/>
      <c r="LT236" s="46"/>
      <c r="LU236" s="46"/>
      <c r="LV236" s="46"/>
      <c r="LW236" s="46"/>
      <c r="LX236" s="46"/>
      <c r="LY236" s="46"/>
      <c r="LZ236" s="46"/>
      <c r="MA236" s="46"/>
      <c r="MB236" s="46"/>
      <c r="MC236" s="46"/>
      <c r="MD236" s="46"/>
      <c r="ME236" s="46"/>
      <c r="MF236" s="46"/>
      <c r="MG236" s="46"/>
      <c r="MH236" s="46"/>
      <c r="MI236" s="46"/>
      <c r="MJ236" s="46"/>
      <c r="MK236" s="46"/>
      <c r="ML236" s="46"/>
      <c r="MM236" s="46"/>
      <c r="MN236" s="46"/>
      <c r="MO236" s="46"/>
      <c r="MP236" s="46"/>
      <c r="MQ236" s="46"/>
      <c r="MR236" s="46"/>
      <c r="MS236" s="46"/>
      <c r="MT236" s="46"/>
      <c r="MU236" s="46"/>
      <c r="MV236" s="46"/>
      <c r="MW236" s="46"/>
      <c r="MX236" s="46"/>
      <c r="MY236" s="46"/>
      <c r="MZ236" s="46"/>
      <c r="NA236" s="46"/>
      <c r="NB236" s="46"/>
      <c r="NC236" s="46"/>
      <c r="ND236" s="46"/>
      <c r="NE236" s="46"/>
      <c r="NF236" s="46"/>
      <c r="NG236" s="46"/>
      <c r="NH236" s="46"/>
      <c r="NI236" s="46"/>
      <c r="NJ236" s="46"/>
      <c r="NK236" s="46"/>
      <c r="NL236" s="46"/>
      <c r="NM236" s="46"/>
      <c r="NN236" s="46"/>
      <c r="NO236" s="46"/>
      <c r="NP236" s="46"/>
      <c r="NQ236" s="46"/>
      <c r="NR236" s="46"/>
      <c r="NS236" s="46"/>
      <c r="NT236" s="46"/>
      <c r="NU236" s="46"/>
      <c r="NV236" s="46"/>
      <c r="NW236" s="46"/>
      <c r="NX236" s="46"/>
      <c r="NY236" s="46"/>
      <c r="NZ236" s="46"/>
      <c r="OA236" s="46"/>
      <c r="OB236" s="46"/>
      <c r="OC236" s="46"/>
      <c r="OD236" s="46"/>
      <c r="OE236" s="46"/>
      <c r="OF236" s="46"/>
      <c r="OG236" s="46"/>
      <c r="OH236" s="46"/>
      <c r="OI236" s="46"/>
      <c r="OJ236" s="46"/>
      <c r="OK236" s="46"/>
      <c r="OL236" s="46"/>
      <c r="OM236" s="46"/>
      <c r="ON236" s="46"/>
      <c r="OO236" s="46"/>
      <c r="OP236" s="46"/>
      <c r="OQ236" s="46"/>
      <c r="OR236" s="46"/>
      <c r="OS236" s="46"/>
      <c r="OT236" s="46"/>
      <c r="OU236" s="46"/>
      <c r="OV236" s="46"/>
      <c r="OW236" s="46"/>
      <c r="OX236" s="46"/>
      <c r="OY236" s="46"/>
      <c r="OZ236" s="46"/>
      <c r="PA236" s="46"/>
      <c r="PB236" s="46"/>
      <c r="PC236" s="46"/>
      <c r="PD236" s="46"/>
      <c r="PE236" s="46"/>
      <c r="PF236" s="46"/>
      <c r="PG236" s="46"/>
      <c r="PH236" s="46"/>
      <c r="PI236" s="46"/>
      <c r="PJ236" s="46"/>
      <c r="PK236" s="46"/>
      <c r="PL236" s="46"/>
      <c r="PM236" s="46"/>
      <c r="PN236" s="46"/>
      <c r="PO236" s="46"/>
      <c r="PP236" s="46"/>
      <c r="PQ236" s="46"/>
      <c r="PR236" s="46"/>
      <c r="PS236" s="46"/>
      <c r="PT236" s="46"/>
      <c r="PU236" s="46"/>
      <c r="PV236" s="46"/>
      <c r="PW236" s="46"/>
      <c r="PX236" s="46"/>
      <c r="PY236" s="46"/>
      <c r="PZ236" s="46"/>
      <c r="QA236" s="46"/>
      <c r="QB236" s="46"/>
      <c r="QC236" s="46"/>
      <c r="QD236" s="46"/>
      <c r="QE236" s="46"/>
      <c r="QF236" s="46"/>
      <c r="QG236" s="46"/>
      <c r="QH236" s="46"/>
      <c r="QI236" s="46"/>
      <c r="QJ236" s="46"/>
      <c r="QK236" s="46"/>
      <c r="QL236" s="46"/>
      <c r="QM236" s="46"/>
      <c r="QN236" s="46"/>
      <c r="QO236" s="46"/>
      <c r="QP236" s="46"/>
      <c r="QQ236" s="46"/>
      <c r="QR236" s="46"/>
      <c r="QS236" s="46"/>
      <c r="QT236" s="46"/>
      <c r="QU236" s="46"/>
      <c r="QV236" s="46"/>
      <c r="QW236" s="46"/>
      <c r="QX236" s="46"/>
      <c r="QY236" s="46"/>
      <c r="QZ236" s="46"/>
      <c r="RA236" s="46"/>
      <c r="RB236" s="46"/>
      <c r="RC236" s="46"/>
      <c r="RD236" s="46"/>
      <c r="RE236" s="46"/>
      <c r="RF236" s="46"/>
      <c r="RG236" s="46"/>
      <c r="RH236" s="46"/>
      <c r="RI236" s="46"/>
      <c r="RJ236" s="46"/>
      <c r="RK236" s="46"/>
      <c r="RL236" s="46"/>
      <c r="RM236" s="46"/>
      <c r="RN236" s="46"/>
      <c r="RO236" s="46"/>
      <c r="RP236" s="46"/>
      <c r="RQ236" s="46"/>
      <c r="RR236" s="46"/>
      <c r="RS236" s="46"/>
      <c r="RT236" s="46"/>
      <c r="RU236" s="46"/>
      <c r="RV236" s="46"/>
      <c r="RW236" s="46"/>
      <c r="RX236" s="46"/>
      <c r="RY236" s="46"/>
      <c r="RZ236" s="46"/>
      <c r="SA236" s="46"/>
      <c r="SB236" s="46"/>
      <c r="SC236" s="46"/>
      <c r="SD236" s="46"/>
      <c r="SE236" s="46"/>
      <c r="SF236" s="46"/>
      <c r="SG236" s="46"/>
      <c r="SH236" s="46"/>
      <c r="SI236" s="46"/>
      <c r="SJ236" s="46"/>
      <c r="SK236" s="46"/>
      <c r="SL236" s="46"/>
      <c r="SM236" s="46"/>
      <c r="SN236" s="46"/>
      <c r="SO236" s="46"/>
      <c r="SP236" s="46"/>
      <c r="SQ236" s="46"/>
      <c r="SR236" s="46"/>
      <c r="SS236" s="46"/>
      <c r="ST236" s="46"/>
      <c r="SU236" s="46"/>
      <c r="SV236" s="46"/>
      <c r="SW236" s="46"/>
      <c r="SX236" s="46"/>
      <c r="SY236" s="46"/>
      <c r="SZ236" s="46"/>
      <c r="TA236" s="46"/>
      <c r="TB236" s="46"/>
      <c r="TC236" s="46"/>
      <c r="TD236" s="46"/>
      <c r="TE236" s="46"/>
      <c r="TF236" s="46"/>
      <c r="TG236" s="46"/>
      <c r="TH236" s="46"/>
      <c r="TI236" s="46"/>
      <c r="TJ236" s="46"/>
      <c r="TK236" s="46"/>
      <c r="TL236" s="46"/>
      <c r="TM236" s="46"/>
      <c r="TN236" s="46"/>
      <c r="TO236" s="46"/>
      <c r="TP236" s="46"/>
      <c r="TQ236" s="46"/>
      <c r="TR236" s="46"/>
      <c r="TS236" s="46"/>
      <c r="TT236" s="46"/>
      <c r="TU236" s="46"/>
      <c r="TV236" s="46"/>
      <c r="TW236" s="46"/>
      <c r="TX236" s="46"/>
      <c r="TY236" s="46"/>
      <c r="TZ236" s="46"/>
      <c r="UA236" s="46"/>
      <c r="UB236" s="46"/>
      <c r="UC236" s="46"/>
      <c r="UD236" s="46"/>
      <c r="UE236" s="46"/>
      <c r="UF236" s="46"/>
      <c r="UG236" s="46"/>
      <c r="UH236" s="46"/>
      <c r="UI236" s="46"/>
      <c r="UJ236" s="46"/>
      <c r="UK236" s="46"/>
      <c r="UL236" s="46"/>
      <c r="UM236" s="46"/>
      <c r="UN236" s="46"/>
      <c r="UO236" s="46"/>
      <c r="UP236" s="46"/>
      <c r="UQ236" s="46"/>
      <c r="UR236" s="46"/>
      <c r="US236" s="46"/>
      <c r="UT236" s="46"/>
      <c r="UU236" s="46"/>
      <c r="UV236" s="46"/>
      <c r="UW236" s="46"/>
      <c r="UX236" s="46"/>
      <c r="UY236" s="46"/>
      <c r="UZ236" s="46"/>
      <c r="VA236" s="46"/>
      <c r="VB236" s="46"/>
      <c r="VC236" s="46"/>
      <c r="VD236" s="46"/>
      <c r="VE236" s="46"/>
      <c r="VF236" s="46"/>
      <c r="VG236" s="46"/>
      <c r="VH236" s="46"/>
      <c r="VI236" s="46"/>
      <c r="VJ236" s="46"/>
      <c r="VK236" s="46"/>
      <c r="VL236" s="46"/>
      <c r="VM236" s="46"/>
      <c r="VN236" s="46"/>
      <c r="VO236" s="46"/>
      <c r="VP236" s="46"/>
      <c r="VQ236" s="46"/>
      <c r="VR236" s="46"/>
      <c r="VS236" s="46"/>
      <c r="VT236" s="46"/>
      <c r="VU236" s="46"/>
      <c r="VV236" s="46"/>
      <c r="VW236" s="46"/>
      <c r="VX236" s="46"/>
      <c r="VY236" s="46"/>
      <c r="VZ236" s="46"/>
      <c r="WA236" s="46"/>
      <c r="WB236" s="46"/>
      <c r="WC236" s="46"/>
      <c r="WD236" s="46"/>
      <c r="WE236" s="46"/>
      <c r="WF236" s="46"/>
      <c r="WG236" s="46"/>
      <c r="WH236" s="46"/>
      <c r="WI236" s="46"/>
      <c r="WJ236" s="46"/>
      <c r="WK236" s="46"/>
      <c r="WL236" s="46"/>
      <c r="WM236" s="46"/>
      <c r="WN236" s="46"/>
      <c r="WO236" s="46"/>
      <c r="WP236" s="46"/>
      <c r="WQ236" s="46"/>
      <c r="WR236" s="46"/>
      <c r="WS236" s="46"/>
      <c r="WT236" s="46"/>
      <c r="WU236" s="46"/>
      <c r="WV236" s="46"/>
      <c r="WW236" s="46"/>
      <c r="WX236" s="46"/>
      <c r="WY236" s="46"/>
      <c r="WZ236" s="46"/>
      <c r="XA236" s="46"/>
      <c r="XB236" s="46"/>
      <c r="XC236" s="46"/>
      <c r="XD236" s="46"/>
      <c r="XE236" s="46"/>
      <c r="XF236" s="46"/>
      <c r="XG236" s="46"/>
      <c r="XH236" s="46"/>
      <c r="XI236" s="46"/>
      <c r="XJ236" s="46"/>
      <c r="XK236" s="46"/>
      <c r="XL236" s="46"/>
      <c r="XM236" s="46"/>
      <c r="XN236" s="46"/>
      <c r="XO236" s="46"/>
      <c r="XP236" s="46"/>
      <c r="XQ236" s="46"/>
      <c r="XR236" s="46"/>
      <c r="XS236" s="46"/>
      <c r="XT236" s="46"/>
      <c r="XU236" s="46"/>
      <c r="XV236" s="46"/>
      <c r="XW236" s="46"/>
      <c r="XX236" s="46"/>
      <c r="XY236" s="46"/>
      <c r="XZ236" s="46"/>
      <c r="YA236" s="46"/>
      <c r="YB236" s="46"/>
      <c r="YC236" s="46"/>
      <c r="YD236" s="46"/>
      <c r="YE236" s="46"/>
      <c r="YF236" s="46"/>
      <c r="YG236" s="46"/>
      <c r="YH236" s="46"/>
      <c r="YI236" s="46"/>
      <c r="YJ236" s="46"/>
      <c r="YK236" s="46"/>
      <c r="YL236" s="46"/>
      <c r="YM236" s="46"/>
      <c r="YN236" s="46"/>
      <c r="YO236" s="46"/>
      <c r="YP236" s="46"/>
      <c r="YQ236" s="46"/>
      <c r="YR236" s="46"/>
      <c r="YS236" s="46"/>
    </row>
    <row r="237" spans="1:669" s="8" customFormat="1" ht="15.75" x14ac:dyDescent="0.25">
      <c r="A237" s="29" t="s">
        <v>158</v>
      </c>
      <c r="B237" s="74" t="s">
        <v>16</v>
      </c>
      <c r="C237" s="75" t="s">
        <v>71</v>
      </c>
      <c r="D237" s="75" t="s">
        <v>233</v>
      </c>
      <c r="E237" s="78">
        <v>44593</v>
      </c>
      <c r="F237" s="10" t="s">
        <v>110</v>
      </c>
      <c r="G237" s="134">
        <v>50000</v>
      </c>
      <c r="H237" s="134">
        <v>1435</v>
      </c>
      <c r="I237" s="134">
        <v>0</v>
      </c>
      <c r="J237" s="134">
        <v>1520</v>
      </c>
      <c r="K237" s="134">
        <v>25</v>
      </c>
      <c r="L237" s="134">
        <v>2980</v>
      </c>
      <c r="M237" s="135">
        <v>47020</v>
      </c>
      <c r="O237" s="15"/>
      <c r="P237" s="85"/>
      <c r="Q237" s="85"/>
      <c r="R237" s="85"/>
      <c r="S237" s="85"/>
      <c r="T237" s="85"/>
      <c r="U237" s="85"/>
      <c r="V237" s="85"/>
      <c r="W237" s="85"/>
      <c r="X237" s="85"/>
      <c r="Y237" s="85"/>
      <c r="Z237" s="85"/>
      <c r="AA237" s="85"/>
      <c r="AB237" s="85"/>
      <c r="AC237" s="85"/>
      <c r="AD237" s="85"/>
      <c r="AE237" s="85"/>
      <c r="AF237" s="85"/>
      <c r="AG237" s="85"/>
      <c r="AH237" s="85"/>
      <c r="AI237" s="85"/>
      <c r="AJ237" s="85"/>
      <c r="AK237" s="85"/>
      <c r="AL237" s="85"/>
      <c r="AM237" s="85"/>
      <c r="AN237" s="85"/>
      <c r="AO237" s="85"/>
      <c r="AP237" s="85"/>
      <c r="AQ237" s="85"/>
      <c r="AR237" s="85"/>
      <c r="AS237" s="85"/>
      <c r="AT237" s="85"/>
      <c r="AU237" s="44"/>
      <c r="AV237" s="44"/>
      <c r="AW237" s="44"/>
      <c r="AX237" s="44"/>
      <c r="AY237" s="44"/>
      <c r="AZ237" s="44"/>
      <c r="BA237" s="44"/>
      <c r="BB237" s="44"/>
      <c r="BC237" s="44"/>
      <c r="BD237" s="44"/>
      <c r="BE237" s="44"/>
      <c r="BF237" s="44"/>
      <c r="BG237" s="44"/>
      <c r="BH237" s="44"/>
      <c r="BI237" s="44"/>
      <c r="BJ237" s="44"/>
      <c r="BK237" s="44"/>
      <c r="BL237" s="44"/>
      <c r="BM237" s="44"/>
      <c r="BN237" s="44"/>
      <c r="BO237" s="44"/>
      <c r="BP237" s="44"/>
      <c r="BQ237" s="44"/>
      <c r="BR237" s="44"/>
      <c r="BS237" s="44"/>
      <c r="BT237" s="44"/>
      <c r="BU237" s="44"/>
      <c r="BV237" s="44"/>
      <c r="BW237" s="44"/>
      <c r="BX237" s="44"/>
      <c r="BY237" s="44"/>
      <c r="BZ237" s="44"/>
      <c r="CA237" s="44"/>
      <c r="CB237" s="44"/>
      <c r="CC237" s="44"/>
      <c r="CD237" s="44"/>
      <c r="CE237" s="44"/>
      <c r="CF237" s="44"/>
      <c r="CG237" s="44"/>
      <c r="CH237" s="44"/>
      <c r="CI237" s="44"/>
      <c r="CJ237" s="44"/>
      <c r="CK237" s="44"/>
      <c r="CL237" s="44"/>
      <c r="CM237" s="44"/>
      <c r="CN237" s="44"/>
      <c r="CO237" s="44"/>
      <c r="CP237" s="44"/>
      <c r="CQ237" s="44"/>
      <c r="CR237" s="44"/>
      <c r="CS237" s="44"/>
      <c r="CT237" s="44"/>
      <c r="CU237" s="44"/>
      <c r="CV237" s="44"/>
      <c r="CW237" s="44"/>
      <c r="CX237" s="44"/>
      <c r="CY237" s="44"/>
      <c r="CZ237" s="44"/>
      <c r="DA237" s="44"/>
      <c r="DB237" s="44"/>
      <c r="DC237" s="44"/>
      <c r="DD237" s="44"/>
      <c r="DE237" s="44"/>
      <c r="DF237" s="44"/>
      <c r="DG237" s="44"/>
      <c r="DH237" s="44"/>
      <c r="DI237" s="44"/>
      <c r="DJ237" s="44"/>
      <c r="DK237" s="44"/>
      <c r="DL237" s="44"/>
      <c r="DM237" s="44"/>
      <c r="DN237" s="44"/>
      <c r="DO237" s="44"/>
      <c r="DP237" s="44"/>
      <c r="DQ237" s="44"/>
      <c r="DR237" s="44"/>
      <c r="DS237" s="44"/>
      <c r="DT237" s="44"/>
      <c r="DU237" s="44"/>
      <c r="DV237" s="44"/>
      <c r="DW237" s="44"/>
      <c r="DX237" s="44"/>
      <c r="DY237" s="44"/>
      <c r="DZ237" s="44"/>
      <c r="EA237" s="44"/>
      <c r="EB237" s="44"/>
      <c r="EC237" s="44"/>
      <c r="ED237" s="44"/>
      <c r="EE237" s="44"/>
      <c r="EF237" s="44"/>
      <c r="EG237" s="44"/>
      <c r="EH237" s="44"/>
      <c r="EI237" s="44"/>
      <c r="EJ237" s="44"/>
      <c r="EK237" s="44"/>
      <c r="EL237" s="44"/>
      <c r="EM237" s="44"/>
      <c r="EN237" s="44"/>
      <c r="EO237" s="44"/>
      <c r="EP237" s="44"/>
      <c r="EQ237" s="44"/>
      <c r="ER237" s="44"/>
      <c r="ES237" s="44"/>
      <c r="ET237" s="44"/>
      <c r="EU237" s="44"/>
      <c r="EV237" s="44"/>
      <c r="EW237" s="44"/>
      <c r="EX237" s="44"/>
      <c r="EY237" s="44"/>
      <c r="EZ237" s="44"/>
      <c r="FA237" s="44"/>
      <c r="FB237" s="44"/>
      <c r="FC237" s="44"/>
      <c r="FD237" s="44"/>
      <c r="FE237" s="44"/>
      <c r="FF237" s="44"/>
      <c r="FG237" s="44"/>
      <c r="FH237" s="44"/>
      <c r="FI237" s="44"/>
      <c r="FJ237" s="44"/>
      <c r="FK237" s="44"/>
      <c r="FL237" s="44"/>
      <c r="FM237" s="44"/>
      <c r="FN237" s="44"/>
      <c r="FO237" s="44"/>
      <c r="FP237" s="44"/>
      <c r="FQ237" s="44"/>
      <c r="FR237" s="44"/>
      <c r="FS237" s="44"/>
      <c r="FT237" s="46"/>
      <c r="FU237" s="46"/>
      <c r="FV237" s="46"/>
      <c r="FW237" s="46"/>
      <c r="FX237" s="46"/>
      <c r="FY237" s="46"/>
      <c r="FZ237" s="46"/>
      <c r="GA237" s="46"/>
      <c r="GB237" s="46"/>
      <c r="GC237" s="46"/>
      <c r="GD237" s="46"/>
      <c r="GE237" s="46"/>
      <c r="GF237" s="46"/>
      <c r="GG237" s="46"/>
      <c r="GH237" s="46"/>
      <c r="GI237" s="46"/>
      <c r="GJ237" s="46"/>
      <c r="GK237" s="46"/>
      <c r="GL237" s="46"/>
      <c r="GM237" s="46"/>
      <c r="GN237" s="46"/>
      <c r="GO237" s="46"/>
      <c r="GP237" s="46"/>
      <c r="GQ237" s="46"/>
      <c r="GR237" s="46"/>
      <c r="GS237" s="46"/>
      <c r="GT237" s="46"/>
      <c r="GU237" s="46"/>
      <c r="GV237" s="46"/>
      <c r="GW237" s="46"/>
      <c r="GX237" s="46"/>
      <c r="GY237" s="46"/>
      <c r="GZ237" s="46"/>
      <c r="HA237" s="46"/>
      <c r="HB237" s="46"/>
      <c r="HC237" s="46"/>
      <c r="HD237" s="46"/>
      <c r="HE237" s="46"/>
      <c r="HF237" s="46"/>
      <c r="HG237" s="46"/>
      <c r="HH237" s="46"/>
      <c r="HI237" s="46"/>
      <c r="HJ237" s="46"/>
      <c r="HK237" s="46"/>
      <c r="HL237" s="46"/>
      <c r="HM237" s="46"/>
      <c r="HN237" s="46"/>
      <c r="HO237" s="46"/>
      <c r="HP237" s="46"/>
      <c r="HQ237" s="46"/>
      <c r="HR237" s="46"/>
      <c r="HS237" s="46"/>
      <c r="HT237" s="46"/>
      <c r="HU237" s="46"/>
      <c r="HV237" s="46"/>
      <c r="HW237" s="46"/>
      <c r="HX237" s="46"/>
      <c r="HY237" s="46"/>
      <c r="HZ237" s="46"/>
      <c r="IA237" s="46"/>
      <c r="IB237" s="46"/>
      <c r="IC237" s="46"/>
      <c r="ID237" s="46"/>
      <c r="IE237" s="46"/>
      <c r="IF237" s="46"/>
      <c r="IG237" s="46"/>
      <c r="IH237" s="46"/>
      <c r="II237" s="46"/>
      <c r="IJ237" s="46"/>
      <c r="IK237" s="46"/>
      <c r="IL237" s="46"/>
      <c r="IM237" s="46"/>
      <c r="IN237" s="46"/>
      <c r="IO237" s="46"/>
      <c r="IP237" s="46"/>
      <c r="IQ237" s="46"/>
      <c r="IR237" s="46"/>
      <c r="IS237" s="46"/>
      <c r="IT237" s="46"/>
      <c r="IU237" s="46"/>
      <c r="IV237" s="46"/>
      <c r="IW237" s="46"/>
      <c r="IX237" s="46"/>
      <c r="IY237" s="46"/>
      <c r="IZ237" s="46"/>
      <c r="JA237" s="46"/>
      <c r="JB237" s="46"/>
      <c r="JC237" s="46"/>
      <c r="JD237" s="46"/>
      <c r="JE237" s="46"/>
      <c r="JF237" s="46"/>
      <c r="JG237" s="46"/>
      <c r="JH237" s="46"/>
      <c r="JI237" s="46"/>
      <c r="JJ237" s="46"/>
      <c r="JK237" s="46"/>
      <c r="JL237" s="46"/>
      <c r="JM237" s="46"/>
      <c r="JN237" s="46"/>
      <c r="JO237" s="46"/>
      <c r="JP237" s="46"/>
      <c r="JQ237" s="46"/>
      <c r="JR237" s="46"/>
      <c r="JS237" s="46"/>
      <c r="JT237" s="46"/>
      <c r="JU237" s="46"/>
      <c r="JV237" s="46"/>
      <c r="JW237" s="46"/>
      <c r="JX237" s="46"/>
      <c r="JY237" s="46"/>
      <c r="JZ237" s="46"/>
      <c r="KA237" s="46"/>
      <c r="KB237" s="46"/>
      <c r="KC237" s="46"/>
      <c r="KD237" s="46"/>
      <c r="KE237" s="46"/>
      <c r="KF237" s="46"/>
      <c r="KG237" s="46"/>
      <c r="KH237" s="46"/>
      <c r="KI237" s="46"/>
      <c r="KJ237" s="46"/>
      <c r="KK237" s="46"/>
      <c r="KL237" s="46"/>
      <c r="KM237" s="46"/>
      <c r="KN237" s="46"/>
      <c r="KO237" s="46"/>
      <c r="KP237" s="46"/>
      <c r="KQ237" s="46"/>
      <c r="KR237" s="46"/>
      <c r="KS237" s="46"/>
      <c r="KT237" s="46"/>
      <c r="KU237" s="46"/>
      <c r="KV237" s="46"/>
      <c r="KW237" s="46"/>
      <c r="KX237" s="46"/>
      <c r="KY237" s="46"/>
      <c r="KZ237" s="46"/>
      <c r="LA237" s="46"/>
      <c r="LB237" s="46"/>
      <c r="LC237" s="46"/>
      <c r="LD237" s="46"/>
      <c r="LE237" s="46"/>
      <c r="LF237" s="46"/>
      <c r="LG237" s="46"/>
      <c r="LH237" s="46"/>
      <c r="LI237" s="46"/>
      <c r="LJ237" s="46"/>
      <c r="LK237" s="46"/>
      <c r="LL237" s="46"/>
      <c r="LM237" s="46"/>
      <c r="LN237" s="46"/>
      <c r="LO237" s="46"/>
      <c r="LP237" s="46"/>
      <c r="LQ237" s="46"/>
      <c r="LR237" s="46"/>
      <c r="LS237" s="46"/>
      <c r="LT237" s="46"/>
      <c r="LU237" s="46"/>
      <c r="LV237" s="46"/>
      <c r="LW237" s="46"/>
      <c r="LX237" s="46"/>
      <c r="LY237" s="46"/>
      <c r="LZ237" s="46"/>
      <c r="MA237" s="46"/>
      <c r="MB237" s="46"/>
      <c r="MC237" s="46"/>
      <c r="MD237" s="46"/>
      <c r="ME237" s="46"/>
      <c r="MF237" s="46"/>
      <c r="MG237" s="46"/>
      <c r="MH237" s="46"/>
      <c r="MI237" s="46"/>
      <c r="MJ237" s="46"/>
      <c r="MK237" s="46"/>
      <c r="ML237" s="46"/>
      <c r="MM237" s="46"/>
      <c r="MN237" s="46"/>
      <c r="MO237" s="46"/>
      <c r="MP237" s="46"/>
      <c r="MQ237" s="46"/>
      <c r="MR237" s="46"/>
      <c r="MS237" s="46"/>
      <c r="MT237" s="46"/>
      <c r="MU237" s="46"/>
      <c r="MV237" s="46"/>
      <c r="MW237" s="46"/>
      <c r="MX237" s="46"/>
      <c r="MY237" s="46"/>
      <c r="MZ237" s="46"/>
      <c r="NA237" s="46"/>
      <c r="NB237" s="46"/>
      <c r="NC237" s="46"/>
      <c r="ND237" s="46"/>
      <c r="NE237" s="46"/>
      <c r="NF237" s="46"/>
      <c r="NG237" s="46"/>
      <c r="NH237" s="46"/>
      <c r="NI237" s="46"/>
      <c r="NJ237" s="46"/>
      <c r="NK237" s="46"/>
      <c r="NL237" s="46"/>
      <c r="NM237" s="46"/>
      <c r="NN237" s="46"/>
      <c r="NO237" s="46"/>
      <c r="NP237" s="46"/>
      <c r="NQ237" s="46"/>
      <c r="NR237" s="46"/>
      <c r="NS237" s="46"/>
      <c r="NT237" s="46"/>
      <c r="NU237" s="46"/>
      <c r="NV237" s="46"/>
      <c r="NW237" s="46"/>
      <c r="NX237" s="46"/>
      <c r="NY237" s="46"/>
      <c r="NZ237" s="46"/>
      <c r="OA237" s="46"/>
      <c r="OB237" s="46"/>
      <c r="OC237" s="46"/>
      <c r="OD237" s="46"/>
      <c r="OE237" s="46"/>
      <c r="OF237" s="46"/>
      <c r="OG237" s="46"/>
      <c r="OH237" s="46"/>
      <c r="OI237" s="46"/>
      <c r="OJ237" s="46"/>
      <c r="OK237" s="46"/>
      <c r="OL237" s="46"/>
      <c r="OM237" s="46"/>
      <c r="ON237" s="46"/>
      <c r="OO237" s="46"/>
      <c r="OP237" s="46"/>
      <c r="OQ237" s="46"/>
      <c r="OR237" s="46"/>
      <c r="OS237" s="46"/>
      <c r="OT237" s="46"/>
      <c r="OU237" s="46"/>
      <c r="OV237" s="46"/>
      <c r="OW237" s="46"/>
      <c r="OX237" s="46"/>
      <c r="OY237" s="46"/>
      <c r="OZ237" s="46"/>
      <c r="PA237" s="46"/>
      <c r="PB237" s="46"/>
      <c r="PC237" s="46"/>
      <c r="PD237" s="46"/>
      <c r="PE237" s="46"/>
      <c r="PF237" s="46"/>
      <c r="PG237" s="46"/>
      <c r="PH237" s="46"/>
      <c r="PI237" s="46"/>
      <c r="PJ237" s="46"/>
      <c r="PK237" s="46"/>
      <c r="PL237" s="46"/>
      <c r="PM237" s="46"/>
      <c r="PN237" s="46"/>
      <c r="PO237" s="46"/>
      <c r="PP237" s="46"/>
      <c r="PQ237" s="46"/>
      <c r="PR237" s="46"/>
      <c r="PS237" s="46"/>
      <c r="PT237" s="46"/>
      <c r="PU237" s="46"/>
      <c r="PV237" s="46"/>
      <c r="PW237" s="46"/>
      <c r="PX237" s="46"/>
      <c r="PY237" s="46"/>
      <c r="PZ237" s="46"/>
      <c r="QA237" s="46"/>
      <c r="QB237" s="46"/>
      <c r="QC237" s="46"/>
      <c r="QD237" s="46"/>
      <c r="QE237" s="46"/>
      <c r="QF237" s="46"/>
      <c r="QG237" s="46"/>
      <c r="QH237" s="46"/>
      <c r="QI237" s="46"/>
      <c r="QJ237" s="46"/>
      <c r="QK237" s="46"/>
      <c r="QL237" s="46"/>
      <c r="QM237" s="46"/>
      <c r="QN237" s="46"/>
      <c r="QO237" s="46"/>
      <c r="QP237" s="46"/>
      <c r="QQ237" s="46"/>
      <c r="QR237" s="46"/>
      <c r="QS237" s="46"/>
      <c r="QT237" s="46"/>
      <c r="QU237" s="46"/>
      <c r="QV237" s="46"/>
      <c r="QW237" s="46"/>
      <c r="QX237" s="46"/>
      <c r="QY237" s="46"/>
      <c r="QZ237" s="46"/>
      <c r="RA237" s="46"/>
      <c r="RB237" s="46"/>
      <c r="RC237" s="46"/>
      <c r="RD237" s="46"/>
      <c r="RE237" s="46"/>
      <c r="RF237" s="46"/>
      <c r="RG237" s="46"/>
      <c r="RH237" s="46"/>
      <c r="RI237" s="46"/>
      <c r="RJ237" s="46"/>
      <c r="RK237" s="46"/>
      <c r="RL237" s="46"/>
      <c r="RM237" s="46"/>
      <c r="RN237" s="46"/>
      <c r="RO237" s="46"/>
      <c r="RP237" s="46"/>
      <c r="RQ237" s="46"/>
      <c r="RR237" s="46"/>
      <c r="RS237" s="46"/>
      <c r="RT237" s="46"/>
      <c r="RU237" s="46"/>
      <c r="RV237" s="46"/>
      <c r="RW237" s="46"/>
      <c r="RX237" s="46"/>
      <c r="RY237" s="46"/>
      <c r="RZ237" s="46"/>
      <c r="SA237" s="46"/>
      <c r="SB237" s="46"/>
      <c r="SC237" s="46"/>
      <c r="SD237" s="46"/>
      <c r="SE237" s="46"/>
      <c r="SF237" s="46"/>
      <c r="SG237" s="46"/>
      <c r="SH237" s="46"/>
      <c r="SI237" s="46"/>
      <c r="SJ237" s="46"/>
      <c r="SK237" s="46"/>
      <c r="SL237" s="46"/>
      <c r="SM237" s="46"/>
      <c r="SN237" s="46"/>
      <c r="SO237" s="46"/>
      <c r="SP237" s="46"/>
      <c r="SQ237" s="46"/>
      <c r="SR237" s="46"/>
      <c r="SS237" s="46"/>
      <c r="ST237" s="46"/>
      <c r="SU237" s="46"/>
      <c r="SV237" s="46"/>
      <c r="SW237" s="46"/>
      <c r="SX237" s="46"/>
      <c r="SY237" s="46"/>
      <c r="SZ237" s="46"/>
      <c r="TA237" s="46"/>
      <c r="TB237" s="46"/>
      <c r="TC237" s="46"/>
      <c r="TD237" s="46"/>
      <c r="TE237" s="46"/>
      <c r="TF237" s="46"/>
      <c r="TG237" s="46"/>
      <c r="TH237" s="46"/>
      <c r="TI237" s="46"/>
      <c r="TJ237" s="46"/>
      <c r="TK237" s="46"/>
      <c r="TL237" s="46"/>
      <c r="TM237" s="46"/>
      <c r="TN237" s="46"/>
      <c r="TO237" s="46"/>
      <c r="TP237" s="46"/>
      <c r="TQ237" s="46"/>
      <c r="TR237" s="46"/>
      <c r="TS237" s="46"/>
      <c r="TT237" s="46"/>
      <c r="TU237" s="46"/>
      <c r="TV237" s="46"/>
      <c r="TW237" s="46"/>
      <c r="TX237" s="46"/>
      <c r="TY237" s="46"/>
      <c r="TZ237" s="46"/>
      <c r="UA237" s="46"/>
      <c r="UB237" s="46"/>
      <c r="UC237" s="46"/>
      <c r="UD237" s="46"/>
      <c r="UE237" s="46"/>
      <c r="UF237" s="46"/>
      <c r="UG237" s="46"/>
      <c r="UH237" s="46"/>
      <c r="UI237" s="46"/>
      <c r="UJ237" s="46"/>
      <c r="UK237" s="46"/>
      <c r="UL237" s="46"/>
      <c r="UM237" s="46"/>
      <c r="UN237" s="46"/>
      <c r="UO237" s="46"/>
      <c r="UP237" s="46"/>
      <c r="UQ237" s="46"/>
      <c r="UR237" s="46"/>
      <c r="US237" s="46"/>
      <c r="UT237" s="46"/>
      <c r="UU237" s="46"/>
      <c r="UV237" s="46"/>
      <c r="UW237" s="46"/>
      <c r="UX237" s="46"/>
      <c r="UY237" s="46"/>
      <c r="UZ237" s="46"/>
      <c r="VA237" s="46"/>
      <c r="VB237" s="46"/>
      <c r="VC237" s="46"/>
      <c r="VD237" s="46"/>
      <c r="VE237" s="46"/>
      <c r="VF237" s="46"/>
      <c r="VG237" s="46"/>
      <c r="VH237" s="46"/>
      <c r="VI237" s="46"/>
      <c r="VJ237" s="46"/>
      <c r="VK237" s="46"/>
      <c r="VL237" s="46"/>
      <c r="VM237" s="46"/>
      <c r="VN237" s="46"/>
      <c r="VO237" s="46"/>
      <c r="VP237" s="46"/>
      <c r="VQ237" s="46"/>
      <c r="VR237" s="46"/>
      <c r="VS237" s="46"/>
      <c r="VT237" s="46"/>
      <c r="VU237" s="46"/>
      <c r="VV237" s="46"/>
      <c r="VW237" s="46"/>
      <c r="VX237" s="46"/>
      <c r="VY237" s="46"/>
      <c r="VZ237" s="46"/>
      <c r="WA237" s="46"/>
      <c r="WB237" s="46"/>
      <c r="WC237" s="46"/>
      <c r="WD237" s="46"/>
      <c r="WE237" s="46"/>
      <c r="WF237" s="46"/>
      <c r="WG237" s="46"/>
      <c r="WH237" s="46"/>
      <c r="WI237" s="46"/>
      <c r="WJ237" s="46"/>
      <c r="WK237" s="46"/>
      <c r="WL237" s="46"/>
      <c r="WM237" s="46"/>
      <c r="WN237" s="46"/>
      <c r="WO237" s="46"/>
      <c r="WP237" s="46"/>
      <c r="WQ237" s="46"/>
      <c r="WR237" s="46"/>
      <c r="WS237" s="46"/>
      <c r="WT237" s="46"/>
      <c r="WU237" s="46"/>
      <c r="WV237" s="46"/>
      <c r="WW237" s="46"/>
      <c r="WX237" s="46"/>
      <c r="WY237" s="46"/>
      <c r="WZ237" s="46"/>
      <c r="XA237" s="46"/>
      <c r="XB237" s="46"/>
      <c r="XC237" s="46"/>
      <c r="XD237" s="46"/>
      <c r="XE237" s="46"/>
      <c r="XF237" s="46"/>
      <c r="XG237" s="46"/>
      <c r="XH237" s="46"/>
      <c r="XI237" s="46"/>
      <c r="XJ237" s="46"/>
      <c r="XK237" s="46"/>
      <c r="XL237" s="46"/>
      <c r="XM237" s="46"/>
      <c r="XN237" s="46"/>
      <c r="XO237" s="46"/>
      <c r="XP237" s="46"/>
      <c r="XQ237" s="46"/>
      <c r="XR237" s="46"/>
      <c r="XS237" s="46"/>
      <c r="XT237" s="46"/>
      <c r="XU237" s="46"/>
      <c r="XV237" s="46"/>
      <c r="XW237" s="46"/>
      <c r="XX237" s="46"/>
      <c r="XY237" s="46"/>
      <c r="XZ237" s="46"/>
      <c r="YA237" s="46"/>
      <c r="YB237" s="46"/>
      <c r="YC237" s="46"/>
      <c r="YD237" s="46"/>
      <c r="YE237" s="46"/>
      <c r="YF237" s="46"/>
      <c r="YG237" s="46"/>
      <c r="YH237" s="46"/>
      <c r="YI237" s="46"/>
      <c r="YJ237" s="46"/>
      <c r="YK237" s="46"/>
      <c r="YL237" s="46"/>
      <c r="YM237" s="46"/>
      <c r="YN237" s="46"/>
      <c r="YO237" s="46"/>
      <c r="YP237" s="46"/>
      <c r="YQ237" s="46"/>
      <c r="YR237" s="46"/>
      <c r="YS237" s="46"/>
    </row>
    <row r="238" spans="1:669" s="8" customFormat="1" ht="15.75" x14ac:dyDescent="0.25">
      <c r="A238" s="29" t="s">
        <v>159</v>
      </c>
      <c r="B238" s="74" t="s">
        <v>17</v>
      </c>
      <c r="C238" s="75" t="s">
        <v>72</v>
      </c>
      <c r="D238" s="75" t="s">
        <v>233</v>
      </c>
      <c r="E238" s="78">
        <v>44593</v>
      </c>
      <c r="F238" s="10" t="s">
        <v>110</v>
      </c>
      <c r="G238" s="134">
        <v>35000</v>
      </c>
      <c r="H238" s="134">
        <v>1004.5</v>
      </c>
      <c r="I238" s="134">
        <v>0</v>
      </c>
      <c r="J238" s="134">
        <v>1064</v>
      </c>
      <c r="K238" s="134">
        <v>25</v>
      </c>
      <c r="L238" s="134">
        <v>2093.5</v>
      </c>
      <c r="M238" s="135">
        <v>32906.5</v>
      </c>
      <c r="O238" s="15"/>
      <c r="P238" s="85"/>
      <c r="Q238" s="85"/>
      <c r="R238" s="85"/>
      <c r="S238" s="85"/>
      <c r="T238" s="85"/>
      <c r="U238" s="85"/>
      <c r="V238" s="85"/>
      <c r="W238" s="85"/>
      <c r="X238" s="85"/>
      <c r="Y238" s="85"/>
      <c r="Z238" s="85"/>
      <c r="AA238" s="85"/>
      <c r="AB238" s="85"/>
      <c r="AC238" s="85"/>
      <c r="AD238" s="85"/>
      <c r="AE238" s="85"/>
      <c r="AF238" s="85"/>
      <c r="AG238" s="85"/>
      <c r="AH238" s="85"/>
      <c r="AI238" s="85"/>
      <c r="AJ238" s="85"/>
      <c r="AK238" s="85"/>
      <c r="AL238" s="85"/>
      <c r="AM238" s="85"/>
      <c r="AN238" s="85"/>
      <c r="AO238" s="85"/>
      <c r="AP238" s="85"/>
      <c r="AQ238" s="85"/>
      <c r="AR238" s="85"/>
      <c r="AS238" s="85"/>
      <c r="AT238" s="85"/>
      <c r="AU238" s="44"/>
      <c r="AV238" s="44"/>
      <c r="AW238" s="44"/>
      <c r="AX238" s="44"/>
      <c r="AY238" s="44"/>
      <c r="AZ238" s="44"/>
      <c r="BA238" s="44"/>
      <c r="BB238" s="44"/>
      <c r="BC238" s="44"/>
      <c r="BD238" s="44"/>
      <c r="BE238" s="44"/>
      <c r="BF238" s="44"/>
      <c r="BG238" s="44"/>
      <c r="BH238" s="44"/>
      <c r="BI238" s="44"/>
      <c r="BJ238" s="44"/>
      <c r="BK238" s="44"/>
      <c r="BL238" s="44"/>
      <c r="BM238" s="44"/>
      <c r="BN238" s="44"/>
      <c r="BO238" s="44"/>
      <c r="BP238" s="44"/>
      <c r="BQ238" s="44"/>
      <c r="BR238" s="44"/>
      <c r="BS238" s="44"/>
      <c r="BT238" s="44"/>
      <c r="BU238" s="44"/>
      <c r="BV238" s="44"/>
      <c r="BW238" s="44"/>
      <c r="BX238" s="44"/>
      <c r="BY238" s="44"/>
      <c r="BZ238" s="44"/>
      <c r="CA238" s="44"/>
      <c r="CB238" s="44"/>
      <c r="CC238" s="44"/>
      <c r="CD238" s="44"/>
      <c r="CE238" s="44"/>
      <c r="CF238" s="44"/>
      <c r="CG238" s="44"/>
      <c r="CH238" s="44"/>
      <c r="CI238" s="44"/>
      <c r="CJ238" s="44"/>
      <c r="CK238" s="44"/>
      <c r="CL238" s="44"/>
      <c r="CM238" s="44"/>
      <c r="CN238" s="44"/>
      <c r="CO238" s="44"/>
      <c r="CP238" s="44"/>
      <c r="CQ238" s="44"/>
      <c r="CR238" s="44"/>
      <c r="CS238" s="44"/>
      <c r="CT238" s="44"/>
      <c r="CU238" s="44"/>
      <c r="CV238" s="44"/>
      <c r="CW238" s="44"/>
      <c r="CX238" s="44"/>
      <c r="CY238" s="44"/>
      <c r="CZ238" s="44"/>
      <c r="DA238" s="44"/>
      <c r="DB238" s="44"/>
      <c r="DC238" s="44"/>
      <c r="DD238" s="44"/>
      <c r="DE238" s="44"/>
      <c r="DF238" s="44"/>
      <c r="DG238" s="44"/>
      <c r="DH238" s="44"/>
      <c r="DI238" s="44"/>
      <c r="DJ238" s="44"/>
      <c r="DK238" s="44"/>
      <c r="DL238" s="44"/>
      <c r="DM238" s="44"/>
      <c r="DN238" s="44"/>
      <c r="DO238" s="44"/>
      <c r="DP238" s="44"/>
      <c r="DQ238" s="44"/>
      <c r="DR238" s="44"/>
      <c r="DS238" s="44"/>
      <c r="DT238" s="44"/>
      <c r="DU238" s="44"/>
      <c r="DV238" s="44"/>
      <c r="DW238" s="44"/>
      <c r="DX238" s="44"/>
      <c r="DY238" s="44"/>
      <c r="DZ238" s="44"/>
      <c r="EA238" s="44"/>
      <c r="EB238" s="44"/>
      <c r="EC238" s="44"/>
      <c r="ED238" s="44"/>
      <c r="EE238" s="44"/>
      <c r="EF238" s="44"/>
      <c r="EG238" s="44"/>
      <c r="EH238" s="44"/>
      <c r="EI238" s="44"/>
      <c r="EJ238" s="44"/>
      <c r="EK238" s="44"/>
      <c r="EL238" s="44"/>
      <c r="EM238" s="44"/>
      <c r="EN238" s="44"/>
      <c r="EO238" s="44"/>
      <c r="EP238" s="44"/>
      <c r="EQ238" s="44"/>
      <c r="ER238" s="44"/>
      <c r="ES238" s="44"/>
      <c r="ET238" s="44"/>
      <c r="EU238" s="44"/>
      <c r="EV238" s="44"/>
      <c r="EW238" s="44"/>
      <c r="EX238" s="44"/>
      <c r="EY238" s="44"/>
      <c r="EZ238" s="44"/>
      <c r="FA238" s="44"/>
      <c r="FB238" s="44"/>
      <c r="FC238" s="44"/>
      <c r="FD238" s="44"/>
      <c r="FE238" s="44"/>
      <c r="FF238" s="44"/>
      <c r="FG238" s="44"/>
      <c r="FH238" s="44"/>
      <c r="FI238" s="44"/>
      <c r="FJ238" s="44"/>
      <c r="FK238" s="44"/>
      <c r="FL238" s="44"/>
      <c r="FM238" s="44"/>
      <c r="FN238" s="44"/>
      <c r="FO238" s="44"/>
      <c r="FP238" s="44"/>
      <c r="FQ238" s="44"/>
      <c r="FR238" s="44"/>
      <c r="FS238" s="44"/>
      <c r="FT238" s="46"/>
      <c r="FU238" s="46"/>
      <c r="FV238" s="46"/>
      <c r="FW238" s="46"/>
      <c r="FX238" s="46"/>
      <c r="FY238" s="46"/>
      <c r="FZ238" s="46"/>
      <c r="GA238" s="46"/>
      <c r="GB238" s="46"/>
      <c r="GC238" s="46"/>
      <c r="GD238" s="46"/>
      <c r="GE238" s="46"/>
      <c r="GF238" s="46"/>
      <c r="GG238" s="46"/>
      <c r="GH238" s="46"/>
      <c r="GI238" s="46"/>
      <c r="GJ238" s="46"/>
      <c r="GK238" s="46"/>
      <c r="GL238" s="46"/>
      <c r="GM238" s="46"/>
      <c r="GN238" s="46"/>
      <c r="GO238" s="46"/>
      <c r="GP238" s="46"/>
      <c r="GQ238" s="46"/>
      <c r="GR238" s="46"/>
      <c r="GS238" s="46"/>
      <c r="GT238" s="46"/>
      <c r="GU238" s="46"/>
      <c r="GV238" s="46"/>
      <c r="GW238" s="46"/>
      <c r="GX238" s="46"/>
      <c r="GY238" s="46"/>
      <c r="GZ238" s="46"/>
      <c r="HA238" s="46"/>
      <c r="HB238" s="46"/>
      <c r="HC238" s="46"/>
      <c r="HD238" s="46"/>
      <c r="HE238" s="46"/>
      <c r="HF238" s="46"/>
      <c r="HG238" s="46"/>
      <c r="HH238" s="46"/>
      <c r="HI238" s="46"/>
      <c r="HJ238" s="46"/>
      <c r="HK238" s="46"/>
      <c r="HL238" s="46"/>
      <c r="HM238" s="46"/>
      <c r="HN238" s="46"/>
      <c r="HO238" s="46"/>
      <c r="HP238" s="46"/>
      <c r="HQ238" s="46"/>
      <c r="HR238" s="46"/>
      <c r="HS238" s="46"/>
      <c r="HT238" s="46"/>
      <c r="HU238" s="46"/>
      <c r="HV238" s="46"/>
      <c r="HW238" s="46"/>
      <c r="HX238" s="46"/>
      <c r="HY238" s="46"/>
      <c r="HZ238" s="46"/>
      <c r="IA238" s="46"/>
      <c r="IB238" s="46"/>
      <c r="IC238" s="46"/>
      <c r="ID238" s="46"/>
      <c r="IE238" s="46"/>
      <c r="IF238" s="46"/>
      <c r="IG238" s="46"/>
      <c r="IH238" s="46"/>
      <c r="II238" s="46"/>
      <c r="IJ238" s="46"/>
      <c r="IK238" s="46"/>
      <c r="IL238" s="46"/>
      <c r="IM238" s="46"/>
      <c r="IN238" s="46"/>
      <c r="IO238" s="46"/>
      <c r="IP238" s="46"/>
      <c r="IQ238" s="46"/>
      <c r="IR238" s="46"/>
      <c r="IS238" s="46"/>
      <c r="IT238" s="46"/>
      <c r="IU238" s="46"/>
      <c r="IV238" s="46"/>
      <c r="IW238" s="46"/>
      <c r="IX238" s="46"/>
      <c r="IY238" s="46"/>
      <c r="IZ238" s="46"/>
      <c r="JA238" s="46"/>
      <c r="JB238" s="46"/>
      <c r="JC238" s="46"/>
      <c r="JD238" s="46"/>
      <c r="JE238" s="46"/>
      <c r="JF238" s="46"/>
      <c r="JG238" s="46"/>
      <c r="JH238" s="46"/>
      <c r="JI238" s="46"/>
      <c r="JJ238" s="46"/>
      <c r="JK238" s="46"/>
      <c r="JL238" s="46"/>
      <c r="JM238" s="46"/>
      <c r="JN238" s="46"/>
      <c r="JO238" s="46"/>
      <c r="JP238" s="46"/>
      <c r="JQ238" s="46"/>
      <c r="JR238" s="46"/>
      <c r="JS238" s="46"/>
      <c r="JT238" s="46"/>
      <c r="JU238" s="46"/>
      <c r="JV238" s="46"/>
      <c r="JW238" s="46"/>
      <c r="JX238" s="46"/>
      <c r="JY238" s="46"/>
      <c r="JZ238" s="46"/>
      <c r="KA238" s="46"/>
      <c r="KB238" s="46"/>
      <c r="KC238" s="46"/>
      <c r="KD238" s="46"/>
      <c r="KE238" s="46"/>
      <c r="KF238" s="46"/>
      <c r="KG238" s="46"/>
      <c r="KH238" s="46"/>
      <c r="KI238" s="46"/>
      <c r="KJ238" s="46"/>
      <c r="KK238" s="46"/>
      <c r="KL238" s="46"/>
      <c r="KM238" s="46"/>
      <c r="KN238" s="46"/>
      <c r="KO238" s="46"/>
      <c r="KP238" s="46"/>
      <c r="KQ238" s="46"/>
      <c r="KR238" s="46"/>
      <c r="KS238" s="46"/>
      <c r="KT238" s="46"/>
      <c r="KU238" s="46"/>
      <c r="KV238" s="46"/>
      <c r="KW238" s="46"/>
      <c r="KX238" s="46"/>
      <c r="KY238" s="46"/>
      <c r="KZ238" s="46"/>
      <c r="LA238" s="46"/>
      <c r="LB238" s="46"/>
      <c r="LC238" s="46"/>
      <c r="LD238" s="46"/>
      <c r="LE238" s="46"/>
      <c r="LF238" s="46"/>
      <c r="LG238" s="46"/>
      <c r="LH238" s="46"/>
      <c r="LI238" s="46"/>
      <c r="LJ238" s="46"/>
      <c r="LK238" s="46"/>
      <c r="LL238" s="46"/>
      <c r="LM238" s="46"/>
      <c r="LN238" s="46"/>
      <c r="LO238" s="46"/>
      <c r="LP238" s="46"/>
      <c r="LQ238" s="46"/>
      <c r="LR238" s="46"/>
      <c r="LS238" s="46"/>
      <c r="LT238" s="46"/>
      <c r="LU238" s="46"/>
      <c r="LV238" s="46"/>
      <c r="LW238" s="46"/>
      <c r="LX238" s="46"/>
      <c r="LY238" s="46"/>
      <c r="LZ238" s="46"/>
      <c r="MA238" s="46"/>
      <c r="MB238" s="46"/>
      <c r="MC238" s="46"/>
      <c r="MD238" s="46"/>
      <c r="ME238" s="46"/>
      <c r="MF238" s="46"/>
      <c r="MG238" s="46"/>
      <c r="MH238" s="46"/>
      <c r="MI238" s="46"/>
      <c r="MJ238" s="46"/>
      <c r="MK238" s="46"/>
      <c r="ML238" s="46"/>
      <c r="MM238" s="46"/>
      <c r="MN238" s="46"/>
      <c r="MO238" s="46"/>
      <c r="MP238" s="46"/>
      <c r="MQ238" s="46"/>
      <c r="MR238" s="46"/>
      <c r="MS238" s="46"/>
      <c r="MT238" s="46"/>
      <c r="MU238" s="46"/>
      <c r="MV238" s="46"/>
      <c r="MW238" s="46"/>
      <c r="MX238" s="46"/>
      <c r="MY238" s="46"/>
      <c r="MZ238" s="46"/>
      <c r="NA238" s="46"/>
      <c r="NB238" s="46"/>
      <c r="NC238" s="46"/>
      <c r="ND238" s="46"/>
      <c r="NE238" s="46"/>
      <c r="NF238" s="46"/>
      <c r="NG238" s="46"/>
      <c r="NH238" s="46"/>
      <c r="NI238" s="46"/>
      <c r="NJ238" s="46"/>
      <c r="NK238" s="46"/>
      <c r="NL238" s="46"/>
      <c r="NM238" s="46"/>
      <c r="NN238" s="46"/>
      <c r="NO238" s="46"/>
      <c r="NP238" s="46"/>
      <c r="NQ238" s="46"/>
      <c r="NR238" s="46"/>
      <c r="NS238" s="46"/>
      <c r="NT238" s="46"/>
      <c r="NU238" s="46"/>
      <c r="NV238" s="46"/>
      <c r="NW238" s="46"/>
      <c r="NX238" s="46"/>
      <c r="NY238" s="46"/>
      <c r="NZ238" s="46"/>
      <c r="OA238" s="46"/>
      <c r="OB238" s="46"/>
      <c r="OC238" s="46"/>
      <c r="OD238" s="46"/>
      <c r="OE238" s="46"/>
      <c r="OF238" s="46"/>
      <c r="OG238" s="46"/>
      <c r="OH238" s="46"/>
      <c r="OI238" s="46"/>
      <c r="OJ238" s="46"/>
      <c r="OK238" s="46"/>
      <c r="OL238" s="46"/>
      <c r="OM238" s="46"/>
      <c r="ON238" s="46"/>
      <c r="OO238" s="46"/>
      <c r="OP238" s="46"/>
      <c r="OQ238" s="46"/>
      <c r="OR238" s="46"/>
      <c r="OS238" s="46"/>
      <c r="OT238" s="46"/>
      <c r="OU238" s="46"/>
      <c r="OV238" s="46"/>
      <c r="OW238" s="46"/>
      <c r="OX238" s="46"/>
      <c r="OY238" s="46"/>
      <c r="OZ238" s="46"/>
      <c r="PA238" s="46"/>
      <c r="PB238" s="46"/>
      <c r="PC238" s="46"/>
      <c r="PD238" s="46"/>
      <c r="PE238" s="46"/>
      <c r="PF238" s="46"/>
      <c r="PG238" s="46"/>
      <c r="PH238" s="46"/>
      <c r="PI238" s="46"/>
      <c r="PJ238" s="46"/>
      <c r="PK238" s="46"/>
      <c r="PL238" s="46"/>
      <c r="PM238" s="46"/>
      <c r="PN238" s="46"/>
      <c r="PO238" s="46"/>
      <c r="PP238" s="46"/>
      <c r="PQ238" s="46"/>
      <c r="PR238" s="46"/>
      <c r="PS238" s="46"/>
      <c r="PT238" s="46"/>
      <c r="PU238" s="46"/>
      <c r="PV238" s="46"/>
      <c r="PW238" s="46"/>
      <c r="PX238" s="46"/>
      <c r="PY238" s="46"/>
      <c r="PZ238" s="46"/>
      <c r="QA238" s="46"/>
      <c r="QB238" s="46"/>
      <c r="QC238" s="46"/>
      <c r="QD238" s="46"/>
      <c r="QE238" s="46"/>
      <c r="QF238" s="46"/>
      <c r="QG238" s="46"/>
      <c r="QH238" s="46"/>
      <c r="QI238" s="46"/>
      <c r="QJ238" s="46"/>
      <c r="QK238" s="46"/>
      <c r="QL238" s="46"/>
      <c r="QM238" s="46"/>
      <c r="QN238" s="46"/>
      <c r="QO238" s="46"/>
      <c r="QP238" s="46"/>
      <c r="QQ238" s="46"/>
      <c r="QR238" s="46"/>
      <c r="QS238" s="46"/>
      <c r="QT238" s="46"/>
      <c r="QU238" s="46"/>
      <c r="QV238" s="46"/>
      <c r="QW238" s="46"/>
      <c r="QX238" s="46"/>
      <c r="QY238" s="46"/>
      <c r="QZ238" s="46"/>
      <c r="RA238" s="46"/>
      <c r="RB238" s="46"/>
      <c r="RC238" s="46"/>
      <c r="RD238" s="46"/>
      <c r="RE238" s="46"/>
      <c r="RF238" s="46"/>
      <c r="RG238" s="46"/>
      <c r="RH238" s="46"/>
      <c r="RI238" s="46"/>
      <c r="RJ238" s="46"/>
      <c r="RK238" s="46"/>
      <c r="RL238" s="46"/>
      <c r="RM238" s="46"/>
      <c r="RN238" s="46"/>
      <c r="RO238" s="46"/>
      <c r="RP238" s="46"/>
      <c r="RQ238" s="46"/>
      <c r="RR238" s="46"/>
      <c r="RS238" s="46"/>
      <c r="RT238" s="46"/>
      <c r="RU238" s="46"/>
      <c r="RV238" s="46"/>
      <c r="RW238" s="46"/>
      <c r="RX238" s="46"/>
      <c r="RY238" s="46"/>
      <c r="RZ238" s="46"/>
      <c r="SA238" s="46"/>
      <c r="SB238" s="46"/>
      <c r="SC238" s="46"/>
      <c r="SD238" s="46"/>
      <c r="SE238" s="46"/>
      <c r="SF238" s="46"/>
      <c r="SG238" s="46"/>
      <c r="SH238" s="46"/>
      <c r="SI238" s="46"/>
      <c r="SJ238" s="46"/>
      <c r="SK238" s="46"/>
      <c r="SL238" s="46"/>
      <c r="SM238" s="46"/>
      <c r="SN238" s="46"/>
      <c r="SO238" s="46"/>
      <c r="SP238" s="46"/>
      <c r="SQ238" s="46"/>
      <c r="SR238" s="46"/>
      <c r="SS238" s="46"/>
      <c r="ST238" s="46"/>
      <c r="SU238" s="46"/>
      <c r="SV238" s="46"/>
      <c r="SW238" s="46"/>
      <c r="SX238" s="46"/>
      <c r="SY238" s="46"/>
      <c r="SZ238" s="46"/>
      <c r="TA238" s="46"/>
      <c r="TB238" s="46"/>
      <c r="TC238" s="46"/>
      <c r="TD238" s="46"/>
      <c r="TE238" s="46"/>
      <c r="TF238" s="46"/>
      <c r="TG238" s="46"/>
      <c r="TH238" s="46"/>
      <c r="TI238" s="46"/>
      <c r="TJ238" s="46"/>
      <c r="TK238" s="46"/>
      <c r="TL238" s="46"/>
      <c r="TM238" s="46"/>
      <c r="TN238" s="46"/>
      <c r="TO238" s="46"/>
      <c r="TP238" s="46"/>
      <c r="TQ238" s="46"/>
      <c r="TR238" s="46"/>
      <c r="TS238" s="46"/>
      <c r="TT238" s="46"/>
      <c r="TU238" s="46"/>
      <c r="TV238" s="46"/>
      <c r="TW238" s="46"/>
      <c r="TX238" s="46"/>
      <c r="TY238" s="46"/>
      <c r="TZ238" s="46"/>
      <c r="UA238" s="46"/>
      <c r="UB238" s="46"/>
      <c r="UC238" s="46"/>
      <c r="UD238" s="46"/>
      <c r="UE238" s="46"/>
      <c r="UF238" s="46"/>
      <c r="UG238" s="46"/>
      <c r="UH238" s="46"/>
      <c r="UI238" s="46"/>
      <c r="UJ238" s="46"/>
      <c r="UK238" s="46"/>
      <c r="UL238" s="46"/>
      <c r="UM238" s="46"/>
      <c r="UN238" s="46"/>
      <c r="UO238" s="46"/>
      <c r="UP238" s="46"/>
      <c r="UQ238" s="46"/>
      <c r="UR238" s="46"/>
      <c r="US238" s="46"/>
      <c r="UT238" s="46"/>
      <c r="UU238" s="46"/>
      <c r="UV238" s="46"/>
      <c r="UW238" s="46"/>
      <c r="UX238" s="46"/>
      <c r="UY238" s="46"/>
      <c r="UZ238" s="46"/>
      <c r="VA238" s="46"/>
      <c r="VB238" s="46"/>
      <c r="VC238" s="46"/>
      <c r="VD238" s="46"/>
      <c r="VE238" s="46"/>
      <c r="VF238" s="46"/>
      <c r="VG238" s="46"/>
      <c r="VH238" s="46"/>
      <c r="VI238" s="46"/>
      <c r="VJ238" s="46"/>
      <c r="VK238" s="46"/>
      <c r="VL238" s="46"/>
      <c r="VM238" s="46"/>
      <c r="VN238" s="46"/>
      <c r="VO238" s="46"/>
      <c r="VP238" s="46"/>
      <c r="VQ238" s="46"/>
      <c r="VR238" s="46"/>
      <c r="VS238" s="46"/>
      <c r="VT238" s="46"/>
      <c r="VU238" s="46"/>
      <c r="VV238" s="46"/>
      <c r="VW238" s="46"/>
      <c r="VX238" s="46"/>
      <c r="VY238" s="46"/>
      <c r="VZ238" s="46"/>
      <c r="WA238" s="46"/>
      <c r="WB238" s="46"/>
      <c r="WC238" s="46"/>
      <c r="WD238" s="46"/>
      <c r="WE238" s="46"/>
      <c r="WF238" s="46"/>
      <c r="WG238" s="46"/>
      <c r="WH238" s="46"/>
      <c r="WI238" s="46"/>
      <c r="WJ238" s="46"/>
      <c r="WK238" s="46"/>
      <c r="WL238" s="46"/>
      <c r="WM238" s="46"/>
      <c r="WN238" s="46"/>
      <c r="WO238" s="46"/>
      <c r="WP238" s="46"/>
      <c r="WQ238" s="46"/>
      <c r="WR238" s="46"/>
      <c r="WS238" s="46"/>
      <c r="WT238" s="46"/>
      <c r="WU238" s="46"/>
      <c r="WV238" s="46"/>
      <c r="WW238" s="46"/>
      <c r="WX238" s="46"/>
      <c r="WY238" s="46"/>
      <c r="WZ238" s="46"/>
      <c r="XA238" s="46"/>
      <c r="XB238" s="46"/>
      <c r="XC238" s="46"/>
      <c r="XD238" s="46"/>
      <c r="XE238" s="46"/>
      <c r="XF238" s="46"/>
      <c r="XG238" s="46"/>
      <c r="XH238" s="46"/>
      <c r="XI238" s="46"/>
      <c r="XJ238" s="46"/>
      <c r="XK238" s="46"/>
      <c r="XL238" s="46"/>
      <c r="XM238" s="46"/>
      <c r="XN238" s="46"/>
      <c r="XO238" s="46"/>
      <c r="XP238" s="46"/>
      <c r="XQ238" s="46"/>
      <c r="XR238" s="46"/>
      <c r="XS238" s="46"/>
      <c r="XT238" s="46"/>
      <c r="XU238" s="46"/>
      <c r="XV238" s="46"/>
      <c r="XW238" s="46"/>
      <c r="XX238" s="46"/>
      <c r="XY238" s="46"/>
      <c r="XZ238" s="46"/>
      <c r="YA238" s="46"/>
      <c r="YB238" s="46"/>
      <c r="YC238" s="46"/>
      <c r="YD238" s="46"/>
      <c r="YE238" s="46"/>
      <c r="YF238" s="46"/>
      <c r="YG238" s="46"/>
      <c r="YH238" s="46"/>
      <c r="YI238" s="46"/>
      <c r="YJ238" s="46"/>
      <c r="YK238" s="46"/>
      <c r="YL238" s="46"/>
      <c r="YM238" s="46"/>
      <c r="YN238" s="46"/>
      <c r="YO238" s="46"/>
      <c r="YP238" s="46"/>
      <c r="YQ238" s="46"/>
      <c r="YR238" s="46"/>
      <c r="YS238" s="46"/>
    </row>
    <row r="239" spans="1:669" s="8" customFormat="1" ht="15.75" x14ac:dyDescent="0.25">
      <c r="A239" s="29" t="s">
        <v>160</v>
      </c>
      <c r="B239" s="74" t="s">
        <v>161</v>
      </c>
      <c r="C239" s="75" t="s">
        <v>71</v>
      </c>
      <c r="D239" s="75" t="s">
        <v>233</v>
      </c>
      <c r="E239" s="78">
        <v>44593</v>
      </c>
      <c r="F239" s="10" t="s">
        <v>110</v>
      </c>
      <c r="G239" s="134">
        <v>35000</v>
      </c>
      <c r="H239" s="134">
        <v>1004.5</v>
      </c>
      <c r="I239" s="134">
        <v>0</v>
      </c>
      <c r="J239" s="134">
        <v>1064</v>
      </c>
      <c r="K239" s="134">
        <v>25</v>
      </c>
      <c r="L239" s="134">
        <v>2093.5</v>
      </c>
      <c r="M239" s="135">
        <v>32906.5</v>
      </c>
      <c r="O239" s="15"/>
      <c r="P239" s="85"/>
      <c r="Q239" s="85"/>
      <c r="R239" s="85"/>
      <c r="S239" s="85"/>
      <c r="T239" s="85"/>
      <c r="U239" s="85"/>
      <c r="V239" s="85"/>
      <c r="W239" s="85"/>
      <c r="X239" s="85"/>
      <c r="Y239" s="85"/>
      <c r="Z239" s="85"/>
      <c r="AA239" s="85"/>
      <c r="AB239" s="85"/>
      <c r="AC239" s="85"/>
      <c r="AD239" s="85"/>
      <c r="AE239" s="85"/>
      <c r="AF239" s="85"/>
      <c r="AG239" s="85"/>
      <c r="AH239" s="85"/>
      <c r="AI239" s="85"/>
      <c r="AJ239" s="85"/>
      <c r="AK239" s="85"/>
      <c r="AL239" s="85"/>
      <c r="AM239" s="85"/>
      <c r="AN239" s="85"/>
      <c r="AO239" s="85"/>
      <c r="AP239" s="85"/>
      <c r="AQ239" s="85"/>
      <c r="AR239" s="85"/>
      <c r="AS239" s="85"/>
      <c r="AT239" s="85"/>
      <c r="AU239" s="44"/>
      <c r="AV239" s="44"/>
      <c r="AW239" s="44"/>
      <c r="AX239" s="44"/>
      <c r="AY239" s="44"/>
      <c r="AZ239" s="44"/>
      <c r="BA239" s="44"/>
      <c r="BB239" s="44"/>
      <c r="BC239" s="44"/>
      <c r="BD239" s="44"/>
      <c r="BE239" s="44"/>
      <c r="BF239" s="44"/>
      <c r="BG239" s="44"/>
      <c r="BH239" s="44"/>
      <c r="BI239" s="44"/>
      <c r="BJ239" s="44"/>
      <c r="BK239" s="44"/>
      <c r="BL239" s="44"/>
      <c r="BM239" s="44"/>
      <c r="BN239" s="44"/>
      <c r="BO239" s="44"/>
      <c r="BP239" s="44"/>
      <c r="BQ239" s="44"/>
      <c r="BR239" s="44"/>
      <c r="BS239" s="44"/>
      <c r="BT239" s="44"/>
      <c r="BU239" s="44"/>
      <c r="BV239" s="44"/>
      <c r="BW239" s="44"/>
      <c r="BX239" s="44"/>
      <c r="BY239" s="44"/>
      <c r="BZ239" s="44"/>
      <c r="CA239" s="44"/>
      <c r="CB239" s="44"/>
      <c r="CC239" s="44"/>
      <c r="CD239" s="44"/>
      <c r="CE239" s="44"/>
      <c r="CF239" s="44"/>
      <c r="CG239" s="44"/>
      <c r="CH239" s="44"/>
      <c r="CI239" s="44"/>
      <c r="CJ239" s="44"/>
      <c r="CK239" s="44"/>
      <c r="CL239" s="44"/>
      <c r="CM239" s="44"/>
      <c r="CN239" s="44"/>
      <c r="CO239" s="44"/>
      <c r="CP239" s="44"/>
      <c r="CQ239" s="44"/>
      <c r="CR239" s="44"/>
      <c r="CS239" s="44"/>
      <c r="CT239" s="44"/>
      <c r="CU239" s="44"/>
      <c r="CV239" s="44"/>
      <c r="CW239" s="44"/>
      <c r="CX239" s="44"/>
      <c r="CY239" s="44"/>
      <c r="CZ239" s="44"/>
      <c r="DA239" s="44"/>
      <c r="DB239" s="44"/>
      <c r="DC239" s="44"/>
      <c r="DD239" s="44"/>
      <c r="DE239" s="44"/>
      <c r="DF239" s="44"/>
      <c r="DG239" s="44"/>
      <c r="DH239" s="44"/>
      <c r="DI239" s="44"/>
      <c r="DJ239" s="44"/>
      <c r="DK239" s="44"/>
      <c r="DL239" s="44"/>
      <c r="DM239" s="44"/>
      <c r="DN239" s="44"/>
      <c r="DO239" s="44"/>
      <c r="DP239" s="44"/>
      <c r="DQ239" s="44"/>
      <c r="DR239" s="44"/>
      <c r="DS239" s="44"/>
      <c r="DT239" s="44"/>
      <c r="DU239" s="44"/>
      <c r="DV239" s="44"/>
      <c r="DW239" s="44"/>
      <c r="DX239" s="44"/>
      <c r="DY239" s="44"/>
      <c r="DZ239" s="44"/>
      <c r="EA239" s="44"/>
      <c r="EB239" s="44"/>
      <c r="EC239" s="44"/>
      <c r="ED239" s="44"/>
      <c r="EE239" s="44"/>
      <c r="EF239" s="44"/>
      <c r="EG239" s="44"/>
      <c r="EH239" s="44"/>
      <c r="EI239" s="44"/>
      <c r="EJ239" s="44"/>
      <c r="EK239" s="44"/>
      <c r="EL239" s="44"/>
      <c r="EM239" s="44"/>
      <c r="EN239" s="44"/>
      <c r="EO239" s="44"/>
      <c r="EP239" s="44"/>
      <c r="EQ239" s="44"/>
      <c r="ER239" s="44"/>
      <c r="ES239" s="44"/>
      <c r="ET239" s="44"/>
      <c r="EU239" s="44"/>
      <c r="EV239" s="44"/>
      <c r="EW239" s="44"/>
      <c r="EX239" s="44"/>
      <c r="EY239" s="44"/>
      <c r="EZ239" s="44"/>
      <c r="FA239" s="44"/>
      <c r="FB239" s="44"/>
      <c r="FC239" s="44"/>
      <c r="FD239" s="44"/>
      <c r="FE239" s="44"/>
      <c r="FF239" s="44"/>
      <c r="FG239" s="44"/>
      <c r="FH239" s="44"/>
      <c r="FI239" s="44"/>
      <c r="FJ239" s="44"/>
      <c r="FK239" s="44"/>
      <c r="FL239" s="44"/>
      <c r="FM239" s="44"/>
      <c r="FN239" s="44"/>
      <c r="FO239" s="44"/>
      <c r="FP239" s="44"/>
      <c r="FQ239" s="44"/>
      <c r="FR239" s="44"/>
      <c r="FS239" s="44"/>
      <c r="FT239" s="46"/>
      <c r="FU239" s="46"/>
      <c r="FV239" s="46"/>
      <c r="FW239" s="46"/>
      <c r="FX239" s="46"/>
      <c r="FY239" s="46"/>
      <c r="FZ239" s="46"/>
      <c r="GA239" s="46"/>
      <c r="GB239" s="46"/>
      <c r="GC239" s="46"/>
      <c r="GD239" s="46"/>
      <c r="GE239" s="46"/>
      <c r="GF239" s="46"/>
      <c r="GG239" s="46"/>
      <c r="GH239" s="46"/>
      <c r="GI239" s="46"/>
      <c r="GJ239" s="46"/>
      <c r="GK239" s="46"/>
      <c r="GL239" s="46"/>
      <c r="GM239" s="46"/>
      <c r="GN239" s="46"/>
      <c r="GO239" s="46"/>
      <c r="GP239" s="46"/>
      <c r="GQ239" s="46"/>
      <c r="GR239" s="46"/>
      <c r="GS239" s="46"/>
      <c r="GT239" s="46"/>
      <c r="GU239" s="46"/>
      <c r="GV239" s="46"/>
      <c r="GW239" s="46"/>
      <c r="GX239" s="46"/>
      <c r="GY239" s="46"/>
      <c r="GZ239" s="46"/>
      <c r="HA239" s="46"/>
      <c r="HB239" s="46"/>
      <c r="HC239" s="46"/>
      <c r="HD239" s="46"/>
      <c r="HE239" s="46"/>
      <c r="HF239" s="46"/>
      <c r="HG239" s="46"/>
      <c r="HH239" s="46"/>
      <c r="HI239" s="46"/>
      <c r="HJ239" s="46"/>
      <c r="HK239" s="46"/>
      <c r="HL239" s="46"/>
      <c r="HM239" s="46"/>
      <c r="HN239" s="46"/>
      <c r="HO239" s="46"/>
      <c r="HP239" s="46"/>
      <c r="HQ239" s="46"/>
      <c r="HR239" s="46"/>
      <c r="HS239" s="46"/>
      <c r="HT239" s="46"/>
      <c r="HU239" s="46"/>
      <c r="HV239" s="46"/>
      <c r="HW239" s="46"/>
      <c r="HX239" s="46"/>
      <c r="HY239" s="46"/>
      <c r="HZ239" s="46"/>
      <c r="IA239" s="46"/>
      <c r="IB239" s="46"/>
      <c r="IC239" s="46"/>
      <c r="ID239" s="46"/>
      <c r="IE239" s="46"/>
      <c r="IF239" s="46"/>
      <c r="IG239" s="46"/>
      <c r="IH239" s="46"/>
      <c r="II239" s="46"/>
      <c r="IJ239" s="46"/>
      <c r="IK239" s="46"/>
      <c r="IL239" s="46"/>
      <c r="IM239" s="46"/>
      <c r="IN239" s="46"/>
      <c r="IO239" s="46"/>
      <c r="IP239" s="46"/>
      <c r="IQ239" s="46"/>
      <c r="IR239" s="46"/>
      <c r="IS239" s="46"/>
      <c r="IT239" s="46"/>
      <c r="IU239" s="46"/>
      <c r="IV239" s="46"/>
      <c r="IW239" s="46"/>
      <c r="IX239" s="46"/>
      <c r="IY239" s="46"/>
      <c r="IZ239" s="46"/>
      <c r="JA239" s="46"/>
      <c r="JB239" s="46"/>
      <c r="JC239" s="46"/>
      <c r="JD239" s="46"/>
      <c r="JE239" s="46"/>
      <c r="JF239" s="46"/>
      <c r="JG239" s="46"/>
      <c r="JH239" s="46"/>
      <c r="JI239" s="46"/>
      <c r="JJ239" s="46"/>
      <c r="JK239" s="46"/>
      <c r="JL239" s="46"/>
      <c r="JM239" s="46"/>
      <c r="JN239" s="46"/>
      <c r="JO239" s="46"/>
      <c r="JP239" s="46"/>
      <c r="JQ239" s="46"/>
      <c r="JR239" s="46"/>
      <c r="JS239" s="46"/>
      <c r="JT239" s="46"/>
      <c r="JU239" s="46"/>
      <c r="JV239" s="46"/>
      <c r="JW239" s="46"/>
      <c r="JX239" s="46"/>
      <c r="JY239" s="46"/>
      <c r="JZ239" s="46"/>
      <c r="KA239" s="46"/>
      <c r="KB239" s="46"/>
      <c r="KC239" s="46"/>
      <c r="KD239" s="46"/>
      <c r="KE239" s="46"/>
      <c r="KF239" s="46"/>
      <c r="KG239" s="46"/>
      <c r="KH239" s="46"/>
      <c r="KI239" s="46"/>
      <c r="KJ239" s="46"/>
      <c r="KK239" s="46"/>
      <c r="KL239" s="46"/>
      <c r="KM239" s="46"/>
      <c r="KN239" s="46"/>
      <c r="KO239" s="46"/>
      <c r="KP239" s="46"/>
      <c r="KQ239" s="46"/>
      <c r="KR239" s="46"/>
      <c r="KS239" s="46"/>
      <c r="KT239" s="46"/>
      <c r="KU239" s="46"/>
      <c r="KV239" s="46"/>
      <c r="KW239" s="46"/>
      <c r="KX239" s="46"/>
      <c r="KY239" s="46"/>
      <c r="KZ239" s="46"/>
      <c r="LA239" s="46"/>
      <c r="LB239" s="46"/>
      <c r="LC239" s="46"/>
      <c r="LD239" s="46"/>
      <c r="LE239" s="46"/>
      <c r="LF239" s="46"/>
      <c r="LG239" s="46"/>
      <c r="LH239" s="46"/>
      <c r="LI239" s="46"/>
      <c r="LJ239" s="46"/>
      <c r="LK239" s="46"/>
      <c r="LL239" s="46"/>
      <c r="LM239" s="46"/>
      <c r="LN239" s="46"/>
      <c r="LO239" s="46"/>
      <c r="LP239" s="46"/>
      <c r="LQ239" s="46"/>
      <c r="LR239" s="46"/>
      <c r="LS239" s="46"/>
      <c r="LT239" s="46"/>
      <c r="LU239" s="46"/>
      <c r="LV239" s="46"/>
      <c r="LW239" s="46"/>
      <c r="LX239" s="46"/>
      <c r="LY239" s="46"/>
      <c r="LZ239" s="46"/>
      <c r="MA239" s="46"/>
      <c r="MB239" s="46"/>
      <c r="MC239" s="46"/>
      <c r="MD239" s="46"/>
      <c r="ME239" s="46"/>
      <c r="MF239" s="46"/>
      <c r="MG239" s="46"/>
      <c r="MH239" s="46"/>
      <c r="MI239" s="46"/>
      <c r="MJ239" s="46"/>
      <c r="MK239" s="46"/>
      <c r="ML239" s="46"/>
      <c r="MM239" s="46"/>
      <c r="MN239" s="46"/>
      <c r="MO239" s="46"/>
      <c r="MP239" s="46"/>
      <c r="MQ239" s="46"/>
      <c r="MR239" s="46"/>
      <c r="MS239" s="46"/>
      <c r="MT239" s="46"/>
      <c r="MU239" s="46"/>
      <c r="MV239" s="46"/>
      <c r="MW239" s="46"/>
      <c r="MX239" s="46"/>
      <c r="MY239" s="46"/>
      <c r="MZ239" s="46"/>
      <c r="NA239" s="46"/>
      <c r="NB239" s="46"/>
      <c r="NC239" s="46"/>
      <c r="ND239" s="46"/>
      <c r="NE239" s="46"/>
      <c r="NF239" s="46"/>
      <c r="NG239" s="46"/>
      <c r="NH239" s="46"/>
      <c r="NI239" s="46"/>
      <c r="NJ239" s="46"/>
      <c r="NK239" s="46"/>
      <c r="NL239" s="46"/>
      <c r="NM239" s="46"/>
      <c r="NN239" s="46"/>
      <c r="NO239" s="46"/>
      <c r="NP239" s="46"/>
      <c r="NQ239" s="46"/>
      <c r="NR239" s="46"/>
      <c r="NS239" s="46"/>
      <c r="NT239" s="46"/>
      <c r="NU239" s="46"/>
      <c r="NV239" s="46"/>
      <c r="NW239" s="46"/>
      <c r="NX239" s="46"/>
      <c r="NY239" s="46"/>
      <c r="NZ239" s="46"/>
      <c r="OA239" s="46"/>
      <c r="OB239" s="46"/>
      <c r="OC239" s="46"/>
      <c r="OD239" s="46"/>
      <c r="OE239" s="46"/>
      <c r="OF239" s="46"/>
      <c r="OG239" s="46"/>
      <c r="OH239" s="46"/>
      <c r="OI239" s="46"/>
      <c r="OJ239" s="46"/>
      <c r="OK239" s="46"/>
      <c r="OL239" s="46"/>
      <c r="OM239" s="46"/>
      <c r="ON239" s="46"/>
      <c r="OO239" s="46"/>
      <c r="OP239" s="46"/>
      <c r="OQ239" s="46"/>
      <c r="OR239" s="46"/>
      <c r="OS239" s="46"/>
      <c r="OT239" s="46"/>
      <c r="OU239" s="46"/>
      <c r="OV239" s="46"/>
      <c r="OW239" s="46"/>
      <c r="OX239" s="46"/>
      <c r="OY239" s="46"/>
      <c r="OZ239" s="46"/>
      <c r="PA239" s="46"/>
      <c r="PB239" s="46"/>
      <c r="PC239" s="46"/>
      <c r="PD239" s="46"/>
      <c r="PE239" s="46"/>
      <c r="PF239" s="46"/>
      <c r="PG239" s="46"/>
      <c r="PH239" s="46"/>
      <c r="PI239" s="46"/>
      <c r="PJ239" s="46"/>
      <c r="PK239" s="46"/>
      <c r="PL239" s="46"/>
      <c r="PM239" s="46"/>
      <c r="PN239" s="46"/>
      <c r="PO239" s="46"/>
      <c r="PP239" s="46"/>
      <c r="PQ239" s="46"/>
      <c r="PR239" s="46"/>
      <c r="PS239" s="46"/>
      <c r="PT239" s="46"/>
      <c r="PU239" s="46"/>
      <c r="PV239" s="46"/>
      <c r="PW239" s="46"/>
      <c r="PX239" s="46"/>
      <c r="PY239" s="46"/>
      <c r="PZ239" s="46"/>
      <c r="QA239" s="46"/>
      <c r="QB239" s="46"/>
      <c r="QC239" s="46"/>
      <c r="QD239" s="46"/>
      <c r="QE239" s="46"/>
      <c r="QF239" s="46"/>
      <c r="QG239" s="46"/>
      <c r="QH239" s="46"/>
      <c r="QI239" s="46"/>
      <c r="QJ239" s="46"/>
      <c r="QK239" s="46"/>
      <c r="QL239" s="46"/>
      <c r="QM239" s="46"/>
      <c r="QN239" s="46"/>
      <c r="QO239" s="46"/>
      <c r="QP239" s="46"/>
      <c r="QQ239" s="46"/>
      <c r="QR239" s="46"/>
      <c r="QS239" s="46"/>
      <c r="QT239" s="46"/>
      <c r="QU239" s="46"/>
      <c r="QV239" s="46"/>
      <c r="QW239" s="46"/>
      <c r="QX239" s="46"/>
      <c r="QY239" s="46"/>
      <c r="QZ239" s="46"/>
      <c r="RA239" s="46"/>
      <c r="RB239" s="46"/>
      <c r="RC239" s="46"/>
      <c r="RD239" s="46"/>
      <c r="RE239" s="46"/>
      <c r="RF239" s="46"/>
      <c r="RG239" s="46"/>
      <c r="RH239" s="46"/>
      <c r="RI239" s="46"/>
      <c r="RJ239" s="46"/>
      <c r="RK239" s="46"/>
      <c r="RL239" s="46"/>
      <c r="RM239" s="46"/>
      <c r="RN239" s="46"/>
      <c r="RO239" s="46"/>
      <c r="RP239" s="46"/>
      <c r="RQ239" s="46"/>
      <c r="RR239" s="46"/>
      <c r="RS239" s="46"/>
      <c r="RT239" s="46"/>
      <c r="RU239" s="46"/>
      <c r="RV239" s="46"/>
      <c r="RW239" s="46"/>
      <c r="RX239" s="46"/>
      <c r="RY239" s="46"/>
      <c r="RZ239" s="46"/>
      <c r="SA239" s="46"/>
      <c r="SB239" s="46"/>
      <c r="SC239" s="46"/>
      <c r="SD239" s="46"/>
      <c r="SE239" s="46"/>
      <c r="SF239" s="46"/>
      <c r="SG239" s="46"/>
      <c r="SH239" s="46"/>
      <c r="SI239" s="46"/>
      <c r="SJ239" s="46"/>
      <c r="SK239" s="46"/>
      <c r="SL239" s="46"/>
      <c r="SM239" s="46"/>
      <c r="SN239" s="46"/>
      <c r="SO239" s="46"/>
      <c r="SP239" s="46"/>
      <c r="SQ239" s="46"/>
      <c r="SR239" s="46"/>
      <c r="SS239" s="46"/>
      <c r="ST239" s="46"/>
      <c r="SU239" s="46"/>
      <c r="SV239" s="46"/>
      <c r="SW239" s="46"/>
      <c r="SX239" s="46"/>
      <c r="SY239" s="46"/>
      <c r="SZ239" s="46"/>
      <c r="TA239" s="46"/>
      <c r="TB239" s="46"/>
      <c r="TC239" s="46"/>
      <c r="TD239" s="46"/>
      <c r="TE239" s="46"/>
      <c r="TF239" s="46"/>
      <c r="TG239" s="46"/>
      <c r="TH239" s="46"/>
      <c r="TI239" s="46"/>
      <c r="TJ239" s="46"/>
      <c r="TK239" s="46"/>
      <c r="TL239" s="46"/>
      <c r="TM239" s="46"/>
      <c r="TN239" s="46"/>
      <c r="TO239" s="46"/>
      <c r="TP239" s="46"/>
      <c r="TQ239" s="46"/>
      <c r="TR239" s="46"/>
      <c r="TS239" s="46"/>
      <c r="TT239" s="46"/>
      <c r="TU239" s="46"/>
      <c r="TV239" s="46"/>
      <c r="TW239" s="46"/>
      <c r="TX239" s="46"/>
      <c r="TY239" s="46"/>
      <c r="TZ239" s="46"/>
      <c r="UA239" s="46"/>
      <c r="UB239" s="46"/>
      <c r="UC239" s="46"/>
      <c r="UD239" s="46"/>
      <c r="UE239" s="46"/>
      <c r="UF239" s="46"/>
      <c r="UG239" s="46"/>
      <c r="UH239" s="46"/>
      <c r="UI239" s="46"/>
      <c r="UJ239" s="46"/>
      <c r="UK239" s="46"/>
      <c r="UL239" s="46"/>
      <c r="UM239" s="46"/>
      <c r="UN239" s="46"/>
      <c r="UO239" s="46"/>
      <c r="UP239" s="46"/>
      <c r="UQ239" s="46"/>
      <c r="UR239" s="46"/>
      <c r="US239" s="46"/>
      <c r="UT239" s="46"/>
      <c r="UU239" s="46"/>
      <c r="UV239" s="46"/>
      <c r="UW239" s="46"/>
      <c r="UX239" s="46"/>
      <c r="UY239" s="46"/>
      <c r="UZ239" s="46"/>
      <c r="VA239" s="46"/>
      <c r="VB239" s="46"/>
      <c r="VC239" s="46"/>
      <c r="VD239" s="46"/>
      <c r="VE239" s="46"/>
      <c r="VF239" s="46"/>
      <c r="VG239" s="46"/>
      <c r="VH239" s="46"/>
      <c r="VI239" s="46"/>
      <c r="VJ239" s="46"/>
      <c r="VK239" s="46"/>
      <c r="VL239" s="46"/>
      <c r="VM239" s="46"/>
      <c r="VN239" s="46"/>
      <c r="VO239" s="46"/>
      <c r="VP239" s="46"/>
      <c r="VQ239" s="46"/>
      <c r="VR239" s="46"/>
      <c r="VS239" s="46"/>
      <c r="VT239" s="46"/>
      <c r="VU239" s="46"/>
      <c r="VV239" s="46"/>
      <c r="VW239" s="46"/>
      <c r="VX239" s="46"/>
      <c r="VY239" s="46"/>
      <c r="VZ239" s="46"/>
      <c r="WA239" s="46"/>
      <c r="WB239" s="46"/>
      <c r="WC239" s="46"/>
      <c r="WD239" s="46"/>
      <c r="WE239" s="46"/>
      <c r="WF239" s="46"/>
      <c r="WG239" s="46"/>
      <c r="WH239" s="46"/>
      <c r="WI239" s="46"/>
      <c r="WJ239" s="46"/>
      <c r="WK239" s="46"/>
      <c r="WL239" s="46"/>
      <c r="WM239" s="46"/>
      <c r="WN239" s="46"/>
      <c r="WO239" s="46"/>
      <c r="WP239" s="46"/>
      <c r="WQ239" s="46"/>
      <c r="WR239" s="46"/>
      <c r="WS239" s="46"/>
      <c r="WT239" s="46"/>
      <c r="WU239" s="46"/>
      <c r="WV239" s="46"/>
      <c r="WW239" s="46"/>
      <c r="WX239" s="46"/>
      <c r="WY239" s="46"/>
      <c r="WZ239" s="46"/>
      <c r="XA239" s="46"/>
      <c r="XB239" s="46"/>
      <c r="XC239" s="46"/>
      <c r="XD239" s="46"/>
      <c r="XE239" s="46"/>
      <c r="XF239" s="46"/>
      <c r="XG239" s="46"/>
      <c r="XH239" s="46"/>
      <c r="XI239" s="46"/>
      <c r="XJ239" s="46"/>
      <c r="XK239" s="46"/>
      <c r="XL239" s="46"/>
      <c r="XM239" s="46"/>
      <c r="XN239" s="46"/>
      <c r="XO239" s="46"/>
      <c r="XP239" s="46"/>
      <c r="XQ239" s="46"/>
      <c r="XR239" s="46"/>
      <c r="XS239" s="46"/>
      <c r="XT239" s="46"/>
      <c r="XU239" s="46"/>
      <c r="XV239" s="46"/>
      <c r="XW239" s="46"/>
      <c r="XX239" s="46"/>
      <c r="XY239" s="46"/>
      <c r="XZ239" s="46"/>
      <c r="YA239" s="46"/>
      <c r="YB239" s="46"/>
      <c r="YC239" s="46"/>
      <c r="YD239" s="46"/>
      <c r="YE239" s="46"/>
      <c r="YF239" s="46"/>
      <c r="YG239" s="46"/>
      <c r="YH239" s="46"/>
      <c r="YI239" s="46"/>
      <c r="YJ239" s="46"/>
      <c r="YK239" s="46"/>
      <c r="YL239" s="46"/>
      <c r="YM239" s="46"/>
      <c r="YN239" s="46"/>
      <c r="YO239" s="46"/>
      <c r="YP239" s="46"/>
      <c r="YQ239" s="46"/>
      <c r="YR239" s="46"/>
      <c r="YS239" s="46"/>
    </row>
    <row r="240" spans="1:669" s="8" customFormat="1" ht="15.75" x14ac:dyDescent="0.25">
      <c r="A240" s="29" t="s">
        <v>187</v>
      </c>
      <c r="B240" s="74" t="s">
        <v>161</v>
      </c>
      <c r="C240" s="75" t="s">
        <v>71</v>
      </c>
      <c r="D240" s="75" t="s">
        <v>233</v>
      </c>
      <c r="E240" s="78">
        <v>44627</v>
      </c>
      <c r="F240" s="10" t="s">
        <v>110</v>
      </c>
      <c r="G240" s="134">
        <v>35000</v>
      </c>
      <c r="H240" s="134">
        <v>1004.5</v>
      </c>
      <c r="I240" s="134">
        <v>0</v>
      </c>
      <c r="J240" s="134">
        <v>1064</v>
      </c>
      <c r="K240" s="134">
        <v>25</v>
      </c>
      <c r="L240" s="134">
        <v>2093.5</v>
      </c>
      <c r="M240" s="135">
        <v>32906.5</v>
      </c>
      <c r="O240" s="15"/>
      <c r="P240" s="85"/>
      <c r="Q240" s="85"/>
      <c r="R240" s="85"/>
      <c r="S240" s="85"/>
      <c r="T240" s="85"/>
      <c r="U240" s="85"/>
      <c r="V240" s="85"/>
      <c r="W240" s="85"/>
      <c r="X240" s="85"/>
      <c r="Y240" s="85"/>
      <c r="Z240" s="85"/>
      <c r="AA240" s="85"/>
      <c r="AB240" s="85"/>
      <c r="AC240" s="85"/>
      <c r="AD240" s="85"/>
      <c r="AE240" s="85"/>
      <c r="AF240" s="85"/>
      <c r="AG240" s="85"/>
      <c r="AH240" s="85"/>
      <c r="AI240" s="85"/>
      <c r="AJ240" s="85"/>
      <c r="AK240" s="85"/>
      <c r="AL240" s="85"/>
      <c r="AM240" s="85"/>
      <c r="AN240" s="85"/>
      <c r="AO240" s="85"/>
      <c r="AP240" s="85"/>
      <c r="AQ240" s="85"/>
      <c r="AR240" s="85"/>
      <c r="AS240" s="85"/>
      <c r="AT240" s="85"/>
      <c r="AU240" s="44"/>
      <c r="AV240" s="44"/>
      <c r="AW240" s="44"/>
      <c r="AX240" s="44"/>
      <c r="AY240" s="44"/>
      <c r="AZ240" s="44"/>
      <c r="BA240" s="44"/>
      <c r="BB240" s="44"/>
      <c r="BC240" s="44"/>
      <c r="BD240" s="44"/>
      <c r="BE240" s="44"/>
      <c r="BF240" s="44"/>
      <c r="BG240" s="44"/>
      <c r="BH240" s="44"/>
      <c r="BI240" s="44"/>
      <c r="BJ240" s="44"/>
      <c r="BK240" s="44"/>
      <c r="BL240" s="44"/>
      <c r="BM240" s="44"/>
      <c r="BN240" s="44"/>
      <c r="BO240" s="44"/>
      <c r="BP240" s="44"/>
      <c r="BQ240" s="44"/>
      <c r="BR240" s="44"/>
      <c r="BS240" s="44"/>
      <c r="BT240" s="44"/>
      <c r="BU240" s="44"/>
      <c r="BV240" s="44"/>
      <c r="BW240" s="44"/>
      <c r="BX240" s="44"/>
      <c r="BY240" s="44"/>
      <c r="BZ240" s="44"/>
      <c r="CA240" s="44"/>
      <c r="CB240" s="44"/>
      <c r="CC240" s="44"/>
      <c r="CD240" s="44"/>
      <c r="CE240" s="44"/>
      <c r="CF240" s="44"/>
      <c r="CG240" s="44"/>
      <c r="CH240" s="44"/>
      <c r="CI240" s="44"/>
      <c r="CJ240" s="44"/>
      <c r="CK240" s="44"/>
      <c r="CL240" s="44"/>
      <c r="CM240" s="44"/>
      <c r="CN240" s="44"/>
      <c r="CO240" s="44"/>
      <c r="CP240" s="44"/>
      <c r="CQ240" s="44"/>
      <c r="CR240" s="44"/>
      <c r="CS240" s="44"/>
      <c r="CT240" s="44"/>
      <c r="CU240" s="44"/>
      <c r="CV240" s="44"/>
      <c r="CW240" s="44"/>
      <c r="CX240" s="44"/>
      <c r="CY240" s="44"/>
      <c r="CZ240" s="44"/>
      <c r="DA240" s="44"/>
      <c r="DB240" s="44"/>
      <c r="DC240" s="44"/>
      <c r="DD240" s="44"/>
      <c r="DE240" s="44"/>
      <c r="DF240" s="44"/>
      <c r="DG240" s="44"/>
      <c r="DH240" s="44"/>
      <c r="DI240" s="44"/>
      <c r="DJ240" s="44"/>
      <c r="DK240" s="44"/>
      <c r="DL240" s="44"/>
      <c r="DM240" s="44"/>
      <c r="DN240" s="44"/>
      <c r="DO240" s="44"/>
      <c r="DP240" s="44"/>
      <c r="DQ240" s="44"/>
      <c r="DR240" s="44"/>
      <c r="DS240" s="44"/>
      <c r="DT240" s="44"/>
      <c r="DU240" s="44"/>
      <c r="DV240" s="44"/>
      <c r="DW240" s="44"/>
      <c r="DX240" s="44"/>
      <c r="DY240" s="44"/>
      <c r="DZ240" s="44"/>
      <c r="EA240" s="44"/>
      <c r="EB240" s="44"/>
      <c r="EC240" s="44"/>
      <c r="ED240" s="44"/>
      <c r="EE240" s="44"/>
      <c r="EF240" s="44"/>
      <c r="EG240" s="44"/>
      <c r="EH240" s="44"/>
      <c r="EI240" s="44"/>
      <c r="EJ240" s="44"/>
      <c r="EK240" s="44"/>
      <c r="EL240" s="44"/>
      <c r="EM240" s="44"/>
      <c r="EN240" s="44"/>
      <c r="EO240" s="44"/>
      <c r="EP240" s="44"/>
      <c r="EQ240" s="44"/>
      <c r="ER240" s="44"/>
      <c r="ES240" s="44"/>
      <c r="ET240" s="44"/>
      <c r="EU240" s="44"/>
      <c r="EV240" s="44"/>
      <c r="EW240" s="44"/>
      <c r="EX240" s="44"/>
      <c r="EY240" s="44"/>
      <c r="EZ240" s="44"/>
      <c r="FA240" s="44"/>
      <c r="FB240" s="44"/>
      <c r="FC240" s="44"/>
      <c r="FD240" s="44"/>
      <c r="FE240" s="44"/>
      <c r="FF240" s="44"/>
      <c r="FG240" s="44"/>
      <c r="FH240" s="44"/>
      <c r="FI240" s="44"/>
      <c r="FJ240" s="44"/>
      <c r="FK240" s="44"/>
      <c r="FL240" s="44"/>
      <c r="FM240" s="44"/>
      <c r="FN240" s="44"/>
      <c r="FO240" s="44"/>
      <c r="FP240" s="44"/>
      <c r="FQ240" s="44"/>
      <c r="FR240" s="44"/>
      <c r="FS240" s="44"/>
      <c r="FT240" s="46"/>
      <c r="FU240" s="46"/>
      <c r="FV240" s="46"/>
      <c r="FW240" s="46"/>
      <c r="FX240" s="46"/>
      <c r="FY240" s="46"/>
      <c r="FZ240" s="46"/>
      <c r="GA240" s="46"/>
      <c r="GB240" s="46"/>
      <c r="GC240" s="46"/>
      <c r="GD240" s="46"/>
      <c r="GE240" s="46"/>
      <c r="GF240" s="46"/>
      <c r="GG240" s="46"/>
      <c r="GH240" s="46"/>
      <c r="GI240" s="46"/>
      <c r="GJ240" s="46"/>
      <c r="GK240" s="46"/>
      <c r="GL240" s="46"/>
      <c r="GM240" s="46"/>
      <c r="GN240" s="46"/>
      <c r="GO240" s="46"/>
      <c r="GP240" s="46"/>
      <c r="GQ240" s="46"/>
      <c r="GR240" s="46"/>
      <c r="GS240" s="46"/>
      <c r="GT240" s="46"/>
      <c r="GU240" s="46"/>
      <c r="GV240" s="46"/>
      <c r="GW240" s="46"/>
      <c r="GX240" s="46"/>
      <c r="GY240" s="46"/>
      <c r="GZ240" s="46"/>
      <c r="HA240" s="46"/>
      <c r="HB240" s="46"/>
      <c r="HC240" s="46"/>
      <c r="HD240" s="46"/>
      <c r="HE240" s="46"/>
      <c r="HF240" s="46"/>
      <c r="HG240" s="46"/>
      <c r="HH240" s="46"/>
      <c r="HI240" s="46"/>
      <c r="HJ240" s="46"/>
      <c r="HK240" s="46"/>
      <c r="HL240" s="46"/>
      <c r="HM240" s="46"/>
      <c r="HN240" s="46"/>
      <c r="HO240" s="46"/>
      <c r="HP240" s="46"/>
      <c r="HQ240" s="46"/>
      <c r="HR240" s="46"/>
      <c r="HS240" s="46"/>
      <c r="HT240" s="46"/>
      <c r="HU240" s="46"/>
      <c r="HV240" s="46"/>
      <c r="HW240" s="46"/>
      <c r="HX240" s="46"/>
      <c r="HY240" s="46"/>
      <c r="HZ240" s="46"/>
      <c r="IA240" s="46"/>
      <c r="IB240" s="46"/>
      <c r="IC240" s="46"/>
      <c r="ID240" s="46"/>
      <c r="IE240" s="46"/>
      <c r="IF240" s="46"/>
      <c r="IG240" s="46"/>
      <c r="IH240" s="46"/>
      <c r="II240" s="46"/>
      <c r="IJ240" s="46"/>
      <c r="IK240" s="46"/>
      <c r="IL240" s="46"/>
      <c r="IM240" s="46"/>
      <c r="IN240" s="46"/>
      <c r="IO240" s="46"/>
      <c r="IP240" s="46"/>
      <c r="IQ240" s="46"/>
      <c r="IR240" s="46"/>
      <c r="IS240" s="46"/>
      <c r="IT240" s="46"/>
      <c r="IU240" s="46"/>
      <c r="IV240" s="46"/>
      <c r="IW240" s="46"/>
      <c r="IX240" s="46"/>
      <c r="IY240" s="46"/>
      <c r="IZ240" s="46"/>
      <c r="JA240" s="46"/>
      <c r="JB240" s="46"/>
      <c r="JC240" s="46"/>
      <c r="JD240" s="46"/>
      <c r="JE240" s="46"/>
      <c r="JF240" s="46"/>
      <c r="JG240" s="46"/>
      <c r="JH240" s="46"/>
      <c r="JI240" s="46"/>
      <c r="JJ240" s="46"/>
      <c r="JK240" s="46"/>
      <c r="JL240" s="46"/>
      <c r="JM240" s="46"/>
      <c r="JN240" s="46"/>
      <c r="JO240" s="46"/>
      <c r="JP240" s="46"/>
      <c r="JQ240" s="46"/>
      <c r="JR240" s="46"/>
      <c r="JS240" s="46"/>
      <c r="JT240" s="46"/>
      <c r="JU240" s="46"/>
      <c r="JV240" s="46"/>
      <c r="JW240" s="46"/>
      <c r="JX240" s="46"/>
      <c r="JY240" s="46"/>
      <c r="JZ240" s="46"/>
      <c r="KA240" s="46"/>
      <c r="KB240" s="46"/>
      <c r="KC240" s="46"/>
      <c r="KD240" s="46"/>
      <c r="KE240" s="46"/>
      <c r="KF240" s="46"/>
      <c r="KG240" s="46"/>
      <c r="KH240" s="46"/>
      <c r="KI240" s="46"/>
      <c r="KJ240" s="46"/>
      <c r="KK240" s="46"/>
      <c r="KL240" s="46"/>
      <c r="KM240" s="46"/>
      <c r="KN240" s="46"/>
      <c r="KO240" s="46"/>
      <c r="KP240" s="46"/>
      <c r="KQ240" s="46"/>
      <c r="KR240" s="46"/>
      <c r="KS240" s="46"/>
      <c r="KT240" s="46"/>
      <c r="KU240" s="46"/>
      <c r="KV240" s="46"/>
      <c r="KW240" s="46"/>
      <c r="KX240" s="46"/>
      <c r="KY240" s="46"/>
      <c r="KZ240" s="46"/>
      <c r="LA240" s="46"/>
      <c r="LB240" s="46"/>
      <c r="LC240" s="46"/>
      <c r="LD240" s="46"/>
      <c r="LE240" s="46"/>
      <c r="LF240" s="46"/>
      <c r="LG240" s="46"/>
      <c r="LH240" s="46"/>
      <c r="LI240" s="46"/>
      <c r="LJ240" s="46"/>
      <c r="LK240" s="46"/>
      <c r="LL240" s="46"/>
      <c r="LM240" s="46"/>
      <c r="LN240" s="46"/>
      <c r="LO240" s="46"/>
      <c r="LP240" s="46"/>
      <c r="LQ240" s="46"/>
      <c r="LR240" s="46"/>
      <c r="LS240" s="46"/>
      <c r="LT240" s="46"/>
      <c r="LU240" s="46"/>
      <c r="LV240" s="46"/>
      <c r="LW240" s="46"/>
      <c r="LX240" s="46"/>
      <c r="LY240" s="46"/>
      <c r="LZ240" s="46"/>
      <c r="MA240" s="46"/>
      <c r="MB240" s="46"/>
      <c r="MC240" s="46"/>
      <c r="MD240" s="46"/>
      <c r="ME240" s="46"/>
      <c r="MF240" s="46"/>
      <c r="MG240" s="46"/>
      <c r="MH240" s="46"/>
      <c r="MI240" s="46"/>
      <c r="MJ240" s="46"/>
      <c r="MK240" s="46"/>
      <c r="ML240" s="46"/>
      <c r="MM240" s="46"/>
      <c r="MN240" s="46"/>
      <c r="MO240" s="46"/>
      <c r="MP240" s="46"/>
      <c r="MQ240" s="46"/>
      <c r="MR240" s="46"/>
      <c r="MS240" s="46"/>
      <c r="MT240" s="46"/>
      <c r="MU240" s="46"/>
      <c r="MV240" s="46"/>
      <c r="MW240" s="46"/>
      <c r="MX240" s="46"/>
      <c r="MY240" s="46"/>
      <c r="MZ240" s="46"/>
      <c r="NA240" s="46"/>
      <c r="NB240" s="46"/>
      <c r="NC240" s="46"/>
      <c r="ND240" s="46"/>
      <c r="NE240" s="46"/>
      <c r="NF240" s="46"/>
      <c r="NG240" s="46"/>
      <c r="NH240" s="46"/>
      <c r="NI240" s="46"/>
      <c r="NJ240" s="46"/>
      <c r="NK240" s="46"/>
      <c r="NL240" s="46"/>
      <c r="NM240" s="46"/>
      <c r="NN240" s="46"/>
      <c r="NO240" s="46"/>
      <c r="NP240" s="46"/>
      <c r="NQ240" s="46"/>
      <c r="NR240" s="46"/>
      <c r="NS240" s="46"/>
      <c r="NT240" s="46"/>
      <c r="NU240" s="46"/>
      <c r="NV240" s="46"/>
      <c r="NW240" s="46"/>
      <c r="NX240" s="46"/>
      <c r="NY240" s="46"/>
      <c r="NZ240" s="46"/>
      <c r="OA240" s="46"/>
      <c r="OB240" s="46"/>
      <c r="OC240" s="46"/>
      <c r="OD240" s="46"/>
      <c r="OE240" s="46"/>
      <c r="OF240" s="46"/>
      <c r="OG240" s="46"/>
      <c r="OH240" s="46"/>
      <c r="OI240" s="46"/>
      <c r="OJ240" s="46"/>
      <c r="OK240" s="46"/>
      <c r="OL240" s="46"/>
      <c r="OM240" s="46"/>
      <c r="ON240" s="46"/>
      <c r="OO240" s="46"/>
      <c r="OP240" s="46"/>
      <c r="OQ240" s="46"/>
      <c r="OR240" s="46"/>
      <c r="OS240" s="46"/>
      <c r="OT240" s="46"/>
      <c r="OU240" s="46"/>
      <c r="OV240" s="46"/>
      <c r="OW240" s="46"/>
      <c r="OX240" s="46"/>
      <c r="OY240" s="46"/>
      <c r="OZ240" s="46"/>
      <c r="PA240" s="46"/>
      <c r="PB240" s="46"/>
      <c r="PC240" s="46"/>
      <c r="PD240" s="46"/>
      <c r="PE240" s="46"/>
      <c r="PF240" s="46"/>
      <c r="PG240" s="46"/>
      <c r="PH240" s="46"/>
      <c r="PI240" s="46"/>
      <c r="PJ240" s="46"/>
      <c r="PK240" s="46"/>
      <c r="PL240" s="46"/>
      <c r="PM240" s="46"/>
      <c r="PN240" s="46"/>
      <c r="PO240" s="46"/>
      <c r="PP240" s="46"/>
      <c r="PQ240" s="46"/>
      <c r="PR240" s="46"/>
      <c r="PS240" s="46"/>
      <c r="PT240" s="46"/>
      <c r="PU240" s="46"/>
      <c r="PV240" s="46"/>
      <c r="PW240" s="46"/>
      <c r="PX240" s="46"/>
      <c r="PY240" s="46"/>
      <c r="PZ240" s="46"/>
      <c r="QA240" s="46"/>
      <c r="QB240" s="46"/>
      <c r="QC240" s="46"/>
      <c r="QD240" s="46"/>
      <c r="QE240" s="46"/>
      <c r="QF240" s="46"/>
      <c r="QG240" s="46"/>
      <c r="QH240" s="46"/>
      <c r="QI240" s="46"/>
      <c r="QJ240" s="46"/>
      <c r="QK240" s="46"/>
      <c r="QL240" s="46"/>
      <c r="QM240" s="46"/>
      <c r="QN240" s="46"/>
      <c r="QO240" s="46"/>
      <c r="QP240" s="46"/>
      <c r="QQ240" s="46"/>
      <c r="QR240" s="46"/>
      <c r="QS240" s="46"/>
      <c r="QT240" s="46"/>
      <c r="QU240" s="46"/>
      <c r="QV240" s="46"/>
      <c r="QW240" s="46"/>
      <c r="QX240" s="46"/>
      <c r="QY240" s="46"/>
      <c r="QZ240" s="46"/>
      <c r="RA240" s="46"/>
      <c r="RB240" s="46"/>
      <c r="RC240" s="46"/>
      <c r="RD240" s="46"/>
      <c r="RE240" s="46"/>
      <c r="RF240" s="46"/>
      <c r="RG240" s="46"/>
      <c r="RH240" s="46"/>
      <c r="RI240" s="46"/>
      <c r="RJ240" s="46"/>
      <c r="RK240" s="46"/>
      <c r="RL240" s="46"/>
      <c r="RM240" s="46"/>
      <c r="RN240" s="46"/>
      <c r="RO240" s="46"/>
      <c r="RP240" s="46"/>
      <c r="RQ240" s="46"/>
      <c r="RR240" s="46"/>
      <c r="RS240" s="46"/>
      <c r="RT240" s="46"/>
      <c r="RU240" s="46"/>
      <c r="RV240" s="46"/>
      <c r="RW240" s="46"/>
      <c r="RX240" s="46"/>
      <c r="RY240" s="46"/>
      <c r="RZ240" s="46"/>
      <c r="SA240" s="46"/>
      <c r="SB240" s="46"/>
      <c r="SC240" s="46"/>
      <c r="SD240" s="46"/>
      <c r="SE240" s="46"/>
      <c r="SF240" s="46"/>
      <c r="SG240" s="46"/>
      <c r="SH240" s="46"/>
      <c r="SI240" s="46"/>
      <c r="SJ240" s="46"/>
      <c r="SK240" s="46"/>
      <c r="SL240" s="46"/>
      <c r="SM240" s="46"/>
      <c r="SN240" s="46"/>
      <c r="SO240" s="46"/>
      <c r="SP240" s="46"/>
      <c r="SQ240" s="46"/>
      <c r="SR240" s="46"/>
      <c r="SS240" s="46"/>
      <c r="ST240" s="46"/>
      <c r="SU240" s="46"/>
      <c r="SV240" s="46"/>
      <c r="SW240" s="46"/>
      <c r="SX240" s="46"/>
      <c r="SY240" s="46"/>
      <c r="SZ240" s="46"/>
      <c r="TA240" s="46"/>
      <c r="TB240" s="46"/>
      <c r="TC240" s="46"/>
      <c r="TD240" s="46"/>
      <c r="TE240" s="46"/>
      <c r="TF240" s="46"/>
      <c r="TG240" s="46"/>
      <c r="TH240" s="46"/>
      <c r="TI240" s="46"/>
      <c r="TJ240" s="46"/>
      <c r="TK240" s="46"/>
      <c r="TL240" s="46"/>
      <c r="TM240" s="46"/>
      <c r="TN240" s="46"/>
      <c r="TO240" s="46"/>
      <c r="TP240" s="46"/>
      <c r="TQ240" s="46"/>
      <c r="TR240" s="46"/>
      <c r="TS240" s="46"/>
      <c r="TT240" s="46"/>
      <c r="TU240" s="46"/>
      <c r="TV240" s="46"/>
      <c r="TW240" s="46"/>
      <c r="TX240" s="46"/>
      <c r="TY240" s="46"/>
      <c r="TZ240" s="46"/>
      <c r="UA240" s="46"/>
      <c r="UB240" s="46"/>
      <c r="UC240" s="46"/>
      <c r="UD240" s="46"/>
      <c r="UE240" s="46"/>
      <c r="UF240" s="46"/>
      <c r="UG240" s="46"/>
      <c r="UH240" s="46"/>
      <c r="UI240" s="46"/>
      <c r="UJ240" s="46"/>
      <c r="UK240" s="46"/>
      <c r="UL240" s="46"/>
      <c r="UM240" s="46"/>
      <c r="UN240" s="46"/>
      <c r="UO240" s="46"/>
      <c r="UP240" s="46"/>
      <c r="UQ240" s="46"/>
      <c r="UR240" s="46"/>
      <c r="US240" s="46"/>
      <c r="UT240" s="46"/>
      <c r="UU240" s="46"/>
      <c r="UV240" s="46"/>
      <c r="UW240" s="46"/>
      <c r="UX240" s="46"/>
      <c r="UY240" s="46"/>
      <c r="UZ240" s="46"/>
      <c r="VA240" s="46"/>
      <c r="VB240" s="46"/>
      <c r="VC240" s="46"/>
      <c r="VD240" s="46"/>
      <c r="VE240" s="46"/>
      <c r="VF240" s="46"/>
      <c r="VG240" s="46"/>
      <c r="VH240" s="46"/>
      <c r="VI240" s="46"/>
      <c r="VJ240" s="46"/>
      <c r="VK240" s="46"/>
      <c r="VL240" s="46"/>
      <c r="VM240" s="46"/>
      <c r="VN240" s="46"/>
      <c r="VO240" s="46"/>
      <c r="VP240" s="46"/>
      <c r="VQ240" s="46"/>
      <c r="VR240" s="46"/>
      <c r="VS240" s="46"/>
      <c r="VT240" s="46"/>
      <c r="VU240" s="46"/>
      <c r="VV240" s="46"/>
      <c r="VW240" s="46"/>
      <c r="VX240" s="46"/>
      <c r="VY240" s="46"/>
      <c r="VZ240" s="46"/>
      <c r="WA240" s="46"/>
      <c r="WB240" s="46"/>
      <c r="WC240" s="46"/>
      <c r="WD240" s="46"/>
      <c r="WE240" s="46"/>
      <c r="WF240" s="46"/>
      <c r="WG240" s="46"/>
      <c r="WH240" s="46"/>
      <c r="WI240" s="46"/>
      <c r="WJ240" s="46"/>
      <c r="WK240" s="46"/>
      <c r="WL240" s="46"/>
      <c r="WM240" s="46"/>
      <c r="WN240" s="46"/>
      <c r="WO240" s="46"/>
      <c r="WP240" s="46"/>
      <c r="WQ240" s="46"/>
      <c r="WR240" s="46"/>
      <c r="WS240" s="46"/>
      <c r="WT240" s="46"/>
      <c r="WU240" s="46"/>
      <c r="WV240" s="46"/>
      <c r="WW240" s="46"/>
      <c r="WX240" s="46"/>
      <c r="WY240" s="46"/>
      <c r="WZ240" s="46"/>
      <c r="XA240" s="46"/>
      <c r="XB240" s="46"/>
      <c r="XC240" s="46"/>
      <c r="XD240" s="46"/>
      <c r="XE240" s="46"/>
      <c r="XF240" s="46"/>
      <c r="XG240" s="46"/>
      <c r="XH240" s="46"/>
      <c r="XI240" s="46"/>
      <c r="XJ240" s="46"/>
      <c r="XK240" s="46"/>
      <c r="XL240" s="46"/>
      <c r="XM240" s="46"/>
      <c r="XN240" s="46"/>
      <c r="XO240" s="46"/>
      <c r="XP240" s="46"/>
      <c r="XQ240" s="46"/>
      <c r="XR240" s="46"/>
      <c r="XS240" s="46"/>
      <c r="XT240" s="46"/>
      <c r="XU240" s="46"/>
      <c r="XV240" s="46"/>
      <c r="XW240" s="46"/>
      <c r="XX240" s="46"/>
      <c r="XY240" s="46"/>
      <c r="XZ240" s="46"/>
      <c r="YA240" s="46"/>
      <c r="YB240" s="46"/>
      <c r="YC240" s="46"/>
      <c r="YD240" s="46"/>
      <c r="YE240" s="46"/>
      <c r="YF240" s="46"/>
      <c r="YG240" s="46"/>
      <c r="YH240" s="46"/>
      <c r="YI240" s="46"/>
      <c r="YJ240" s="46"/>
      <c r="YK240" s="46"/>
      <c r="YL240" s="46"/>
      <c r="YM240" s="46"/>
      <c r="YN240" s="46"/>
      <c r="YO240" s="46"/>
      <c r="YP240" s="46"/>
      <c r="YQ240" s="46"/>
      <c r="YR240" s="46"/>
      <c r="YS240" s="46"/>
    </row>
    <row r="241" spans="1:669" s="8" customFormat="1" ht="15.75" x14ac:dyDescent="0.25">
      <c r="A241" s="29" t="s">
        <v>188</v>
      </c>
      <c r="B241" s="74" t="s">
        <v>161</v>
      </c>
      <c r="C241" s="75" t="s">
        <v>72</v>
      </c>
      <c r="D241" s="75" t="s">
        <v>233</v>
      </c>
      <c r="E241" s="78">
        <v>44627</v>
      </c>
      <c r="F241" s="10" t="s">
        <v>110</v>
      </c>
      <c r="G241" s="134">
        <v>35000</v>
      </c>
      <c r="H241" s="134">
        <v>1004.5</v>
      </c>
      <c r="I241" s="134">
        <v>0</v>
      </c>
      <c r="J241" s="134">
        <v>1064</v>
      </c>
      <c r="K241" s="134">
        <v>25</v>
      </c>
      <c r="L241" s="134">
        <v>2093.5</v>
      </c>
      <c r="M241" s="135">
        <v>32906.5</v>
      </c>
      <c r="O241" s="15"/>
      <c r="P241" s="85"/>
      <c r="Q241" s="85"/>
      <c r="R241" s="85"/>
      <c r="S241" s="85"/>
      <c r="T241" s="85"/>
      <c r="U241" s="85"/>
      <c r="V241" s="85"/>
      <c r="W241" s="85"/>
      <c r="X241" s="85"/>
      <c r="Y241" s="85"/>
      <c r="Z241" s="85"/>
      <c r="AA241" s="85"/>
      <c r="AB241" s="85"/>
      <c r="AC241" s="85"/>
      <c r="AD241" s="85"/>
      <c r="AE241" s="85"/>
      <c r="AF241" s="85"/>
      <c r="AG241" s="85"/>
      <c r="AH241" s="85"/>
      <c r="AI241" s="85"/>
      <c r="AJ241" s="85"/>
      <c r="AK241" s="85"/>
      <c r="AL241" s="85"/>
      <c r="AM241" s="85"/>
      <c r="AN241" s="85"/>
      <c r="AO241" s="85"/>
      <c r="AP241" s="85"/>
      <c r="AQ241" s="85"/>
      <c r="AR241" s="85"/>
      <c r="AS241" s="85"/>
      <c r="AT241" s="85"/>
      <c r="AU241" s="44"/>
      <c r="AV241" s="44"/>
      <c r="AW241" s="44"/>
      <c r="AX241" s="44"/>
      <c r="AY241" s="44"/>
      <c r="AZ241" s="44"/>
      <c r="BA241" s="44"/>
      <c r="BB241" s="44"/>
      <c r="BC241" s="44"/>
      <c r="BD241" s="44"/>
      <c r="BE241" s="44"/>
      <c r="BF241" s="44"/>
      <c r="BG241" s="44"/>
      <c r="BH241" s="44"/>
      <c r="BI241" s="44"/>
      <c r="BJ241" s="44"/>
      <c r="BK241" s="44"/>
      <c r="BL241" s="44"/>
      <c r="BM241" s="44"/>
      <c r="BN241" s="44"/>
      <c r="BO241" s="44"/>
      <c r="BP241" s="44"/>
      <c r="BQ241" s="44"/>
      <c r="BR241" s="44"/>
      <c r="BS241" s="44"/>
      <c r="BT241" s="44"/>
      <c r="BU241" s="44"/>
      <c r="BV241" s="44"/>
      <c r="BW241" s="44"/>
      <c r="BX241" s="44"/>
      <c r="BY241" s="44"/>
      <c r="BZ241" s="44"/>
      <c r="CA241" s="44"/>
      <c r="CB241" s="44"/>
      <c r="CC241" s="44"/>
      <c r="CD241" s="44"/>
      <c r="CE241" s="44"/>
      <c r="CF241" s="44"/>
      <c r="CG241" s="44"/>
      <c r="CH241" s="44"/>
      <c r="CI241" s="44"/>
      <c r="CJ241" s="44"/>
      <c r="CK241" s="44"/>
      <c r="CL241" s="44"/>
      <c r="CM241" s="44"/>
      <c r="CN241" s="44"/>
      <c r="CO241" s="44"/>
      <c r="CP241" s="44"/>
      <c r="CQ241" s="44"/>
      <c r="CR241" s="44"/>
      <c r="CS241" s="44"/>
      <c r="CT241" s="44"/>
      <c r="CU241" s="44"/>
      <c r="CV241" s="44"/>
      <c r="CW241" s="44"/>
      <c r="CX241" s="44"/>
      <c r="CY241" s="44"/>
      <c r="CZ241" s="44"/>
      <c r="DA241" s="44"/>
      <c r="DB241" s="44"/>
      <c r="DC241" s="44"/>
      <c r="DD241" s="44"/>
      <c r="DE241" s="44"/>
      <c r="DF241" s="44"/>
      <c r="DG241" s="44"/>
      <c r="DH241" s="44"/>
      <c r="DI241" s="44"/>
      <c r="DJ241" s="44"/>
      <c r="DK241" s="44"/>
      <c r="DL241" s="44"/>
      <c r="DM241" s="44"/>
      <c r="DN241" s="44"/>
      <c r="DO241" s="44"/>
      <c r="DP241" s="44"/>
      <c r="DQ241" s="44"/>
      <c r="DR241" s="44"/>
      <c r="DS241" s="44"/>
      <c r="DT241" s="44"/>
      <c r="DU241" s="44"/>
      <c r="DV241" s="44"/>
      <c r="DW241" s="44"/>
      <c r="DX241" s="44"/>
      <c r="DY241" s="44"/>
      <c r="DZ241" s="44"/>
      <c r="EA241" s="44"/>
      <c r="EB241" s="44"/>
      <c r="EC241" s="44"/>
      <c r="ED241" s="44"/>
      <c r="EE241" s="44"/>
      <c r="EF241" s="44"/>
      <c r="EG241" s="44"/>
      <c r="EH241" s="44"/>
      <c r="EI241" s="44"/>
      <c r="EJ241" s="44"/>
      <c r="EK241" s="44"/>
      <c r="EL241" s="44"/>
      <c r="EM241" s="44"/>
      <c r="EN241" s="44"/>
      <c r="EO241" s="44"/>
      <c r="EP241" s="44"/>
      <c r="EQ241" s="44"/>
      <c r="ER241" s="44"/>
      <c r="ES241" s="44"/>
      <c r="ET241" s="44"/>
      <c r="EU241" s="44"/>
      <c r="EV241" s="44"/>
      <c r="EW241" s="44"/>
      <c r="EX241" s="44"/>
      <c r="EY241" s="44"/>
      <c r="EZ241" s="44"/>
      <c r="FA241" s="44"/>
      <c r="FB241" s="44"/>
      <c r="FC241" s="44"/>
      <c r="FD241" s="44"/>
      <c r="FE241" s="44"/>
      <c r="FF241" s="44"/>
      <c r="FG241" s="44"/>
      <c r="FH241" s="44"/>
      <c r="FI241" s="44"/>
      <c r="FJ241" s="44"/>
      <c r="FK241" s="44"/>
      <c r="FL241" s="44"/>
      <c r="FM241" s="44"/>
      <c r="FN241" s="44"/>
      <c r="FO241" s="44"/>
      <c r="FP241" s="44"/>
      <c r="FQ241" s="44"/>
      <c r="FR241" s="44"/>
      <c r="FS241" s="44"/>
      <c r="FT241" s="46"/>
      <c r="FU241" s="46"/>
      <c r="FV241" s="46"/>
      <c r="FW241" s="46"/>
      <c r="FX241" s="46"/>
      <c r="FY241" s="46"/>
      <c r="FZ241" s="46"/>
      <c r="GA241" s="46"/>
      <c r="GB241" s="46"/>
      <c r="GC241" s="46"/>
      <c r="GD241" s="46"/>
      <c r="GE241" s="46"/>
      <c r="GF241" s="46"/>
      <c r="GG241" s="46"/>
      <c r="GH241" s="46"/>
      <c r="GI241" s="46"/>
      <c r="GJ241" s="46"/>
      <c r="GK241" s="46"/>
      <c r="GL241" s="46"/>
      <c r="GM241" s="46"/>
      <c r="GN241" s="46"/>
      <c r="GO241" s="46"/>
      <c r="GP241" s="46"/>
      <c r="GQ241" s="46"/>
      <c r="GR241" s="46"/>
      <c r="GS241" s="46"/>
      <c r="GT241" s="46"/>
      <c r="GU241" s="46"/>
      <c r="GV241" s="46"/>
      <c r="GW241" s="46"/>
      <c r="GX241" s="46"/>
      <c r="GY241" s="46"/>
      <c r="GZ241" s="46"/>
      <c r="HA241" s="46"/>
      <c r="HB241" s="46"/>
      <c r="HC241" s="46"/>
      <c r="HD241" s="46"/>
      <c r="HE241" s="46"/>
      <c r="HF241" s="46"/>
      <c r="HG241" s="46"/>
      <c r="HH241" s="46"/>
      <c r="HI241" s="46"/>
      <c r="HJ241" s="46"/>
      <c r="HK241" s="46"/>
      <c r="HL241" s="46"/>
      <c r="HM241" s="46"/>
      <c r="HN241" s="46"/>
      <c r="HO241" s="46"/>
      <c r="HP241" s="46"/>
      <c r="HQ241" s="46"/>
      <c r="HR241" s="46"/>
      <c r="HS241" s="46"/>
      <c r="HT241" s="46"/>
      <c r="HU241" s="46"/>
      <c r="HV241" s="46"/>
      <c r="HW241" s="46"/>
      <c r="HX241" s="46"/>
      <c r="HY241" s="46"/>
      <c r="HZ241" s="46"/>
      <c r="IA241" s="46"/>
      <c r="IB241" s="46"/>
      <c r="IC241" s="46"/>
      <c r="ID241" s="46"/>
      <c r="IE241" s="46"/>
      <c r="IF241" s="46"/>
      <c r="IG241" s="46"/>
      <c r="IH241" s="46"/>
      <c r="II241" s="46"/>
      <c r="IJ241" s="46"/>
      <c r="IK241" s="46"/>
      <c r="IL241" s="46"/>
      <c r="IM241" s="46"/>
      <c r="IN241" s="46"/>
      <c r="IO241" s="46"/>
      <c r="IP241" s="46"/>
      <c r="IQ241" s="46"/>
      <c r="IR241" s="46"/>
      <c r="IS241" s="46"/>
      <c r="IT241" s="46"/>
      <c r="IU241" s="46"/>
      <c r="IV241" s="46"/>
      <c r="IW241" s="46"/>
      <c r="IX241" s="46"/>
      <c r="IY241" s="46"/>
      <c r="IZ241" s="46"/>
      <c r="JA241" s="46"/>
      <c r="JB241" s="46"/>
      <c r="JC241" s="46"/>
      <c r="JD241" s="46"/>
      <c r="JE241" s="46"/>
      <c r="JF241" s="46"/>
      <c r="JG241" s="46"/>
      <c r="JH241" s="46"/>
      <c r="JI241" s="46"/>
      <c r="JJ241" s="46"/>
      <c r="JK241" s="46"/>
      <c r="JL241" s="46"/>
      <c r="JM241" s="46"/>
      <c r="JN241" s="46"/>
      <c r="JO241" s="46"/>
      <c r="JP241" s="46"/>
      <c r="JQ241" s="46"/>
      <c r="JR241" s="46"/>
      <c r="JS241" s="46"/>
      <c r="JT241" s="46"/>
      <c r="JU241" s="46"/>
      <c r="JV241" s="46"/>
      <c r="JW241" s="46"/>
      <c r="JX241" s="46"/>
      <c r="JY241" s="46"/>
      <c r="JZ241" s="46"/>
      <c r="KA241" s="46"/>
      <c r="KB241" s="46"/>
      <c r="KC241" s="46"/>
      <c r="KD241" s="46"/>
      <c r="KE241" s="46"/>
      <c r="KF241" s="46"/>
      <c r="KG241" s="46"/>
      <c r="KH241" s="46"/>
      <c r="KI241" s="46"/>
      <c r="KJ241" s="46"/>
      <c r="KK241" s="46"/>
      <c r="KL241" s="46"/>
      <c r="KM241" s="46"/>
      <c r="KN241" s="46"/>
      <c r="KO241" s="46"/>
      <c r="KP241" s="46"/>
      <c r="KQ241" s="46"/>
      <c r="KR241" s="46"/>
      <c r="KS241" s="46"/>
      <c r="KT241" s="46"/>
      <c r="KU241" s="46"/>
      <c r="KV241" s="46"/>
      <c r="KW241" s="46"/>
      <c r="KX241" s="46"/>
      <c r="KY241" s="46"/>
      <c r="KZ241" s="46"/>
      <c r="LA241" s="46"/>
      <c r="LB241" s="46"/>
      <c r="LC241" s="46"/>
      <c r="LD241" s="46"/>
      <c r="LE241" s="46"/>
      <c r="LF241" s="46"/>
      <c r="LG241" s="46"/>
      <c r="LH241" s="46"/>
      <c r="LI241" s="46"/>
      <c r="LJ241" s="46"/>
      <c r="LK241" s="46"/>
      <c r="LL241" s="46"/>
      <c r="LM241" s="46"/>
      <c r="LN241" s="46"/>
      <c r="LO241" s="46"/>
      <c r="LP241" s="46"/>
      <c r="LQ241" s="46"/>
      <c r="LR241" s="46"/>
      <c r="LS241" s="46"/>
      <c r="LT241" s="46"/>
      <c r="LU241" s="46"/>
      <c r="LV241" s="46"/>
      <c r="LW241" s="46"/>
      <c r="LX241" s="46"/>
      <c r="LY241" s="46"/>
      <c r="LZ241" s="46"/>
      <c r="MA241" s="46"/>
      <c r="MB241" s="46"/>
      <c r="MC241" s="46"/>
      <c r="MD241" s="46"/>
      <c r="ME241" s="46"/>
      <c r="MF241" s="46"/>
      <c r="MG241" s="46"/>
      <c r="MH241" s="46"/>
      <c r="MI241" s="46"/>
      <c r="MJ241" s="46"/>
      <c r="MK241" s="46"/>
      <c r="ML241" s="46"/>
      <c r="MM241" s="46"/>
      <c r="MN241" s="46"/>
      <c r="MO241" s="46"/>
      <c r="MP241" s="46"/>
      <c r="MQ241" s="46"/>
      <c r="MR241" s="46"/>
      <c r="MS241" s="46"/>
      <c r="MT241" s="46"/>
      <c r="MU241" s="46"/>
      <c r="MV241" s="46"/>
      <c r="MW241" s="46"/>
      <c r="MX241" s="46"/>
      <c r="MY241" s="46"/>
      <c r="MZ241" s="46"/>
      <c r="NA241" s="46"/>
      <c r="NB241" s="46"/>
      <c r="NC241" s="46"/>
      <c r="ND241" s="46"/>
      <c r="NE241" s="46"/>
      <c r="NF241" s="46"/>
      <c r="NG241" s="46"/>
      <c r="NH241" s="46"/>
      <c r="NI241" s="46"/>
      <c r="NJ241" s="46"/>
      <c r="NK241" s="46"/>
      <c r="NL241" s="46"/>
      <c r="NM241" s="46"/>
      <c r="NN241" s="46"/>
      <c r="NO241" s="46"/>
      <c r="NP241" s="46"/>
      <c r="NQ241" s="46"/>
      <c r="NR241" s="46"/>
      <c r="NS241" s="46"/>
      <c r="NT241" s="46"/>
      <c r="NU241" s="46"/>
      <c r="NV241" s="46"/>
      <c r="NW241" s="46"/>
      <c r="NX241" s="46"/>
      <c r="NY241" s="46"/>
      <c r="NZ241" s="46"/>
      <c r="OA241" s="46"/>
      <c r="OB241" s="46"/>
      <c r="OC241" s="46"/>
      <c r="OD241" s="46"/>
      <c r="OE241" s="46"/>
      <c r="OF241" s="46"/>
      <c r="OG241" s="46"/>
      <c r="OH241" s="46"/>
      <c r="OI241" s="46"/>
      <c r="OJ241" s="46"/>
      <c r="OK241" s="46"/>
      <c r="OL241" s="46"/>
      <c r="OM241" s="46"/>
      <c r="ON241" s="46"/>
      <c r="OO241" s="46"/>
      <c r="OP241" s="46"/>
      <c r="OQ241" s="46"/>
      <c r="OR241" s="46"/>
      <c r="OS241" s="46"/>
      <c r="OT241" s="46"/>
      <c r="OU241" s="46"/>
      <c r="OV241" s="46"/>
      <c r="OW241" s="46"/>
      <c r="OX241" s="46"/>
      <c r="OY241" s="46"/>
      <c r="OZ241" s="46"/>
      <c r="PA241" s="46"/>
      <c r="PB241" s="46"/>
      <c r="PC241" s="46"/>
      <c r="PD241" s="46"/>
      <c r="PE241" s="46"/>
      <c r="PF241" s="46"/>
      <c r="PG241" s="46"/>
      <c r="PH241" s="46"/>
      <c r="PI241" s="46"/>
      <c r="PJ241" s="46"/>
      <c r="PK241" s="46"/>
      <c r="PL241" s="46"/>
      <c r="PM241" s="46"/>
      <c r="PN241" s="46"/>
      <c r="PO241" s="46"/>
      <c r="PP241" s="46"/>
      <c r="PQ241" s="46"/>
      <c r="PR241" s="46"/>
      <c r="PS241" s="46"/>
      <c r="PT241" s="46"/>
      <c r="PU241" s="46"/>
      <c r="PV241" s="46"/>
      <c r="PW241" s="46"/>
      <c r="PX241" s="46"/>
      <c r="PY241" s="46"/>
      <c r="PZ241" s="46"/>
      <c r="QA241" s="46"/>
      <c r="QB241" s="46"/>
      <c r="QC241" s="46"/>
      <c r="QD241" s="46"/>
      <c r="QE241" s="46"/>
      <c r="QF241" s="46"/>
      <c r="QG241" s="46"/>
      <c r="QH241" s="46"/>
      <c r="QI241" s="46"/>
      <c r="QJ241" s="46"/>
      <c r="QK241" s="46"/>
      <c r="QL241" s="46"/>
      <c r="QM241" s="46"/>
      <c r="QN241" s="46"/>
      <c r="QO241" s="46"/>
      <c r="QP241" s="46"/>
      <c r="QQ241" s="46"/>
      <c r="QR241" s="46"/>
      <c r="QS241" s="46"/>
      <c r="QT241" s="46"/>
      <c r="QU241" s="46"/>
      <c r="QV241" s="46"/>
      <c r="QW241" s="46"/>
      <c r="QX241" s="46"/>
      <c r="QY241" s="46"/>
      <c r="QZ241" s="46"/>
      <c r="RA241" s="46"/>
      <c r="RB241" s="46"/>
      <c r="RC241" s="46"/>
      <c r="RD241" s="46"/>
      <c r="RE241" s="46"/>
      <c r="RF241" s="46"/>
      <c r="RG241" s="46"/>
      <c r="RH241" s="46"/>
      <c r="RI241" s="46"/>
      <c r="RJ241" s="46"/>
      <c r="RK241" s="46"/>
      <c r="RL241" s="46"/>
      <c r="RM241" s="46"/>
      <c r="RN241" s="46"/>
      <c r="RO241" s="46"/>
      <c r="RP241" s="46"/>
      <c r="RQ241" s="46"/>
      <c r="RR241" s="46"/>
      <c r="RS241" s="46"/>
      <c r="RT241" s="46"/>
      <c r="RU241" s="46"/>
      <c r="RV241" s="46"/>
      <c r="RW241" s="46"/>
      <c r="RX241" s="46"/>
      <c r="RY241" s="46"/>
      <c r="RZ241" s="46"/>
      <c r="SA241" s="46"/>
      <c r="SB241" s="46"/>
      <c r="SC241" s="46"/>
      <c r="SD241" s="46"/>
      <c r="SE241" s="46"/>
      <c r="SF241" s="46"/>
      <c r="SG241" s="46"/>
      <c r="SH241" s="46"/>
      <c r="SI241" s="46"/>
      <c r="SJ241" s="46"/>
      <c r="SK241" s="46"/>
      <c r="SL241" s="46"/>
      <c r="SM241" s="46"/>
      <c r="SN241" s="46"/>
      <c r="SO241" s="46"/>
      <c r="SP241" s="46"/>
      <c r="SQ241" s="46"/>
      <c r="SR241" s="46"/>
      <c r="SS241" s="46"/>
      <c r="ST241" s="46"/>
      <c r="SU241" s="46"/>
      <c r="SV241" s="46"/>
      <c r="SW241" s="46"/>
      <c r="SX241" s="46"/>
      <c r="SY241" s="46"/>
      <c r="SZ241" s="46"/>
      <c r="TA241" s="46"/>
      <c r="TB241" s="46"/>
      <c r="TC241" s="46"/>
      <c r="TD241" s="46"/>
      <c r="TE241" s="46"/>
      <c r="TF241" s="46"/>
      <c r="TG241" s="46"/>
      <c r="TH241" s="46"/>
      <c r="TI241" s="46"/>
      <c r="TJ241" s="46"/>
      <c r="TK241" s="46"/>
      <c r="TL241" s="46"/>
      <c r="TM241" s="46"/>
      <c r="TN241" s="46"/>
      <c r="TO241" s="46"/>
      <c r="TP241" s="46"/>
      <c r="TQ241" s="46"/>
      <c r="TR241" s="46"/>
      <c r="TS241" s="46"/>
      <c r="TT241" s="46"/>
      <c r="TU241" s="46"/>
      <c r="TV241" s="46"/>
      <c r="TW241" s="46"/>
      <c r="TX241" s="46"/>
      <c r="TY241" s="46"/>
      <c r="TZ241" s="46"/>
      <c r="UA241" s="46"/>
      <c r="UB241" s="46"/>
      <c r="UC241" s="46"/>
      <c r="UD241" s="46"/>
      <c r="UE241" s="46"/>
      <c r="UF241" s="46"/>
      <c r="UG241" s="46"/>
      <c r="UH241" s="46"/>
      <c r="UI241" s="46"/>
      <c r="UJ241" s="46"/>
      <c r="UK241" s="46"/>
      <c r="UL241" s="46"/>
      <c r="UM241" s="46"/>
      <c r="UN241" s="46"/>
      <c r="UO241" s="46"/>
      <c r="UP241" s="46"/>
      <c r="UQ241" s="46"/>
      <c r="UR241" s="46"/>
      <c r="US241" s="46"/>
      <c r="UT241" s="46"/>
      <c r="UU241" s="46"/>
      <c r="UV241" s="46"/>
      <c r="UW241" s="46"/>
      <c r="UX241" s="46"/>
      <c r="UY241" s="46"/>
      <c r="UZ241" s="46"/>
      <c r="VA241" s="46"/>
      <c r="VB241" s="46"/>
      <c r="VC241" s="46"/>
      <c r="VD241" s="46"/>
      <c r="VE241" s="46"/>
      <c r="VF241" s="46"/>
      <c r="VG241" s="46"/>
      <c r="VH241" s="46"/>
      <c r="VI241" s="46"/>
      <c r="VJ241" s="46"/>
      <c r="VK241" s="46"/>
      <c r="VL241" s="46"/>
      <c r="VM241" s="46"/>
      <c r="VN241" s="46"/>
      <c r="VO241" s="46"/>
      <c r="VP241" s="46"/>
      <c r="VQ241" s="46"/>
      <c r="VR241" s="46"/>
      <c r="VS241" s="46"/>
      <c r="VT241" s="46"/>
      <c r="VU241" s="46"/>
      <c r="VV241" s="46"/>
      <c r="VW241" s="46"/>
      <c r="VX241" s="46"/>
      <c r="VY241" s="46"/>
      <c r="VZ241" s="46"/>
      <c r="WA241" s="46"/>
      <c r="WB241" s="46"/>
      <c r="WC241" s="46"/>
      <c r="WD241" s="46"/>
      <c r="WE241" s="46"/>
      <c r="WF241" s="46"/>
      <c r="WG241" s="46"/>
      <c r="WH241" s="46"/>
      <c r="WI241" s="46"/>
      <c r="WJ241" s="46"/>
      <c r="WK241" s="46"/>
      <c r="WL241" s="46"/>
      <c r="WM241" s="46"/>
      <c r="WN241" s="46"/>
      <c r="WO241" s="46"/>
      <c r="WP241" s="46"/>
      <c r="WQ241" s="46"/>
      <c r="WR241" s="46"/>
      <c r="WS241" s="46"/>
      <c r="WT241" s="46"/>
      <c r="WU241" s="46"/>
      <c r="WV241" s="46"/>
      <c r="WW241" s="46"/>
      <c r="WX241" s="46"/>
      <c r="WY241" s="46"/>
      <c r="WZ241" s="46"/>
      <c r="XA241" s="46"/>
      <c r="XB241" s="46"/>
      <c r="XC241" s="46"/>
      <c r="XD241" s="46"/>
      <c r="XE241" s="46"/>
      <c r="XF241" s="46"/>
      <c r="XG241" s="46"/>
      <c r="XH241" s="46"/>
      <c r="XI241" s="46"/>
      <c r="XJ241" s="46"/>
      <c r="XK241" s="46"/>
      <c r="XL241" s="46"/>
      <c r="XM241" s="46"/>
      <c r="XN241" s="46"/>
      <c r="XO241" s="46"/>
      <c r="XP241" s="46"/>
      <c r="XQ241" s="46"/>
      <c r="XR241" s="46"/>
      <c r="XS241" s="46"/>
      <c r="XT241" s="46"/>
      <c r="XU241" s="46"/>
      <c r="XV241" s="46"/>
      <c r="XW241" s="46"/>
      <c r="XX241" s="46"/>
      <c r="XY241" s="46"/>
      <c r="XZ241" s="46"/>
      <c r="YA241" s="46"/>
      <c r="YB241" s="46"/>
      <c r="YC241" s="46"/>
      <c r="YD241" s="46"/>
      <c r="YE241" s="46"/>
      <c r="YF241" s="46"/>
      <c r="YG241" s="46"/>
      <c r="YH241" s="46"/>
      <c r="YI241" s="46"/>
      <c r="YJ241" s="46"/>
      <c r="YK241" s="46"/>
      <c r="YL241" s="46"/>
      <c r="YM241" s="46"/>
      <c r="YN241" s="46"/>
      <c r="YO241" s="46"/>
      <c r="YP241" s="46"/>
      <c r="YQ241" s="46"/>
      <c r="YR241" s="46"/>
      <c r="YS241" s="46"/>
    </row>
    <row r="242" spans="1:669" s="8" customFormat="1" ht="15.75" x14ac:dyDescent="0.25">
      <c r="A242" s="29" t="s">
        <v>189</v>
      </c>
      <c r="B242" s="74" t="s">
        <v>161</v>
      </c>
      <c r="C242" s="75" t="s">
        <v>72</v>
      </c>
      <c r="D242" s="75" t="s">
        <v>233</v>
      </c>
      <c r="E242" s="78">
        <v>44652</v>
      </c>
      <c r="F242" s="10" t="s">
        <v>110</v>
      </c>
      <c r="G242" s="134">
        <v>35000</v>
      </c>
      <c r="H242" s="134">
        <v>1004.5</v>
      </c>
      <c r="I242" s="134">
        <v>0</v>
      </c>
      <c r="J242" s="134">
        <v>1064</v>
      </c>
      <c r="K242" s="134">
        <v>25</v>
      </c>
      <c r="L242" s="134">
        <v>2093.5</v>
      </c>
      <c r="M242" s="135">
        <v>32906.5</v>
      </c>
      <c r="O242" s="15"/>
      <c r="P242" s="85"/>
      <c r="Q242" s="85"/>
      <c r="R242" s="85"/>
      <c r="S242" s="85"/>
      <c r="T242" s="85"/>
      <c r="U242" s="85"/>
      <c r="V242" s="85"/>
      <c r="W242" s="85"/>
      <c r="X242" s="85"/>
      <c r="Y242" s="85"/>
      <c r="Z242" s="85"/>
      <c r="AA242" s="85"/>
      <c r="AB242" s="85"/>
      <c r="AC242" s="85"/>
      <c r="AD242" s="85"/>
      <c r="AE242" s="85"/>
      <c r="AF242" s="85"/>
      <c r="AG242" s="85"/>
      <c r="AH242" s="85"/>
      <c r="AI242" s="85"/>
      <c r="AJ242" s="85"/>
      <c r="AK242" s="85"/>
      <c r="AL242" s="85"/>
      <c r="AM242" s="85"/>
      <c r="AN242" s="85"/>
      <c r="AO242" s="85"/>
      <c r="AP242" s="85"/>
      <c r="AQ242" s="85"/>
      <c r="AR242" s="85"/>
      <c r="AS242" s="85"/>
      <c r="AT242" s="85"/>
      <c r="AU242" s="44"/>
      <c r="AV242" s="44"/>
      <c r="AW242" s="44"/>
      <c r="AX242" s="44"/>
      <c r="AY242" s="44"/>
      <c r="AZ242" s="44"/>
      <c r="BA242" s="44"/>
      <c r="BB242" s="44"/>
      <c r="BC242" s="44"/>
      <c r="BD242" s="44"/>
      <c r="BE242" s="44"/>
      <c r="BF242" s="44"/>
      <c r="BG242" s="44"/>
      <c r="BH242" s="44"/>
      <c r="BI242" s="44"/>
      <c r="BJ242" s="44"/>
      <c r="BK242" s="44"/>
      <c r="BL242" s="44"/>
      <c r="BM242" s="44"/>
      <c r="BN242" s="44"/>
      <c r="BO242" s="44"/>
      <c r="BP242" s="44"/>
      <c r="BQ242" s="44"/>
      <c r="BR242" s="44"/>
      <c r="BS242" s="44"/>
      <c r="BT242" s="44"/>
      <c r="BU242" s="44"/>
      <c r="BV242" s="44"/>
      <c r="BW242" s="44"/>
      <c r="BX242" s="44"/>
      <c r="BY242" s="44"/>
      <c r="BZ242" s="44"/>
      <c r="CA242" s="44"/>
      <c r="CB242" s="44"/>
      <c r="CC242" s="44"/>
      <c r="CD242" s="44"/>
      <c r="CE242" s="44"/>
      <c r="CF242" s="44"/>
      <c r="CG242" s="44"/>
      <c r="CH242" s="44"/>
      <c r="CI242" s="44"/>
      <c r="CJ242" s="44"/>
      <c r="CK242" s="44"/>
      <c r="CL242" s="44"/>
      <c r="CM242" s="44"/>
      <c r="CN242" s="44"/>
      <c r="CO242" s="44"/>
      <c r="CP242" s="44"/>
      <c r="CQ242" s="44"/>
      <c r="CR242" s="44"/>
      <c r="CS242" s="44"/>
      <c r="CT242" s="44"/>
      <c r="CU242" s="44"/>
      <c r="CV242" s="44"/>
      <c r="CW242" s="44"/>
      <c r="CX242" s="44"/>
      <c r="CY242" s="44"/>
      <c r="CZ242" s="44"/>
      <c r="DA242" s="44"/>
      <c r="DB242" s="44"/>
      <c r="DC242" s="44"/>
      <c r="DD242" s="44"/>
      <c r="DE242" s="44"/>
      <c r="DF242" s="44"/>
      <c r="DG242" s="44"/>
      <c r="DH242" s="44"/>
      <c r="DI242" s="44"/>
      <c r="DJ242" s="44"/>
      <c r="DK242" s="44"/>
      <c r="DL242" s="44"/>
      <c r="DM242" s="44"/>
      <c r="DN242" s="44"/>
      <c r="DO242" s="44"/>
      <c r="DP242" s="44"/>
      <c r="DQ242" s="44"/>
      <c r="DR242" s="44"/>
      <c r="DS242" s="44"/>
      <c r="DT242" s="44"/>
      <c r="DU242" s="44"/>
      <c r="DV242" s="44"/>
      <c r="DW242" s="44"/>
      <c r="DX242" s="44"/>
      <c r="DY242" s="44"/>
      <c r="DZ242" s="44"/>
      <c r="EA242" s="44"/>
      <c r="EB242" s="44"/>
      <c r="EC242" s="44"/>
      <c r="ED242" s="44"/>
      <c r="EE242" s="44"/>
      <c r="EF242" s="44"/>
      <c r="EG242" s="44"/>
      <c r="EH242" s="44"/>
      <c r="EI242" s="44"/>
      <c r="EJ242" s="44"/>
      <c r="EK242" s="44"/>
      <c r="EL242" s="44"/>
      <c r="EM242" s="44"/>
      <c r="EN242" s="44"/>
      <c r="EO242" s="44"/>
      <c r="EP242" s="44"/>
      <c r="EQ242" s="44"/>
      <c r="ER242" s="44"/>
      <c r="ES242" s="44"/>
      <c r="ET242" s="44"/>
      <c r="EU242" s="44"/>
      <c r="EV242" s="44"/>
      <c r="EW242" s="44"/>
      <c r="EX242" s="44"/>
      <c r="EY242" s="44"/>
      <c r="EZ242" s="44"/>
      <c r="FA242" s="44"/>
      <c r="FB242" s="44"/>
      <c r="FC242" s="44"/>
      <c r="FD242" s="44"/>
      <c r="FE242" s="44"/>
      <c r="FF242" s="44"/>
      <c r="FG242" s="44"/>
      <c r="FH242" s="44"/>
      <c r="FI242" s="44"/>
      <c r="FJ242" s="44"/>
      <c r="FK242" s="44"/>
      <c r="FL242" s="44"/>
      <c r="FM242" s="44"/>
      <c r="FN242" s="44"/>
      <c r="FO242" s="44"/>
      <c r="FP242" s="44"/>
      <c r="FQ242" s="44"/>
      <c r="FR242" s="44"/>
      <c r="FS242" s="44"/>
      <c r="FT242" s="46"/>
      <c r="FU242" s="46"/>
      <c r="FV242" s="46"/>
      <c r="FW242" s="46"/>
      <c r="FX242" s="46"/>
      <c r="FY242" s="46"/>
      <c r="FZ242" s="46"/>
      <c r="GA242" s="46"/>
      <c r="GB242" s="46"/>
      <c r="GC242" s="46"/>
      <c r="GD242" s="46"/>
      <c r="GE242" s="46"/>
      <c r="GF242" s="46"/>
      <c r="GG242" s="46"/>
      <c r="GH242" s="46"/>
      <c r="GI242" s="46"/>
      <c r="GJ242" s="46"/>
      <c r="GK242" s="46"/>
      <c r="GL242" s="46"/>
      <c r="GM242" s="46"/>
      <c r="GN242" s="46"/>
      <c r="GO242" s="46"/>
      <c r="GP242" s="46"/>
      <c r="GQ242" s="46"/>
      <c r="GR242" s="46"/>
      <c r="GS242" s="46"/>
      <c r="GT242" s="46"/>
      <c r="GU242" s="46"/>
      <c r="GV242" s="46"/>
      <c r="GW242" s="46"/>
      <c r="GX242" s="46"/>
      <c r="GY242" s="46"/>
      <c r="GZ242" s="46"/>
      <c r="HA242" s="46"/>
      <c r="HB242" s="46"/>
      <c r="HC242" s="46"/>
      <c r="HD242" s="46"/>
      <c r="HE242" s="46"/>
      <c r="HF242" s="46"/>
      <c r="HG242" s="46"/>
      <c r="HH242" s="46"/>
      <c r="HI242" s="46"/>
      <c r="HJ242" s="46"/>
      <c r="HK242" s="46"/>
      <c r="HL242" s="46"/>
      <c r="HM242" s="46"/>
      <c r="HN242" s="46"/>
      <c r="HO242" s="46"/>
      <c r="HP242" s="46"/>
      <c r="HQ242" s="46"/>
      <c r="HR242" s="46"/>
      <c r="HS242" s="46"/>
      <c r="HT242" s="46"/>
      <c r="HU242" s="46"/>
      <c r="HV242" s="46"/>
      <c r="HW242" s="46"/>
      <c r="HX242" s="46"/>
      <c r="HY242" s="46"/>
      <c r="HZ242" s="46"/>
      <c r="IA242" s="46"/>
      <c r="IB242" s="46"/>
      <c r="IC242" s="46"/>
      <c r="ID242" s="46"/>
      <c r="IE242" s="46"/>
      <c r="IF242" s="46"/>
      <c r="IG242" s="46"/>
      <c r="IH242" s="46"/>
      <c r="II242" s="46"/>
      <c r="IJ242" s="46"/>
      <c r="IK242" s="46"/>
      <c r="IL242" s="46"/>
      <c r="IM242" s="46"/>
      <c r="IN242" s="46"/>
      <c r="IO242" s="46"/>
      <c r="IP242" s="46"/>
      <c r="IQ242" s="46"/>
      <c r="IR242" s="46"/>
      <c r="IS242" s="46"/>
      <c r="IT242" s="46"/>
      <c r="IU242" s="46"/>
      <c r="IV242" s="46"/>
      <c r="IW242" s="46"/>
      <c r="IX242" s="46"/>
      <c r="IY242" s="46"/>
      <c r="IZ242" s="46"/>
      <c r="JA242" s="46"/>
      <c r="JB242" s="46"/>
      <c r="JC242" s="46"/>
      <c r="JD242" s="46"/>
      <c r="JE242" s="46"/>
      <c r="JF242" s="46"/>
      <c r="JG242" s="46"/>
      <c r="JH242" s="46"/>
      <c r="JI242" s="46"/>
      <c r="JJ242" s="46"/>
      <c r="JK242" s="46"/>
      <c r="JL242" s="46"/>
      <c r="JM242" s="46"/>
      <c r="JN242" s="46"/>
      <c r="JO242" s="46"/>
      <c r="JP242" s="46"/>
      <c r="JQ242" s="46"/>
      <c r="JR242" s="46"/>
      <c r="JS242" s="46"/>
      <c r="JT242" s="46"/>
      <c r="JU242" s="46"/>
      <c r="JV242" s="46"/>
      <c r="JW242" s="46"/>
      <c r="JX242" s="46"/>
      <c r="JY242" s="46"/>
      <c r="JZ242" s="46"/>
      <c r="KA242" s="46"/>
      <c r="KB242" s="46"/>
      <c r="KC242" s="46"/>
      <c r="KD242" s="46"/>
      <c r="KE242" s="46"/>
      <c r="KF242" s="46"/>
      <c r="KG242" s="46"/>
      <c r="KH242" s="46"/>
      <c r="KI242" s="46"/>
      <c r="KJ242" s="46"/>
      <c r="KK242" s="46"/>
      <c r="KL242" s="46"/>
      <c r="KM242" s="46"/>
      <c r="KN242" s="46"/>
      <c r="KO242" s="46"/>
      <c r="KP242" s="46"/>
      <c r="KQ242" s="46"/>
      <c r="KR242" s="46"/>
      <c r="KS242" s="46"/>
      <c r="KT242" s="46"/>
      <c r="KU242" s="46"/>
      <c r="KV242" s="46"/>
      <c r="KW242" s="46"/>
      <c r="KX242" s="46"/>
      <c r="KY242" s="46"/>
      <c r="KZ242" s="46"/>
      <c r="LA242" s="46"/>
      <c r="LB242" s="46"/>
      <c r="LC242" s="46"/>
      <c r="LD242" s="46"/>
      <c r="LE242" s="46"/>
      <c r="LF242" s="46"/>
      <c r="LG242" s="46"/>
      <c r="LH242" s="46"/>
      <c r="LI242" s="46"/>
      <c r="LJ242" s="46"/>
      <c r="LK242" s="46"/>
      <c r="LL242" s="46"/>
      <c r="LM242" s="46"/>
      <c r="LN242" s="46"/>
      <c r="LO242" s="46"/>
      <c r="LP242" s="46"/>
      <c r="LQ242" s="46"/>
      <c r="LR242" s="46"/>
      <c r="LS242" s="46"/>
      <c r="LT242" s="46"/>
      <c r="LU242" s="46"/>
      <c r="LV242" s="46"/>
      <c r="LW242" s="46"/>
      <c r="LX242" s="46"/>
      <c r="LY242" s="46"/>
      <c r="LZ242" s="46"/>
      <c r="MA242" s="46"/>
      <c r="MB242" s="46"/>
      <c r="MC242" s="46"/>
      <c r="MD242" s="46"/>
      <c r="ME242" s="46"/>
      <c r="MF242" s="46"/>
      <c r="MG242" s="46"/>
      <c r="MH242" s="46"/>
      <c r="MI242" s="46"/>
      <c r="MJ242" s="46"/>
      <c r="MK242" s="46"/>
      <c r="ML242" s="46"/>
      <c r="MM242" s="46"/>
      <c r="MN242" s="46"/>
      <c r="MO242" s="46"/>
      <c r="MP242" s="46"/>
      <c r="MQ242" s="46"/>
      <c r="MR242" s="46"/>
      <c r="MS242" s="46"/>
      <c r="MT242" s="46"/>
      <c r="MU242" s="46"/>
      <c r="MV242" s="46"/>
      <c r="MW242" s="46"/>
      <c r="MX242" s="46"/>
      <c r="MY242" s="46"/>
      <c r="MZ242" s="46"/>
      <c r="NA242" s="46"/>
      <c r="NB242" s="46"/>
      <c r="NC242" s="46"/>
      <c r="ND242" s="46"/>
      <c r="NE242" s="46"/>
      <c r="NF242" s="46"/>
      <c r="NG242" s="46"/>
      <c r="NH242" s="46"/>
      <c r="NI242" s="46"/>
      <c r="NJ242" s="46"/>
      <c r="NK242" s="46"/>
      <c r="NL242" s="46"/>
      <c r="NM242" s="46"/>
      <c r="NN242" s="46"/>
      <c r="NO242" s="46"/>
      <c r="NP242" s="46"/>
      <c r="NQ242" s="46"/>
      <c r="NR242" s="46"/>
      <c r="NS242" s="46"/>
      <c r="NT242" s="46"/>
      <c r="NU242" s="46"/>
      <c r="NV242" s="46"/>
      <c r="NW242" s="46"/>
      <c r="NX242" s="46"/>
      <c r="NY242" s="46"/>
      <c r="NZ242" s="46"/>
      <c r="OA242" s="46"/>
      <c r="OB242" s="46"/>
      <c r="OC242" s="46"/>
      <c r="OD242" s="46"/>
      <c r="OE242" s="46"/>
      <c r="OF242" s="46"/>
      <c r="OG242" s="46"/>
      <c r="OH242" s="46"/>
      <c r="OI242" s="46"/>
      <c r="OJ242" s="46"/>
      <c r="OK242" s="46"/>
      <c r="OL242" s="46"/>
      <c r="OM242" s="46"/>
      <c r="ON242" s="46"/>
      <c r="OO242" s="46"/>
      <c r="OP242" s="46"/>
      <c r="OQ242" s="46"/>
      <c r="OR242" s="46"/>
      <c r="OS242" s="46"/>
      <c r="OT242" s="46"/>
      <c r="OU242" s="46"/>
      <c r="OV242" s="46"/>
      <c r="OW242" s="46"/>
      <c r="OX242" s="46"/>
      <c r="OY242" s="46"/>
      <c r="OZ242" s="46"/>
      <c r="PA242" s="46"/>
      <c r="PB242" s="46"/>
      <c r="PC242" s="46"/>
      <c r="PD242" s="46"/>
      <c r="PE242" s="46"/>
      <c r="PF242" s="46"/>
      <c r="PG242" s="46"/>
      <c r="PH242" s="46"/>
      <c r="PI242" s="46"/>
      <c r="PJ242" s="46"/>
      <c r="PK242" s="46"/>
      <c r="PL242" s="46"/>
      <c r="PM242" s="46"/>
      <c r="PN242" s="46"/>
      <c r="PO242" s="46"/>
      <c r="PP242" s="46"/>
      <c r="PQ242" s="46"/>
      <c r="PR242" s="46"/>
      <c r="PS242" s="46"/>
      <c r="PT242" s="46"/>
      <c r="PU242" s="46"/>
      <c r="PV242" s="46"/>
      <c r="PW242" s="46"/>
      <c r="PX242" s="46"/>
      <c r="PY242" s="46"/>
      <c r="PZ242" s="46"/>
      <c r="QA242" s="46"/>
      <c r="QB242" s="46"/>
      <c r="QC242" s="46"/>
      <c r="QD242" s="46"/>
      <c r="QE242" s="46"/>
      <c r="QF242" s="46"/>
      <c r="QG242" s="46"/>
      <c r="QH242" s="46"/>
      <c r="QI242" s="46"/>
      <c r="QJ242" s="46"/>
      <c r="QK242" s="46"/>
      <c r="QL242" s="46"/>
      <c r="QM242" s="46"/>
      <c r="QN242" s="46"/>
      <c r="QO242" s="46"/>
      <c r="QP242" s="46"/>
      <c r="QQ242" s="46"/>
      <c r="QR242" s="46"/>
      <c r="QS242" s="46"/>
      <c r="QT242" s="46"/>
      <c r="QU242" s="46"/>
      <c r="QV242" s="46"/>
      <c r="QW242" s="46"/>
      <c r="QX242" s="46"/>
      <c r="QY242" s="46"/>
      <c r="QZ242" s="46"/>
      <c r="RA242" s="46"/>
      <c r="RB242" s="46"/>
      <c r="RC242" s="46"/>
      <c r="RD242" s="46"/>
      <c r="RE242" s="46"/>
      <c r="RF242" s="46"/>
      <c r="RG242" s="46"/>
      <c r="RH242" s="46"/>
      <c r="RI242" s="46"/>
      <c r="RJ242" s="46"/>
      <c r="RK242" s="46"/>
      <c r="RL242" s="46"/>
      <c r="RM242" s="46"/>
      <c r="RN242" s="46"/>
      <c r="RO242" s="46"/>
      <c r="RP242" s="46"/>
      <c r="RQ242" s="46"/>
      <c r="RR242" s="46"/>
      <c r="RS242" s="46"/>
      <c r="RT242" s="46"/>
      <c r="RU242" s="46"/>
      <c r="RV242" s="46"/>
      <c r="RW242" s="46"/>
      <c r="RX242" s="46"/>
      <c r="RY242" s="46"/>
      <c r="RZ242" s="46"/>
      <c r="SA242" s="46"/>
      <c r="SB242" s="46"/>
      <c r="SC242" s="46"/>
      <c r="SD242" s="46"/>
      <c r="SE242" s="46"/>
      <c r="SF242" s="46"/>
      <c r="SG242" s="46"/>
      <c r="SH242" s="46"/>
      <c r="SI242" s="46"/>
      <c r="SJ242" s="46"/>
      <c r="SK242" s="46"/>
      <c r="SL242" s="46"/>
      <c r="SM242" s="46"/>
      <c r="SN242" s="46"/>
      <c r="SO242" s="46"/>
      <c r="SP242" s="46"/>
      <c r="SQ242" s="46"/>
      <c r="SR242" s="46"/>
      <c r="SS242" s="46"/>
      <c r="ST242" s="46"/>
      <c r="SU242" s="46"/>
      <c r="SV242" s="46"/>
      <c r="SW242" s="46"/>
      <c r="SX242" s="46"/>
      <c r="SY242" s="46"/>
      <c r="SZ242" s="46"/>
      <c r="TA242" s="46"/>
      <c r="TB242" s="46"/>
      <c r="TC242" s="46"/>
      <c r="TD242" s="46"/>
      <c r="TE242" s="46"/>
      <c r="TF242" s="46"/>
      <c r="TG242" s="46"/>
      <c r="TH242" s="46"/>
      <c r="TI242" s="46"/>
      <c r="TJ242" s="46"/>
      <c r="TK242" s="46"/>
      <c r="TL242" s="46"/>
      <c r="TM242" s="46"/>
      <c r="TN242" s="46"/>
      <c r="TO242" s="46"/>
      <c r="TP242" s="46"/>
      <c r="TQ242" s="46"/>
      <c r="TR242" s="46"/>
      <c r="TS242" s="46"/>
      <c r="TT242" s="46"/>
      <c r="TU242" s="46"/>
      <c r="TV242" s="46"/>
      <c r="TW242" s="46"/>
      <c r="TX242" s="46"/>
      <c r="TY242" s="46"/>
      <c r="TZ242" s="46"/>
      <c r="UA242" s="46"/>
      <c r="UB242" s="46"/>
      <c r="UC242" s="46"/>
      <c r="UD242" s="46"/>
      <c r="UE242" s="46"/>
      <c r="UF242" s="46"/>
      <c r="UG242" s="46"/>
      <c r="UH242" s="46"/>
      <c r="UI242" s="46"/>
      <c r="UJ242" s="46"/>
      <c r="UK242" s="46"/>
      <c r="UL242" s="46"/>
      <c r="UM242" s="46"/>
      <c r="UN242" s="46"/>
      <c r="UO242" s="46"/>
      <c r="UP242" s="46"/>
      <c r="UQ242" s="46"/>
      <c r="UR242" s="46"/>
      <c r="US242" s="46"/>
      <c r="UT242" s="46"/>
      <c r="UU242" s="46"/>
      <c r="UV242" s="46"/>
      <c r="UW242" s="46"/>
      <c r="UX242" s="46"/>
      <c r="UY242" s="46"/>
      <c r="UZ242" s="46"/>
      <c r="VA242" s="46"/>
      <c r="VB242" s="46"/>
      <c r="VC242" s="46"/>
      <c r="VD242" s="46"/>
      <c r="VE242" s="46"/>
      <c r="VF242" s="46"/>
      <c r="VG242" s="46"/>
      <c r="VH242" s="46"/>
      <c r="VI242" s="46"/>
      <c r="VJ242" s="46"/>
      <c r="VK242" s="46"/>
      <c r="VL242" s="46"/>
      <c r="VM242" s="46"/>
      <c r="VN242" s="46"/>
      <c r="VO242" s="46"/>
      <c r="VP242" s="46"/>
      <c r="VQ242" s="46"/>
      <c r="VR242" s="46"/>
      <c r="VS242" s="46"/>
      <c r="VT242" s="46"/>
      <c r="VU242" s="46"/>
      <c r="VV242" s="46"/>
      <c r="VW242" s="46"/>
      <c r="VX242" s="46"/>
      <c r="VY242" s="46"/>
      <c r="VZ242" s="46"/>
      <c r="WA242" s="46"/>
      <c r="WB242" s="46"/>
      <c r="WC242" s="46"/>
      <c r="WD242" s="46"/>
      <c r="WE242" s="46"/>
      <c r="WF242" s="46"/>
      <c r="WG242" s="46"/>
      <c r="WH242" s="46"/>
      <c r="WI242" s="46"/>
      <c r="WJ242" s="46"/>
      <c r="WK242" s="46"/>
      <c r="WL242" s="46"/>
      <c r="WM242" s="46"/>
      <c r="WN242" s="46"/>
      <c r="WO242" s="46"/>
      <c r="WP242" s="46"/>
      <c r="WQ242" s="46"/>
      <c r="WR242" s="46"/>
      <c r="WS242" s="46"/>
      <c r="WT242" s="46"/>
      <c r="WU242" s="46"/>
      <c r="WV242" s="46"/>
      <c r="WW242" s="46"/>
      <c r="WX242" s="46"/>
      <c r="WY242" s="46"/>
      <c r="WZ242" s="46"/>
      <c r="XA242" s="46"/>
      <c r="XB242" s="46"/>
      <c r="XC242" s="46"/>
      <c r="XD242" s="46"/>
      <c r="XE242" s="46"/>
      <c r="XF242" s="46"/>
      <c r="XG242" s="46"/>
      <c r="XH242" s="46"/>
      <c r="XI242" s="46"/>
      <c r="XJ242" s="46"/>
      <c r="XK242" s="46"/>
      <c r="XL242" s="46"/>
      <c r="XM242" s="46"/>
      <c r="XN242" s="46"/>
      <c r="XO242" s="46"/>
      <c r="XP242" s="46"/>
      <c r="XQ242" s="46"/>
      <c r="XR242" s="46"/>
      <c r="XS242" s="46"/>
      <c r="XT242" s="46"/>
      <c r="XU242" s="46"/>
      <c r="XV242" s="46"/>
      <c r="XW242" s="46"/>
      <c r="XX242" s="46"/>
      <c r="XY242" s="46"/>
      <c r="XZ242" s="46"/>
      <c r="YA242" s="46"/>
      <c r="YB242" s="46"/>
      <c r="YC242" s="46"/>
      <c r="YD242" s="46"/>
      <c r="YE242" s="46"/>
      <c r="YF242" s="46"/>
      <c r="YG242" s="46"/>
      <c r="YH242" s="46"/>
      <c r="YI242" s="46"/>
      <c r="YJ242" s="46"/>
      <c r="YK242" s="46"/>
      <c r="YL242" s="46"/>
      <c r="YM242" s="46"/>
      <c r="YN242" s="46"/>
      <c r="YO242" s="46"/>
      <c r="YP242" s="46"/>
      <c r="YQ242" s="46"/>
      <c r="YR242" s="46"/>
      <c r="YS242" s="46"/>
    </row>
    <row r="243" spans="1:669" s="79" customFormat="1" ht="15.75" x14ac:dyDescent="0.25">
      <c r="A243" s="96" t="s">
        <v>14</v>
      </c>
      <c r="B243" s="35">
        <v>9</v>
      </c>
      <c r="C243" s="57"/>
      <c r="D243" s="57"/>
      <c r="E243" s="80"/>
      <c r="F243" s="81"/>
      <c r="G243" s="165">
        <f>G234+G235+G236+G237+G238+G239+G240+G241+G242</f>
        <v>384500</v>
      </c>
      <c r="H243" s="165">
        <f>H234+H235+H236+H237+H238+H239+H240+H241+H242</f>
        <v>11035.15</v>
      </c>
      <c r="I243" s="165">
        <f>I234+I237</f>
        <v>0</v>
      </c>
      <c r="J243" s="165">
        <f>J234+J235+J236+J237+J238+J239+J240+J241+J242</f>
        <v>11688.8</v>
      </c>
      <c r="K243" s="165">
        <f>K234+K235+K236+K237+K238+K239+K240+K241+K242</f>
        <v>225</v>
      </c>
      <c r="L243" s="165">
        <f>L234+L235+L236+L237+L238+L239+L240+L241+L242</f>
        <v>22948.95</v>
      </c>
      <c r="M243" s="189">
        <f>M234+M235+M236+M237+M238+M239+M240+M241+M242</f>
        <v>361551.05</v>
      </c>
      <c r="N243" s="8"/>
      <c r="O243" s="15"/>
      <c r="P243" s="85"/>
      <c r="Q243" s="85"/>
      <c r="R243" s="85"/>
      <c r="S243" s="85"/>
      <c r="T243" s="85"/>
      <c r="U243" s="85"/>
      <c r="V243" s="85"/>
      <c r="W243" s="85"/>
      <c r="X243" s="85"/>
      <c r="Y243" s="85"/>
      <c r="Z243" s="85"/>
      <c r="AA243" s="85"/>
      <c r="AB243" s="85"/>
      <c r="AC243" s="85"/>
      <c r="AD243" s="85"/>
      <c r="AE243" s="85"/>
      <c r="AF243" s="85"/>
      <c r="AG243" s="85"/>
      <c r="AH243" s="85"/>
      <c r="AI243" s="85"/>
      <c r="AJ243" s="85"/>
      <c r="AK243" s="85"/>
      <c r="AL243" s="85"/>
      <c r="AM243" s="85"/>
      <c r="AN243" s="85"/>
      <c r="AO243" s="85"/>
      <c r="AP243" s="85"/>
      <c r="AQ243" s="85"/>
      <c r="AR243" s="85"/>
      <c r="AS243" s="85"/>
      <c r="AT243" s="85"/>
      <c r="AU243" s="44"/>
      <c r="AV243" s="44"/>
      <c r="AW243" s="44"/>
      <c r="AX243" s="44"/>
      <c r="AY243" s="44"/>
      <c r="AZ243" s="44"/>
      <c r="BA243" s="44"/>
      <c r="BB243" s="44"/>
      <c r="BC243" s="44"/>
      <c r="BD243" s="44"/>
      <c r="BE243" s="44"/>
      <c r="BF243" s="44"/>
      <c r="BG243" s="44"/>
      <c r="BH243" s="44"/>
      <c r="BI243" s="44"/>
      <c r="BJ243" s="44"/>
      <c r="BK243" s="44"/>
      <c r="BL243" s="44"/>
      <c r="BM243" s="44"/>
      <c r="BN243" s="44"/>
      <c r="BO243" s="44"/>
      <c r="BP243" s="44"/>
      <c r="BQ243" s="44"/>
      <c r="BR243" s="44"/>
      <c r="BS243" s="44"/>
      <c r="BT243" s="44"/>
      <c r="BU243" s="44"/>
      <c r="BV243" s="44"/>
      <c r="BW243" s="44"/>
      <c r="BX243" s="44"/>
      <c r="BY243" s="44"/>
      <c r="BZ243" s="44"/>
      <c r="CA243" s="44"/>
      <c r="CB243" s="44"/>
      <c r="CC243" s="44"/>
      <c r="CD243" s="44"/>
      <c r="CE243" s="44"/>
      <c r="CF243" s="44"/>
      <c r="CG243" s="44"/>
      <c r="CH243" s="44"/>
      <c r="CI243" s="44"/>
      <c r="CJ243" s="44"/>
      <c r="CK243" s="44"/>
      <c r="CL243" s="44"/>
      <c r="CM243" s="44"/>
      <c r="CN243" s="44"/>
      <c r="CO243" s="44"/>
      <c r="CP243" s="44"/>
      <c r="CQ243" s="44"/>
      <c r="CR243" s="44"/>
      <c r="CS243" s="44"/>
      <c r="CT243" s="44"/>
      <c r="CU243" s="44"/>
      <c r="CV243" s="44"/>
      <c r="CW243" s="44"/>
      <c r="CX243" s="44"/>
      <c r="CY243" s="44"/>
      <c r="CZ243" s="44"/>
      <c r="DA243" s="44"/>
      <c r="DB243" s="44"/>
      <c r="DC243" s="44"/>
      <c r="DD243" s="44"/>
      <c r="DE243" s="44"/>
      <c r="DF243" s="44"/>
      <c r="DG243" s="44"/>
      <c r="DH243" s="44"/>
      <c r="DI243" s="44"/>
      <c r="DJ243" s="44"/>
      <c r="DK243" s="44"/>
      <c r="DL243" s="44"/>
      <c r="DM243" s="44"/>
      <c r="DN243" s="44"/>
      <c r="DO243" s="44"/>
      <c r="DP243" s="44"/>
      <c r="DQ243" s="44"/>
      <c r="DR243" s="44"/>
      <c r="DS243" s="44"/>
      <c r="DT243" s="44"/>
      <c r="DU243" s="44"/>
      <c r="DV243" s="44"/>
      <c r="DW243" s="44"/>
      <c r="DX243" s="44"/>
      <c r="DY243" s="44"/>
      <c r="DZ243" s="44"/>
      <c r="EA243" s="44"/>
      <c r="EB243" s="44"/>
      <c r="EC243" s="44"/>
      <c r="ED243" s="44"/>
      <c r="EE243" s="44"/>
      <c r="EF243" s="44"/>
      <c r="EG243" s="44"/>
      <c r="EH243" s="44"/>
      <c r="EI243" s="44"/>
      <c r="EJ243" s="44"/>
      <c r="EK243" s="44"/>
      <c r="EL243" s="44"/>
      <c r="EM243" s="44"/>
      <c r="EN243" s="44"/>
      <c r="EO243" s="44"/>
      <c r="EP243" s="44"/>
      <c r="EQ243" s="44"/>
      <c r="ER243" s="44"/>
      <c r="ES243" s="44"/>
      <c r="ET243" s="44"/>
      <c r="EU243" s="44"/>
      <c r="EV243" s="44"/>
      <c r="EW243" s="44"/>
      <c r="EX243" s="44"/>
      <c r="EY243" s="44"/>
      <c r="EZ243" s="44"/>
      <c r="FA243" s="44"/>
      <c r="FB243" s="44"/>
      <c r="FC243" s="44"/>
      <c r="FD243" s="44"/>
      <c r="FE243" s="44"/>
      <c r="FF243" s="44"/>
      <c r="FG243" s="44"/>
      <c r="FH243" s="44"/>
      <c r="FI243" s="44"/>
      <c r="FJ243" s="44"/>
      <c r="FK243" s="44"/>
      <c r="FL243" s="44"/>
      <c r="FM243" s="44"/>
      <c r="FN243" s="44"/>
      <c r="FO243" s="44"/>
      <c r="FP243" s="44"/>
      <c r="FQ243" s="44"/>
      <c r="FR243" s="44"/>
      <c r="FS243" s="44"/>
      <c r="FT243" s="72"/>
      <c r="FU243" s="72"/>
      <c r="FV243" s="72"/>
      <c r="FW243" s="72"/>
      <c r="FX243" s="72"/>
      <c r="FY243" s="72"/>
      <c r="FZ243" s="72"/>
      <c r="GA243" s="72"/>
      <c r="GB243" s="72"/>
      <c r="GC243" s="72"/>
      <c r="GD243" s="72"/>
      <c r="GE243" s="72"/>
      <c r="GF243" s="72"/>
      <c r="GG243" s="72"/>
      <c r="GH243" s="72"/>
      <c r="GI243" s="72"/>
      <c r="GJ243" s="72"/>
      <c r="GK243" s="72"/>
      <c r="GL243" s="72"/>
      <c r="GM243" s="72"/>
      <c r="GN243" s="72"/>
      <c r="GO243" s="72"/>
      <c r="GP243" s="72"/>
      <c r="GQ243" s="72"/>
      <c r="GR243" s="72"/>
      <c r="GS243" s="72"/>
      <c r="GT243" s="72"/>
      <c r="GU243" s="72"/>
      <c r="GV243" s="72"/>
      <c r="GW243" s="72"/>
      <c r="GX243" s="72"/>
      <c r="GY243" s="72"/>
      <c r="GZ243" s="72"/>
      <c r="HA243" s="72"/>
      <c r="HB243" s="72"/>
      <c r="HC243" s="72"/>
      <c r="HD243" s="72"/>
      <c r="HE243" s="72"/>
      <c r="HF243" s="72"/>
      <c r="HG243" s="72"/>
      <c r="HH243" s="72"/>
      <c r="HI243" s="72"/>
      <c r="HJ243" s="72"/>
      <c r="HK243" s="72"/>
      <c r="HL243" s="72"/>
      <c r="HM243" s="72"/>
      <c r="HN243" s="72"/>
      <c r="HO243" s="72"/>
      <c r="HP243" s="72"/>
      <c r="HQ243" s="72"/>
      <c r="HR243" s="72"/>
      <c r="HS243" s="72"/>
      <c r="HT243" s="72"/>
      <c r="HU243" s="72"/>
      <c r="HV243" s="72"/>
      <c r="HW243" s="72"/>
      <c r="HX243" s="72"/>
      <c r="HY243" s="72"/>
      <c r="HZ243" s="72"/>
      <c r="IA243" s="72"/>
      <c r="IB243" s="72"/>
      <c r="IC243" s="72"/>
      <c r="ID243" s="72"/>
      <c r="IE243" s="72"/>
      <c r="IF243" s="72"/>
      <c r="IG243" s="72"/>
      <c r="IH243" s="72"/>
      <c r="II243" s="72"/>
      <c r="IJ243" s="72"/>
      <c r="IK243" s="72"/>
      <c r="IL243" s="72"/>
      <c r="IM243" s="72"/>
      <c r="IN243" s="72"/>
      <c r="IO243" s="72"/>
      <c r="IP243" s="72"/>
      <c r="IQ243" s="72"/>
      <c r="IR243" s="72"/>
      <c r="IS243" s="72"/>
      <c r="IT243" s="72"/>
      <c r="IU243" s="72"/>
      <c r="IV243" s="72"/>
      <c r="IW243" s="72"/>
      <c r="IX243" s="72"/>
      <c r="IY243" s="72"/>
      <c r="IZ243" s="72"/>
      <c r="JA243" s="72"/>
      <c r="JB243" s="72"/>
      <c r="JC243" s="72"/>
      <c r="JD243" s="72"/>
      <c r="JE243" s="72"/>
      <c r="JF243" s="72"/>
      <c r="JG243" s="72"/>
      <c r="JH243" s="72"/>
      <c r="JI243" s="72"/>
      <c r="JJ243" s="72"/>
      <c r="JK243" s="72"/>
      <c r="JL243" s="72"/>
      <c r="JM243" s="72"/>
      <c r="JN243" s="72"/>
      <c r="JO243" s="72"/>
      <c r="JP243" s="72"/>
      <c r="JQ243" s="72"/>
      <c r="JR243" s="72"/>
      <c r="JS243" s="72"/>
      <c r="JT243" s="72"/>
      <c r="JU243" s="72"/>
      <c r="JV243" s="72"/>
      <c r="JW243" s="72"/>
      <c r="JX243" s="72"/>
      <c r="JY243" s="72"/>
      <c r="JZ243" s="72"/>
      <c r="KA243" s="72"/>
      <c r="KB243" s="72"/>
      <c r="KC243" s="72"/>
      <c r="KD243" s="72"/>
      <c r="KE243" s="72"/>
      <c r="KF243" s="72"/>
      <c r="KG243" s="72"/>
      <c r="KH243" s="72"/>
      <c r="KI243" s="72"/>
      <c r="KJ243" s="72"/>
      <c r="KK243" s="72"/>
      <c r="KL243" s="72"/>
      <c r="KM243" s="72"/>
      <c r="KN243" s="72"/>
      <c r="KO243" s="72"/>
      <c r="KP243" s="72"/>
      <c r="KQ243" s="72"/>
      <c r="KR243" s="72"/>
      <c r="KS243" s="72"/>
      <c r="KT243" s="72"/>
      <c r="KU243" s="72"/>
      <c r="KV243" s="72"/>
      <c r="KW243" s="72"/>
      <c r="KX243" s="72"/>
      <c r="KY243" s="72"/>
      <c r="KZ243" s="72"/>
      <c r="LA243" s="72"/>
      <c r="LB243" s="72"/>
      <c r="LC243" s="72"/>
      <c r="LD243" s="72"/>
      <c r="LE243" s="72"/>
      <c r="LF243" s="72"/>
      <c r="LG243" s="72"/>
      <c r="LH243" s="72"/>
      <c r="LI243" s="72"/>
      <c r="LJ243" s="72"/>
      <c r="LK243" s="72"/>
      <c r="LL243" s="72"/>
      <c r="LM243" s="72"/>
      <c r="LN243" s="72"/>
      <c r="LO243" s="72"/>
      <c r="LP243" s="72"/>
      <c r="LQ243" s="72"/>
      <c r="LR243" s="72"/>
      <c r="LS243" s="72"/>
      <c r="LT243" s="72"/>
      <c r="LU243" s="72"/>
      <c r="LV243" s="72"/>
      <c r="LW243" s="72"/>
      <c r="LX243" s="72"/>
      <c r="LY243" s="72"/>
      <c r="LZ243" s="72"/>
      <c r="MA243" s="72"/>
      <c r="MB243" s="72"/>
      <c r="MC243" s="72"/>
      <c r="MD243" s="72"/>
      <c r="ME243" s="72"/>
      <c r="MF243" s="72"/>
      <c r="MG243" s="72"/>
      <c r="MH243" s="72"/>
      <c r="MI243" s="72"/>
      <c r="MJ243" s="72"/>
      <c r="MK243" s="72"/>
      <c r="ML243" s="72"/>
      <c r="MM243" s="72"/>
      <c r="MN243" s="72"/>
      <c r="MO243" s="72"/>
      <c r="MP243" s="72"/>
      <c r="MQ243" s="72"/>
      <c r="MR243" s="72"/>
      <c r="MS243" s="72"/>
      <c r="MT243" s="72"/>
      <c r="MU243" s="72"/>
      <c r="MV243" s="72"/>
      <c r="MW243" s="72"/>
      <c r="MX243" s="72"/>
      <c r="MY243" s="72"/>
      <c r="MZ243" s="72"/>
      <c r="NA243" s="72"/>
      <c r="NB243" s="72"/>
      <c r="NC243" s="72"/>
      <c r="ND243" s="72"/>
      <c r="NE243" s="72"/>
      <c r="NF243" s="72"/>
      <c r="NG243" s="72"/>
      <c r="NH243" s="72"/>
      <c r="NI243" s="72"/>
      <c r="NJ243" s="72"/>
      <c r="NK243" s="72"/>
      <c r="NL243" s="72"/>
      <c r="NM243" s="72"/>
      <c r="NN243" s="72"/>
      <c r="NO243" s="72"/>
      <c r="NP243" s="72"/>
      <c r="NQ243" s="72"/>
      <c r="NR243" s="72"/>
      <c r="NS243" s="72"/>
      <c r="NT243" s="72"/>
      <c r="NU243" s="72"/>
      <c r="NV243" s="72"/>
      <c r="NW243" s="72"/>
      <c r="NX243" s="72"/>
      <c r="NY243" s="72"/>
      <c r="NZ243" s="72"/>
      <c r="OA243" s="72"/>
      <c r="OB243" s="72"/>
      <c r="OC243" s="72"/>
      <c r="OD243" s="72"/>
      <c r="OE243" s="72"/>
      <c r="OF243" s="72"/>
      <c r="OG243" s="72"/>
      <c r="OH243" s="72"/>
      <c r="OI243" s="72"/>
      <c r="OJ243" s="72"/>
      <c r="OK243" s="72"/>
      <c r="OL243" s="72"/>
      <c r="OM243" s="72"/>
      <c r="ON243" s="72"/>
      <c r="OO243" s="72"/>
      <c r="OP243" s="72"/>
      <c r="OQ243" s="72"/>
      <c r="OR243" s="72"/>
      <c r="OS243" s="72"/>
      <c r="OT243" s="72"/>
      <c r="OU243" s="72"/>
      <c r="OV243" s="72"/>
      <c r="OW243" s="72"/>
      <c r="OX243" s="72"/>
      <c r="OY243" s="72"/>
      <c r="OZ243" s="72"/>
      <c r="PA243" s="72"/>
      <c r="PB243" s="72"/>
      <c r="PC243" s="72"/>
      <c r="PD243" s="72"/>
      <c r="PE243" s="72"/>
      <c r="PF243" s="72"/>
      <c r="PG243" s="72"/>
      <c r="PH243" s="72"/>
      <c r="PI243" s="72"/>
      <c r="PJ243" s="72"/>
      <c r="PK243" s="72"/>
      <c r="PL243" s="72"/>
      <c r="PM243" s="72"/>
      <c r="PN243" s="72"/>
      <c r="PO243" s="72"/>
      <c r="PP243" s="72"/>
      <c r="PQ243" s="72"/>
      <c r="PR243" s="72"/>
      <c r="PS243" s="72"/>
      <c r="PT243" s="72"/>
      <c r="PU243" s="72"/>
      <c r="PV243" s="72"/>
      <c r="PW243" s="72"/>
      <c r="PX243" s="72"/>
      <c r="PY243" s="72"/>
      <c r="PZ243" s="72"/>
      <c r="QA243" s="72"/>
      <c r="QB243" s="72"/>
      <c r="QC243" s="72"/>
      <c r="QD243" s="72"/>
      <c r="QE243" s="72"/>
      <c r="QF243" s="72"/>
      <c r="QG243" s="72"/>
      <c r="QH243" s="72"/>
      <c r="QI243" s="72"/>
      <c r="QJ243" s="72"/>
      <c r="QK243" s="72"/>
      <c r="QL243" s="72"/>
      <c r="QM243" s="72"/>
      <c r="QN243" s="72"/>
      <c r="QO243" s="72"/>
      <c r="QP243" s="72"/>
      <c r="QQ243" s="72"/>
      <c r="QR243" s="72"/>
      <c r="QS243" s="72"/>
      <c r="QT243" s="72"/>
      <c r="QU243" s="72"/>
      <c r="QV243" s="72"/>
      <c r="QW243" s="72"/>
      <c r="QX243" s="72"/>
      <c r="QY243" s="72"/>
      <c r="QZ243" s="72"/>
      <c r="RA243" s="72"/>
      <c r="RB243" s="72"/>
      <c r="RC243" s="72"/>
      <c r="RD243" s="72"/>
      <c r="RE243" s="72"/>
      <c r="RF243" s="72"/>
      <c r="RG243" s="72"/>
      <c r="RH243" s="72"/>
      <c r="RI243" s="72"/>
      <c r="RJ243" s="72"/>
      <c r="RK243" s="72"/>
      <c r="RL243" s="72"/>
      <c r="RM243" s="72"/>
      <c r="RN243" s="72"/>
      <c r="RO243" s="72"/>
      <c r="RP243" s="72"/>
      <c r="RQ243" s="72"/>
      <c r="RR243" s="72"/>
      <c r="RS243" s="72"/>
      <c r="RT243" s="72"/>
      <c r="RU243" s="72"/>
      <c r="RV243" s="72"/>
      <c r="RW243" s="72"/>
      <c r="RX243" s="72"/>
      <c r="RY243" s="72"/>
      <c r="RZ243" s="72"/>
      <c r="SA243" s="72"/>
      <c r="SB243" s="72"/>
      <c r="SC243" s="72"/>
      <c r="SD243" s="72"/>
      <c r="SE243" s="72"/>
      <c r="SF243" s="72"/>
      <c r="SG243" s="72"/>
      <c r="SH243" s="72"/>
      <c r="SI243" s="72"/>
      <c r="SJ243" s="72"/>
      <c r="SK243" s="72"/>
      <c r="SL243" s="72"/>
      <c r="SM243" s="72"/>
      <c r="SN243" s="72"/>
      <c r="SO243" s="72"/>
      <c r="SP243" s="72"/>
      <c r="SQ243" s="72"/>
      <c r="SR243" s="72"/>
      <c r="SS243" s="72"/>
      <c r="ST243" s="72"/>
      <c r="SU243" s="72"/>
      <c r="SV243" s="72"/>
      <c r="SW243" s="72"/>
      <c r="SX243" s="72"/>
      <c r="SY243" s="72"/>
      <c r="SZ243" s="72"/>
      <c r="TA243" s="72"/>
      <c r="TB243" s="72"/>
      <c r="TC243" s="72"/>
      <c r="TD243" s="72"/>
      <c r="TE243" s="72"/>
      <c r="TF243" s="72"/>
      <c r="TG243" s="72"/>
      <c r="TH243" s="72"/>
      <c r="TI243" s="72"/>
      <c r="TJ243" s="72"/>
      <c r="TK243" s="72"/>
      <c r="TL243" s="72"/>
      <c r="TM243" s="72"/>
      <c r="TN243" s="72"/>
      <c r="TO243" s="72"/>
      <c r="TP243" s="72"/>
      <c r="TQ243" s="72"/>
      <c r="TR243" s="72"/>
      <c r="TS243" s="72"/>
      <c r="TT243" s="72"/>
      <c r="TU243" s="72"/>
      <c r="TV243" s="72"/>
      <c r="TW243" s="72"/>
      <c r="TX243" s="72"/>
      <c r="TY243" s="72"/>
      <c r="TZ243" s="72"/>
      <c r="UA243" s="72"/>
      <c r="UB243" s="72"/>
      <c r="UC243" s="72"/>
      <c r="UD243" s="72"/>
      <c r="UE243" s="72"/>
      <c r="UF243" s="72"/>
      <c r="UG243" s="72"/>
      <c r="UH243" s="72"/>
      <c r="UI243" s="72"/>
      <c r="UJ243" s="72"/>
      <c r="UK243" s="72"/>
      <c r="UL243" s="72"/>
      <c r="UM243" s="72"/>
      <c r="UN243" s="72"/>
      <c r="UO243" s="72"/>
      <c r="UP243" s="72"/>
      <c r="UQ243" s="72"/>
      <c r="UR243" s="72"/>
      <c r="US243" s="72"/>
      <c r="UT243" s="72"/>
      <c r="UU243" s="72"/>
      <c r="UV243" s="72"/>
      <c r="UW243" s="72"/>
      <c r="UX243" s="72"/>
      <c r="UY243" s="72"/>
      <c r="UZ243" s="72"/>
      <c r="VA243" s="72"/>
      <c r="VB243" s="72"/>
      <c r="VC243" s="72"/>
      <c r="VD243" s="72"/>
      <c r="VE243" s="72"/>
      <c r="VF243" s="72"/>
      <c r="VG243" s="72"/>
      <c r="VH243" s="72"/>
      <c r="VI243" s="72"/>
      <c r="VJ243" s="72"/>
      <c r="VK243" s="72"/>
      <c r="VL243" s="72"/>
      <c r="VM243" s="72"/>
      <c r="VN243" s="72"/>
      <c r="VO243" s="72"/>
      <c r="VP243" s="72"/>
      <c r="VQ243" s="72"/>
      <c r="VR243" s="72"/>
      <c r="VS243" s="72"/>
      <c r="VT243" s="72"/>
      <c r="VU243" s="72"/>
      <c r="VV243" s="72"/>
      <c r="VW243" s="72"/>
      <c r="VX243" s="72"/>
      <c r="VY243" s="72"/>
      <c r="VZ243" s="72"/>
      <c r="WA243" s="72"/>
      <c r="WB243" s="72"/>
      <c r="WC243" s="72"/>
      <c r="WD243" s="72"/>
      <c r="WE243" s="72"/>
      <c r="WF243" s="72"/>
      <c r="WG243" s="72"/>
      <c r="WH243" s="72"/>
      <c r="WI243" s="72"/>
      <c r="WJ243" s="72"/>
      <c r="WK243" s="72"/>
      <c r="WL243" s="72"/>
      <c r="WM243" s="72"/>
      <c r="WN243" s="72"/>
      <c r="WO243" s="72"/>
      <c r="WP243" s="72"/>
      <c r="WQ243" s="72"/>
      <c r="WR243" s="72"/>
      <c r="WS243" s="72"/>
      <c r="WT243" s="72"/>
      <c r="WU243" s="72"/>
      <c r="WV243" s="72"/>
      <c r="WW243" s="72"/>
      <c r="WX243" s="72"/>
      <c r="WY243" s="72"/>
      <c r="WZ243" s="72"/>
      <c r="XA243" s="72"/>
      <c r="XB243" s="72"/>
      <c r="XC243" s="72"/>
      <c r="XD243" s="72"/>
      <c r="XE243" s="72"/>
      <c r="XF243" s="72"/>
      <c r="XG243" s="72"/>
      <c r="XH243" s="72"/>
      <c r="XI243" s="72"/>
      <c r="XJ243" s="72"/>
      <c r="XK243" s="72"/>
      <c r="XL243" s="72"/>
      <c r="XM243" s="72"/>
      <c r="XN243" s="72"/>
      <c r="XO243" s="72"/>
      <c r="XP243" s="72"/>
      <c r="XQ243" s="72"/>
      <c r="XR243" s="72"/>
      <c r="XS243" s="72"/>
      <c r="XT243" s="72"/>
      <c r="XU243" s="72"/>
      <c r="XV243" s="72"/>
      <c r="XW243" s="72"/>
      <c r="XX243" s="72"/>
      <c r="XY243" s="72"/>
      <c r="XZ243" s="72"/>
      <c r="YA243" s="72"/>
      <c r="YB243" s="72"/>
      <c r="YC243" s="72"/>
      <c r="YD243" s="72"/>
      <c r="YE243" s="72"/>
      <c r="YF243" s="72"/>
      <c r="YG243" s="72"/>
      <c r="YH243" s="72"/>
      <c r="YI243" s="72"/>
      <c r="YJ243" s="72"/>
      <c r="YK243" s="72"/>
      <c r="YL243" s="72"/>
      <c r="YM243" s="72"/>
      <c r="YN243" s="72"/>
      <c r="YO243" s="72"/>
      <c r="YP243" s="72"/>
      <c r="YQ243" s="72"/>
      <c r="YR243" s="72"/>
      <c r="YS243" s="72"/>
    </row>
    <row r="244" spans="1:669" s="8" customFormat="1" ht="15.75" x14ac:dyDescent="0.25">
      <c r="B244" s="74"/>
      <c r="C244" s="75"/>
      <c r="D244" s="75"/>
      <c r="E244" s="75"/>
      <c r="F244" s="54"/>
      <c r="G244" s="140"/>
      <c r="H244" s="140"/>
      <c r="I244" s="140"/>
      <c r="J244" s="140"/>
      <c r="K244" s="140"/>
      <c r="L244" s="140"/>
      <c r="M244" s="185"/>
      <c r="O244" s="15"/>
      <c r="P244" s="85"/>
      <c r="Q244" s="85"/>
      <c r="R244" s="85"/>
      <c r="S244" s="85"/>
      <c r="T244" s="85"/>
      <c r="U244" s="85"/>
      <c r="V244" s="85"/>
      <c r="W244" s="85"/>
      <c r="X244" s="85"/>
      <c r="Y244" s="85"/>
      <c r="Z244" s="85"/>
      <c r="AA244" s="85"/>
      <c r="AB244" s="85"/>
      <c r="AC244" s="85"/>
      <c r="AD244" s="85"/>
      <c r="AE244" s="85"/>
      <c r="AF244" s="85"/>
      <c r="AG244" s="85"/>
      <c r="AH244" s="85"/>
      <c r="AI244" s="85"/>
      <c r="AJ244" s="85"/>
      <c r="AK244" s="85"/>
      <c r="AL244" s="85"/>
      <c r="AM244" s="85"/>
      <c r="AN244" s="85"/>
      <c r="AO244" s="85"/>
      <c r="AP244" s="85"/>
      <c r="AQ244" s="85"/>
      <c r="AR244" s="85"/>
      <c r="AS244" s="85"/>
      <c r="AT244" s="85"/>
      <c r="AU244" s="44"/>
      <c r="AV244" s="44"/>
      <c r="AW244" s="44"/>
      <c r="AX244" s="44"/>
      <c r="AY244" s="44"/>
      <c r="AZ244" s="44"/>
      <c r="BA244" s="44"/>
      <c r="BB244" s="44"/>
      <c r="BC244" s="44"/>
      <c r="BD244" s="44"/>
      <c r="BE244" s="44"/>
      <c r="BF244" s="44"/>
      <c r="BG244" s="44"/>
      <c r="BH244" s="44"/>
      <c r="BI244" s="44"/>
      <c r="BJ244" s="44"/>
      <c r="BK244" s="44"/>
      <c r="BL244" s="44"/>
      <c r="BM244" s="44"/>
      <c r="BN244" s="44"/>
      <c r="BO244" s="44"/>
      <c r="BP244" s="44"/>
      <c r="BQ244" s="44"/>
      <c r="BR244" s="44"/>
      <c r="BS244" s="44"/>
      <c r="BT244" s="44"/>
      <c r="BU244" s="44"/>
      <c r="BV244" s="44"/>
      <c r="BW244" s="44"/>
      <c r="BX244" s="44"/>
      <c r="BY244" s="44"/>
      <c r="BZ244" s="44"/>
      <c r="CA244" s="44"/>
      <c r="CB244" s="44"/>
      <c r="CC244" s="44"/>
      <c r="CD244" s="44"/>
      <c r="CE244" s="44"/>
      <c r="CF244" s="44"/>
      <c r="CG244" s="44"/>
      <c r="CH244" s="44"/>
      <c r="CI244" s="44"/>
      <c r="CJ244" s="44"/>
      <c r="CK244" s="44"/>
      <c r="CL244" s="44"/>
      <c r="CM244" s="44"/>
      <c r="CN244" s="44"/>
      <c r="CO244" s="44"/>
      <c r="CP244" s="44"/>
      <c r="CQ244" s="44"/>
      <c r="CR244" s="44"/>
      <c r="CS244" s="44"/>
      <c r="CT244" s="44"/>
      <c r="CU244" s="44"/>
      <c r="CV244" s="44"/>
      <c r="CW244" s="44"/>
      <c r="CX244" s="44"/>
      <c r="CY244" s="44"/>
      <c r="CZ244" s="44"/>
      <c r="DA244" s="44"/>
      <c r="DB244" s="44"/>
      <c r="DC244" s="44"/>
      <c r="DD244" s="44"/>
      <c r="DE244" s="44"/>
      <c r="DF244" s="44"/>
      <c r="DG244" s="44"/>
      <c r="DH244" s="44"/>
      <c r="DI244" s="44"/>
      <c r="DJ244" s="44"/>
      <c r="DK244" s="44"/>
      <c r="DL244" s="44"/>
      <c r="DM244" s="44"/>
      <c r="DN244" s="44"/>
      <c r="DO244" s="44"/>
      <c r="DP244" s="44"/>
      <c r="DQ244" s="44"/>
      <c r="DR244" s="44"/>
      <c r="DS244" s="44"/>
      <c r="DT244" s="44"/>
      <c r="DU244" s="44"/>
      <c r="DV244" s="44"/>
      <c r="DW244" s="44"/>
      <c r="DX244" s="44"/>
      <c r="DY244" s="44"/>
      <c r="DZ244" s="44"/>
      <c r="EA244" s="44"/>
      <c r="EB244" s="44"/>
      <c r="EC244" s="44"/>
      <c r="ED244" s="44"/>
      <c r="EE244" s="44"/>
      <c r="EF244" s="44"/>
      <c r="EG244" s="44"/>
      <c r="EH244" s="44"/>
      <c r="EI244" s="44"/>
      <c r="EJ244" s="44"/>
      <c r="EK244" s="44"/>
      <c r="EL244" s="44"/>
      <c r="EM244" s="44"/>
      <c r="EN244" s="44"/>
      <c r="EO244" s="44"/>
      <c r="EP244" s="44"/>
      <c r="EQ244" s="44"/>
      <c r="ER244" s="44"/>
      <c r="ES244" s="44"/>
      <c r="ET244" s="44"/>
      <c r="EU244" s="44"/>
      <c r="EV244" s="44"/>
      <c r="EW244" s="44"/>
      <c r="EX244" s="44"/>
      <c r="EY244" s="44"/>
      <c r="EZ244" s="44"/>
      <c r="FA244" s="44"/>
      <c r="FB244" s="44"/>
      <c r="FC244" s="44"/>
      <c r="FD244" s="44"/>
      <c r="FE244" s="44"/>
      <c r="FF244" s="44"/>
      <c r="FG244" s="44"/>
      <c r="FH244" s="44"/>
      <c r="FI244" s="44"/>
      <c r="FJ244" s="44"/>
      <c r="FK244" s="44"/>
      <c r="FL244" s="44"/>
      <c r="FM244" s="44"/>
      <c r="FN244" s="44"/>
      <c r="FO244" s="44"/>
      <c r="FP244" s="44"/>
      <c r="FQ244" s="44"/>
      <c r="FR244" s="44"/>
      <c r="FS244" s="44"/>
      <c r="FT244" s="46"/>
      <c r="FU244" s="46"/>
      <c r="FV244" s="46"/>
      <c r="FW244" s="46"/>
      <c r="FX244" s="46"/>
      <c r="FY244" s="46"/>
      <c r="FZ244" s="46"/>
      <c r="GA244" s="46"/>
      <c r="GB244" s="46"/>
      <c r="GC244" s="46"/>
      <c r="GD244" s="46"/>
      <c r="GE244" s="46"/>
      <c r="GF244" s="46"/>
      <c r="GG244" s="46"/>
      <c r="GH244" s="46"/>
      <c r="GI244" s="46"/>
      <c r="GJ244" s="46"/>
      <c r="GK244" s="46"/>
      <c r="GL244" s="46"/>
      <c r="GM244" s="46"/>
      <c r="GN244" s="46"/>
      <c r="GO244" s="46"/>
      <c r="GP244" s="46"/>
      <c r="GQ244" s="46"/>
      <c r="GR244" s="46"/>
      <c r="GS244" s="46"/>
      <c r="GT244" s="46"/>
      <c r="GU244" s="46"/>
      <c r="GV244" s="46"/>
      <c r="GW244" s="46"/>
      <c r="GX244" s="46"/>
      <c r="GY244" s="46"/>
      <c r="GZ244" s="46"/>
      <c r="HA244" s="46"/>
      <c r="HB244" s="46"/>
      <c r="HC244" s="46"/>
      <c r="HD244" s="46"/>
      <c r="HE244" s="46"/>
      <c r="HF244" s="46"/>
      <c r="HG244" s="46"/>
      <c r="HH244" s="46"/>
      <c r="HI244" s="46"/>
      <c r="HJ244" s="46"/>
      <c r="HK244" s="46"/>
      <c r="HL244" s="46"/>
      <c r="HM244" s="46"/>
      <c r="HN244" s="46"/>
      <c r="HO244" s="46"/>
      <c r="HP244" s="46"/>
      <c r="HQ244" s="46"/>
      <c r="HR244" s="46"/>
      <c r="HS244" s="46"/>
      <c r="HT244" s="46"/>
      <c r="HU244" s="46"/>
      <c r="HV244" s="46"/>
      <c r="HW244" s="46"/>
      <c r="HX244" s="46"/>
      <c r="HY244" s="46"/>
      <c r="HZ244" s="46"/>
      <c r="IA244" s="46"/>
      <c r="IB244" s="46"/>
      <c r="IC244" s="46"/>
      <c r="ID244" s="46"/>
      <c r="IE244" s="46"/>
      <c r="IF244" s="46"/>
      <c r="IG244" s="46"/>
      <c r="IH244" s="46"/>
      <c r="II244" s="46"/>
      <c r="IJ244" s="46"/>
      <c r="IK244" s="46"/>
      <c r="IL244" s="46"/>
      <c r="IM244" s="46"/>
      <c r="IN244" s="46"/>
      <c r="IO244" s="46"/>
      <c r="IP244" s="46"/>
      <c r="IQ244" s="46"/>
      <c r="IR244" s="46"/>
      <c r="IS244" s="46"/>
      <c r="IT244" s="46"/>
      <c r="IU244" s="46"/>
      <c r="IV244" s="46"/>
      <c r="IW244" s="46"/>
      <c r="IX244" s="46"/>
      <c r="IY244" s="46"/>
      <c r="IZ244" s="46"/>
      <c r="JA244" s="46"/>
      <c r="JB244" s="46"/>
      <c r="JC244" s="46"/>
      <c r="JD244" s="46"/>
      <c r="JE244" s="46"/>
      <c r="JF244" s="46"/>
      <c r="JG244" s="46"/>
      <c r="JH244" s="46"/>
      <c r="JI244" s="46"/>
      <c r="JJ244" s="46"/>
      <c r="JK244" s="46"/>
      <c r="JL244" s="46"/>
      <c r="JM244" s="46"/>
      <c r="JN244" s="46"/>
      <c r="JO244" s="46"/>
      <c r="JP244" s="46"/>
      <c r="JQ244" s="46"/>
      <c r="JR244" s="46"/>
      <c r="JS244" s="46"/>
      <c r="JT244" s="46"/>
      <c r="JU244" s="46"/>
      <c r="JV244" s="46"/>
      <c r="JW244" s="46"/>
      <c r="JX244" s="46"/>
      <c r="JY244" s="46"/>
      <c r="JZ244" s="46"/>
      <c r="KA244" s="46"/>
      <c r="KB244" s="46"/>
      <c r="KC244" s="46"/>
      <c r="KD244" s="46"/>
      <c r="KE244" s="46"/>
      <c r="KF244" s="46"/>
      <c r="KG244" s="46"/>
      <c r="KH244" s="46"/>
      <c r="KI244" s="46"/>
      <c r="KJ244" s="46"/>
      <c r="KK244" s="46"/>
      <c r="KL244" s="46"/>
      <c r="KM244" s="46"/>
      <c r="KN244" s="46"/>
      <c r="KO244" s="46"/>
      <c r="KP244" s="46"/>
      <c r="KQ244" s="46"/>
      <c r="KR244" s="46"/>
      <c r="KS244" s="46"/>
      <c r="KT244" s="46"/>
      <c r="KU244" s="46"/>
      <c r="KV244" s="46"/>
      <c r="KW244" s="46"/>
      <c r="KX244" s="46"/>
      <c r="KY244" s="46"/>
      <c r="KZ244" s="46"/>
      <c r="LA244" s="46"/>
      <c r="LB244" s="46"/>
      <c r="LC244" s="46"/>
      <c r="LD244" s="46"/>
      <c r="LE244" s="46"/>
      <c r="LF244" s="46"/>
      <c r="LG244" s="46"/>
      <c r="LH244" s="46"/>
      <c r="LI244" s="46"/>
      <c r="LJ244" s="46"/>
      <c r="LK244" s="46"/>
      <c r="LL244" s="46"/>
      <c r="LM244" s="46"/>
      <c r="LN244" s="46"/>
      <c r="LO244" s="46"/>
      <c r="LP244" s="46"/>
      <c r="LQ244" s="46"/>
      <c r="LR244" s="46"/>
      <c r="LS244" s="46"/>
      <c r="LT244" s="46"/>
      <c r="LU244" s="46"/>
      <c r="LV244" s="46"/>
      <c r="LW244" s="46"/>
      <c r="LX244" s="46"/>
      <c r="LY244" s="46"/>
      <c r="LZ244" s="46"/>
      <c r="MA244" s="46"/>
      <c r="MB244" s="46"/>
      <c r="MC244" s="46"/>
      <c r="MD244" s="46"/>
      <c r="ME244" s="46"/>
      <c r="MF244" s="46"/>
      <c r="MG244" s="46"/>
      <c r="MH244" s="46"/>
      <c r="MI244" s="46"/>
      <c r="MJ244" s="46"/>
      <c r="MK244" s="46"/>
      <c r="ML244" s="46"/>
      <c r="MM244" s="46"/>
      <c r="MN244" s="46"/>
      <c r="MO244" s="46"/>
      <c r="MP244" s="46"/>
      <c r="MQ244" s="46"/>
      <c r="MR244" s="46"/>
      <c r="MS244" s="46"/>
      <c r="MT244" s="46"/>
      <c r="MU244" s="46"/>
      <c r="MV244" s="46"/>
      <c r="MW244" s="46"/>
      <c r="MX244" s="46"/>
      <c r="MY244" s="46"/>
      <c r="MZ244" s="46"/>
      <c r="NA244" s="46"/>
      <c r="NB244" s="46"/>
      <c r="NC244" s="46"/>
      <c r="ND244" s="46"/>
      <c r="NE244" s="46"/>
      <c r="NF244" s="46"/>
      <c r="NG244" s="46"/>
      <c r="NH244" s="46"/>
      <c r="NI244" s="46"/>
      <c r="NJ244" s="46"/>
      <c r="NK244" s="46"/>
      <c r="NL244" s="46"/>
      <c r="NM244" s="46"/>
      <c r="NN244" s="46"/>
      <c r="NO244" s="46"/>
      <c r="NP244" s="46"/>
      <c r="NQ244" s="46"/>
      <c r="NR244" s="46"/>
      <c r="NS244" s="46"/>
      <c r="NT244" s="46"/>
      <c r="NU244" s="46"/>
      <c r="NV244" s="46"/>
      <c r="NW244" s="46"/>
      <c r="NX244" s="46"/>
      <c r="NY244" s="46"/>
      <c r="NZ244" s="46"/>
      <c r="OA244" s="46"/>
      <c r="OB244" s="46"/>
      <c r="OC244" s="46"/>
      <c r="OD244" s="46"/>
      <c r="OE244" s="46"/>
      <c r="OF244" s="46"/>
      <c r="OG244" s="46"/>
      <c r="OH244" s="46"/>
      <c r="OI244" s="46"/>
      <c r="OJ244" s="46"/>
      <c r="OK244" s="46"/>
      <c r="OL244" s="46"/>
      <c r="OM244" s="46"/>
      <c r="ON244" s="46"/>
      <c r="OO244" s="46"/>
      <c r="OP244" s="46"/>
      <c r="OQ244" s="46"/>
      <c r="OR244" s="46"/>
      <c r="OS244" s="46"/>
      <c r="OT244" s="46"/>
      <c r="OU244" s="46"/>
      <c r="OV244" s="46"/>
      <c r="OW244" s="46"/>
      <c r="OX244" s="46"/>
      <c r="OY244" s="46"/>
      <c r="OZ244" s="46"/>
      <c r="PA244" s="46"/>
      <c r="PB244" s="46"/>
      <c r="PC244" s="46"/>
      <c r="PD244" s="46"/>
      <c r="PE244" s="46"/>
      <c r="PF244" s="46"/>
      <c r="PG244" s="46"/>
      <c r="PH244" s="46"/>
      <c r="PI244" s="46"/>
      <c r="PJ244" s="46"/>
      <c r="PK244" s="46"/>
      <c r="PL244" s="46"/>
      <c r="PM244" s="46"/>
      <c r="PN244" s="46"/>
      <c r="PO244" s="46"/>
      <c r="PP244" s="46"/>
      <c r="PQ244" s="46"/>
      <c r="PR244" s="46"/>
      <c r="PS244" s="46"/>
      <c r="PT244" s="46"/>
      <c r="PU244" s="46"/>
      <c r="PV244" s="46"/>
      <c r="PW244" s="46"/>
      <c r="PX244" s="46"/>
      <c r="PY244" s="46"/>
      <c r="PZ244" s="46"/>
      <c r="QA244" s="46"/>
      <c r="QB244" s="46"/>
      <c r="QC244" s="46"/>
      <c r="QD244" s="46"/>
      <c r="QE244" s="46"/>
      <c r="QF244" s="46"/>
      <c r="QG244" s="46"/>
      <c r="QH244" s="46"/>
      <c r="QI244" s="46"/>
      <c r="QJ244" s="46"/>
      <c r="QK244" s="46"/>
      <c r="QL244" s="46"/>
      <c r="QM244" s="46"/>
      <c r="QN244" s="46"/>
      <c r="QO244" s="46"/>
      <c r="QP244" s="46"/>
      <c r="QQ244" s="46"/>
      <c r="QR244" s="46"/>
      <c r="QS244" s="46"/>
      <c r="QT244" s="46"/>
      <c r="QU244" s="46"/>
      <c r="QV244" s="46"/>
      <c r="QW244" s="46"/>
      <c r="QX244" s="46"/>
      <c r="QY244" s="46"/>
      <c r="QZ244" s="46"/>
      <c r="RA244" s="46"/>
      <c r="RB244" s="46"/>
      <c r="RC244" s="46"/>
      <c r="RD244" s="46"/>
      <c r="RE244" s="46"/>
      <c r="RF244" s="46"/>
      <c r="RG244" s="46"/>
      <c r="RH244" s="46"/>
      <c r="RI244" s="46"/>
      <c r="RJ244" s="46"/>
      <c r="RK244" s="46"/>
      <c r="RL244" s="46"/>
      <c r="RM244" s="46"/>
      <c r="RN244" s="46"/>
      <c r="RO244" s="46"/>
      <c r="RP244" s="46"/>
      <c r="RQ244" s="46"/>
      <c r="RR244" s="46"/>
      <c r="RS244" s="46"/>
      <c r="RT244" s="46"/>
      <c r="RU244" s="46"/>
      <c r="RV244" s="46"/>
      <c r="RW244" s="46"/>
      <c r="RX244" s="46"/>
      <c r="RY244" s="46"/>
      <c r="RZ244" s="46"/>
      <c r="SA244" s="46"/>
      <c r="SB244" s="46"/>
      <c r="SC244" s="46"/>
      <c r="SD244" s="46"/>
      <c r="SE244" s="46"/>
      <c r="SF244" s="46"/>
      <c r="SG244" s="46"/>
      <c r="SH244" s="46"/>
      <c r="SI244" s="46"/>
      <c r="SJ244" s="46"/>
      <c r="SK244" s="46"/>
      <c r="SL244" s="46"/>
      <c r="SM244" s="46"/>
      <c r="SN244" s="46"/>
      <c r="SO244" s="46"/>
      <c r="SP244" s="46"/>
      <c r="SQ244" s="46"/>
      <c r="SR244" s="46"/>
      <c r="SS244" s="46"/>
      <c r="ST244" s="46"/>
      <c r="SU244" s="46"/>
      <c r="SV244" s="46"/>
      <c r="SW244" s="46"/>
      <c r="SX244" s="46"/>
      <c r="SY244" s="46"/>
      <c r="SZ244" s="46"/>
      <c r="TA244" s="46"/>
      <c r="TB244" s="46"/>
      <c r="TC244" s="46"/>
      <c r="TD244" s="46"/>
      <c r="TE244" s="46"/>
      <c r="TF244" s="46"/>
      <c r="TG244" s="46"/>
      <c r="TH244" s="46"/>
      <c r="TI244" s="46"/>
      <c r="TJ244" s="46"/>
      <c r="TK244" s="46"/>
      <c r="TL244" s="46"/>
      <c r="TM244" s="46"/>
      <c r="TN244" s="46"/>
      <c r="TO244" s="46"/>
      <c r="TP244" s="46"/>
      <c r="TQ244" s="46"/>
      <c r="TR244" s="46"/>
      <c r="TS244" s="46"/>
      <c r="TT244" s="46"/>
      <c r="TU244" s="46"/>
      <c r="TV244" s="46"/>
      <c r="TW244" s="46"/>
      <c r="TX244" s="46"/>
      <c r="TY244" s="46"/>
      <c r="TZ244" s="46"/>
      <c r="UA244" s="46"/>
      <c r="UB244" s="46"/>
      <c r="UC244" s="46"/>
      <c r="UD244" s="46"/>
      <c r="UE244" s="46"/>
      <c r="UF244" s="46"/>
      <c r="UG244" s="46"/>
      <c r="UH244" s="46"/>
      <c r="UI244" s="46"/>
      <c r="UJ244" s="46"/>
      <c r="UK244" s="46"/>
      <c r="UL244" s="46"/>
      <c r="UM244" s="46"/>
      <c r="UN244" s="46"/>
      <c r="UO244" s="46"/>
      <c r="UP244" s="46"/>
      <c r="UQ244" s="46"/>
      <c r="UR244" s="46"/>
      <c r="US244" s="46"/>
      <c r="UT244" s="46"/>
      <c r="UU244" s="46"/>
      <c r="UV244" s="46"/>
      <c r="UW244" s="46"/>
      <c r="UX244" s="46"/>
      <c r="UY244" s="46"/>
      <c r="UZ244" s="46"/>
      <c r="VA244" s="46"/>
      <c r="VB244" s="46"/>
      <c r="VC244" s="46"/>
      <c r="VD244" s="46"/>
      <c r="VE244" s="46"/>
      <c r="VF244" s="46"/>
      <c r="VG244" s="46"/>
      <c r="VH244" s="46"/>
      <c r="VI244" s="46"/>
      <c r="VJ244" s="46"/>
      <c r="VK244" s="46"/>
      <c r="VL244" s="46"/>
      <c r="VM244" s="46"/>
      <c r="VN244" s="46"/>
      <c r="VO244" s="46"/>
      <c r="VP244" s="46"/>
      <c r="VQ244" s="46"/>
      <c r="VR244" s="46"/>
      <c r="VS244" s="46"/>
      <c r="VT244" s="46"/>
      <c r="VU244" s="46"/>
      <c r="VV244" s="46"/>
      <c r="VW244" s="46"/>
      <c r="VX244" s="46"/>
      <c r="VY244" s="46"/>
      <c r="VZ244" s="46"/>
      <c r="WA244" s="46"/>
      <c r="WB244" s="46"/>
      <c r="WC244" s="46"/>
      <c r="WD244" s="46"/>
      <c r="WE244" s="46"/>
      <c r="WF244" s="46"/>
      <c r="WG244" s="46"/>
      <c r="WH244" s="46"/>
      <c r="WI244" s="46"/>
      <c r="WJ244" s="46"/>
      <c r="WK244" s="46"/>
      <c r="WL244" s="46"/>
      <c r="WM244" s="46"/>
      <c r="WN244" s="46"/>
      <c r="WO244" s="46"/>
      <c r="WP244" s="46"/>
      <c r="WQ244" s="46"/>
      <c r="WR244" s="46"/>
      <c r="WS244" s="46"/>
      <c r="WT244" s="46"/>
      <c r="WU244" s="46"/>
      <c r="WV244" s="46"/>
      <c r="WW244" s="46"/>
      <c r="WX244" s="46"/>
      <c r="WY244" s="46"/>
      <c r="WZ244" s="46"/>
      <c r="XA244" s="46"/>
      <c r="XB244" s="46"/>
      <c r="XC244" s="46"/>
      <c r="XD244" s="46"/>
      <c r="XE244" s="46"/>
      <c r="XF244" s="46"/>
      <c r="XG244" s="46"/>
      <c r="XH244" s="46"/>
      <c r="XI244" s="46"/>
      <c r="XJ244" s="46"/>
      <c r="XK244" s="46"/>
      <c r="XL244" s="46"/>
      <c r="XM244" s="46"/>
      <c r="XN244" s="46"/>
      <c r="XO244" s="46"/>
      <c r="XP244" s="46"/>
      <c r="XQ244" s="46"/>
      <c r="XR244" s="46"/>
      <c r="XS244" s="46"/>
      <c r="XT244" s="46"/>
      <c r="XU244" s="46"/>
      <c r="XV244" s="46"/>
      <c r="XW244" s="46"/>
      <c r="XX244" s="46"/>
      <c r="XY244" s="46"/>
      <c r="XZ244" s="46"/>
      <c r="YA244" s="46"/>
      <c r="YB244" s="46"/>
      <c r="YC244" s="46"/>
      <c r="YD244" s="46"/>
      <c r="YE244" s="46"/>
      <c r="YF244" s="46"/>
      <c r="YG244" s="46"/>
      <c r="YH244" s="46"/>
      <c r="YI244" s="46"/>
      <c r="YJ244" s="46"/>
      <c r="YK244" s="46"/>
      <c r="YL244" s="46"/>
      <c r="YM244" s="46"/>
      <c r="YN244" s="46"/>
      <c r="YO244" s="46"/>
      <c r="YP244" s="46"/>
      <c r="YQ244" s="46"/>
      <c r="YR244" s="46"/>
      <c r="YS244" s="46"/>
    </row>
    <row r="245" spans="1:669" s="8" customFormat="1" ht="15.75" x14ac:dyDescent="0.25">
      <c r="A245" s="77" t="s">
        <v>88</v>
      </c>
      <c r="B245" s="74"/>
      <c r="C245" s="75"/>
      <c r="D245" s="75"/>
      <c r="E245" s="75"/>
      <c r="F245" s="54"/>
      <c r="G245" s="140"/>
      <c r="H245" s="140"/>
      <c r="I245" s="140"/>
      <c r="J245" s="140"/>
      <c r="K245" s="140"/>
      <c r="L245" s="140"/>
      <c r="M245" s="185"/>
      <c r="N245" s="15"/>
      <c r="O245" s="15"/>
      <c r="P245" s="85"/>
      <c r="Q245" s="85"/>
      <c r="R245" s="85"/>
      <c r="S245" s="85"/>
      <c r="T245" s="85"/>
      <c r="U245" s="85"/>
      <c r="V245" s="85"/>
      <c r="W245" s="85"/>
      <c r="X245" s="85"/>
      <c r="Y245" s="85"/>
      <c r="Z245" s="85"/>
      <c r="AA245" s="85"/>
      <c r="AB245" s="85"/>
      <c r="AC245" s="85"/>
      <c r="AD245" s="85"/>
      <c r="AE245" s="85"/>
      <c r="AF245" s="85"/>
      <c r="AG245" s="85"/>
      <c r="AH245" s="85"/>
      <c r="AI245" s="85"/>
      <c r="AJ245" s="85"/>
      <c r="AK245" s="85"/>
      <c r="AL245" s="85"/>
      <c r="AM245" s="85"/>
      <c r="AN245" s="85"/>
      <c r="AO245" s="85"/>
      <c r="AP245" s="85"/>
      <c r="AQ245" s="85"/>
      <c r="AR245" s="85"/>
      <c r="AS245" s="85"/>
      <c r="AT245" s="85"/>
      <c r="AU245" s="44"/>
      <c r="AV245" s="44"/>
      <c r="AW245" s="44"/>
      <c r="AX245" s="44"/>
      <c r="AY245" s="44"/>
      <c r="AZ245" s="44"/>
      <c r="BA245" s="44"/>
      <c r="BB245" s="44"/>
      <c r="BC245" s="44"/>
      <c r="BD245" s="44"/>
      <c r="BE245" s="44"/>
      <c r="BF245" s="44"/>
      <c r="BG245" s="44"/>
      <c r="BH245" s="44"/>
      <c r="BI245" s="44"/>
      <c r="BJ245" s="44"/>
      <c r="BK245" s="44"/>
      <c r="BL245" s="44"/>
      <c r="BM245" s="44"/>
      <c r="BN245" s="44"/>
      <c r="BO245" s="44"/>
      <c r="BP245" s="44"/>
      <c r="BQ245" s="44"/>
      <c r="BR245" s="44"/>
      <c r="BS245" s="44"/>
      <c r="BT245" s="44"/>
      <c r="BU245" s="44"/>
      <c r="BV245" s="44"/>
      <c r="BW245" s="44"/>
      <c r="BX245" s="44"/>
      <c r="BY245" s="44"/>
      <c r="BZ245" s="44"/>
      <c r="CA245" s="44"/>
      <c r="CB245" s="44"/>
      <c r="CC245" s="44"/>
      <c r="CD245" s="44"/>
      <c r="CE245" s="44"/>
      <c r="CF245" s="44"/>
      <c r="CG245" s="44"/>
      <c r="CH245" s="44"/>
      <c r="CI245" s="44"/>
      <c r="CJ245" s="44"/>
      <c r="CK245" s="44"/>
      <c r="CL245" s="44"/>
      <c r="CM245" s="44"/>
      <c r="CN245" s="44"/>
      <c r="CO245" s="44"/>
      <c r="CP245" s="44"/>
      <c r="CQ245" s="44"/>
      <c r="CR245" s="44"/>
      <c r="CS245" s="44"/>
      <c r="CT245" s="44"/>
      <c r="CU245" s="44"/>
      <c r="CV245" s="44"/>
      <c r="CW245" s="44"/>
      <c r="CX245" s="44"/>
      <c r="CY245" s="44"/>
      <c r="CZ245" s="44"/>
      <c r="DA245" s="44"/>
      <c r="DB245" s="44"/>
      <c r="DC245" s="44"/>
      <c r="DD245" s="44"/>
      <c r="DE245" s="44"/>
      <c r="DF245" s="44"/>
      <c r="DG245" s="44"/>
      <c r="DH245" s="44"/>
      <c r="DI245" s="44"/>
      <c r="DJ245" s="44"/>
      <c r="DK245" s="44"/>
      <c r="DL245" s="44"/>
      <c r="DM245" s="44"/>
      <c r="DN245" s="44"/>
      <c r="DO245" s="44"/>
      <c r="DP245" s="44"/>
      <c r="DQ245" s="44"/>
      <c r="DR245" s="44"/>
      <c r="DS245" s="44"/>
      <c r="DT245" s="44"/>
      <c r="DU245" s="44"/>
      <c r="DV245" s="44"/>
      <c r="DW245" s="44"/>
      <c r="DX245" s="44"/>
      <c r="DY245" s="44"/>
      <c r="DZ245" s="44"/>
      <c r="EA245" s="44"/>
      <c r="EB245" s="44"/>
      <c r="EC245" s="44"/>
      <c r="ED245" s="44"/>
      <c r="EE245" s="44"/>
      <c r="EF245" s="44"/>
      <c r="EG245" s="44"/>
      <c r="EH245" s="44"/>
      <c r="EI245" s="44"/>
      <c r="EJ245" s="44"/>
      <c r="EK245" s="44"/>
      <c r="EL245" s="44"/>
      <c r="EM245" s="44"/>
      <c r="EN245" s="44"/>
      <c r="EO245" s="44"/>
      <c r="EP245" s="44"/>
      <c r="EQ245" s="44"/>
      <c r="ER245" s="44"/>
      <c r="ES245" s="44"/>
      <c r="ET245" s="44"/>
      <c r="EU245" s="44"/>
      <c r="EV245" s="44"/>
      <c r="EW245" s="44"/>
      <c r="EX245" s="44"/>
      <c r="EY245" s="44"/>
      <c r="EZ245" s="44"/>
      <c r="FA245" s="44"/>
      <c r="FB245" s="44"/>
      <c r="FC245" s="44"/>
      <c r="FD245" s="44"/>
      <c r="FE245" s="44"/>
      <c r="FF245" s="44"/>
      <c r="FG245" s="44"/>
      <c r="FH245" s="44"/>
      <c r="FI245" s="44"/>
      <c r="FJ245" s="44"/>
      <c r="FK245" s="44"/>
      <c r="FL245" s="44"/>
      <c r="FM245" s="44"/>
      <c r="FN245" s="44"/>
      <c r="FO245" s="44"/>
      <c r="FP245" s="44"/>
      <c r="FQ245" s="44"/>
      <c r="FR245" s="44"/>
      <c r="FS245" s="44"/>
      <c r="FT245" s="46"/>
      <c r="FU245" s="46"/>
      <c r="FV245" s="46"/>
      <c r="FW245" s="46"/>
      <c r="FX245" s="46"/>
      <c r="FY245" s="46"/>
      <c r="FZ245" s="46"/>
      <c r="GA245" s="46"/>
      <c r="GB245" s="46"/>
      <c r="GC245" s="46"/>
      <c r="GD245" s="46"/>
      <c r="GE245" s="46"/>
      <c r="GF245" s="46"/>
      <c r="GG245" s="46"/>
      <c r="GH245" s="46"/>
      <c r="GI245" s="46"/>
      <c r="GJ245" s="46"/>
      <c r="GK245" s="46"/>
      <c r="GL245" s="46"/>
      <c r="GM245" s="46"/>
      <c r="GN245" s="46"/>
      <c r="GO245" s="46"/>
      <c r="GP245" s="46"/>
      <c r="GQ245" s="46"/>
      <c r="GR245" s="46"/>
      <c r="GS245" s="46"/>
      <c r="GT245" s="46"/>
      <c r="GU245" s="46"/>
      <c r="GV245" s="46"/>
      <c r="GW245" s="46"/>
      <c r="GX245" s="46"/>
      <c r="GY245" s="46"/>
      <c r="GZ245" s="46"/>
      <c r="HA245" s="46"/>
      <c r="HB245" s="46"/>
      <c r="HC245" s="46"/>
      <c r="HD245" s="46"/>
      <c r="HE245" s="46"/>
      <c r="HF245" s="46"/>
      <c r="HG245" s="46"/>
      <c r="HH245" s="46"/>
      <c r="HI245" s="46"/>
      <c r="HJ245" s="46"/>
      <c r="HK245" s="46"/>
      <c r="HL245" s="46"/>
      <c r="HM245" s="46"/>
      <c r="HN245" s="46"/>
      <c r="HO245" s="46"/>
      <c r="HP245" s="46"/>
      <c r="HQ245" s="46"/>
      <c r="HR245" s="46"/>
      <c r="HS245" s="46"/>
      <c r="HT245" s="46"/>
      <c r="HU245" s="46"/>
      <c r="HV245" s="46"/>
      <c r="HW245" s="46"/>
      <c r="HX245" s="46"/>
      <c r="HY245" s="46"/>
      <c r="HZ245" s="46"/>
      <c r="IA245" s="46"/>
      <c r="IB245" s="46"/>
      <c r="IC245" s="46"/>
      <c r="ID245" s="46"/>
      <c r="IE245" s="46"/>
      <c r="IF245" s="46"/>
      <c r="IG245" s="46"/>
      <c r="IH245" s="46"/>
      <c r="II245" s="46"/>
      <c r="IJ245" s="46"/>
      <c r="IK245" s="46"/>
      <c r="IL245" s="46"/>
      <c r="IM245" s="46"/>
      <c r="IN245" s="46"/>
      <c r="IO245" s="46"/>
      <c r="IP245" s="46"/>
      <c r="IQ245" s="46"/>
      <c r="IR245" s="46"/>
      <c r="IS245" s="46"/>
      <c r="IT245" s="46"/>
      <c r="IU245" s="46"/>
      <c r="IV245" s="46"/>
      <c r="IW245" s="46"/>
      <c r="IX245" s="46"/>
      <c r="IY245" s="46"/>
      <c r="IZ245" s="46"/>
      <c r="JA245" s="46"/>
      <c r="JB245" s="46"/>
      <c r="JC245" s="46"/>
      <c r="JD245" s="46"/>
      <c r="JE245" s="46"/>
      <c r="JF245" s="46"/>
      <c r="JG245" s="46"/>
      <c r="JH245" s="46"/>
      <c r="JI245" s="46"/>
      <c r="JJ245" s="46"/>
      <c r="JK245" s="46"/>
      <c r="JL245" s="46"/>
      <c r="JM245" s="46"/>
      <c r="JN245" s="46"/>
      <c r="JO245" s="46"/>
      <c r="JP245" s="46"/>
      <c r="JQ245" s="46"/>
      <c r="JR245" s="46"/>
      <c r="JS245" s="46"/>
      <c r="JT245" s="46"/>
      <c r="JU245" s="46"/>
      <c r="JV245" s="46"/>
      <c r="JW245" s="46"/>
      <c r="JX245" s="46"/>
      <c r="JY245" s="46"/>
      <c r="JZ245" s="46"/>
      <c r="KA245" s="46"/>
      <c r="KB245" s="46"/>
      <c r="KC245" s="46"/>
      <c r="KD245" s="46"/>
      <c r="KE245" s="46"/>
      <c r="KF245" s="46"/>
      <c r="KG245" s="46"/>
      <c r="KH245" s="46"/>
      <c r="KI245" s="46"/>
      <c r="KJ245" s="46"/>
      <c r="KK245" s="46"/>
      <c r="KL245" s="46"/>
      <c r="KM245" s="46"/>
      <c r="KN245" s="46"/>
      <c r="KO245" s="46"/>
      <c r="KP245" s="46"/>
      <c r="KQ245" s="46"/>
      <c r="KR245" s="46"/>
      <c r="KS245" s="46"/>
      <c r="KT245" s="46"/>
      <c r="KU245" s="46"/>
      <c r="KV245" s="46"/>
      <c r="KW245" s="46"/>
      <c r="KX245" s="46"/>
      <c r="KY245" s="46"/>
      <c r="KZ245" s="46"/>
      <c r="LA245" s="46"/>
      <c r="LB245" s="46"/>
      <c r="LC245" s="46"/>
      <c r="LD245" s="46"/>
      <c r="LE245" s="46"/>
      <c r="LF245" s="46"/>
      <c r="LG245" s="46"/>
      <c r="LH245" s="46"/>
      <c r="LI245" s="46"/>
      <c r="LJ245" s="46"/>
      <c r="LK245" s="46"/>
      <c r="LL245" s="46"/>
      <c r="LM245" s="46"/>
      <c r="LN245" s="46"/>
      <c r="LO245" s="46"/>
      <c r="LP245" s="46"/>
      <c r="LQ245" s="46"/>
      <c r="LR245" s="46"/>
      <c r="LS245" s="46"/>
      <c r="LT245" s="46"/>
      <c r="LU245" s="46"/>
      <c r="LV245" s="46"/>
      <c r="LW245" s="46"/>
      <c r="LX245" s="46"/>
      <c r="LY245" s="46"/>
      <c r="LZ245" s="46"/>
      <c r="MA245" s="46"/>
      <c r="MB245" s="46"/>
      <c r="MC245" s="46"/>
      <c r="MD245" s="46"/>
      <c r="ME245" s="46"/>
      <c r="MF245" s="46"/>
      <c r="MG245" s="46"/>
      <c r="MH245" s="46"/>
      <c r="MI245" s="46"/>
      <c r="MJ245" s="46"/>
      <c r="MK245" s="46"/>
      <c r="ML245" s="46"/>
      <c r="MM245" s="46"/>
      <c r="MN245" s="46"/>
      <c r="MO245" s="46"/>
      <c r="MP245" s="46"/>
      <c r="MQ245" s="46"/>
      <c r="MR245" s="46"/>
      <c r="MS245" s="46"/>
      <c r="MT245" s="46"/>
      <c r="MU245" s="46"/>
      <c r="MV245" s="46"/>
      <c r="MW245" s="46"/>
      <c r="MX245" s="46"/>
      <c r="MY245" s="46"/>
      <c r="MZ245" s="46"/>
      <c r="NA245" s="46"/>
      <c r="NB245" s="46"/>
      <c r="NC245" s="46"/>
      <c r="ND245" s="46"/>
      <c r="NE245" s="46"/>
      <c r="NF245" s="46"/>
      <c r="NG245" s="46"/>
      <c r="NH245" s="46"/>
      <c r="NI245" s="46"/>
      <c r="NJ245" s="46"/>
      <c r="NK245" s="46"/>
      <c r="NL245" s="46"/>
      <c r="NM245" s="46"/>
      <c r="NN245" s="46"/>
      <c r="NO245" s="46"/>
      <c r="NP245" s="46"/>
      <c r="NQ245" s="46"/>
      <c r="NR245" s="46"/>
      <c r="NS245" s="46"/>
      <c r="NT245" s="46"/>
      <c r="NU245" s="46"/>
      <c r="NV245" s="46"/>
      <c r="NW245" s="46"/>
      <c r="NX245" s="46"/>
      <c r="NY245" s="46"/>
      <c r="NZ245" s="46"/>
      <c r="OA245" s="46"/>
      <c r="OB245" s="46"/>
      <c r="OC245" s="46"/>
      <c r="OD245" s="46"/>
      <c r="OE245" s="46"/>
      <c r="OF245" s="46"/>
      <c r="OG245" s="46"/>
      <c r="OH245" s="46"/>
      <c r="OI245" s="46"/>
      <c r="OJ245" s="46"/>
      <c r="OK245" s="46"/>
      <c r="OL245" s="46"/>
      <c r="OM245" s="46"/>
      <c r="ON245" s="46"/>
      <c r="OO245" s="46"/>
      <c r="OP245" s="46"/>
      <c r="OQ245" s="46"/>
      <c r="OR245" s="46"/>
      <c r="OS245" s="46"/>
      <c r="OT245" s="46"/>
      <c r="OU245" s="46"/>
      <c r="OV245" s="46"/>
      <c r="OW245" s="46"/>
      <c r="OX245" s="46"/>
      <c r="OY245" s="46"/>
      <c r="OZ245" s="46"/>
      <c r="PA245" s="46"/>
      <c r="PB245" s="46"/>
      <c r="PC245" s="46"/>
      <c r="PD245" s="46"/>
      <c r="PE245" s="46"/>
      <c r="PF245" s="46"/>
      <c r="PG245" s="46"/>
      <c r="PH245" s="46"/>
      <c r="PI245" s="46"/>
      <c r="PJ245" s="46"/>
      <c r="PK245" s="46"/>
      <c r="PL245" s="46"/>
      <c r="PM245" s="46"/>
      <c r="PN245" s="46"/>
      <c r="PO245" s="46"/>
      <c r="PP245" s="46"/>
      <c r="PQ245" s="46"/>
      <c r="PR245" s="46"/>
      <c r="PS245" s="46"/>
      <c r="PT245" s="46"/>
      <c r="PU245" s="46"/>
      <c r="PV245" s="46"/>
      <c r="PW245" s="46"/>
      <c r="PX245" s="46"/>
      <c r="PY245" s="46"/>
      <c r="PZ245" s="46"/>
      <c r="QA245" s="46"/>
      <c r="QB245" s="46"/>
      <c r="QC245" s="46"/>
      <c r="QD245" s="46"/>
      <c r="QE245" s="46"/>
      <c r="QF245" s="46"/>
      <c r="QG245" s="46"/>
      <c r="QH245" s="46"/>
      <c r="QI245" s="46"/>
      <c r="QJ245" s="46"/>
      <c r="QK245" s="46"/>
      <c r="QL245" s="46"/>
      <c r="QM245" s="46"/>
      <c r="QN245" s="46"/>
      <c r="QO245" s="46"/>
      <c r="QP245" s="46"/>
      <c r="QQ245" s="46"/>
      <c r="QR245" s="46"/>
      <c r="QS245" s="46"/>
      <c r="QT245" s="46"/>
      <c r="QU245" s="46"/>
      <c r="QV245" s="46"/>
      <c r="QW245" s="46"/>
      <c r="QX245" s="46"/>
      <c r="QY245" s="46"/>
      <c r="QZ245" s="46"/>
      <c r="RA245" s="46"/>
      <c r="RB245" s="46"/>
      <c r="RC245" s="46"/>
      <c r="RD245" s="46"/>
      <c r="RE245" s="46"/>
      <c r="RF245" s="46"/>
      <c r="RG245" s="46"/>
      <c r="RH245" s="46"/>
      <c r="RI245" s="46"/>
      <c r="RJ245" s="46"/>
      <c r="RK245" s="46"/>
      <c r="RL245" s="46"/>
      <c r="RM245" s="46"/>
      <c r="RN245" s="46"/>
      <c r="RO245" s="46"/>
      <c r="RP245" s="46"/>
      <c r="RQ245" s="46"/>
      <c r="RR245" s="46"/>
      <c r="RS245" s="46"/>
      <c r="RT245" s="46"/>
      <c r="RU245" s="46"/>
      <c r="RV245" s="46"/>
      <c r="RW245" s="46"/>
      <c r="RX245" s="46"/>
      <c r="RY245" s="46"/>
      <c r="RZ245" s="46"/>
      <c r="SA245" s="46"/>
      <c r="SB245" s="46"/>
      <c r="SC245" s="46"/>
      <c r="SD245" s="46"/>
      <c r="SE245" s="46"/>
      <c r="SF245" s="46"/>
      <c r="SG245" s="46"/>
      <c r="SH245" s="46"/>
      <c r="SI245" s="46"/>
      <c r="SJ245" s="46"/>
      <c r="SK245" s="46"/>
      <c r="SL245" s="46"/>
      <c r="SM245" s="46"/>
      <c r="SN245" s="46"/>
      <c r="SO245" s="46"/>
      <c r="SP245" s="46"/>
      <c r="SQ245" s="46"/>
      <c r="SR245" s="46"/>
      <c r="SS245" s="46"/>
      <c r="ST245" s="46"/>
      <c r="SU245" s="46"/>
      <c r="SV245" s="46"/>
      <c r="SW245" s="46"/>
      <c r="SX245" s="46"/>
      <c r="SY245" s="46"/>
      <c r="SZ245" s="46"/>
      <c r="TA245" s="46"/>
      <c r="TB245" s="46"/>
      <c r="TC245" s="46"/>
      <c r="TD245" s="46"/>
      <c r="TE245" s="46"/>
      <c r="TF245" s="46"/>
      <c r="TG245" s="46"/>
      <c r="TH245" s="46"/>
      <c r="TI245" s="46"/>
      <c r="TJ245" s="46"/>
      <c r="TK245" s="46"/>
      <c r="TL245" s="46"/>
      <c r="TM245" s="46"/>
      <c r="TN245" s="46"/>
      <c r="TO245" s="46"/>
      <c r="TP245" s="46"/>
      <c r="TQ245" s="46"/>
      <c r="TR245" s="46"/>
      <c r="TS245" s="46"/>
      <c r="TT245" s="46"/>
      <c r="TU245" s="46"/>
      <c r="TV245" s="46"/>
      <c r="TW245" s="46"/>
      <c r="TX245" s="46"/>
      <c r="TY245" s="46"/>
      <c r="TZ245" s="46"/>
      <c r="UA245" s="46"/>
      <c r="UB245" s="46"/>
      <c r="UC245" s="46"/>
      <c r="UD245" s="46"/>
      <c r="UE245" s="46"/>
      <c r="UF245" s="46"/>
      <c r="UG245" s="46"/>
      <c r="UH245" s="46"/>
      <c r="UI245" s="46"/>
      <c r="UJ245" s="46"/>
      <c r="UK245" s="46"/>
      <c r="UL245" s="46"/>
      <c r="UM245" s="46"/>
      <c r="UN245" s="46"/>
      <c r="UO245" s="46"/>
      <c r="UP245" s="46"/>
      <c r="UQ245" s="46"/>
      <c r="UR245" s="46"/>
      <c r="US245" s="46"/>
      <c r="UT245" s="46"/>
      <c r="UU245" s="46"/>
      <c r="UV245" s="46"/>
      <c r="UW245" s="46"/>
      <c r="UX245" s="46"/>
      <c r="UY245" s="46"/>
      <c r="UZ245" s="46"/>
      <c r="VA245" s="46"/>
      <c r="VB245" s="46"/>
      <c r="VC245" s="46"/>
      <c r="VD245" s="46"/>
      <c r="VE245" s="46"/>
      <c r="VF245" s="46"/>
      <c r="VG245" s="46"/>
      <c r="VH245" s="46"/>
      <c r="VI245" s="46"/>
      <c r="VJ245" s="46"/>
      <c r="VK245" s="46"/>
      <c r="VL245" s="46"/>
      <c r="VM245" s="46"/>
      <c r="VN245" s="46"/>
      <c r="VO245" s="46"/>
      <c r="VP245" s="46"/>
      <c r="VQ245" s="46"/>
      <c r="VR245" s="46"/>
      <c r="VS245" s="46"/>
      <c r="VT245" s="46"/>
      <c r="VU245" s="46"/>
      <c r="VV245" s="46"/>
      <c r="VW245" s="46"/>
      <c r="VX245" s="46"/>
      <c r="VY245" s="46"/>
      <c r="VZ245" s="46"/>
      <c r="WA245" s="46"/>
      <c r="WB245" s="46"/>
      <c r="WC245" s="46"/>
      <c r="WD245" s="46"/>
      <c r="WE245" s="46"/>
      <c r="WF245" s="46"/>
      <c r="WG245" s="46"/>
      <c r="WH245" s="46"/>
      <c r="WI245" s="46"/>
      <c r="WJ245" s="46"/>
      <c r="WK245" s="46"/>
      <c r="WL245" s="46"/>
      <c r="WM245" s="46"/>
      <c r="WN245" s="46"/>
      <c r="WO245" s="46"/>
      <c r="WP245" s="46"/>
      <c r="WQ245" s="46"/>
      <c r="WR245" s="46"/>
      <c r="WS245" s="46"/>
      <c r="WT245" s="46"/>
      <c r="WU245" s="46"/>
      <c r="WV245" s="46"/>
      <c r="WW245" s="46"/>
      <c r="WX245" s="46"/>
      <c r="WY245" s="46"/>
      <c r="WZ245" s="46"/>
      <c r="XA245" s="46"/>
      <c r="XB245" s="46"/>
      <c r="XC245" s="46"/>
      <c r="XD245" s="46"/>
      <c r="XE245" s="46"/>
      <c r="XF245" s="46"/>
      <c r="XG245" s="46"/>
      <c r="XH245" s="46"/>
      <c r="XI245" s="46"/>
      <c r="XJ245" s="46"/>
      <c r="XK245" s="46"/>
      <c r="XL245" s="46"/>
      <c r="XM245" s="46"/>
      <c r="XN245" s="46"/>
      <c r="XO245" s="46"/>
      <c r="XP245" s="46"/>
      <c r="XQ245" s="46"/>
      <c r="XR245" s="46"/>
      <c r="XS245" s="46"/>
      <c r="XT245" s="46"/>
      <c r="XU245" s="46"/>
      <c r="XV245" s="46"/>
      <c r="XW245" s="46"/>
      <c r="XX245" s="46"/>
      <c r="XY245" s="46"/>
      <c r="XZ245" s="46"/>
      <c r="YA245" s="46"/>
      <c r="YB245" s="46"/>
      <c r="YC245" s="46"/>
      <c r="YD245" s="46"/>
      <c r="YE245" s="46"/>
      <c r="YF245" s="46"/>
      <c r="YG245" s="46"/>
      <c r="YH245" s="46"/>
      <c r="YI245" s="46"/>
      <c r="YJ245" s="46"/>
      <c r="YK245" s="46"/>
      <c r="YL245" s="46"/>
      <c r="YM245" s="46"/>
      <c r="YN245" s="46"/>
      <c r="YO245" s="46"/>
      <c r="YP245" s="46"/>
      <c r="YQ245" s="46"/>
      <c r="YR245" s="46"/>
      <c r="YS245" s="46"/>
    </row>
    <row r="246" spans="1:669" s="15" customFormat="1" ht="15.75" x14ac:dyDescent="0.25">
      <c r="A246" s="98" t="s">
        <v>109</v>
      </c>
      <c r="B246" s="99" t="s">
        <v>55</v>
      </c>
      <c r="C246" s="100" t="s">
        <v>72</v>
      </c>
      <c r="D246" s="100" t="s">
        <v>233</v>
      </c>
      <c r="E246" s="101">
        <v>44470</v>
      </c>
      <c r="F246" s="102" t="s">
        <v>110</v>
      </c>
      <c r="G246" s="136">
        <v>89500</v>
      </c>
      <c r="H246" s="136">
        <v>2568.65</v>
      </c>
      <c r="I246" s="136">
        <v>5676.93</v>
      </c>
      <c r="J246" s="136">
        <v>2720.8</v>
      </c>
      <c r="K246" s="136">
        <v>25</v>
      </c>
      <c r="L246" s="136">
        <v>10991.38</v>
      </c>
      <c r="M246" s="188">
        <f>G246-L246</f>
        <v>78508.62</v>
      </c>
      <c r="P246" s="85"/>
      <c r="Q246" s="85"/>
      <c r="R246" s="85"/>
      <c r="S246" s="85"/>
      <c r="T246" s="85"/>
      <c r="U246" s="85"/>
      <c r="V246" s="85"/>
      <c r="W246" s="85"/>
      <c r="X246" s="85"/>
      <c r="Y246" s="85"/>
      <c r="Z246" s="85"/>
      <c r="AA246" s="85"/>
      <c r="AB246" s="85"/>
      <c r="AC246" s="85"/>
      <c r="AD246" s="85"/>
      <c r="AE246" s="85"/>
      <c r="AF246" s="85"/>
      <c r="AG246" s="85"/>
      <c r="AH246" s="85"/>
      <c r="AI246" s="85"/>
      <c r="AJ246" s="85"/>
      <c r="AK246" s="85"/>
      <c r="AL246" s="85"/>
      <c r="AM246" s="85"/>
      <c r="AN246" s="85"/>
      <c r="AO246" s="85"/>
      <c r="AP246" s="85"/>
      <c r="AQ246" s="85"/>
      <c r="AR246" s="85"/>
      <c r="AS246" s="85"/>
      <c r="AT246" s="85"/>
      <c r="AU246" s="44"/>
      <c r="AV246" s="44"/>
      <c r="AW246" s="44"/>
      <c r="AX246" s="44"/>
      <c r="AY246" s="44"/>
      <c r="AZ246" s="44"/>
      <c r="BA246" s="44"/>
      <c r="BB246" s="44"/>
      <c r="BC246" s="44"/>
      <c r="BD246" s="44"/>
      <c r="BE246" s="44"/>
      <c r="BF246" s="44"/>
      <c r="BG246" s="44"/>
      <c r="BH246" s="44"/>
      <c r="BI246" s="44"/>
      <c r="BJ246" s="44"/>
      <c r="BK246" s="44"/>
      <c r="BL246" s="44"/>
      <c r="BM246" s="44"/>
      <c r="BN246" s="44"/>
      <c r="BO246" s="44"/>
      <c r="BP246" s="44"/>
      <c r="BQ246" s="44"/>
      <c r="BR246" s="44"/>
      <c r="BS246" s="44"/>
      <c r="BT246" s="44"/>
      <c r="BU246" s="44"/>
      <c r="BV246" s="44"/>
      <c r="BW246" s="44"/>
      <c r="BX246" s="44"/>
      <c r="BY246" s="44"/>
      <c r="BZ246" s="44"/>
      <c r="CA246" s="44"/>
      <c r="CB246" s="44"/>
      <c r="CC246" s="44"/>
      <c r="CD246" s="44"/>
      <c r="CE246" s="44"/>
      <c r="CF246" s="44"/>
      <c r="CG246" s="44"/>
      <c r="CH246" s="44"/>
      <c r="CI246" s="44"/>
      <c r="CJ246" s="44"/>
      <c r="CK246" s="44"/>
      <c r="CL246" s="44"/>
      <c r="CM246" s="44"/>
      <c r="CN246" s="44"/>
      <c r="CO246" s="44"/>
      <c r="CP246" s="44"/>
      <c r="CQ246" s="44"/>
      <c r="CR246" s="44"/>
      <c r="CS246" s="44"/>
      <c r="CT246" s="44"/>
      <c r="CU246" s="44"/>
      <c r="CV246" s="44"/>
      <c r="CW246" s="44"/>
      <c r="CX246" s="44"/>
      <c r="CY246" s="44"/>
      <c r="CZ246" s="44"/>
      <c r="DA246" s="44"/>
      <c r="DB246" s="44"/>
      <c r="DC246" s="44"/>
      <c r="DD246" s="44"/>
      <c r="DE246" s="44"/>
      <c r="DF246" s="44"/>
      <c r="DG246" s="44"/>
      <c r="DH246" s="44"/>
      <c r="DI246" s="44"/>
      <c r="DJ246" s="44"/>
      <c r="DK246" s="44"/>
      <c r="DL246" s="44"/>
      <c r="DM246" s="44"/>
      <c r="DN246" s="44"/>
      <c r="DO246" s="44"/>
      <c r="DP246" s="44"/>
      <c r="DQ246" s="44"/>
      <c r="DR246" s="44"/>
      <c r="DS246" s="44"/>
      <c r="DT246" s="44"/>
      <c r="DU246" s="44"/>
      <c r="DV246" s="44"/>
      <c r="DW246" s="44"/>
      <c r="DX246" s="44"/>
      <c r="DY246" s="44"/>
      <c r="DZ246" s="44"/>
      <c r="EA246" s="44"/>
      <c r="EB246" s="44"/>
      <c r="EC246" s="44"/>
      <c r="ED246" s="44"/>
      <c r="EE246" s="44"/>
      <c r="EF246" s="44"/>
      <c r="EG246" s="44"/>
      <c r="EH246" s="44"/>
      <c r="EI246" s="44"/>
      <c r="EJ246" s="44"/>
      <c r="EK246" s="44"/>
      <c r="EL246" s="44"/>
      <c r="EM246" s="44"/>
      <c r="EN246" s="44"/>
      <c r="EO246" s="44"/>
      <c r="EP246" s="44"/>
      <c r="EQ246" s="44"/>
      <c r="ER246" s="44"/>
      <c r="ES246" s="44"/>
      <c r="ET246" s="44"/>
      <c r="EU246" s="44"/>
      <c r="EV246" s="44"/>
      <c r="EW246" s="44"/>
      <c r="EX246" s="44"/>
      <c r="EY246" s="44"/>
      <c r="EZ246" s="44"/>
      <c r="FA246" s="44"/>
      <c r="FB246" s="44"/>
      <c r="FC246" s="44"/>
      <c r="FD246" s="44"/>
      <c r="FE246" s="44"/>
      <c r="FF246" s="44"/>
      <c r="FG246" s="44"/>
      <c r="FH246" s="44"/>
      <c r="FI246" s="44"/>
      <c r="FJ246" s="44"/>
      <c r="FK246" s="44"/>
      <c r="FL246" s="44"/>
      <c r="FM246" s="44"/>
      <c r="FN246" s="44"/>
      <c r="FO246" s="44"/>
      <c r="FP246" s="44"/>
      <c r="FQ246" s="44"/>
      <c r="FR246" s="44"/>
      <c r="FS246" s="44"/>
      <c r="FT246" s="44"/>
      <c r="FU246" s="44"/>
      <c r="FV246" s="44"/>
      <c r="FW246" s="44"/>
      <c r="FX246" s="44"/>
      <c r="FY246" s="44"/>
      <c r="FZ246" s="44"/>
      <c r="GA246" s="44"/>
      <c r="GB246" s="44"/>
      <c r="GC246" s="44"/>
      <c r="GD246" s="44"/>
      <c r="GE246" s="44"/>
      <c r="GF246" s="44"/>
      <c r="GG246" s="44"/>
      <c r="GH246" s="44"/>
      <c r="GI246" s="44"/>
      <c r="GJ246" s="44"/>
      <c r="GK246" s="44"/>
      <c r="GL246" s="44"/>
      <c r="GM246" s="44"/>
      <c r="GN246" s="44"/>
      <c r="GO246" s="44"/>
      <c r="GP246" s="44"/>
      <c r="GQ246" s="44"/>
      <c r="GR246" s="44"/>
      <c r="GS246" s="44"/>
      <c r="GT246" s="44"/>
      <c r="GU246" s="44"/>
      <c r="GV246" s="44"/>
      <c r="GW246" s="44"/>
      <c r="GX246" s="44"/>
      <c r="GY246" s="44"/>
      <c r="GZ246" s="44"/>
      <c r="HA246" s="44"/>
      <c r="HB246" s="44"/>
      <c r="HC246" s="44"/>
      <c r="HD246" s="44"/>
      <c r="HE246" s="44"/>
      <c r="HF246" s="44"/>
      <c r="HG246" s="44"/>
      <c r="HH246" s="44"/>
      <c r="HI246" s="44"/>
      <c r="HJ246" s="44"/>
      <c r="HK246" s="44"/>
      <c r="HL246" s="44"/>
      <c r="HM246" s="44"/>
      <c r="HN246" s="44"/>
      <c r="HO246" s="44"/>
      <c r="HP246" s="44"/>
      <c r="HQ246" s="44"/>
      <c r="HR246" s="44"/>
      <c r="HS246" s="44"/>
      <c r="HT246" s="44"/>
      <c r="HU246" s="44"/>
      <c r="HV246" s="44"/>
      <c r="HW246" s="44"/>
      <c r="HX246" s="44"/>
      <c r="HY246" s="44"/>
      <c r="HZ246" s="44"/>
      <c r="IA246" s="44"/>
      <c r="IB246" s="44"/>
      <c r="IC246" s="44"/>
      <c r="ID246" s="44"/>
      <c r="IE246" s="44"/>
      <c r="IF246" s="44"/>
      <c r="IG246" s="44"/>
      <c r="IH246" s="44"/>
      <c r="II246" s="44"/>
      <c r="IJ246" s="44"/>
      <c r="IK246" s="44"/>
      <c r="IL246" s="44"/>
      <c r="IM246" s="44"/>
      <c r="IN246" s="44"/>
      <c r="IO246" s="44"/>
      <c r="IP246" s="44"/>
      <c r="IQ246" s="44"/>
      <c r="IR246" s="44"/>
      <c r="IS246" s="44"/>
      <c r="IT246" s="44"/>
      <c r="IU246" s="44"/>
      <c r="IV246" s="44"/>
      <c r="IW246" s="44"/>
      <c r="IX246" s="44"/>
      <c r="IY246" s="44"/>
      <c r="IZ246" s="44"/>
      <c r="JA246" s="44"/>
      <c r="JB246" s="44"/>
      <c r="JC246" s="44"/>
      <c r="JD246" s="44"/>
      <c r="JE246" s="44"/>
      <c r="JF246" s="44"/>
      <c r="JG246" s="44"/>
      <c r="JH246" s="44"/>
      <c r="JI246" s="44"/>
      <c r="JJ246" s="44"/>
      <c r="JK246" s="44"/>
      <c r="JL246" s="44"/>
      <c r="JM246" s="44"/>
      <c r="JN246" s="44"/>
      <c r="JO246" s="44"/>
      <c r="JP246" s="44"/>
      <c r="JQ246" s="44"/>
      <c r="JR246" s="44"/>
      <c r="JS246" s="44"/>
      <c r="JT246" s="44"/>
      <c r="JU246" s="44"/>
      <c r="JV246" s="44"/>
      <c r="JW246" s="44"/>
      <c r="JX246" s="44"/>
      <c r="JY246" s="44"/>
      <c r="JZ246" s="44"/>
      <c r="KA246" s="44"/>
      <c r="KB246" s="44"/>
      <c r="KC246" s="44"/>
      <c r="KD246" s="44"/>
      <c r="KE246" s="44"/>
      <c r="KF246" s="44"/>
      <c r="KG246" s="44"/>
      <c r="KH246" s="44"/>
      <c r="KI246" s="44"/>
      <c r="KJ246" s="44"/>
      <c r="KK246" s="44"/>
      <c r="KL246" s="44"/>
      <c r="KM246" s="44"/>
      <c r="KN246" s="44"/>
      <c r="KO246" s="44"/>
      <c r="KP246" s="44"/>
      <c r="KQ246" s="44"/>
      <c r="KR246" s="44"/>
      <c r="KS246" s="44"/>
      <c r="KT246" s="44"/>
      <c r="KU246" s="44"/>
      <c r="KV246" s="44"/>
      <c r="KW246" s="44"/>
      <c r="KX246" s="44"/>
      <c r="KY246" s="44"/>
      <c r="KZ246" s="44"/>
      <c r="LA246" s="44"/>
      <c r="LB246" s="44"/>
      <c r="LC246" s="44"/>
      <c r="LD246" s="44"/>
      <c r="LE246" s="44"/>
      <c r="LF246" s="44"/>
      <c r="LG246" s="44"/>
      <c r="LH246" s="44"/>
      <c r="LI246" s="44"/>
      <c r="LJ246" s="44"/>
      <c r="LK246" s="44"/>
      <c r="LL246" s="44"/>
      <c r="LM246" s="44"/>
      <c r="LN246" s="44"/>
      <c r="LO246" s="44"/>
      <c r="LP246" s="44"/>
      <c r="LQ246" s="44"/>
      <c r="LR246" s="44"/>
      <c r="LS246" s="44"/>
      <c r="LT246" s="44"/>
      <c r="LU246" s="44"/>
      <c r="LV246" s="44"/>
      <c r="LW246" s="44"/>
      <c r="LX246" s="44"/>
      <c r="LY246" s="44"/>
      <c r="LZ246" s="44"/>
      <c r="MA246" s="44"/>
      <c r="MB246" s="44"/>
      <c r="MC246" s="44"/>
      <c r="MD246" s="44"/>
      <c r="ME246" s="44"/>
      <c r="MF246" s="44"/>
      <c r="MG246" s="44"/>
      <c r="MH246" s="44"/>
      <c r="MI246" s="44"/>
      <c r="MJ246" s="44"/>
      <c r="MK246" s="44"/>
      <c r="ML246" s="44"/>
      <c r="MM246" s="44"/>
      <c r="MN246" s="44"/>
      <c r="MO246" s="44"/>
      <c r="MP246" s="44"/>
      <c r="MQ246" s="44"/>
      <c r="MR246" s="44"/>
      <c r="MS246" s="44"/>
      <c r="MT246" s="44"/>
      <c r="MU246" s="44"/>
      <c r="MV246" s="44"/>
      <c r="MW246" s="44"/>
      <c r="MX246" s="44"/>
      <c r="MY246" s="44"/>
      <c r="MZ246" s="44"/>
      <c r="NA246" s="44"/>
      <c r="NB246" s="44"/>
      <c r="NC246" s="44"/>
      <c r="ND246" s="44"/>
      <c r="NE246" s="44"/>
      <c r="NF246" s="44"/>
      <c r="NG246" s="44"/>
      <c r="NH246" s="44"/>
      <c r="NI246" s="44"/>
      <c r="NJ246" s="44"/>
      <c r="NK246" s="44"/>
      <c r="NL246" s="44"/>
      <c r="NM246" s="44"/>
      <c r="NN246" s="44"/>
      <c r="NO246" s="44"/>
      <c r="NP246" s="44"/>
      <c r="NQ246" s="44"/>
      <c r="NR246" s="44"/>
      <c r="NS246" s="44"/>
      <c r="NT246" s="44"/>
      <c r="NU246" s="44"/>
      <c r="NV246" s="44"/>
      <c r="NW246" s="44"/>
      <c r="NX246" s="44"/>
      <c r="NY246" s="44"/>
      <c r="NZ246" s="44"/>
      <c r="OA246" s="44"/>
      <c r="OB246" s="44"/>
      <c r="OC246" s="44"/>
      <c r="OD246" s="44"/>
      <c r="OE246" s="44"/>
      <c r="OF246" s="44"/>
      <c r="OG246" s="44"/>
      <c r="OH246" s="44"/>
      <c r="OI246" s="44"/>
      <c r="OJ246" s="44"/>
      <c r="OK246" s="44"/>
      <c r="OL246" s="44"/>
      <c r="OM246" s="44"/>
      <c r="ON246" s="44"/>
      <c r="OO246" s="44"/>
      <c r="OP246" s="44"/>
      <c r="OQ246" s="44"/>
      <c r="OR246" s="44"/>
      <c r="OS246" s="44"/>
      <c r="OT246" s="44"/>
      <c r="OU246" s="44"/>
      <c r="OV246" s="44"/>
      <c r="OW246" s="44"/>
      <c r="OX246" s="44"/>
      <c r="OY246" s="44"/>
      <c r="OZ246" s="44"/>
      <c r="PA246" s="44"/>
      <c r="PB246" s="44"/>
      <c r="PC246" s="44"/>
      <c r="PD246" s="44"/>
      <c r="PE246" s="44"/>
      <c r="PF246" s="44"/>
      <c r="PG246" s="44"/>
      <c r="PH246" s="44"/>
      <c r="PI246" s="44"/>
      <c r="PJ246" s="44"/>
      <c r="PK246" s="44"/>
      <c r="PL246" s="44"/>
      <c r="PM246" s="44"/>
      <c r="PN246" s="44"/>
      <c r="PO246" s="44"/>
      <c r="PP246" s="44"/>
      <c r="PQ246" s="44"/>
      <c r="PR246" s="44"/>
      <c r="PS246" s="44"/>
      <c r="PT246" s="44"/>
      <c r="PU246" s="44"/>
      <c r="PV246" s="44"/>
      <c r="PW246" s="44"/>
      <c r="PX246" s="44"/>
      <c r="PY246" s="44"/>
      <c r="PZ246" s="44"/>
      <c r="QA246" s="44"/>
      <c r="QB246" s="44"/>
      <c r="QC246" s="44"/>
      <c r="QD246" s="44"/>
      <c r="QE246" s="44"/>
      <c r="QF246" s="44"/>
      <c r="QG246" s="44"/>
      <c r="QH246" s="44"/>
      <c r="QI246" s="44"/>
      <c r="QJ246" s="44"/>
      <c r="QK246" s="44"/>
      <c r="QL246" s="44"/>
      <c r="QM246" s="44"/>
      <c r="QN246" s="44"/>
      <c r="QO246" s="44"/>
      <c r="QP246" s="44"/>
      <c r="QQ246" s="44"/>
      <c r="QR246" s="44"/>
      <c r="QS246" s="44"/>
      <c r="QT246" s="44"/>
      <c r="QU246" s="44"/>
      <c r="QV246" s="44"/>
      <c r="QW246" s="44"/>
      <c r="QX246" s="44"/>
      <c r="QY246" s="44"/>
      <c r="QZ246" s="44"/>
      <c r="RA246" s="44"/>
      <c r="RB246" s="44"/>
      <c r="RC246" s="44"/>
      <c r="RD246" s="44"/>
      <c r="RE246" s="44"/>
      <c r="RF246" s="44"/>
      <c r="RG246" s="44"/>
      <c r="RH246" s="44"/>
      <c r="RI246" s="44"/>
      <c r="RJ246" s="44"/>
      <c r="RK246" s="44"/>
      <c r="RL246" s="44"/>
      <c r="RM246" s="44"/>
      <c r="RN246" s="44"/>
      <c r="RO246" s="44"/>
      <c r="RP246" s="44"/>
      <c r="RQ246" s="44"/>
      <c r="RR246" s="44"/>
      <c r="RS246" s="44"/>
      <c r="RT246" s="44"/>
      <c r="RU246" s="44"/>
      <c r="RV246" s="44"/>
      <c r="RW246" s="44"/>
      <c r="RX246" s="44"/>
      <c r="RY246" s="44"/>
      <c r="RZ246" s="44"/>
      <c r="SA246" s="44"/>
      <c r="SB246" s="44"/>
      <c r="SC246" s="44"/>
      <c r="SD246" s="44"/>
      <c r="SE246" s="44"/>
      <c r="SF246" s="44"/>
      <c r="SG246" s="44"/>
      <c r="SH246" s="44"/>
      <c r="SI246" s="44"/>
      <c r="SJ246" s="44"/>
      <c r="SK246" s="44"/>
      <c r="SL246" s="44"/>
      <c r="SM246" s="44"/>
      <c r="SN246" s="44"/>
      <c r="SO246" s="44"/>
      <c r="SP246" s="44"/>
      <c r="SQ246" s="44"/>
      <c r="SR246" s="44"/>
      <c r="SS246" s="44"/>
      <c r="ST246" s="44"/>
      <c r="SU246" s="44"/>
      <c r="SV246" s="44"/>
      <c r="SW246" s="44"/>
      <c r="SX246" s="44"/>
      <c r="SY246" s="44"/>
      <c r="SZ246" s="44"/>
      <c r="TA246" s="44"/>
      <c r="TB246" s="44"/>
      <c r="TC246" s="44"/>
      <c r="TD246" s="44"/>
      <c r="TE246" s="44"/>
      <c r="TF246" s="44"/>
      <c r="TG246" s="44"/>
      <c r="TH246" s="44"/>
      <c r="TI246" s="44"/>
      <c r="TJ246" s="44"/>
      <c r="TK246" s="44"/>
      <c r="TL246" s="44"/>
      <c r="TM246" s="44"/>
      <c r="TN246" s="44"/>
      <c r="TO246" s="44"/>
      <c r="TP246" s="44"/>
      <c r="TQ246" s="44"/>
      <c r="TR246" s="44"/>
      <c r="TS246" s="44"/>
      <c r="TT246" s="44"/>
      <c r="TU246" s="44"/>
      <c r="TV246" s="44"/>
      <c r="TW246" s="44"/>
      <c r="TX246" s="44"/>
      <c r="TY246" s="44"/>
      <c r="TZ246" s="44"/>
      <c r="UA246" s="44"/>
      <c r="UB246" s="44"/>
      <c r="UC246" s="44"/>
      <c r="UD246" s="44"/>
      <c r="UE246" s="44"/>
      <c r="UF246" s="44"/>
      <c r="UG246" s="44"/>
      <c r="UH246" s="44"/>
      <c r="UI246" s="44"/>
      <c r="UJ246" s="44"/>
      <c r="UK246" s="44"/>
      <c r="UL246" s="44"/>
      <c r="UM246" s="44"/>
      <c r="UN246" s="44"/>
      <c r="UO246" s="44"/>
      <c r="UP246" s="44"/>
      <c r="UQ246" s="44"/>
      <c r="UR246" s="44"/>
      <c r="US246" s="44"/>
      <c r="UT246" s="44"/>
      <c r="UU246" s="44"/>
      <c r="UV246" s="44"/>
      <c r="UW246" s="44"/>
      <c r="UX246" s="44"/>
      <c r="UY246" s="44"/>
      <c r="UZ246" s="44"/>
      <c r="VA246" s="44"/>
      <c r="VB246" s="44"/>
      <c r="VC246" s="44"/>
      <c r="VD246" s="44"/>
      <c r="VE246" s="44"/>
      <c r="VF246" s="44"/>
      <c r="VG246" s="44"/>
      <c r="VH246" s="44"/>
      <c r="VI246" s="44"/>
      <c r="VJ246" s="44"/>
      <c r="VK246" s="44"/>
      <c r="VL246" s="44"/>
      <c r="VM246" s="44"/>
      <c r="VN246" s="44"/>
      <c r="VO246" s="44"/>
      <c r="VP246" s="44"/>
      <c r="VQ246" s="44"/>
      <c r="VR246" s="44"/>
      <c r="VS246" s="44"/>
      <c r="VT246" s="44"/>
      <c r="VU246" s="44"/>
      <c r="VV246" s="44"/>
      <c r="VW246" s="44"/>
      <c r="VX246" s="44"/>
      <c r="VY246" s="44"/>
      <c r="VZ246" s="44"/>
      <c r="WA246" s="44"/>
      <c r="WB246" s="44"/>
      <c r="WC246" s="44"/>
      <c r="WD246" s="44"/>
      <c r="WE246" s="44"/>
      <c r="WF246" s="44"/>
      <c r="WG246" s="44"/>
      <c r="WH246" s="44"/>
      <c r="WI246" s="44"/>
      <c r="WJ246" s="44"/>
      <c r="WK246" s="44"/>
      <c r="WL246" s="44"/>
      <c r="WM246" s="44"/>
      <c r="WN246" s="44"/>
      <c r="WO246" s="44"/>
      <c r="WP246" s="44"/>
      <c r="WQ246" s="44"/>
      <c r="WR246" s="44"/>
      <c r="WS246" s="44"/>
      <c r="WT246" s="44"/>
      <c r="WU246" s="44"/>
      <c r="WV246" s="44"/>
      <c r="WW246" s="44"/>
      <c r="WX246" s="44"/>
      <c r="WY246" s="44"/>
      <c r="WZ246" s="44"/>
      <c r="XA246" s="44"/>
      <c r="XB246" s="44"/>
      <c r="XC246" s="44"/>
      <c r="XD246" s="44"/>
      <c r="XE246" s="44"/>
      <c r="XF246" s="44"/>
      <c r="XG246" s="44"/>
      <c r="XH246" s="44"/>
      <c r="XI246" s="44"/>
      <c r="XJ246" s="44"/>
      <c r="XK246" s="44"/>
      <c r="XL246" s="44"/>
      <c r="XM246" s="44"/>
      <c r="XN246" s="44"/>
      <c r="XO246" s="44"/>
      <c r="XP246" s="44"/>
      <c r="XQ246" s="44"/>
      <c r="XR246" s="44"/>
      <c r="XS246" s="44"/>
      <c r="XT246" s="44"/>
      <c r="XU246" s="44"/>
      <c r="XV246" s="44"/>
      <c r="XW246" s="44"/>
      <c r="XX246" s="44"/>
      <c r="XY246" s="44"/>
      <c r="XZ246" s="44"/>
      <c r="YA246" s="44"/>
      <c r="YB246" s="44"/>
      <c r="YC246" s="44"/>
      <c r="YD246" s="44"/>
      <c r="YE246" s="44"/>
      <c r="YF246" s="44"/>
      <c r="YG246" s="44"/>
      <c r="YH246" s="44"/>
      <c r="YI246" s="44"/>
      <c r="YJ246" s="44"/>
      <c r="YK246" s="44"/>
      <c r="YL246" s="44"/>
      <c r="YM246" s="44"/>
      <c r="YN246" s="44"/>
      <c r="YO246" s="44"/>
      <c r="YP246" s="44"/>
      <c r="YQ246" s="44"/>
      <c r="YR246" s="44"/>
      <c r="YS246" s="44"/>
    </row>
    <row r="247" spans="1:669" s="15" customFormat="1" ht="15.75" x14ac:dyDescent="0.25">
      <c r="A247" s="98" t="s">
        <v>162</v>
      </c>
      <c r="B247" s="99" t="s">
        <v>16</v>
      </c>
      <c r="C247" s="100" t="s">
        <v>72</v>
      </c>
      <c r="D247" s="100" t="s">
        <v>233</v>
      </c>
      <c r="E247" s="101">
        <v>44593</v>
      </c>
      <c r="F247" s="102" t="s">
        <v>110</v>
      </c>
      <c r="G247" s="136">
        <v>50000</v>
      </c>
      <c r="H247" s="136">
        <v>1435</v>
      </c>
      <c r="I247" s="136">
        <v>1854</v>
      </c>
      <c r="J247" s="136">
        <v>1520</v>
      </c>
      <c r="K247" s="136">
        <v>25</v>
      </c>
      <c r="L247" s="136">
        <v>4834</v>
      </c>
      <c r="M247" s="188">
        <v>45166</v>
      </c>
      <c r="P247" s="85"/>
      <c r="Q247" s="85"/>
      <c r="R247" s="85"/>
      <c r="S247" s="85"/>
      <c r="T247" s="85"/>
      <c r="U247" s="85"/>
      <c r="V247" s="85"/>
      <c r="W247" s="85"/>
      <c r="X247" s="85"/>
      <c r="Y247" s="85"/>
      <c r="Z247" s="85"/>
      <c r="AA247" s="85"/>
      <c r="AB247" s="85"/>
      <c r="AC247" s="85"/>
      <c r="AD247" s="85"/>
      <c r="AE247" s="85"/>
      <c r="AF247" s="85"/>
      <c r="AG247" s="85"/>
      <c r="AH247" s="85"/>
      <c r="AI247" s="85"/>
      <c r="AJ247" s="85"/>
      <c r="AK247" s="85"/>
      <c r="AL247" s="85"/>
      <c r="AM247" s="85"/>
      <c r="AN247" s="85"/>
      <c r="AO247" s="85"/>
      <c r="AP247" s="85"/>
      <c r="AQ247" s="85"/>
      <c r="AR247" s="85"/>
      <c r="AS247" s="85"/>
      <c r="AT247" s="85"/>
      <c r="AU247" s="44"/>
      <c r="AV247" s="44"/>
      <c r="AW247" s="44"/>
      <c r="AX247" s="44"/>
      <c r="AY247" s="44"/>
      <c r="AZ247" s="44"/>
      <c r="BA247" s="44"/>
      <c r="BB247" s="44"/>
      <c r="BC247" s="44"/>
      <c r="BD247" s="44"/>
      <c r="BE247" s="44"/>
      <c r="BF247" s="44"/>
      <c r="BG247" s="44"/>
      <c r="BH247" s="44"/>
      <c r="BI247" s="44"/>
      <c r="BJ247" s="44"/>
      <c r="BK247" s="44"/>
      <c r="BL247" s="44"/>
      <c r="BM247" s="44"/>
      <c r="BN247" s="44"/>
      <c r="BO247" s="44"/>
      <c r="BP247" s="44"/>
      <c r="BQ247" s="44"/>
      <c r="BR247" s="44"/>
      <c r="BS247" s="44"/>
      <c r="BT247" s="44"/>
      <c r="BU247" s="44"/>
      <c r="BV247" s="44"/>
      <c r="BW247" s="44"/>
      <c r="BX247" s="44"/>
      <c r="BY247" s="44"/>
      <c r="BZ247" s="44"/>
      <c r="CA247" s="44"/>
      <c r="CB247" s="44"/>
      <c r="CC247" s="44"/>
      <c r="CD247" s="44"/>
      <c r="CE247" s="44"/>
      <c r="CF247" s="44"/>
      <c r="CG247" s="44"/>
      <c r="CH247" s="44"/>
      <c r="CI247" s="44"/>
      <c r="CJ247" s="44"/>
      <c r="CK247" s="44"/>
      <c r="CL247" s="44"/>
      <c r="CM247" s="44"/>
      <c r="CN247" s="44"/>
      <c r="CO247" s="44"/>
      <c r="CP247" s="44"/>
      <c r="CQ247" s="44"/>
      <c r="CR247" s="44"/>
      <c r="CS247" s="44"/>
      <c r="CT247" s="44"/>
      <c r="CU247" s="44"/>
      <c r="CV247" s="44"/>
      <c r="CW247" s="44"/>
      <c r="CX247" s="44"/>
      <c r="CY247" s="44"/>
      <c r="CZ247" s="44"/>
      <c r="DA247" s="44"/>
      <c r="DB247" s="44"/>
      <c r="DC247" s="44"/>
      <c r="DD247" s="44"/>
      <c r="DE247" s="44"/>
      <c r="DF247" s="44"/>
      <c r="DG247" s="44"/>
      <c r="DH247" s="44"/>
      <c r="DI247" s="44"/>
      <c r="DJ247" s="44"/>
      <c r="DK247" s="44"/>
      <c r="DL247" s="44"/>
      <c r="DM247" s="44"/>
      <c r="DN247" s="44"/>
      <c r="DO247" s="44"/>
      <c r="DP247" s="44"/>
      <c r="DQ247" s="44"/>
      <c r="DR247" s="44"/>
      <c r="DS247" s="44"/>
      <c r="DT247" s="44"/>
      <c r="DU247" s="44"/>
      <c r="DV247" s="44"/>
      <c r="DW247" s="44"/>
      <c r="DX247" s="44"/>
      <c r="DY247" s="44"/>
      <c r="DZ247" s="44"/>
      <c r="EA247" s="44"/>
      <c r="EB247" s="44"/>
      <c r="EC247" s="44"/>
      <c r="ED247" s="44"/>
      <c r="EE247" s="44"/>
      <c r="EF247" s="44"/>
      <c r="EG247" s="44"/>
      <c r="EH247" s="44"/>
      <c r="EI247" s="44"/>
      <c r="EJ247" s="44"/>
      <c r="EK247" s="44"/>
      <c r="EL247" s="44"/>
      <c r="EM247" s="44"/>
      <c r="EN247" s="44"/>
      <c r="EO247" s="44"/>
      <c r="EP247" s="44"/>
      <c r="EQ247" s="44"/>
      <c r="ER247" s="44"/>
      <c r="ES247" s="44"/>
      <c r="ET247" s="44"/>
      <c r="EU247" s="44"/>
      <c r="EV247" s="44"/>
      <c r="EW247" s="44"/>
      <c r="EX247" s="44"/>
      <c r="EY247" s="44"/>
      <c r="EZ247" s="44"/>
      <c r="FA247" s="44"/>
      <c r="FB247" s="44"/>
      <c r="FC247" s="44"/>
      <c r="FD247" s="44"/>
      <c r="FE247" s="44"/>
      <c r="FF247" s="44"/>
      <c r="FG247" s="44"/>
      <c r="FH247" s="44"/>
      <c r="FI247" s="44"/>
      <c r="FJ247" s="44"/>
      <c r="FK247" s="44"/>
      <c r="FL247" s="44"/>
      <c r="FM247" s="44"/>
      <c r="FN247" s="44"/>
      <c r="FO247" s="44"/>
      <c r="FP247" s="44"/>
      <c r="FQ247" s="44"/>
      <c r="FR247" s="44"/>
      <c r="FS247" s="44"/>
      <c r="FT247" s="44"/>
      <c r="FU247" s="44"/>
      <c r="FV247" s="44"/>
      <c r="FW247" s="44"/>
      <c r="FX247" s="44"/>
      <c r="FY247" s="44"/>
      <c r="FZ247" s="44"/>
      <c r="GA247" s="44"/>
      <c r="GB247" s="44"/>
      <c r="GC247" s="44"/>
      <c r="GD247" s="44"/>
      <c r="GE247" s="44"/>
      <c r="GF247" s="44"/>
      <c r="GG247" s="44"/>
      <c r="GH247" s="44"/>
      <c r="GI247" s="44"/>
      <c r="GJ247" s="44"/>
      <c r="GK247" s="44"/>
      <c r="GL247" s="44"/>
      <c r="GM247" s="44"/>
      <c r="GN247" s="44"/>
      <c r="GO247" s="44"/>
      <c r="GP247" s="44"/>
      <c r="GQ247" s="44"/>
      <c r="GR247" s="44"/>
      <c r="GS247" s="44"/>
      <c r="GT247" s="44"/>
      <c r="GU247" s="44"/>
      <c r="GV247" s="44"/>
      <c r="GW247" s="44"/>
      <c r="GX247" s="44"/>
      <c r="GY247" s="44"/>
      <c r="GZ247" s="44"/>
      <c r="HA247" s="44"/>
      <c r="HB247" s="44"/>
      <c r="HC247" s="44"/>
      <c r="HD247" s="44"/>
      <c r="HE247" s="44"/>
      <c r="HF247" s="44"/>
      <c r="HG247" s="44"/>
      <c r="HH247" s="44"/>
      <c r="HI247" s="44"/>
      <c r="HJ247" s="44"/>
      <c r="HK247" s="44"/>
      <c r="HL247" s="44"/>
      <c r="HM247" s="44"/>
      <c r="HN247" s="44"/>
      <c r="HO247" s="44"/>
      <c r="HP247" s="44"/>
      <c r="HQ247" s="44"/>
      <c r="HR247" s="44"/>
      <c r="HS247" s="44"/>
      <c r="HT247" s="44"/>
      <c r="HU247" s="44"/>
      <c r="HV247" s="44"/>
      <c r="HW247" s="44"/>
      <c r="HX247" s="44"/>
      <c r="HY247" s="44"/>
      <c r="HZ247" s="44"/>
      <c r="IA247" s="44"/>
      <c r="IB247" s="44"/>
      <c r="IC247" s="44"/>
      <c r="ID247" s="44"/>
      <c r="IE247" s="44"/>
      <c r="IF247" s="44"/>
      <c r="IG247" s="44"/>
      <c r="IH247" s="44"/>
      <c r="II247" s="44"/>
      <c r="IJ247" s="44"/>
      <c r="IK247" s="44"/>
      <c r="IL247" s="44"/>
      <c r="IM247" s="44"/>
      <c r="IN247" s="44"/>
      <c r="IO247" s="44"/>
      <c r="IP247" s="44"/>
      <c r="IQ247" s="44"/>
      <c r="IR247" s="44"/>
      <c r="IS247" s="44"/>
      <c r="IT247" s="44"/>
      <c r="IU247" s="44"/>
      <c r="IV247" s="44"/>
      <c r="IW247" s="44"/>
      <c r="IX247" s="44"/>
      <c r="IY247" s="44"/>
      <c r="IZ247" s="44"/>
      <c r="JA247" s="44"/>
      <c r="JB247" s="44"/>
      <c r="JC247" s="44"/>
      <c r="JD247" s="44"/>
      <c r="JE247" s="44"/>
      <c r="JF247" s="44"/>
      <c r="JG247" s="44"/>
      <c r="JH247" s="44"/>
      <c r="JI247" s="44"/>
      <c r="JJ247" s="44"/>
      <c r="JK247" s="44"/>
      <c r="JL247" s="44"/>
      <c r="JM247" s="44"/>
      <c r="JN247" s="44"/>
      <c r="JO247" s="44"/>
      <c r="JP247" s="44"/>
      <c r="JQ247" s="44"/>
      <c r="JR247" s="44"/>
      <c r="JS247" s="44"/>
      <c r="JT247" s="44"/>
      <c r="JU247" s="44"/>
      <c r="JV247" s="44"/>
      <c r="JW247" s="44"/>
      <c r="JX247" s="44"/>
      <c r="JY247" s="44"/>
      <c r="JZ247" s="44"/>
      <c r="KA247" s="44"/>
      <c r="KB247" s="44"/>
      <c r="KC247" s="44"/>
      <c r="KD247" s="44"/>
      <c r="KE247" s="44"/>
      <c r="KF247" s="44"/>
      <c r="KG247" s="44"/>
      <c r="KH247" s="44"/>
      <c r="KI247" s="44"/>
      <c r="KJ247" s="44"/>
      <c r="KK247" s="44"/>
      <c r="KL247" s="44"/>
      <c r="KM247" s="44"/>
      <c r="KN247" s="44"/>
      <c r="KO247" s="44"/>
      <c r="KP247" s="44"/>
      <c r="KQ247" s="44"/>
      <c r="KR247" s="44"/>
      <c r="KS247" s="44"/>
      <c r="KT247" s="44"/>
      <c r="KU247" s="44"/>
      <c r="KV247" s="44"/>
      <c r="KW247" s="44"/>
      <c r="KX247" s="44"/>
      <c r="KY247" s="44"/>
      <c r="KZ247" s="44"/>
      <c r="LA247" s="44"/>
      <c r="LB247" s="44"/>
      <c r="LC247" s="44"/>
      <c r="LD247" s="44"/>
      <c r="LE247" s="44"/>
      <c r="LF247" s="44"/>
      <c r="LG247" s="44"/>
      <c r="LH247" s="44"/>
      <c r="LI247" s="44"/>
      <c r="LJ247" s="44"/>
      <c r="LK247" s="44"/>
      <c r="LL247" s="44"/>
      <c r="LM247" s="44"/>
      <c r="LN247" s="44"/>
      <c r="LO247" s="44"/>
      <c r="LP247" s="44"/>
      <c r="LQ247" s="44"/>
      <c r="LR247" s="44"/>
      <c r="LS247" s="44"/>
      <c r="LT247" s="44"/>
      <c r="LU247" s="44"/>
      <c r="LV247" s="44"/>
      <c r="LW247" s="44"/>
      <c r="LX247" s="44"/>
      <c r="LY247" s="44"/>
      <c r="LZ247" s="44"/>
      <c r="MA247" s="44"/>
      <c r="MB247" s="44"/>
      <c r="MC247" s="44"/>
      <c r="MD247" s="44"/>
      <c r="ME247" s="44"/>
      <c r="MF247" s="44"/>
      <c r="MG247" s="44"/>
      <c r="MH247" s="44"/>
      <c r="MI247" s="44"/>
      <c r="MJ247" s="44"/>
      <c r="MK247" s="44"/>
      <c r="ML247" s="44"/>
      <c r="MM247" s="44"/>
      <c r="MN247" s="44"/>
      <c r="MO247" s="44"/>
      <c r="MP247" s="44"/>
      <c r="MQ247" s="44"/>
      <c r="MR247" s="44"/>
      <c r="MS247" s="44"/>
      <c r="MT247" s="44"/>
      <c r="MU247" s="44"/>
      <c r="MV247" s="44"/>
      <c r="MW247" s="44"/>
      <c r="MX247" s="44"/>
      <c r="MY247" s="44"/>
      <c r="MZ247" s="44"/>
      <c r="NA247" s="44"/>
      <c r="NB247" s="44"/>
      <c r="NC247" s="44"/>
      <c r="ND247" s="44"/>
      <c r="NE247" s="44"/>
      <c r="NF247" s="44"/>
      <c r="NG247" s="44"/>
      <c r="NH247" s="44"/>
      <c r="NI247" s="44"/>
      <c r="NJ247" s="44"/>
      <c r="NK247" s="44"/>
      <c r="NL247" s="44"/>
      <c r="NM247" s="44"/>
      <c r="NN247" s="44"/>
      <c r="NO247" s="44"/>
      <c r="NP247" s="44"/>
      <c r="NQ247" s="44"/>
      <c r="NR247" s="44"/>
      <c r="NS247" s="44"/>
      <c r="NT247" s="44"/>
      <c r="NU247" s="44"/>
      <c r="NV247" s="44"/>
      <c r="NW247" s="44"/>
      <c r="NX247" s="44"/>
      <c r="NY247" s="44"/>
      <c r="NZ247" s="44"/>
      <c r="OA247" s="44"/>
      <c r="OB247" s="44"/>
      <c r="OC247" s="44"/>
      <c r="OD247" s="44"/>
      <c r="OE247" s="44"/>
      <c r="OF247" s="44"/>
      <c r="OG247" s="44"/>
      <c r="OH247" s="44"/>
      <c r="OI247" s="44"/>
      <c r="OJ247" s="44"/>
      <c r="OK247" s="44"/>
      <c r="OL247" s="44"/>
      <c r="OM247" s="44"/>
      <c r="ON247" s="44"/>
      <c r="OO247" s="44"/>
      <c r="OP247" s="44"/>
      <c r="OQ247" s="44"/>
      <c r="OR247" s="44"/>
      <c r="OS247" s="44"/>
      <c r="OT247" s="44"/>
      <c r="OU247" s="44"/>
      <c r="OV247" s="44"/>
      <c r="OW247" s="44"/>
      <c r="OX247" s="44"/>
      <c r="OY247" s="44"/>
      <c r="OZ247" s="44"/>
      <c r="PA247" s="44"/>
      <c r="PB247" s="44"/>
      <c r="PC247" s="44"/>
      <c r="PD247" s="44"/>
      <c r="PE247" s="44"/>
      <c r="PF247" s="44"/>
      <c r="PG247" s="44"/>
      <c r="PH247" s="44"/>
      <c r="PI247" s="44"/>
      <c r="PJ247" s="44"/>
      <c r="PK247" s="44"/>
      <c r="PL247" s="44"/>
      <c r="PM247" s="44"/>
      <c r="PN247" s="44"/>
      <c r="PO247" s="44"/>
      <c r="PP247" s="44"/>
      <c r="PQ247" s="44"/>
      <c r="PR247" s="44"/>
      <c r="PS247" s="44"/>
      <c r="PT247" s="44"/>
      <c r="PU247" s="44"/>
      <c r="PV247" s="44"/>
      <c r="PW247" s="44"/>
      <c r="PX247" s="44"/>
      <c r="PY247" s="44"/>
      <c r="PZ247" s="44"/>
      <c r="QA247" s="44"/>
      <c r="QB247" s="44"/>
      <c r="QC247" s="44"/>
      <c r="QD247" s="44"/>
      <c r="QE247" s="44"/>
      <c r="QF247" s="44"/>
      <c r="QG247" s="44"/>
      <c r="QH247" s="44"/>
      <c r="QI247" s="44"/>
      <c r="QJ247" s="44"/>
      <c r="QK247" s="44"/>
      <c r="QL247" s="44"/>
      <c r="QM247" s="44"/>
      <c r="QN247" s="44"/>
      <c r="QO247" s="44"/>
      <c r="QP247" s="44"/>
      <c r="QQ247" s="44"/>
      <c r="QR247" s="44"/>
      <c r="QS247" s="44"/>
      <c r="QT247" s="44"/>
      <c r="QU247" s="44"/>
      <c r="QV247" s="44"/>
      <c r="QW247" s="44"/>
      <c r="QX247" s="44"/>
      <c r="QY247" s="44"/>
      <c r="QZ247" s="44"/>
      <c r="RA247" s="44"/>
      <c r="RB247" s="44"/>
      <c r="RC247" s="44"/>
      <c r="RD247" s="44"/>
      <c r="RE247" s="44"/>
      <c r="RF247" s="44"/>
      <c r="RG247" s="44"/>
      <c r="RH247" s="44"/>
      <c r="RI247" s="44"/>
      <c r="RJ247" s="44"/>
      <c r="RK247" s="44"/>
      <c r="RL247" s="44"/>
      <c r="RM247" s="44"/>
      <c r="RN247" s="44"/>
      <c r="RO247" s="44"/>
      <c r="RP247" s="44"/>
      <c r="RQ247" s="44"/>
      <c r="RR247" s="44"/>
      <c r="RS247" s="44"/>
      <c r="RT247" s="44"/>
      <c r="RU247" s="44"/>
      <c r="RV247" s="44"/>
      <c r="RW247" s="44"/>
      <c r="RX247" s="44"/>
      <c r="RY247" s="44"/>
      <c r="RZ247" s="44"/>
      <c r="SA247" s="44"/>
      <c r="SB247" s="44"/>
      <c r="SC247" s="44"/>
      <c r="SD247" s="44"/>
      <c r="SE247" s="44"/>
      <c r="SF247" s="44"/>
      <c r="SG247" s="44"/>
      <c r="SH247" s="44"/>
      <c r="SI247" s="44"/>
      <c r="SJ247" s="44"/>
      <c r="SK247" s="44"/>
      <c r="SL247" s="44"/>
      <c r="SM247" s="44"/>
      <c r="SN247" s="44"/>
      <c r="SO247" s="44"/>
      <c r="SP247" s="44"/>
      <c r="SQ247" s="44"/>
      <c r="SR247" s="44"/>
      <c r="SS247" s="44"/>
      <c r="ST247" s="44"/>
      <c r="SU247" s="44"/>
      <c r="SV247" s="44"/>
      <c r="SW247" s="44"/>
      <c r="SX247" s="44"/>
      <c r="SY247" s="44"/>
      <c r="SZ247" s="44"/>
      <c r="TA247" s="44"/>
      <c r="TB247" s="44"/>
      <c r="TC247" s="44"/>
      <c r="TD247" s="44"/>
      <c r="TE247" s="44"/>
      <c r="TF247" s="44"/>
      <c r="TG247" s="44"/>
      <c r="TH247" s="44"/>
      <c r="TI247" s="44"/>
      <c r="TJ247" s="44"/>
      <c r="TK247" s="44"/>
      <c r="TL247" s="44"/>
      <c r="TM247" s="44"/>
      <c r="TN247" s="44"/>
      <c r="TO247" s="44"/>
      <c r="TP247" s="44"/>
      <c r="TQ247" s="44"/>
      <c r="TR247" s="44"/>
      <c r="TS247" s="44"/>
      <c r="TT247" s="44"/>
      <c r="TU247" s="44"/>
      <c r="TV247" s="44"/>
      <c r="TW247" s="44"/>
      <c r="TX247" s="44"/>
      <c r="TY247" s="44"/>
      <c r="TZ247" s="44"/>
      <c r="UA247" s="44"/>
      <c r="UB247" s="44"/>
      <c r="UC247" s="44"/>
      <c r="UD247" s="44"/>
      <c r="UE247" s="44"/>
      <c r="UF247" s="44"/>
      <c r="UG247" s="44"/>
      <c r="UH247" s="44"/>
      <c r="UI247" s="44"/>
      <c r="UJ247" s="44"/>
      <c r="UK247" s="44"/>
      <c r="UL247" s="44"/>
      <c r="UM247" s="44"/>
      <c r="UN247" s="44"/>
      <c r="UO247" s="44"/>
      <c r="UP247" s="44"/>
      <c r="UQ247" s="44"/>
      <c r="UR247" s="44"/>
      <c r="US247" s="44"/>
      <c r="UT247" s="44"/>
      <c r="UU247" s="44"/>
      <c r="UV247" s="44"/>
      <c r="UW247" s="44"/>
      <c r="UX247" s="44"/>
      <c r="UY247" s="44"/>
      <c r="UZ247" s="44"/>
      <c r="VA247" s="44"/>
      <c r="VB247" s="44"/>
      <c r="VC247" s="44"/>
      <c r="VD247" s="44"/>
      <c r="VE247" s="44"/>
      <c r="VF247" s="44"/>
      <c r="VG247" s="44"/>
      <c r="VH247" s="44"/>
      <c r="VI247" s="44"/>
      <c r="VJ247" s="44"/>
      <c r="VK247" s="44"/>
      <c r="VL247" s="44"/>
      <c r="VM247" s="44"/>
      <c r="VN247" s="44"/>
      <c r="VO247" s="44"/>
      <c r="VP247" s="44"/>
      <c r="VQ247" s="44"/>
      <c r="VR247" s="44"/>
      <c r="VS247" s="44"/>
      <c r="VT247" s="44"/>
      <c r="VU247" s="44"/>
      <c r="VV247" s="44"/>
      <c r="VW247" s="44"/>
      <c r="VX247" s="44"/>
      <c r="VY247" s="44"/>
      <c r="VZ247" s="44"/>
      <c r="WA247" s="44"/>
      <c r="WB247" s="44"/>
      <c r="WC247" s="44"/>
      <c r="WD247" s="44"/>
      <c r="WE247" s="44"/>
      <c r="WF247" s="44"/>
      <c r="WG247" s="44"/>
      <c r="WH247" s="44"/>
      <c r="WI247" s="44"/>
      <c r="WJ247" s="44"/>
      <c r="WK247" s="44"/>
      <c r="WL247" s="44"/>
      <c r="WM247" s="44"/>
      <c r="WN247" s="44"/>
      <c r="WO247" s="44"/>
      <c r="WP247" s="44"/>
      <c r="WQ247" s="44"/>
      <c r="WR247" s="44"/>
      <c r="WS247" s="44"/>
      <c r="WT247" s="44"/>
      <c r="WU247" s="44"/>
      <c r="WV247" s="44"/>
      <c r="WW247" s="44"/>
      <c r="WX247" s="44"/>
      <c r="WY247" s="44"/>
      <c r="WZ247" s="44"/>
      <c r="XA247" s="44"/>
      <c r="XB247" s="44"/>
      <c r="XC247" s="44"/>
      <c r="XD247" s="44"/>
      <c r="XE247" s="44"/>
      <c r="XF247" s="44"/>
      <c r="XG247" s="44"/>
      <c r="XH247" s="44"/>
      <c r="XI247" s="44"/>
      <c r="XJ247" s="44"/>
      <c r="XK247" s="44"/>
      <c r="XL247" s="44"/>
      <c r="XM247" s="44"/>
      <c r="XN247" s="44"/>
      <c r="XO247" s="44"/>
      <c r="XP247" s="44"/>
      <c r="XQ247" s="44"/>
      <c r="XR247" s="44"/>
      <c r="XS247" s="44"/>
      <c r="XT247" s="44"/>
      <c r="XU247" s="44"/>
      <c r="XV247" s="44"/>
      <c r="XW247" s="44"/>
      <c r="XX247" s="44"/>
      <c r="XY247" s="44"/>
      <c r="XZ247" s="44"/>
      <c r="YA247" s="44"/>
      <c r="YB247" s="44"/>
      <c r="YC247" s="44"/>
      <c r="YD247" s="44"/>
      <c r="YE247" s="44"/>
      <c r="YF247" s="44"/>
      <c r="YG247" s="44"/>
      <c r="YH247" s="44"/>
      <c r="YI247" s="44"/>
      <c r="YJ247" s="44"/>
      <c r="YK247" s="44"/>
      <c r="YL247" s="44"/>
      <c r="YM247" s="44"/>
      <c r="YN247" s="44"/>
      <c r="YO247" s="44"/>
      <c r="YP247" s="44"/>
      <c r="YQ247" s="44"/>
      <c r="YR247" s="44"/>
      <c r="YS247" s="44"/>
    </row>
    <row r="248" spans="1:669" s="79" customFormat="1" ht="15.75" x14ac:dyDescent="0.25">
      <c r="A248" s="96" t="s">
        <v>14</v>
      </c>
      <c r="B248" s="35">
        <v>2</v>
      </c>
      <c r="C248" s="63"/>
      <c r="D248" s="63"/>
      <c r="E248" s="63"/>
      <c r="F248" s="97"/>
      <c r="G248" s="165">
        <f t="shared" ref="G248:M248" si="37">SUM(G246:G247)</f>
        <v>139500</v>
      </c>
      <c r="H248" s="165">
        <f>SUM(H246:H247)</f>
        <v>4003.65</v>
      </c>
      <c r="I248" s="165">
        <f t="shared" si="37"/>
        <v>7530.93</v>
      </c>
      <c r="J248" s="165">
        <f t="shared" si="37"/>
        <v>4240.8</v>
      </c>
      <c r="K248" s="165">
        <f t="shared" si="37"/>
        <v>50</v>
      </c>
      <c r="L248" s="165">
        <f t="shared" si="37"/>
        <v>15825.38</v>
      </c>
      <c r="M248" s="189">
        <f t="shared" si="37"/>
        <v>123674.62</v>
      </c>
      <c r="N248" s="15"/>
      <c r="O248" s="15"/>
      <c r="P248" s="85"/>
      <c r="Q248" s="85"/>
      <c r="R248" s="85"/>
      <c r="S248" s="85"/>
      <c r="T248" s="85"/>
      <c r="U248" s="85"/>
      <c r="V248" s="85"/>
      <c r="W248" s="85"/>
      <c r="X248" s="85"/>
      <c r="Y248" s="85"/>
      <c r="Z248" s="85"/>
      <c r="AA248" s="85"/>
      <c r="AB248" s="85"/>
      <c r="AC248" s="85"/>
      <c r="AD248" s="85"/>
      <c r="AE248" s="85"/>
      <c r="AF248" s="85"/>
      <c r="AG248" s="85"/>
      <c r="AH248" s="85"/>
      <c r="AI248" s="85"/>
      <c r="AJ248" s="85"/>
      <c r="AK248" s="85"/>
      <c r="AL248" s="85"/>
      <c r="AM248" s="85"/>
      <c r="AN248" s="85"/>
      <c r="AO248" s="85"/>
      <c r="AP248" s="85"/>
      <c r="AQ248" s="85"/>
      <c r="AR248" s="85"/>
      <c r="AS248" s="85"/>
      <c r="AT248" s="85"/>
      <c r="AU248" s="44"/>
      <c r="AV248" s="44"/>
      <c r="AW248" s="44"/>
      <c r="AX248" s="44"/>
      <c r="AY248" s="44"/>
      <c r="AZ248" s="44"/>
      <c r="BA248" s="44"/>
      <c r="BB248" s="44"/>
      <c r="BC248" s="44"/>
      <c r="BD248" s="44"/>
      <c r="BE248" s="44"/>
      <c r="BF248" s="44"/>
      <c r="BG248" s="44"/>
      <c r="BH248" s="44"/>
      <c r="BI248" s="44"/>
      <c r="BJ248" s="44"/>
      <c r="BK248" s="44"/>
      <c r="BL248" s="44"/>
      <c r="BM248" s="44"/>
      <c r="BN248" s="44"/>
      <c r="BO248" s="44"/>
      <c r="BP248" s="44"/>
      <c r="BQ248" s="44"/>
      <c r="BR248" s="44"/>
      <c r="BS248" s="44"/>
      <c r="BT248" s="44"/>
      <c r="BU248" s="44"/>
      <c r="BV248" s="44"/>
      <c r="BW248" s="44"/>
      <c r="BX248" s="44"/>
      <c r="BY248" s="44"/>
      <c r="BZ248" s="44"/>
      <c r="CA248" s="44"/>
      <c r="CB248" s="44"/>
      <c r="CC248" s="44"/>
      <c r="CD248" s="44"/>
      <c r="CE248" s="44"/>
      <c r="CF248" s="44"/>
      <c r="CG248" s="44"/>
      <c r="CH248" s="44"/>
      <c r="CI248" s="44"/>
      <c r="CJ248" s="44"/>
      <c r="CK248" s="44"/>
      <c r="CL248" s="44"/>
      <c r="CM248" s="44"/>
      <c r="CN248" s="44"/>
      <c r="CO248" s="44"/>
      <c r="CP248" s="44"/>
      <c r="CQ248" s="44"/>
      <c r="CR248" s="44"/>
      <c r="CS248" s="44"/>
      <c r="CT248" s="44"/>
      <c r="CU248" s="44"/>
      <c r="CV248" s="44"/>
      <c r="CW248" s="44"/>
      <c r="CX248" s="44"/>
      <c r="CY248" s="44"/>
      <c r="CZ248" s="44"/>
      <c r="DA248" s="44"/>
      <c r="DB248" s="44"/>
      <c r="DC248" s="44"/>
      <c r="DD248" s="44"/>
      <c r="DE248" s="44"/>
      <c r="DF248" s="44"/>
      <c r="DG248" s="44"/>
      <c r="DH248" s="44"/>
      <c r="DI248" s="44"/>
      <c r="DJ248" s="44"/>
      <c r="DK248" s="44"/>
      <c r="DL248" s="44"/>
      <c r="DM248" s="44"/>
      <c r="DN248" s="44"/>
      <c r="DO248" s="44"/>
      <c r="DP248" s="44"/>
      <c r="DQ248" s="44"/>
      <c r="DR248" s="44"/>
      <c r="DS248" s="44"/>
      <c r="DT248" s="44"/>
      <c r="DU248" s="44"/>
      <c r="DV248" s="44"/>
      <c r="DW248" s="44"/>
      <c r="DX248" s="44"/>
      <c r="DY248" s="44"/>
      <c r="DZ248" s="44"/>
      <c r="EA248" s="44"/>
      <c r="EB248" s="44"/>
      <c r="EC248" s="44"/>
      <c r="ED248" s="44"/>
      <c r="EE248" s="44"/>
      <c r="EF248" s="44"/>
      <c r="EG248" s="44"/>
      <c r="EH248" s="44"/>
      <c r="EI248" s="44"/>
      <c r="EJ248" s="44"/>
      <c r="EK248" s="44"/>
      <c r="EL248" s="44"/>
      <c r="EM248" s="44"/>
      <c r="EN248" s="44"/>
      <c r="EO248" s="44"/>
      <c r="EP248" s="44"/>
      <c r="EQ248" s="44"/>
      <c r="ER248" s="44"/>
      <c r="ES248" s="44"/>
      <c r="ET248" s="44"/>
      <c r="EU248" s="44"/>
      <c r="EV248" s="44"/>
      <c r="EW248" s="44"/>
      <c r="EX248" s="44"/>
      <c r="EY248" s="44"/>
      <c r="EZ248" s="44"/>
      <c r="FA248" s="44"/>
      <c r="FB248" s="44"/>
      <c r="FC248" s="44"/>
      <c r="FD248" s="44"/>
      <c r="FE248" s="44"/>
      <c r="FF248" s="44"/>
      <c r="FG248" s="44"/>
      <c r="FH248" s="44"/>
      <c r="FI248" s="44"/>
      <c r="FJ248" s="44"/>
      <c r="FK248" s="44"/>
      <c r="FL248" s="44"/>
      <c r="FM248" s="44"/>
      <c r="FN248" s="44"/>
      <c r="FO248" s="44"/>
      <c r="FP248" s="44"/>
      <c r="FQ248" s="44"/>
      <c r="FR248" s="44"/>
      <c r="FS248" s="44"/>
      <c r="FT248" s="72"/>
      <c r="FU248" s="72"/>
      <c r="FV248" s="72"/>
      <c r="FW248" s="72"/>
      <c r="FX248" s="72"/>
      <c r="FY248" s="72"/>
      <c r="FZ248" s="72"/>
      <c r="GA248" s="72"/>
      <c r="GB248" s="72"/>
      <c r="GC248" s="72"/>
      <c r="GD248" s="72"/>
      <c r="GE248" s="72"/>
      <c r="GF248" s="72"/>
      <c r="GG248" s="72"/>
      <c r="GH248" s="72"/>
      <c r="GI248" s="72"/>
      <c r="GJ248" s="72"/>
      <c r="GK248" s="72"/>
      <c r="GL248" s="72"/>
      <c r="GM248" s="72"/>
      <c r="GN248" s="72"/>
      <c r="GO248" s="72"/>
      <c r="GP248" s="72"/>
      <c r="GQ248" s="72"/>
      <c r="GR248" s="72"/>
      <c r="GS248" s="72"/>
      <c r="GT248" s="72"/>
      <c r="GU248" s="72"/>
      <c r="GV248" s="72"/>
      <c r="GW248" s="72"/>
      <c r="GX248" s="72"/>
      <c r="GY248" s="72"/>
      <c r="GZ248" s="72"/>
      <c r="HA248" s="72"/>
      <c r="HB248" s="72"/>
      <c r="HC248" s="72"/>
      <c r="HD248" s="72"/>
      <c r="HE248" s="72"/>
      <c r="HF248" s="72"/>
      <c r="HG248" s="72"/>
      <c r="HH248" s="72"/>
      <c r="HI248" s="72"/>
      <c r="HJ248" s="72"/>
      <c r="HK248" s="72"/>
      <c r="HL248" s="72"/>
      <c r="HM248" s="72"/>
      <c r="HN248" s="72"/>
      <c r="HO248" s="72"/>
      <c r="HP248" s="72"/>
      <c r="HQ248" s="72"/>
      <c r="HR248" s="72"/>
      <c r="HS248" s="72"/>
      <c r="HT248" s="72"/>
      <c r="HU248" s="72"/>
      <c r="HV248" s="72"/>
      <c r="HW248" s="72"/>
      <c r="HX248" s="72"/>
      <c r="HY248" s="72"/>
      <c r="HZ248" s="72"/>
      <c r="IA248" s="72"/>
      <c r="IB248" s="72"/>
      <c r="IC248" s="72"/>
      <c r="ID248" s="72"/>
      <c r="IE248" s="72"/>
      <c r="IF248" s="72"/>
      <c r="IG248" s="72"/>
      <c r="IH248" s="72"/>
      <c r="II248" s="72"/>
      <c r="IJ248" s="72"/>
      <c r="IK248" s="72"/>
      <c r="IL248" s="72"/>
      <c r="IM248" s="72"/>
      <c r="IN248" s="72"/>
      <c r="IO248" s="72"/>
      <c r="IP248" s="72"/>
      <c r="IQ248" s="72"/>
      <c r="IR248" s="72"/>
      <c r="IS248" s="72"/>
      <c r="IT248" s="72"/>
      <c r="IU248" s="72"/>
      <c r="IV248" s="72"/>
      <c r="IW248" s="72"/>
      <c r="IX248" s="72"/>
      <c r="IY248" s="72"/>
      <c r="IZ248" s="72"/>
      <c r="JA248" s="72"/>
      <c r="JB248" s="72"/>
      <c r="JC248" s="72"/>
      <c r="JD248" s="72"/>
      <c r="JE248" s="72"/>
      <c r="JF248" s="72"/>
      <c r="JG248" s="72"/>
      <c r="JH248" s="72"/>
      <c r="JI248" s="72"/>
      <c r="JJ248" s="72"/>
      <c r="JK248" s="72"/>
      <c r="JL248" s="72"/>
      <c r="JM248" s="72"/>
      <c r="JN248" s="72"/>
      <c r="JO248" s="72"/>
      <c r="JP248" s="72"/>
      <c r="JQ248" s="72"/>
      <c r="JR248" s="72"/>
      <c r="JS248" s="72"/>
      <c r="JT248" s="72"/>
      <c r="JU248" s="72"/>
      <c r="JV248" s="72"/>
      <c r="JW248" s="72"/>
      <c r="JX248" s="72"/>
      <c r="JY248" s="72"/>
      <c r="JZ248" s="72"/>
      <c r="KA248" s="72"/>
      <c r="KB248" s="72"/>
      <c r="KC248" s="72"/>
      <c r="KD248" s="72"/>
      <c r="KE248" s="72"/>
      <c r="KF248" s="72"/>
      <c r="KG248" s="72"/>
      <c r="KH248" s="72"/>
      <c r="KI248" s="72"/>
      <c r="KJ248" s="72"/>
      <c r="KK248" s="72"/>
      <c r="KL248" s="72"/>
      <c r="KM248" s="72"/>
      <c r="KN248" s="72"/>
      <c r="KO248" s="72"/>
      <c r="KP248" s="72"/>
      <c r="KQ248" s="72"/>
      <c r="KR248" s="72"/>
      <c r="KS248" s="72"/>
      <c r="KT248" s="72"/>
      <c r="KU248" s="72"/>
      <c r="KV248" s="72"/>
      <c r="KW248" s="72"/>
      <c r="KX248" s="72"/>
      <c r="KY248" s="72"/>
      <c r="KZ248" s="72"/>
      <c r="LA248" s="72"/>
      <c r="LB248" s="72"/>
      <c r="LC248" s="72"/>
      <c r="LD248" s="72"/>
      <c r="LE248" s="72"/>
      <c r="LF248" s="72"/>
      <c r="LG248" s="72"/>
      <c r="LH248" s="72"/>
      <c r="LI248" s="72"/>
      <c r="LJ248" s="72"/>
      <c r="LK248" s="72"/>
      <c r="LL248" s="72"/>
      <c r="LM248" s="72"/>
      <c r="LN248" s="72"/>
      <c r="LO248" s="72"/>
      <c r="LP248" s="72"/>
      <c r="LQ248" s="72"/>
      <c r="LR248" s="72"/>
      <c r="LS248" s="72"/>
      <c r="LT248" s="72"/>
      <c r="LU248" s="72"/>
      <c r="LV248" s="72"/>
      <c r="LW248" s="72"/>
      <c r="LX248" s="72"/>
      <c r="LY248" s="72"/>
      <c r="LZ248" s="72"/>
      <c r="MA248" s="72"/>
      <c r="MB248" s="72"/>
      <c r="MC248" s="72"/>
      <c r="MD248" s="72"/>
      <c r="ME248" s="72"/>
      <c r="MF248" s="72"/>
      <c r="MG248" s="72"/>
      <c r="MH248" s="72"/>
      <c r="MI248" s="72"/>
      <c r="MJ248" s="72"/>
      <c r="MK248" s="72"/>
      <c r="ML248" s="72"/>
      <c r="MM248" s="72"/>
      <c r="MN248" s="72"/>
      <c r="MO248" s="72"/>
      <c r="MP248" s="72"/>
      <c r="MQ248" s="72"/>
      <c r="MR248" s="72"/>
      <c r="MS248" s="72"/>
      <c r="MT248" s="72"/>
      <c r="MU248" s="72"/>
      <c r="MV248" s="72"/>
      <c r="MW248" s="72"/>
      <c r="MX248" s="72"/>
      <c r="MY248" s="72"/>
      <c r="MZ248" s="72"/>
      <c r="NA248" s="72"/>
      <c r="NB248" s="72"/>
      <c r="NC248" s="72"/>
      <c r="ND248" s="72"/>
      <c r="NE248" s="72"/>
      <c r="NF248" s="72"/>
      <c r="NG248" s="72"/>
      <c r="NH248" s="72"/>
      <c r="NI248" s="72"/>
      <c r="NJ248" s="72"/>
      <c r="NK248" s="72"/>
      <c r="NL248" s="72"/>
      <c r="NM248" s="72"/>
      <c r="NN248" s="72"/>
      <c r="NO248" s="72"/>
      <c r="NP248" s="72"/>
      <c r="NQ248" s="72"/>
      <c r="NR248" s="72"/>
      <c r="NS248" s="72"/>
      <c r="NT248" s="72"/>
      <c r="NU248" s="72"/>
      <c r="NV248" s="72"/>
      <c r="NW248" s="72"/>
      <c r="NX248" s="72"/>
      <c r="NY248" s="72"/>
      <c r="NZ248" s="72"/>
      <c r="OA248" s="72"/>
      <c r="OB248" s="72"/>
      <c r="OC248" s="72"/>
      <c r="OD248" s="72"/>
      <c r="OE248" s="72"/>
      <c r="OF248" s="72"/>
      <c r="OG248" s="72"/>
      <c r="OH248" s="72"/>
      <c r="OI248" s="72"/>
      <c r="OJ248" s="72"/>
      <c r="OK248" s="72"/>
      <c r="OL248" s="72"/>
      <c r="OM248" s="72"/>
      <c r="ON248" s="72"/>
      <c r="OO248" s="72"/>
      <c r="OP248" s="72"/>
      <c r="OQ248" s="72"/>
      <c r="OR248" s="72"/>
      <c r="OS248" s="72"/>
      <c r="OT248" s="72"/>
      <c r="OU248" s="72"/>
      <c r="OV248" s="72"/>
      <c r="OW248" s="72"/>
      <c r="OX248" s="72"/>
      <c r="OY248" s="72"/>
      <c r="OZ248" s="72"/>
      <c r="PA248" s="72"/>
      <c r="PB248" s="72"/>
      <c r="PC248" s="72"/>
      <c r="PD248" s="72"/>
      <c r="PE248" s="72"/>
      <c r="PF248" s="72"/>
      <c r="PG248" s="72"/>
      <c r="PH248" s="72"/>
      <c r="PI248" s="72"/>
      <c r="PJ248" s="72"/>
      <c r="PK248" s="72"/>
      <c r="PL248" s="72"/>
      <c r="PM248" s="72"/>
      <c r="PN248" s="72"/>
      <c r="PO248" s="72"/>
      <c r="PP248" s="72"/>
      <c r="PQ248" s="72"/>
      <c r="PR248" s="72"/>
      <c r="PS248" s="72"/>
      <c r="PT248" s="72"/>
      <c r="PU248" s="72"/>
      <c r="PV248" s="72"/>
      <c r="PW248" s="72"/>
      <c r="PX248" s="72"/>
      <c r="PY248" s="72"/>
      <c r="PZ248" s="72"/>
      <c r="QA248" s="72"/>
      <c r="QB248" s="72"/>
      <c r="QC248" s="72"/>
      <c r="QD248" s="72"/>
      <c r="QE248" s="72"/>
      <c r="QF248" s="72"/>
      <c r="QG248" s="72"/>
      <c r="QH248" s="72"/>
      <c r="QI248" s="72"/>
      <c r="QJ248" s="72"/>
      <c r="QK248" s="72"/>
      <c r="QL248" s="72"/>
      <c r="QM248" s="72"/>
      <c r="QN248" s="72"/>
      <c r="QO248" s="72"/>
      <c r="QP248" s="72"/>
      <c r="QQ248" s="72"/>
      <c r="QR248" s="72"/>
      <c r="QS248" s="72"/>
      <c r="QT248" s="72"/>
      <c r="QU248" s="72"/>
      <c r="QV248" s="72"/>
      <c r="QW248" s="72"/>
      <c r="QX248" s="72"/>
      <c r="QY248" s="72"/>
      <c r="QZ248" s="72"/>
      <c r="RA248" s="72"/>
      <c r="RB248" s="72"/>
      <c r="RC248" s="72"/>
      <c r="RD248" s="72"/>
      <c r="RE248" s="72"/>
      <c r="RF248" s="72"/>
      <c r="RG248" s="72"/>
      <c r="RH248" s="72"/>
      <c r="RI248" s="72"/>
      <c r="RJ248" s="72"/>
      <c r="RK248" s="72"/>
      <c r="RL248" s="72"/>
      <c r="RM248" s="72"/>
      <c r="RN248" s="72"/>
      <c r="RO248" s="72"/>
      <c r="RP248" s="72"/>
      <c r="RQ248" s="72"/>
      <c r="RR248" s="72"/>
      <c r="RS248" s="72"/>
      <c r="RT248" s="72"/>
      <c r="RU248" s="72"/>
      <c r="RV248" s="72"/>
      <c r="RW248" s="72"/>
      <c r="RX248" s="72"/>
      <c r="RY248" s="72"/>
      <c r="RZ248" s="72"/>
      <c r="SA248" s="72"/>
      <c r="SB248" s="72"/>
      <c r="SC248" s="72"/>
      <c r="SD248" s="72"/>
      <c r="SE248" s="72"/>
      <c r="SF248" s="72"/>
      <c r="SG248" s="72"/>
      <c r="SH248" s="72"/>
      <c r="SI248" s="72"/>
      <c r="SJ248" s="72"/>
      <c r="SK248" s="72"/>
      <c r="SL248" s="72"/>
      <c r="SM248" s="72"/>
      <c r="SN248" s="72"/>
      <c r="SO248" s="72"/>
      <c r="SP248" s="72"/>
      <c r="SQ248" s="72"/>
      <c r="SR248" s="72"/>
      <c r="SS248" s="72"/>
      <c r="ST248" s="72"/>
      <c r="SU248" s="72"/>
      <c r="SV248" s="72"/>
      <c r="SW248" s="72"/>
      <c r="SX248" s="72"/>
      <c r="SY248" s="72"/>
      <c r="SZ248" s="72"/>
      <c r="TA248" s="72"/>
      <c r="TB248" s="72"/>
      <c r="TC248" s="72"/>
      <c r="TD248" s="72"/>
      <c r="TE248" s="72"/>
      <c r="TF248" s="72"/>
      <c r="TG248" s="72"/>
      <c r="TH248" s="72"/>
      <c r="TI248" s="72"/>
      <c r="TJ248" s="72"/>
      <c r="TK248" s="72"/>
      <c r="TL248" s="72"/>
      <c r="TM248" s="72"/>
      <c r="TN248" s="72"/>
      <c r="TO248" s="72"/>
      <c r="TP248" s="72"/>
      <c r="TQ248" s="72"/>
      <c r="TR248" s="72"/>
      <c r="TS248" s="72"/>
      <c r="TT248" s="72"/>
      <c r="TU248" s="72"/>
      <c r="TV248" s="72"/>
      <c r="TW248" s="72"/>
      <c r="TX248" s="72"/>
      <c r="TY248" s="72"/>
      <c r="TZ248" s="72"/>
      <c r="UA248" s="72"/>
      <c r="UB248" s="72"/>
      <c r="UC248" s="72"/>
      <c r="UD248" s="72"/>
      <c r="UE248" s="72"/>
      <c r="UF248" s="72"/>
      <c r="UG248" s="72"/>
      <c r="UH248" s="72"/>
      <c r="UI248" s="72"/>
      <c r="UJ248" s="72"/>
      <c r="UK248" s="72"/>
      <c r="UL248" s="72"/>
      <c r="UM248" s="72"/>
      <c r="UN248" s="72"/>
      <c r="UO248" s="72"/>
      <c r="UP248" s="72"/>
      <c r="UQ248" s="72"/>
      <c r="UR248" s="72"/>
      <c r="US248" s="72"/>
      <c r="UT248" s="72"/>
      <c r="UU248" s="72"/>
      <c r="UV248" s="72"/>
      <c r="UW248" s="72"/>
      <c r="UX248" s="72"/>
      <c r="UY248" s="72"/>
      <c r="UZ248" s="72"/>
      <c r="VA248" s="72"/>
      <c r="VB248" s="72"/>
      <c r="VC248" s="72"/>
      <c r="VD248" s="72"/>
      <c r="VE248" s="72"/>
      <c r="VF248" s="72"/>
      <c r="VG248" s="72"/>
      <c r="VH248" s="72"/>
      <c r="VI248" s="72"/>
      <c r="VJ248" s="72"/>
      <c r="VK248" s="72"/>
      <c r="VL248" s="72"/>
      <c r="VM248" s="72"/>
      <c r="VN248" s="72"/>
      <c r="VO248" s="72"/>
      <c r="VP248" s="72"/>
      <c r="VQ248" s="72"/>
      <c r="VR248" s="72"/>
      <c r="VS248" s="72"/>
      <c r="VT248" s="72"/>
      <c r="VU248" s="72"/>
      <c r="VV248" s="72"/>
      <c r="VW248" s="72"/>
      <c r="VX248" s="72"/>
      <c r="VY248" s="72"/>
      <c r="VZ248" s="72"/>
      <c r="WA248" s="72"/>
      <c r="WB248" s="72"/>
      <c r="WC248" s="72"/>
      <c r="WD248" s="72"/>
      <c r="WE248" s="72"/>
      <c r="WF248" s="72"/>
      <c r="WG248" s="72"/>
      <c r="WH248" s="72"/>
      <c r="WI248" s="72"/>
      <c r="WJ248" s="72"/>
      <c r="WK248" s="72"/>
      <c r="WL248" s="72"/>
      <c r="WM248" s="72"/>
      <c r="WN248" s="72"/>
      <c r="WO248" s="72"/>
      <c r="WP248" s="72"/>
      <c r="WQ248" s="72"/>
      <c r="WR248" s="72"/>
      <c r="WS248" s="72"/>
      <c r="WT248" s="72"/>
      <c r="WU248" s="72"/>
      <c r="WV248" s="72"/>
      <c r="WW248" s="72"/>
      <c r="WX248" s="72"/>
      <c r="WY248" s="72"/>
      <c r="WZ248" s="72"/>
      <c r="XA248" s="72"/>
      <c r="XB248" s="72"/>
      <c r="XC248" s="72"/>
      <c r="XD248" s="72"/>
      <c r="XE248" s="72"/>
      <c r="XF248" s="72"/>
      <c r="XG248" s="72"/>
      <c r="XH248" s="72"/>
      <c r="XI248" s="72"/>
      <c r="XJ248" s="72"/>
      <c r="XK248" s="72"/>
      <c r="XL248" s="72"/>
      <c r="XM248" s="72"/>
      <c r="XN248" s="72"/>
      <c r="XO248" s="72"/>
      <c r="XP248" s="72"/>
      <c r="XQ248" s="72"/>
      <c r="XR248" s="72"/>
      <c r="XS248" s="72"/>
      <c r="XT248" s="72"/>
      <c r="XU248" s="72"/>
      <c r="XV248" s="72"/>
      <c r="XW248" s="72"/>
      <c r="XX248" s="72"/>
      <c r="XY248" s="72"/>
      <c r="XZ248" s="72"/>
      <c r="YA248" s="72"/>
      <c r="YB248" s="72"/>
      <c r="YC248" s="72"/>
      <c r="YD248" s="72"/>
      <c r="YE248" s="72"/>
      <c r="YF248" s="72"/>
      <c r="YG248" s="72"/>
      <c r="YH248" s="72"/>
      <c r="YI248" s="72"/>
      <c r="YJ248" s="72"/>
      <c r="YK248" s="72"/>
      <c r="YL248" s="72"/>
      <c r="YM248" s="72"/>
      <c r="YN248" s="72"/>
      <c r="YO248" s="72"/>
      <c r="YP248" s="72"/>
      <c r="YQ248" s="72"/>
      <c r="YR248" s="72"/>
      <c r="YS248" s="72"/>
    </row>
    <row r="250" spans="1:669" ht="15.75" x14ac:dyDescent="0.25">
      <c r="A250" s="121" t="s">
        <v>15</v>
      </c>
      <c r="B250" s="122">
        <f>+B248+B243+B229+B223+B216+B208+B201+B188+B182+B177+B173+B168+B160+B151+B143+B133+B129+B122+B116+B108+B104+B100+B93+B89+B84+B80+B76+B72+B66+B62+B58+B50+B46+B42+B37+B32+B28+B24+B20+B14+B11+B212+B138+B232</f>
        <v>116</v>
      </c>
      <c r="C250" s="27"/>
      <c r="D250" s="27"/>
      <c r="E250" s="27"/>
      <c r="F250" s="27"/>
      <c r="G250" s="166">
        <f>G248+G243+G232+G229+G223+G216+G212+G208+G201+G188+G182+G177+G173+G168+G160+G151+G143+G138+G133+G129+G122+G116+G108+G104+G100+G93+G89+G84+G80+G76+G72+G66+G62+G58+G50+G46+G42+G37+G32+G28+G24+G20+G14+G11</f>
        <v>7263200</v>
      </c>
      <c r="H250" s="166">
        <v>208453.84</v>
      </c>
      <c r="I250" s="166">
        <v>520314.08</v>
      </c>
      <c r="J250" s="166">
        <v>220584.68</v>
      </c>
      <c r="K250" s="166">
        <v>131335</v>
      </c>
      <c r="L250" s="166">
        <v>1080687.6000000001</v>
      </c>
      <c r="M250" s="166">
        <v>6182512.4000000004</v>
      </c>
      <c r="O250" s="44"/>
      <c r="P250" s="85"/>
      <c r="Q250" s="85"/>
      <c r="R250" s="85"/>
      <c r="S250" s="85"/>
      <c r="T250" s="85"/>
      <c r="U250" s="85"/>
      <c r="V250" s="85"/>
      <c r="W250" s="85"/>
      <c r="X250" s="85"/>
      <c r="Y250" s="85"/>
      <c r="Z250" s="85"/>
      <c r="AA250" s="85"/>
      <c r="AB250" s="85"/>
      <c r="AC250" s="85"/>
      <c r="AD250" s="85"/>
      <c r="AE250" s="85"/>
      <c r="AF250" s="85"/>
      <c r="AG250" s="85"/>
      <c r="AH250" s="85"/>
      <c r="AI250" s="85"/>
      <c r="AJ250" s="85"/>
      <c r="AK250" s="85"/>
      <c r="AL250" s="85"/>
      <c r="AM250" s="85"/>
      <c r="AN250" s="85"/>
      <c r="AO250" s="85"/>
      <c r="AP250" s="85"/>
      <c r="AQ250" s="85"/>
      <c r="AR250" s="85"/>
      <c r="AS250" s="85"/>
      <c r="AT250" s="85"/>
      <c r="AU250" s="44"/>
      <c r="AV250" s="44"/>
      <c r="AW250" s="44"/>
      <c r="AX250" s="44"/>
      <c r="AY250" s="44"/>
      <c r="AZ250" s="44"/>
      <c r="BA250" s="44"/>
      <c r="BB250" s="44"/>
      <c r="BC250" s="44"/>
      <c r="BD250" s="44"/>
      <c r="BE250" s="44"/>
      <c r="BF250" s="44"/>
      <c r="BG250" s="44"/>
      <c r="BH250" s="44"/>
      <c r="BI250" s="44"/>
      <c r="BJ250" s="44"/>
      <c r="BK250" s="44"/>
      <c r="BL250" s="44"/>
      <c r="BM250" s="44"/>
      <c r="BN250" s="44"/>
      <c r="BO250" s="44"/>
      <c r="BP250" s="44"/>
      <c r="BQ250" s="44"/>
      <c r="BR250" s="44"/>
      <c r="BS250" s="44"/>
      <c r="BT250" s="44"/>
      <c r="BU250" s="44"/>
      <c r="BV250" s="44"/>
      <c r="BW250" s="44"/>
      <c r="BX250" s="44"/>
      <c r="BY250" s="44"/>
      <c r="BZ250" s="44"/>
      <c r="CA250" s="44"/>
      <c r="CB250" s="44"/>
      <c r="CC250" s="44"/>
      <c r="CD250" s="44"/>
      <c r="CE250" s="44"/>
      <c r="CF250" s="44"/>
      <c r="CG250" s="44"/>
      <c r="CH250" s="44"/>
      <c r="CI250" s="44"/>
      <c r="CJ250" s="44"/>
      <c r="CK250" s="44"/>
      <c r="CL250" s="44"/>
      <c r="CM250" s="44"/>
      <c r="CN250" s="44"/>
      <c r="CO250" s="44"/>
      <c r="CP250" s="44"/>
      <c r="CQ250" s="44"/>
      <c r="CR250" s="44"/>
      <c r="CS250" s="44"/>
      <c r="CT250" s="44"/>
      <c r="CU250" s="44"/>
      <c r="CV250" s="44"/>
      <c r="CW250" s="44"/>
      <c r="CX250" s="44"/>
      <c r="CY250" s="44"/>
      <c r="CZ250" s="44"/>
      <c r="DA250" s="44"/>
      <c r="DB250" s="44"/>
      <c r="DC250" s="44"/>
      <c r="DD250" s="44"/>
      <c r="DE250" s="44"/>
      <c r="DF250" s="44"/>
      <c r="DG250" s="44"/>
      <c r="DH250" s="44"/>
      <c r="DI250" s="44"/>
      <c r="DJ250" s="44"/>
      <c r="DK250" s="44"/>
      <c r="DL250" s="44"/>
      <c r="DM250" s="44"/>
      <c r="DN250" s="44"/>
      <c r="DO250" s="44"/>
      <c r="DP250" s="44"/>
      <c r="DQ250" s="44"/>
      <c r="DR250" s="44"/>
      <c r="DS250" s="44"/>
      <c r="DT250" s="44"/>
      <c r="DU250" s="44"/>
      <c r="DV250" s="44"/>
      <c r="DW250" s="44"/>
      <c r="DX250" s="44"/>
      <c r="DY250" s="44"/>
      <c r="DZ250" s="44"/>
      <c r="EA250" s="44"/>
      <c r="EB250" s="44"/>
      <c r="EC250" s="44"/>
      <c r="ED250" s="44"/>
      <c r="EE250" s="44"/>
      <c r="EF250" s="44"/>
      <c r="EG250" s="44"/>
      <c r="EH250" s="44"/>
      <c r="EI250" s="44"/>
      <c r="EJ250" s="44"/>
      <c r="EK250" s="44"/>
      <c r="EL250" s="44"/>
      <c r="EM250" s="44"/>
      <c r="EN250" s="44"/>
      <c r="EO250" s="44"/>
      <c r="EP250" s="44"/>
      <c r="EQ250" s="44"/>
      <c r="ER250" s="44"/>
      <c r="ES250" s="44"/>
      <c r="ET250" s="44"/>
      <c r="EU250" s="44"/>
      <c r="EV250" s="44"/>
      <c r="EW250" s="44"/>
      <c r="EX250" s="44"/>
      <c r="EY250" s="44"/>
      <c r="EZ250" s="44"/>
      <c r="FA250" s="44"/>
      <c r="FB250" s="44"/>
      <c r="FC250" s="44"/>
      <c r="FD250" s="44"/>
      <c r="FE250" s="44"/>
      <c r="FF250" s="44"/>
      <c r="FG250" s="44"/>
      <c r="FH250" s="44"/>
      <c r="FI250" s="44"/>
      <c r="FJ250" s="44"/>
      <c r="FK250" s="44"/>
      <c r="FL250" s="44"/>
      <c r="FM250" s="44"/>
      <c r="FN250" s="44"/>
      <c r="FO250" s="44"/>
      <c r="FP250" s="44"/>
      <c r="FQ250" s="44"/>
      <c r="FR250" s="44"/>
      <c r="FS250" s="44"/>
    </row>
    <row r="252" spans="1:669" ht="33.75" x14ac:dyDescent="0.5">
      <c r="A252" s="29"/>
      <c r="B252" s="28"/>
      <c r="C252" s="28"/>
      <c r="D252" s="28"/>
      <c r="E252" s="28"/>
      <c r="F252" s="28"/>
      <c r="G252" s="141"/>
      <c r="H252" s="170"/>
      <c r="I252" s="141"/>
      <c r="J252" s="141"/>
      <c r="K252" s="141"/>
      <c r="L252" s="141"/>
      <c r="M252" s="170"/>
      <c r="P252" s="49"/>
      <c r="Q252" s="49"/>
      <c r="R252" s="49"/>
      <c r="S252" s="49"/>
      <c r="T252" s="49"/>
      <c r="U252" s="49"/>
      <c r="V252" s="49"/>
      <c r="W252" s="49"/>
      <c r="X252" s="49"/>
      <c r="Y252" s="49"/>
      <c r="Z252" s="49"/>
      <c r="AA252" s="49"/>
      <c r="AB252" s="49"/>
      <c r="AC252" s="49"/>
      <c r="AD252" s="49"/>
      <c r="AE252" s="49"/>
      <c r="AF252" s="49"/>
      <c r="AG252" s="49"/>
      <c r="AH252" s="49"/>
      <c r="AI252" s="49"/>
      <c r="AJ252" s="49"/>
      <c r="AK252" s="49"/>
      <c r="AL252" s="49"/>
      <c r="AM252" s="49"/>
      <c r="AN252" s="49"/>
      <c r="AO252" s="49"/>
      <c r="AP252" s="49"/>
      <c r="AQ252" s="85"/>
      <c r="AR252" s="85"/>
      <c r="AS252" s="85"/>
      <c r="AT252" s="85"/>
      <c r="AU252" s="44"/>
      <c r="AV252" s="44"/>
      <c r="AW252" s="44"/>
      <c r="AX252" s="44"/>
      <c r="AY252" s="44"/>
      <c r="AZ252" s="44"/>
      <c r="BA252" s="44"/>
      <c r="BB252" s="44"/>
      <c r="BC252" s="44"/>
      <c r="BD252" s="44"/>
      <c r="BE252" s="44"/>
      <c r="BF252" s="44"/>
      <c r="BG252" s="44"/>
      <c r="BH252" s="44"/>
      <c r="BI252" s="44"/>
      <c r="BJ252" s="44"/>
      <c r="BK252" s="44"/>
      <c r="BL252" s="44"/>
      <c r="BM252" s="44"/>
      <c r="BN252" s="44"/>
      <c r="BO252" s="44"/>
      <c r="BP252" s="44"/>
      <c r="BQ252" s="44"/>
      <c r="BR252" s="44"/>
      <c r="BS252" s="44"/>
      <c r="BT252" s="44"/>
      <c r="BU252" s="44"/>
      <c r="BV252" s="44"/>
      <c r="BW252" s="44"/>
      <c r="BX252" s="44"/>
      <c r="BY252" s="44"/>
      <c r="BZ252" s="44"/>
      <c r="CA252" s="44"/>
      <c r="CB252" s="44"/>
      <c r="CC252" s="44"/>
      <c r="CD252" s="44"/>
      <c r="CE252" s="44"/>
      <c r="CF252" s="44"/>
      <c r="CG252" s="44"/>
      <c r="CH252" s="44"/>
      <c r="CI252" s="44"/>
      <c r="CJ252" s="44"/>
      <c r="CK252" s="44"/>
      <c r="CL252" s="44"/>
      <c r="CM252" s="44"/>
      <c r="CN252" s="44"/>
      <c r="CO252" s="44"/>
      <c r="CP252" s="44"/>
      <c r="CQ252" s="44"/>
      <c r="CR252" s="44"/>
      <c r="CS252" s="44"/>
      <c r="CT252" s="44"/>
      <c r="CU252" s="44"/>
      <c r="CV252" s="44"/>
      <c r="CW252" s="44"/>
      <c r="CX252" s="44"/>
      <c r="CY252" s="44"/>
      <c r="CZ252" s="44"/>
      <c r="DA252" s="44"/>
      <c r="DB252" s="44"/>
      <c r="DC252" s="44"/>
      <c r="DD252" s="44"/>
      <c r="DE252" s="44"/>
      <c r="DF252" s="44"/>
      <c r="DG252" s="44"/>
      <c r="DH252" s="44"/>
      <c r="DI252" s="44"/>
      <c r="DJ252" s="44"/>
      <c r="DK252" s="44"/>
      <c r="DL252" s="44"/>
      <c r="DM252" s="44"/>
      <c r="DN252" s="44"/>
      <c r="DO252" s="44"/>
      <c r="DP252" s="44"/>
      <c r="DQ252" s="44"/>
      <c r="DR252" s="44"/>
      <c r="DS252" s="44"/>
      <c r="DT252" s="44"/>
      <c r="DU252" s="44"/>
      <c r="DV252" s="44"/>
      <c r="DW252" s="44"/>
      <c r="DX252" s="44"/>
      <c r="DY252" s="44"/>
      <c r="DZ252" s="44"/>
      <c r="EA252" s="44"/>
      <c r="EB252" s="44"/>
      <c r="EC252" s="44"/>
      <c r="ED252" s="44"/>
      <c r="EE252" s="44"/>
      <c r="EF252" s="44"/>
      <c r="EG252" s="44"/>
      <c r="EH252" s="44"/>
      <c r="EI252" s="44"/>
      <c r="EJ252" s="44"/>
      <c r="EK252" s="44"/>
      <c r="EL252" s="44"/>
      <c r="EM252" s="44"/>
      <c r="EN252" s="44"/>
      <c r="EO252" s="44"/>
      <c r="EP252" s="44"/>
      <c r="EQ252" s="44"/>
      <c r="ER252" s="44"/>
      <c r="ES252" s="44"/>
      <c r="ET252" s="44"/>
      <c r="EU252" s="44"/>
      <c r="EV252" s="44"/>
      <c r="EW252" s="44"/>
      <c r="EX252" s="44"/>
      <c r="EY252" s="44"/>
      <c r="EZ252" s="44"/>
      <c r="FA252" s="44"/>
      <c r="FB252" s="44"/>
      <c r="FC252" s="44"/>
      <c r="FD252" s="44"/>
      <c r="FE252" s="44"/>
      <c r="FF252" s="44"/>
      <c r="FG252" s="44"/>
      <c r="FH252" s="44"/>
      <c r="FI252" s="44"/>
      <c r="FJ252" s="44"/>
      <c r="FK252" s="44"/>
      <c r="FL252" s="44"/>
      <c r="FM252" s="44"/>
      <c r="FN252" s="44"/>
      <c r="FO252" s="44"/>
      <c r="FP252" s="44"/>
      <c r="FQ252" s="44"/>
      <c r="FR252" s="44"/>
      <c r="FS252" s="44"/>
    </row>
    <row r="253" spans="1:669" ht="15.75" x14ac:dyDescent="0.25">
      <c r="A253" s="46"/>
      <c r="B253" s="29"/>
      <c r="C253" s="29"/>
      <c r="D253" s="29"/>
      <c r="E253" s="29"/>
      <c r="F253" s="29"/>
      <c r="G253" s="142"/>
      <c r="H253" s="171"/>
      <c r="I253" s="142"/>
      <c r="J253" s="142"/>
      <c r="K253" s="142"/>
      <c r="L253" s="142"/>
      <c r="M253" s="171"/>
      <c r="P253" s="49"/>
      <c r="Q253" s="49"/>
      <c r="R253" s="49"/>
      <c r="S253" s="49"/>
      <c r="T253" s="49"/>
      <c r="U253" s="49"/>
      <c r="V253" s="49"/>
      <c r="W253" s="49"/>
      <c r="X253" s="49"/>
      <c r="Y253" s="49"/>
      <c r="Z253" s="49"/>
      <c r="AA253" s="49"/>
      <c r="AB253" s="49"/>
      <c r="AC253" s="49"/>
      <c r="AD253" s="49"/>
      <c r="AE253" s="49"/>
      <c r="AF253" s="49"/>
      <c r="AG253" s="49"/>
      <c r="AH253" s="49"/>
      <c r="AI253" s="49"/>
      <c r="AJ253" s="49"/>
      <c r="AK253" s="49"/>
      <c r="AL253" s="49"/>
      <c r="AM253" s="49"/>
      <c r="AN253" s="49"/>
      <c r="AO253" s="49"/>
      <c r="AP253" s="49"/>
      <c r="AQ253" s="85"/>
      <c r="AR253" s="85"/>
      <c r="AS253" s="85"/>
      <c r="AT253" s="85"/>
      <c r="AU253" s="44"/>
      <c r="AV253" s="44"/>
      <c r="AW253" s="44"/>
      <c r="AX253" s="44"/>
      <c r="AY253" s="44"/>
      <c r="AZ253" s="44"/>
      <c r="BA253" s="44"/>
      <c r="BB253" s="44"/>
      <c r="BC253" s="44"/>
      <c r="BD253" s="44"/>
      <c r="BE253" s="44"/>
      <c r="BF253" s="44"/>
      <c r="BG253" s="44"/>
      <c r="BH253" s="44"/>
      <c r="BI253" s="44"/>
      <c r="BJ253" s="44"/>
      <c r="BK253" s="44"/>
      <c r="BL253" s="44"/>
      <c r="BM253" s="44"/>
      <c r="BN253" s="44"/>
      <c r="BO253" s="44"/>
      <c r="BP253" s="44"/>
      <c r="BQ253" s="44"/>
      <c r="BR253" s="44"/>
      <c r="BS253" s="44"/>
      <c r="BT253" s="44"/>
      <c r="BU253" s="44"/>
      <c r="BV253" s="44"/>
      <c r="BW253" s="44"/>
      <c r="BX253" s="44"/>
      <c r="BY253" s="44"/>
      <c r="BZ253" s="44"/>
      <c r="CA253" s="44"/>
      <c r="CB253" s="44"/>
      <c r="CC253" s="44"/>
      <c r="CD253" s="44"/>
      <c r="CE253" s="44"/>
      <c r="CF253" s="44"/>
      <c r="CG253" s="44"/>
      <c r="CH253" s="44"/>
      <c r="CI253" s="44"/>
      <c r="CJ253" s="44"/>
      <c r="CK253" s="44"/>
      <c r="CL253" s="44"/>
      <c r="CM253" s="44"/>
      <c r="CN253" s="44"/>
      <c r="CO253" s="44"/>
      <c r="CP253" s="44"/>
      <c r="CQ253" s="44"/>
      <c r="CR253" s="44"/>
      <c r="CS253" s="44"/>
      <c r="CT253" s="44"/>
      <c r="CU253" s="44"/>
      <c r="CV253" s="44"/>
      <c r="CW253" s="44"/>
      <c r="CX253" s="44"/>
      <c r="CY253" s="44"/>
      <c r="CZ253" s="44"/>
      <c r="DA253" s="44"/>
      <c r="DB253" s="44"/>
      <c r="DC253" s="44"/>
      <c r="DD253" s="44"/>
      <c r="DE253" s="44"/>
      <c r="DF253" s="44"/>
      <c r="DG253" s="44"/>
      <c r="DH253" s="44"/>
      <c r="DI253" s="44"/>
      <c r="DJ253" s="44"/>
      <c r="DK253" s="44"/>
      <c r="DL253" s="44"/>
      <c r="DM253" s="44"/>
      <c r="DN253" s="44"/>
      <c r="DO253" s="44"/>
      <c r="DP253" s="44"/>
      <c r="DQ253" s="44"/>
      <c r="DR253" s="44"/>
      <c r="DS253" s="44"/>
      <c r="DT253" s="44"/>
      <c r="DU253" s="44"/>
      <c r="DV253" s="44"/>
      <c r="DW253" s="44"/>
      <c r="DX253" s="44"/>
      <c r="DY253" s="44"/>
      <c r="DZ253" s="44"/>
      <c r="EA253" s="44"/>
      <c r="EB253" s="44"/>
      <c r="EC253" s="44"/>
      <c r="ED253" s="44"/>
      <c r="EE253" s="44"/>
      <c r="EF253" s="44"/>
      <c r="EG253" s="44"/>
      <c r="EH253" s="44"/>
      <c r="EI253" s="44"/>
      <c r="EJ253" s="44"/>
      <c r="EK253" s="44"/>
      <c r="EL253" s="44"/>
      <c r="EM253" s="44"/>
      <c r="EN253" s="44"/>
      <c r="EO253" s="44"/>
      <c r="EP253" s="44"/>
      <c r="EQ253" s="44"/>
      <c r="ER253" s="44"/>
      <c r="ES253" s="44"/>
      <c r="ET253" s="44"/>
      <c r="EU253" s="44"/>
      <c r="EV253" s="44"/>
      <c r="EW253" s="44"/>
      <c r="EX253" s="44"/>
      <c r="EY253" s="44"/>
      <c r="EZ253" s="44"/>
      <c r="FA253" s="44"/>
      <c r="FB253" s="44"/>
      <c r="FC253" s="44"/>
      <c r="FD253" s="44"/>
      <c r="FE253" s="44"/>
      <c r="FF253" s="44"/>
      <c r="FG253" s="44"/>
      <c r="FH253" s="44"/>
      <c r="FI253" s="44"/>
      <c r="FJ253" s="44"/>
      <c r="FK253" s="44"/>
      <c r="FL253" s="44"/>
      <c r="FM253" s="44"/>
      <c r="FN253" s="44"/>
      <c r="FO253" s="44"/>
      <c r="FP253" s="44"/>
      <c r="FQ253" s="44"/>
      <c r="FR253" s="44"/>
      <c r="FS253" s="44"/>
    </row>
    <row r="254" spans="1:669" x14ac:dyDescent="0.25">
      <c r="A254" s="46"/>
      <c r="B254" s="8"/>
      <c r="C254" s="8"/>
      <c r="D254" s="8"/>
      <c r="E254" s="46"/>
      <c r="F254" s="46"/>
      <c r="G254" s="143"/>
      <c r="H254" s="172"/>
      <c r="I254" s="143"/>
      <c r="J254" s="143"/>
      <c r="K254" s="143"/>
      <c r="L254" s="143"/>
      <c r="M254" s="172"/>
      <c r="AQ254" s="44"/>
      <c r="AR254" s="44"/>
      <c r="AS254" s="44"/>
      <c r="AT254" s="44"/>
      <c r="AU254" s="44"/>
      <c r="AV254" s="44"/>
      <c r="AW254" s="44"/>
      <c r="AX254" s="44"/>
      <c r="AY254" s="44"/>
      <c r="AZ254" s="44"/>
      <c r="BA254" s="44"/>
      <c r="BB254" s="44"/>
      <c r="BC254" s="44"/>
      <c r="BD254" s="44"/>
      <c r="BE254" s="44"/>
      <c r="BF254" s="44"/>
      <c r="BG254" s="44"/>
      <c r="BH254" s="44"/>
      <c r="BI254" s="44"/>
      <c r="BJ254" s="44"/>
      <c r="BK254" s="44"/>
      <c r="BL254" s="44"/>
      <c r="BM254" s="44"/>
      <c r="BN254" s="44"/>
      <c r="BO254" s="44"/>
      <c r="BP254" s="44"/>
      <c r="BQ254" s="44"/>
      <c r="BR254" s="44"/>
      <c r="BS254" s="44"/>
      <c r="BT254" s="44"/>
      <c r="BU254" s="44"/>
      <c r="BV254" s="44"/>
      <c r="BW254" s="44"/>
      <c r="BX254" s="44"/>
      <c r="BY254" s="44"/>
      <c r="BZ254" s="44"/>
      <c r="CA254" s="44"/>
      <c r="CB254" s="44"/>
      <c r="CC254" s="44"/>
      <c r="CD254" s="44"/>
      <c r="CE254" s="44"/>
      <c r="CF254" s="44"/>
      <c r="CG254" s="44"/>
      <c r="CH254" s="44"/>
      <c r="CI254" s="44"/>
      <c r="CJ254" s="44"/>
      <c r="CK254" s="44"/>
      <c r="CL254" s="44"/>
      <c r="CM254" s="44"/>
      <c r="CN254" s="44"/>
      <c r="CO254" s="44"/>
      <c r="CP254" s="44"/>
      <c r="CQ254" s="44"/>
      <c r="CR254" s="44"/>
      <c r="CS254" s="44"/>
      <c r="CT254" s="44"/>
      <c r="CU254" s="44"/>
      <c r="CV254" s="44"/>
      <c r="CW254" s="44"/>
      <c r="CX254" s="44"/>
      <c r="CY254" s="44"/>
      <c r="CZ254" s="44"/>
      <c r="DA254" s="44"/>
      <c r="DB254" s="44"/>
      <c r="DC254" s="44"/>
      <c r="DD254" s="44"/>
      <c r="DE254" s="44"/>
      <c r="DF254" s="44"/>
      <c r="DG254" s="44"/>
      <c r="DH254" s="44"/>
      <c r="DI254" s="44"/>
      <c r="DJ254" s="44"/>
      <c r="DK254" s="44"/>
      <c r="DL254" s="44"/>
      <c r="DM254" s="44"/>
      <c r="DN254" s="44"/>
      <c r="DO254" s="44"/>
      <c r="DP254" s="44"/>
      <c r="DQ254" s="44"/>
      <c r="DR254" s="44"/>
      <c r="DS254" s="44"/>
      <c r="DT254" s="44"/>
      <c r="DU254" s="44"/>
      <c r="DV254" s="44"/>
      <c r="DW254" s="44"/>
      <c r="DX254" s="44"/>
      <c r="DY254" s="44"/>
      <c r="DZ254" s="44"/>
      <c r="EA254" s="44"/>
      <c r="EB254" s="44"/>
      <c r="EC254" s="44"/>
      <c r="ED254" s="44"/>
      <c r="EE254" s="44"/>
      <c r="EF254" s="44"/>
      <c r="EG254" s="44"/>
      <c r="EH254" s="44"/>
      <c r="EI254" s="44"/>
      <c r="EJ254" s="44"/>
      <c r="EK254" s="44"/>
      <c r="EL254" s="44"/>
      <c r="EM254" s="44"/>
      <c r="EN254" s="44"/>
      <c r="EO254" s="44"/>
      <c r="EP254" s="44"/>
      <c r="EQ254" s="44"/>
      <c r="ER254" s="44"/>
      <c r="ES254" s="44"/>
      <c r="ET254" s="44"/>
      <c r="EU254" s="44"/>
      <c r="EV254" s="44"/>
      <c r="EW254" s="44"/>
      <c r="EX254" s="44"/>
      <c r="EY254" s="44"/>
      <c r="EZ254" s="44"/>
      <c r="FA254" s="44"/>
      <c r="FB254" s="44"/>
      <c r="FC254" s="44"/>
      <c r="FD254" s="44"/>
      <c r="FE254" s="44"/>
      <c r="FF254" s="44"/>
      <c r="FG254" s="44"/>
      <c r="FH254" s="44"/>
      <c r="FI254" s="44"/>
      <c r="FJ254" s="44"/>
      <c r="FK254" s="44"/>
      <c r="FL254" s="44"/>
      <c r="FM254" s="44"/>
      <c r="FN254" s="44"/>
      <c r="FO254" s="44"/>
      <c r="FP254" s="44"/>
      <c r="FQ254" s="44"/>
      <c r="FR254" s="44"/>
      <c r="FS254" s="44"/>
    </row>
    <row r="255" spans="1:669" x14ac:dyDescent="0.25">
      <c r="A255" s="61"/>
      <c r="B255" s="8"/>
      <c r="C255" s="8"/>
      <c r="D255" s="8"/>
      <c r="E255" s="46"/>
      <c r="F255" s="46"/>
      <c r="G255" s="143"/>
      <c r="H255" s="172"/>
      <c r="I255" s="143"/>
      <c r="J255" s="143"/>
      <c r="K255" s="143"/>
      <c r="L255" s="143"/>
      <c r="M255" s="172"/>
      <c r="AQ255" s="44"/>
      <c r="AR255" s="44"/>
      <c r="AS255" s="44"/>
      <c r="AT255" s="44"/>
      <c r="AU255" s="44"/>
      <c r="AV255" s="44"/>
      <c r="AW255" s="44"/>
      <c r="AX255" s="44"/>
      <c r="AY255" s="44"/>
      <c r="AZ255" s="44"/>
      <c r="BA255" s="44"/>
      <c r="BB255" s="44"/>
      <c r="BC255" s="44"/>
      <c r="BD255" s="44"/>
      <c r="BE255" s="44"/>
      <c r="BF255" s="44"/>
      <c r="BG255" s="44"/>
      <c r="BH255" s="44"/>
      <c r="BI255" s="44"/>
      <c r="BJ255" s="44"/>
      <c r="BK255" s="44"/>
      <c r="BL255" s="44"/>
      <c r="BM255" s="44"/>
      <c r="BN255" s="44"/>
      <c r="BO255" s="44"/>
      <c r="BP255" s="44"/>
      <c r="BQ255" s="44"/>
      <c r="BR255" s="44"/>
      <c r="BS255" s="44"/>
      <c r="BT255" s="44"/>
      <c r="BU255" s="44"/>
      <c r="BV255" s="44"/>
      <c r="BW255" s="44"/>
      <c r="BX255" s="44"/>
      <c r="BY255" s="44"/>
      <c r="BZ255" s="44"/>
      <c r="CA255" s="44"/>
      <c r="CB255" s="44"/>
      <c r="CC255" s="44"/>
      <c r="CD255" s="44"/>
      <c r="CE255" s="44"/>
      <c r="CF255" s="44"/>
      <c r="CG255" s="44"/>
      <c r="CH255" s="44"/>
      <c r="CI255" s="44"/>
      <c r="CJ255" s="44"/>
      <c r="CK255" s="44"/>
      <c r="CL255" s="44"/>
      <c r="CM255" s="44"/>
      <c r="CN255" s="44"/>
      <c r="CO255" s="44"/>
      <c r="CP255" s="44"/>
      <c r="CQ255" s="44"/>
      <c r="CR255" s="44"/>
      <c r="CS255" s="44"/>
      <c r="CT255" s="44"/>
      <c r="CU255" s="44"/>
      <c r="CV255" s="44"/>
      <c r="CW255" s="44"/>
      <c r="CX255" s="44"/>
      <c r="CY255" s="44"/>
      <c r="CZ255" s="44"/>
      <c r="DA255" s="44"/>
      <c r="DB255" s="44"/>
      <c r="DC255" s="44"/>
      <c r="DD255" s="44"/>
      <c r="DE255" s="44"/>
      <c r="DF255" s="44"/>
      <c r="DG255" s="44"/>
      <c r="DH255" s="44"/>
      <c r="DI255" s="44"/>
      <c r="DJ255" s="44"/>
      <c r="DK255" s="44"/>
      <c r="DL255" s="44"/>
      <c r="DM255" s="44"/>
      <c r="DN255" s="44"/>
      <c r="DO255" s="44"/>
      <c r="DP255" s="44"/>
      <c r="DQ255" s="44"/>
      <c r="DR255" s="44"/>
      <c r="DS255" s="44"/>
      <c r="DT255" s="44"/>
      <c r="DU255" s="44"/>
      <c r="DV255" s="44"/>
      <c r="DW255" s="44"/>
      <c r="DX255" s="44"/>
      <c r="DY255" s="44"/>
      <c r="DZ255" s="44"/>
      <c r="EA255" s="44"/>
      <c r="EB255" s="44"/>
      <c r="EC255" s="44"/>
      <c r="ED255" s="44"/>
      <c r="EE255" s="44"/>
      <c r="EF255" s="44"/>
      <c r="EG255" s="44"/>
      <c r="EH255" s="44"/>
      <c r="EI255" s="44"/>
      <c r="EJ255" s="44"/>
      <c r="EK255" s="44"/>
      <c r="EL255" s="44"/>
      <c r="EM255" s="44"/>
      <c r="EN255" s="44"/>
      <c r="EO255" s="44"/>
      <c r="EP255" s="44"/>
      <c r="EQ255" s="44"/>
      <c r="ER255" s="44"/>
      <c r="ES255" s="44"/>
      <c r="ET255" s="44"/>
      <c r="EU255" s="44"/>
      <c r="EV255" s="44"/>
      <c r="EW255" s="44"/>
      <c r="EX255" s="44"/>
      <c r="EY255" s="44"/>
      <c r="EZ255" s="44"/>
      <c r="FA255" s="44"/>
      <c r="FB255" s="44"/>
      <c r="FC255" s="44"/>
      <c r="FD255" s="44"/>
      <c r="FE255" s="44"/>
      <c r="FF255" s="44"/>
      <c r="FG255" s="44"/>
      <c r="FH255" s="44"/>
      <c r="FI255" s="44"/>
      <c r="FJ255" s="44"/>
      <c r="FK255" s="44"/>
      <c r="FL255" s="44"/>
      <c r="FM255" s="44"/>
      <c r="FN255" s="44"/>
      <c r="FO255" s="44"/>
      <c r="FP255" s="44"/>
      <c r="FQ255" s="44"/>
      <c r="FR255" s="44"/>
      <c r="FS255" s="44"/>
    </row>
    <row r="256" spans="1:669" x14ac:dyDescent="0.25">
      <c r="A256" s="46"/>
      <c r="B256" s="61"/>
      <c r="C256" s="61"/>
      <c r="D256" s="61"/>
      <c r="E256" s="61"/>
      <c r="F256" s="61"/>
      <c r="G256" s="153"/>
      <c r="H256" s="176"/>
      <c r="I256" s="153"/>
      <c r="J256" s="153"/>
      <c r="K256" s="153"/>
      <c r="L256" s="153"/>
      <c r="M256" s="153"/>
      <c r="AQ256" s="44"/>
      <c r="AR256" s="44"/>
      <c r="AS256" s="44"/>
      <c r="AT256" s="44"/>
      <c r="AU256" s="44"/>
      <c r="AV256" s="44"/>
      <c r="AW256" s="44"/>
      <c r="AX256" s="44"/>
      <c r="AY256" s="44"/>
      <c r="AZ256" s="44"/>
      <c r="BA256" s="44"/>
      <c r="BB256" s="44"/>
      <c r="BC256" s="44"/>
      <c r="BD256" s="44"/>
      <c r="BE256" s="44"/>
      <c r="BF256" s="44"/>
      <c r="BG256" s="44"/>
      <c r="BH256" s="44"/>
      <c r="BI256" s="44"/>
      <c r="BJ256" s="44"/>
      <c r="BK256" s="44"/>
      <c r="BL256" s="44"/>
      <c r="BM256" s="44"/>
      <c r="BN256" s="44"/>
      <c r="BO256" s="44"/>
      <c r="BP256" s="44"/>
      <c r="BQ256" s="44"/>
      <c r="BR256" s="44"/>
      <c r="BS256" s="44"/>
      <c r="BT256" s="44"/>
      <c r="BU256" s="44"/>
      <c r="BV256" s="44"/>
      <c r="BW256" s="44"/>
      <c r="BX256" s="44"/>
      <c r="BY256" s="44"/>
      <c r="BZ256" s="44"/>
      <c r="CA256" s="44"/>
      <c r="CB256" s="44"/>
      <c r="CC256" s="44"/>
      <c r="CD256" s="44"/>
      <c r="CE256" s="44"/>
      <c r="CF256" s="44"/>
      <c r="CG256" s="44"/>
      <c r="CH256" s="44"/>
      <c r="CI256" s="44"/>
      <c r="CJ256" s="44"/>
      <c r="CK256" s="44"/>
      <c r="CL256" s="44"/>
      <c r="CM256" s="44"/>
      <c r="CN256" s="44"/>
      <c r="CO256" s="44"/>
      <c r="CP256" s="44"/>
      <c r="CQ256" s="44"/>
      <c r="CR256" s="44"/>
      <c r="CS256" s="44"/>
      <c r="CT256" s="44"/>
      <c r="CU256" s="44"/>
      <c r="CV256" s="44"/>
      <c r="CW256" s="44"/>
      <c r="CX256" s="44"/>
      <c r="CY256" s="44"/>
      <c r="CZ256" s="44"/>
      <c r="DA256" s="44"/>
      <c r="DB256" s="44"/>
      <c r="DC256" s="44"/>
      <c r="DD256" s="44"/>
      <c r="DE256" s="44"/>
      <c r="DF256" s="44"/>
      <c r="DG256" s="44"/>
      <c r="DH256" s="44"/>
      <c r="DI256" s="44"/>
      <c r="DJ256" s="44"/>
      <c r="DK256" s="44"/>
      <c r="DL256" s="44"/>
      <c r="DM256" s="44"/>
      <c r="DN256" s="44"/>
      <c r="DO256" s="44"/>
      <c r="DP256" s="44"/>
      <c r="DQ256" s="44"/>
      <c r="DR256" s="44"/>
      <c r="DS256" s="44"/>
      <c r="DT256" s="44"/>
      <c r="DU256" s="44"/>
      <c r="DV256" s="44"/>
      <c r="DW256" s="44"/>
      <c r="DX256" s="44"/>
      <c r="DY256" s="44"/>
      <c r="DZ256" s="44"/>
      <c r="EA256" s="44"/>
      <c r="EB256" s="44"/>
      <c r="EC256" s="44"/>
      <c r="ED256" s="44"/>
      <c r="EE256" s="44"/>
      <c r="EF256" s="44"/>
      <c r="EG256" s="44"/>
      <c r="EH256" s="44"/>
      <c r="EI256" s="44"/>
      <c r="EJ256" s="44"/>
      <c r="EK256" s="44"/>
      <c r="EL256" s="44"/>
      <c r="EM256" s="44"/>
      <c r="EN256" s="44"/>
      <c r="EO256" s="44"/>
      <c r="EP256" s="44"/>
      <c r="EQ256" s="44"/>
      <c r="ER256" s="44"/>
      <c r="ES256" s="44"/>
      <c r="ET256" s="44"/>
      <c r="EU256" s="44"/>
      <c r="EV256" s="44"/>
      <c r="EW256" s="44"/>
      <c r="EX256" s="44"/>
      <c r="EY256" s="44"/>
      <c r="EZ256" s="44"/>
      <c r="FA256" s="44"/>
      <c r="FB256" s="44"/>
      <c r="FC256" s="44"/>
      <c r="FD256" s="44"/>
      <c r="FE256" s="44"/>
      <c r="FF256" s="44"/>
      <c r="FG256" s="44"/>
      <c r="FH256" s="44"/>
      <c r="FI256" s="44"/>
      <c r="FJ256" s="44"/>
      <c r="FK256" s="44"/>
      <c r="FL256" s="44"/>
      <c r="FM256" s="44"/>
      <c r="FN256" s="44"/>
      <c r="FO256" s="44"/>
      <c r="FP256" s="44"/>
      <c r="FQ256" s="44"/>
      <c r="FR256" s="44"/>
      <c r="FS256" s="44"/>
    </row>
    <row r="257" spans="1:669" x14ac:dyDescent="0.25">
      <c r="A257" s="38"/>
      <c r="B257" s="8"/>
      <c r="C257" s="8"/>
      <c r="D257" s="8"/>
      <c r="E257" s="51"/>
      <c r="F257" s="51"/>
      <c r="G257" s="143"/>
      <c r="H257" s="172"/>
      <c r="I257" s="143"/>
      <c r="J257" s="143"/>
      <c r="K257" s="143"/>
      <c r="L257" s="143"/>
      <c r="M257" s="172"/>
      <c r="AQ257" s="44"/>
      <c r="AR257" s="44"/>
      <c r="AS257" s="44"/>
      <c r="AT257" s="44"/>
      <c r="AU257" s="44"/>
      <c r="AV257" s="44"/>
      <c r="AW257" s="44"/>
      <c r="AX257" s="44"/>
      <c r="AY257" s="44"/>
      <c r="AZ257" s="44"/>
      <c r="BA257" s="44"/>
      <c r="BB257" s="44"/>
      <c r="BC257" s="44"/>
      <c r="BD257" s="44"/>
      <c r="BE257" s="44"/>
      <c r="BF257" s="44"/>
      <c r="BG257" s="44"/>
      <c r="BH257" s="44"/>
      <c r="BI257" s="44"/>
      <c r="BJ257" s="44"/>
      <c r="BK257" s="44"/>
      <c r="BL257" s="44"/>
      <c r="BM257" s="44"/>
      <c r="BN257" s="44"/>
      <c r="BO257" s="44"/>
      <c r="BP257" s="44"/>
      <c r="BQ257" s="44"/>
      <c r="BR257" s="44"/>
      <c r="BS257" s="44"/>
      <c r="BT257" s="44"/>
      <c r="BU257" s="44"/>
      <c r="BV257" s="44"/>
      <c r="BW257" s="44"/>
      <c r="BX257" s="44"/>
      <c r="BY257" s="44"/>
      <c r="BZ257" s="44"/>
      <c r="CA257" s="44"/>
      <c r="CB257" s="44"/>
      <c r="CC257" s="44"/>
      <c r="CD257" s="44"/>
      <c r="CE257" s="44"/>
      <c r="CF257" s="44"/>
      <c r="CG257" s="44"/>
      <c r="CH257" s="44"/>
      <c r="CI257" s="44"/>
      <c r="CJ257" s="44"/>
      <c r="CK257" s="44"/>
      <c r="CL257" s="44"/>
      <c r="CM257" s="44"/>
      <c r="CN257" s="44"/>
      <c r="CO257" s="44"/>
      <c r="CP257" s="44"/>
      <c r="CQ257" s="44"/>
      <c r="CR257" s="44"/>
      <c r="CS257" s="44"/>
      <c r="CT257" s="44"/>
      <c r="CU257" s="44"/>
      <c r="CV257" s="44"/>
      <c r="CW257" s="44"/>
      <c r="CX257" s="44"/>
      <c r="CY257" s="44"/>
      <c r="CZ257" s="44"/>
      <c r="DA257" s="44"/>
      <c r="DB257" s="44"/>
      <c r="DC257" s="44"/>
      <c r="DD257" s="44"/>
      <c r="DE257" s="44"/>
      <c r="DF257" s="44"/>
      <c r="DG257" s="44"/>
      <c r="DH257" s="44"/>
      <c r="DI257" s="44"/>
      <c r="DJ257" s="44"/>
      <c r="DK257" s="44"/>
      <c r="DL257" s="44"/>
      <c r="DM257" s="44"/>
      <c r="DN257" s="44"/>
      <c r="DO257" s="44"/>
      <c r="DP257" s="44"/>
      <c r="DQ257" s="44"/>
      <c r="DR257" s="44"/>
      <c r="DS257" s="44"/>
      <c r="DT257" s="44"/>
      <c r="DU257" s="44"/>
      <c r="DV257" s="44"/>
      <c r="DW257" s="44"/>
      <c r="DX257" s="44"/>
      <c r="DY257" s="44"/>
      <c r="DZ257" s="44"/>
      <c r="EA257" s="44"/>
      <c r="EB257" s="44"/>
      <c r="EC257" s="44"/>
      <c r="ED257" s="44"/>
      <c r="EE257" s="44"/>
      <c r="EF257" s="44"/>
      <c r="EG257" s="44"/>
      <c r="EH257" s="44"/>
      <c r="EI257" s="44"/>
      <c r="EJ257" s="44"/>
      <c r="EK257" s="44"/>
      <c r="EL257" s="44"/>
      <c r="EM257" s="44"/>
      <c r="EN257" s="44"/>
      <c r="EO257" s="44"/>
      <c r="EP257" s="44"/>
      <c r="EQ257" s="44"/>
      <c r="ER257" s="44"/>
      <c r="ES257" s="44"/>
      <c r="ET257" s="44"/>
      <c r="EU257" s="44"/>
      <c r="EV257" s="44"/>
      <c r="EW257" s="44"/>
      <c r="EX257" s="44"/>
      <c r="EY257" s="44"/>
      <c r="EZ257" s="44"/>
      <c r="FA257" s="44"/>
      <c r="FB257" s="44"/>
      <c r="FC257" s="44"/>
      <c r="FD257" s="44"/>
      <c r="FE257" s="44"/>
      <c r="FF257" s="44"/>
      <c r="FG257" s="44"/>
      <c r="FH257" s="44"/>
      <c r="FI257" s="44"/>
      <c r="FJ257" s="44"/>
      <c r="FK257" s="44"/>
      <c r="FL257" s="44"/>
      <c r="FM257" s="44"/>
      <c r="FN257" s="44"/>
      <c r="FO257" s="44"/>
      <c r="FP257" s="44"/>
      <c r="FQ257" s="44"/>
      <c r="FR257" s="44"/>
      <c r="FS257" s="44"/>
    </row>
    <row r="258" spans="1:669" x14ac:dyDescent="0.25">
      <c r="A258" s="46"/>
      <c r="B258" s="13"/>
      <c r="C258" s="13"/>
      <c r="D258" s="13"/>
      <c r="E258" s="38"/>
      <c r="F258" s="38"/>
      <c r="G258" s="144"/>
      <c r="H258" s="163"/>
      <c r="I258" s="144"/>
      <c r="J258" s="144"/>
      <c r="K258" s="144"/>
      <c r="L258" s="144"/>
      <c r="M258" s="163"/>
      <c r="AQ258" s="44"/>
      <c r="AR258" s="44"/>
      <c r="AS258" s="44"/>
      <c r="AT258" s="44"/>
      <c r="AU258" s="44"/>
      <c r="AV258" s="44"/>
      <c r="AW258" s="44"/>
      <c r="AX258" s="44"/>
      <c r="AY258" s="44"/>
      <c r="AZ258" s="44"/>
      <c r="BA258" s="44"/>
      <c r="BB258" s="44"/>
      <c r="BC258" s="44"/>
      <c r="BD258" s="44"/>
      <c r="BE258" s="44"/>
      <c r="BF258" s="44"/>
      <c r="BG258" s="44"/>
      <c r="BH258" s="44"/>
      <c r="BI258" s="44"/>
      <c r="BJ258" s="44"/>
      <c r="BK258" s="44"/>
      <c r="BL258" s="44"/>
      <c r="BM258" s="44"/>
      <c r="BN258" s="44"/>
      <c r="BO258" s="44"/>
      <c r="BP258" s="44"/>
      <c r="BQ258" s="44"/>
      <c r="BR258" s="44"/>
      <c r="BS258" s="44"/>
      <c r="BT258" s="44"/>
      <c r="BU258" s="44"/>
      <c r="BV258" s="44"/>
      <c r="BW258" s="44"/>
      <c r="BX258" s="44"/>
      <c r="BY258" s="44"/>
      <c r="BZ258" s="44"/>
      <c r="CA258" s="44"/>
      <c r="CB258" s="44"/>
      <c r="CC258" s="44"/>
      <c r="CD258" s="44"/>
      <c r="CE258" s="44"/>
      <c r="CF258" s="44"/>
      <c r="CG258" s="44"/>
      <c r="CH258" s="44"/>
      <c r="CI258" s="44"/>
      <c r="CJ258" s="44"/>
      <c r="CK258" s="44"/>
      <c r="CL258" s="44"/>
      <c r="CM258" s="44"/>
      <c r="CN258" s="44"/>
      <c r="CO258" s="44"/>
      <c r="CP258" s="44"/>
      <c r="CQ258" s="44"/>
      <c r="CR258" s="44"/>
      <c r="CS258" s="44"/>
      <c r="CT258" s="44"/>
      <c r="CU258" s="44"/>
      <c r="CV258" s="44"/>
      <c r="CW258" s="44"/>
      <c r="CX258" s="44"/>
      <c r="CY258" s="44"/>
      <c r="CZ258" s="44"/>
      <c r="DA258" s="44"/>
      <c r="DB258" s="44"/>
      <c r="DC258" s="44"/>
      <c r="DD258" s="44"/>
      <c r="DE258" s="44"/>
      <c r="DF258" s="44"/>
      <c r="DG258" s="44"/>
      <c r="DH258" s="44"/>
      <c r="DI258" s="44"/>
      <c r="DJ258" s="44"/>
      <c r="DK258" s="44"/>
      <c r="DL258" s="44"/>
      <c r="DM258" s="44"/>
      <c r="DN258" s="44"/>
      <c r="DO258" s="44"/>
      <c r="DP258" s="44"/>
      <c r="DQ258" s="44"/>
      <c r="DR258" s="44"/>
      <c r="DS258" s="44"/>
      <c r="DT258" s="44"/>
      <c r="DU258" s="44"/>
      <c r="DV258" s="44"/>
      <c r="DW258" s="44"/>
      <c r="DX258" s="44"/>
      <c r="DY258" s="44"/>
      <c r="DZ258" s="44"/>
      <c r="EA258" s="44"/>
      <c r="EB258" s="44"/>
      <c r="EC258" s="44"/>
      <c r="ED258" s="44"/>
      <c r="EE258" s="44"/>
      <c r="EF258" s="44"/>
      <c r="EG258" s="44"/>
      <c r="EH258" s="44"/>
      <c r="EI258" s="44"/>
      <c r="EJ258" s="44"/>
      <c r="EK258" s="44"/>
      <c r="EL258" s="44"/>
      <c r="EM258" s="44"/>
      <c r="EN258" s="44"/>
      <c r="EO258" s="44"/>
      <c r="EP258" s="44"/>
      <c r="EQ258" s="44"/>
      <c r="ER258" s="44"/>
      <c r="ES258" s="44"/>
      <c r="ET258" s="44"/>
      <c r="EU258" s="44"/>
      <c r="EV258" s="44"/>
      <c r="EW258" s="44"/>
      <c r="EX258" s="44"/>
      <c r="EY258" s="44"/>
      <c r="EZ258" s="44"/>
      <c r="FA258" s="44"/>
      <c r="FB258" s="44"/>
      <c r="FC258" s="44"/>
      <c r="FD258" s="44"/>
      <c r="FE258" s="44"/>
      <c r="FF258" s="44"/>
      <c r="FG258" s="44"/>
      <c r="FH258" s="44"/>
      <c r="FI258" s="44"/>
      <c r="FJ258" s="44"/>
      <c r="FK258" s="44"/>
      <c r="FL258" s="44"/>
      <c r="FM258" s="44"/>
      <c r="FN258" s="44"/>
      <c r="FO258" s="44"/>
      <c r="FP258" s="44"/>
      <c r="FQ258" s="44"/>
      <c r="FR258" s="44"/>
      <c r="FS258" s="44"/>
    </row>
    <row r="259" spans="1:669" x14ac:dyDescent="0.25">
      <c r="A259" s="61"/>
      <c r="B259" s="8"/>
      <c r="C259" s="8"/>
      <c r="D259" s="8"/>
      <c r="E259" s="46"/>
      <c r="F259" s="46"/>
      <c r="G259" s="143"/>
      <c r="H259" s="172"/>
      <c r="I259" s="143"/>
      <c r="J259" s="143"/>
      <c r="K259" s="143"/>
      <c r="L259" s="143"/>
      <c r="M259" s="172"/>
      <c r="AQ259" s="44"/>
      <c r="AR259" s="44"/>
      <c r="AS259" s="44"/>
      <c r="AT259" s="44"/>
      <c r="AU259" s="44"/>
      <c r="AV259" s="44"/>
      <c r="AW259" s="44"/>
      <c r="AX259" s="44"/>
      <c r="AY259" s="44"/>
      <c r="AZ259" s="44"/>
      <c r="BA259" s="44"/>
      <c r="BB259" s="44"/>
      <c r="BC259" s="44"/>
      <c r="BD259" s="44"/>
      <c r="BE259" s="44"/>
      <c r="BF259" s="44"/>
      <c r="BG259" s="44"/>
      <c r="BH259" s="44"/>
      <c r="BI259" s="44"/>
      <c r="BJ259" s="44"/>
      <c r="BK259" s="44"/>
      <c r="BL259" s="44"/>
      <c r="BM259" s="44"/>
      <c r="BN259" s="44"/>
      <c r="BO259" s="44"/>
      <c r="BP259" s="44"/>
      <c r="BQ259" s="44"/>
      <c r="BR259" s="44"/>
      <c r="BS259" s="44"/>
      <c r="BT259" s="44"/>
      <c r="BU259" s="44"/>
      <c r="BV259" s="44"/>
      <c r="BW259" s="44"/>
      <c r="BX259" s="44"/>
      <c r="BY259" s="44"/>
      <c r="BZ259" s="44"/>
      <c r="CA259" s="44"/>
      <c r="CB259" s="44"/>
      <c r="CC259" s="44"/>
      <c r="CD259" s="44"/>
      <c r="CE259" s="44"/>
      <c r="CF259" s="44"/>
      <c r="CG259" s="44"/>
      <c r="CH259" s="44"/>
      <c r="CI259" s="44"/>
      <c r="CJ259" s="44"/>
      <c r="CK259" s="44"/>
      <c r="CL259" s="44"/>
      <c r="CM259" s="44"/>
      <c r="CN259" s="44"/>
      <c r="CO259" s="44"/>
      <c r="CP259" s="44"/>
      <c r="CQ259" s="44"/>
      <c r="CR259" s="44"/>
      <c r="CS259" s="44"/>
      <c r="CT259" s="44"/>
      <c r="CU259" s="44"/>
      <c r="CV259" s="44"/>
      <c r="CW259" s="44"/>
      <c r="CX259" s="44"/>
      <c r="CY259" s="44"/>
      <c r="CZ259" s="44"/>
      <c r="DA259" s="44"/>
      <c r="DB259" s="44"/>
      <c r="DC259" s="44"/>
      <c r="DD259" s="44"/>
      <c r="DE259" s="44"/>
      <c r="DF259" s="44"/>
      <c r="DG259" s="44"/>
      <c r="DH259" s="44"/>
      <c r="DI259" s="44"/>
      <c r="DJ259" s="44"/>
      <c r="DK259" s="44"/>
      <c r="DL259" s="44"/>
      <c r="DM259" s="44"/>
      <c r="DN259" s="44"/>
      <c r="DO259" s="44"/>
      <c r="DP259" s="44"/>
      <c r="DQ259" s="44"/>
      <c r="DR259" s="44"/>
      <c r="DS259" s="44"/>
      <c r="DT259" s="44"/>
      <c r="DU259" s="44"/>
      <c r="DV259" s="44"/>
      <c r="DW259" s="44"/>
      <c r="DX259" s="44"/>
      <c r="DY259" s="44"/>
      <c r="DZ259" s="44"/>
      <c r="EA259" s="44"/>
      <c r="EB259" s="44"/>
      <c r="EC259" s="44"/>
      <c r="ED259" s="44"/>
      <c r="EE259" s="44"/>
      <c r="EF259" s="44"/>
      <c r="EG259" s="44"/>
      <c r="EH259" s="44"/>
      <c r="EI259" s="44"/>
      <c r="EJ259" s="44"/>
      <c r="EK259" s="44"/>
      <c r="EL259" s="44"/>
      <c r="EM259" s="44"/>
      <c r="EN259" s="44"/>
      <c r="EO259" s="44"/>
      <c r="EP259" s="44"/>
      <c r="EQ259" s="44"/>
      <c r="ER259" s="44"/>
      <c r="ES259" s="44"/>
      <c r="ET259" s="44"/>
      <c r="EU259" s="44"/>
      <c r="EV259" s="44"/>
      <c r="EW259" s="44"/>
      <c r="EX259" s="44"/>
      <c r="EY259" s="44"/>
      <c r="EZ259" s="44"/>
      <c r="FA259" s="44"/>
      <c r="FB259" s="44"/>
      <c r="FC259" s="44"/>
      <c r="FD259" s="44"/>
      <c r="FE259" s="44"/>
      <c r="FF259" s="44"/>
      <c r="FG259" s="44"/>
      <c r="FH259" s="44"/>
      <c r="FI259" s="44"/>
      <c r="FJ259" s="44"/>
      <c r="FK259" s="44"/>
      <c r="FL259" s="44"/>
      <c r="FM259" s="44"/>
      <c r="FN259" s="44"/>
      <c r="FO259" s="44"/>
      <c r="FP259" s="44"/>
      <c r="FQ259" s="44"/>
      <c r="FR259" s="44"/>
      <c r="FS259" s="44"/>
    </row>
    <row r="260" spans="1:669" x14ac:dyDescent="0.25">
      <c r="A260" s="46"/>
      <c r="B260" s="61"/>
      <c r="C260" s="61"/>
      <c r="D260" s="61"/>
      <c r="E260" s="61"/>
      <c r="F260" s="61"/>
      <c r="G260" s="153"/>
      <c r="H260" s="176"/>
      <c r="I260" s="153"/>
      <c r="J260" s="153"/>
      <c r="K260" s="153"/>
      <c r="L260" s="153"/>
      <c r="M260" s="153"/>
      <c r="AQ260" s="44"/>
      <c r="AR260" s="44"/>
      <c r="AS260" s="44"/>
      <c r="AT260" s="44"/>
      <c r="AU260" s="44"/>
      <c r="AV260" s="44"/>
      <c r="AW260" s="44"/>
      <c r="AX260" s="44"/>
      <c r="AY260" s="44"/>
      <c r="AZ260" s="44"/>
      <c r="BA260" s="44"/>
      <c r="BB260" s="44"/>
      <c r="BC260" s="44"/>
      <c r="BD260" s="44"/>
      <c r="BE260" s="44"/>
      <c r="BF260" s="44"/>
      <c r="BG260" s="44"/>
      <c r="BH260" s="44"/>
      <c r="BI260" s="44"/>
      <c r="BJ260" s="44"/>
      <c r="BK260" s="44"/>
      <c r="BL260" s="44"/>
      <c r="BM260" s="44"/>
      <c r="BN260" s="44"/>
      <c r="BO260" s="44"/>
      <c r="BP260" s="44"/>
      <c r="BQ260" s="44"/>
      <c r="BR260" s="44"/>
      <c r="BS260" s="44"/>
      <c r="BT260" s="44"/>
      <c r="BU260" s="44"/>
      <c r="BV260" s="44"/>
      <c r="BW260" s="44"/>
      <c r="BX260" s="44"/>
      <c r="BY260" s="44"/>
      <c r="BZ260" s="44"/>
      <c r="CA260" s="44"/>
      <c r="CB260" s="44"/>
      <c r="CC260" s="44"/>
      <c r="CD260" s="44"/>
      <c r="CE260" s="44"/>
      <c r="CF260" s="44"/>
      <c r="CG260" s="44"/>
      <c r="CH260" s="44"/>
      <c r="CI260" s="44"/>
      <c r="CJ260" s="44"/>
      <c r="CK260" s="44"/>
      <c r="CL260" s="44"/>
      <c r="CM260" s="44"/>
      <c r="CN260" s="44"/>
      <c r="CO260" s="44"/>
      <c r="CP260" s="44"/>
      <c r="CQ260" s="44"/>
      <c r="CR260" s="44"/>
      <c r="CS260" s="44"/>
      <c r="CT260" s="44"/>
      <c r="CU260" s="44"/>
      <c r="CV260" s="44"/>
      <c r="CW260" s="44"/>
      <c r="CX260" s="44"/>
      <c r="CY260" s="44"/>
      <c r="CZ260" s="44"/>
      <c r="DA260" s="44"/>
      <c r="DB260" s="44"/>
      <c r="DC260" s="44"/>
      <c r="DD260" s="44"/>
      <c r="DE260" s="44"/>
      <c r="DF260" s="44"/>
      <c r="DG260" s="44"/>
      <c r="DH260" s="44"/>
      <c r="DI260" s="44"/>
      <c r="DJ260" s="44"/>
      <c r="DK260" s="44"/>
      <c r="DL260" s="44"/>
      <c r="DM260" s="44"/>
      <c r="DN260" s="44"/>
      <c r="DO260" s="44"/>
      <c r="DP260" s="44"/>
      <c r="DQ260" s="44"/>
      <c r="DR260" s="44"/>
      <c r="DS260" s="44"/>
      <c r="DT260" s="44"/>
      <c r="DU260" s="44"/>
      <c r="DV260" s="44"/>
      <c r="DW260" s="44"/>
      <c r="DX260" s="44"/>
      <c r="DY260" s="44"/>
      <c r="DZ260" s="44"/>
      <c r="EA260" s="44"/>
      <c r="EB260" s="44"/>
      <c r="EC260" s="44"/>
      <c r="ED260" s="44"/>
      <c r="EE260" s="44"/>
      <c r="EF260" s="44"/>
      <c r="EG260" s="44"/>
      <c r="EH260" s="44"/>
      <c r="EI260" s="44"/>
      <c r="EJ260" s="44"/>
      <c r="EK260" s="44"/>
      <c r="EL260" s="44"/>
      <c r="EM260" s="44"/>
      <c r="EN260" s="44"/>
      <c r="EO260" s="44"/>
      <c r="EP260" s="44"/>
      <c r="EQ260" s="44"/>
      <c r="ER260" s="44"/>
      <c r="ES260" s="44"/>
      <c r="ET260" s="44"/>
      <c r="EU260" s="44"/>
      <c r="EV260" s="44"/>
      <c r="EW260" s="44"/>
      <c r="EX260" s="44"/>
      <c r="EY260" s="44"/>
      <c r="EZ260" s="44"/>
      <c r="FA260" s="44"/>
      <c r="FB260" s="44"/>
      <c r="FC260" s="44"/>
      <c r="FD260" s="44"/>
      <c r="FE260" s="44"/>
      <c r="FF260" s="44"/>
      <c r="FG260" s="44"/>
      <c r="FH260" s="44"/>
      <c r="FI260" s="44"/>
      <c r="FJ260" s="44"/>
      <c r="FK260" s="44"/>
      <c r="FL260" s="44"/>
      <c r="FM260" s="44"/>
      <c r="FN260" s="44"/>
      <c r="FO260" s="44"/>
      <c r="FP260" s="44"/>
      <c r="FQ260" s="44"/>
      <c r="FR260" s="44"/>
      <c r="FS260" s="44"/>
    </row>
    <row r="261" spans="1:669" x14ac:dyDescent="0.25">
      <c r="A261" s="38"/>
      <c r="B261" s="8"/>
      <c r="C261" s="8"/>
      <c r="D261" s="8"/>
      <c r="E261" s="51"/>
      <c r="F261" s="51"/>
      <c r="G261" s="143"/>
      <c r="H261" s="172"/>
      <c r="I261" s="143"/>
      <c r="J261" s="143"/>
      <c r="K261" s="143"/>
      <c r="L261" s="143"/>
      <c r="M261" s="172"/>
      <c r="AQ261" s="44"/>
      <c r="AR261" s="44"/>
      <c r="AS261" s="44"/>
      <c r="AT261" s="44"/>
      <c r="AU261" s="44"/>
      <c r="AV261" s="44"/>
      <c r="AW261" s="44"/>
      <c r="AX261" s="44"/>
      <c r="AY261" s="44"/>
      <c r="AZ261" s="44"/>
      <c r="BA261" s="44"/>
      <c r="BB261" s="44"/>
      <c r="BC261" s="44"/>
      <c r="BD261" s="44"/>
      <c r="BE261" s="44"/>
      <c r="BF261" s="44"/>
      <c r="BG261" s="44"/>
      <c r="BH261" s="44"/>
      <c r="BI261" s="44"/>
      <c r="BJ261" s="44"/>
      <c r="BK261" s="44"/>
      <c r="BL261" s="44"/>
      <c r="BM261" s="44"/>
      <c r="BN261" s="44"/>
      <c r="BO261" s="44"/>
      <c r="BP261" s="44"/>
      <c r="BQ261" s="44"/>
      <c r="BR261" s="44"/>
      <c r="BS261" s="44"/>
      <c r="BT261" s="44"/>
      <c r="BU261" s="44"/>
      <c r="BV261" s="44"/>
      <c r="BW261" s="44"/>
      <c r="BX261" s="44"/>
      <c r="BY261" s="44"/>
      <c r="BZ261" s="44"/>
      <c r="CA261" s="44"/>
      <c r="CB261" s="44"/>
      <c r="CC261" s="44"/>
      <c r="CD261" s="44"/>
      <c r="CE261" s="44"/>
      <c r="CF261" s="44"/>
      <c r="CG261" s="44"/>
      <c r="CH261" s="44"/>
      <c r="CI261" s="44"/>
      <c r="CJ261" s="44"/>
      <c r="CK261" s="44"/>
      <c r="CL261" s="44"/>
      <c r="CM261" s="44"/>
      <c r="CN261" s="44"/>
      <c r="CO261" s="44"/>
      <c r="CP261" s="44"/>
      <c r="CQ261" s="44"/>
      <c r="CR261" s="44"/>
      <c r="CS261" s="44"/>
      <c r="CT261" s="44"/>
      <c r="CU261" s="44"/>
      <c r="CV261" s="44"/>
      <c r="CW261" s="44"/>
      <c r="CX261" s="44"/>
      <c r="CY261" s="44"/>
      <c r="CZ261" s="44"/>
      <c r="DA261" s="44"/>
      <c r="DB261" s="44"/>
      <c r="DC261" s="44"/>
      <c r="DD261" s="44"/>
      <c r="DE261" s="44"/>
      <c r="DF261" s="44"/>
      <c r="DG261" s="44"/>
      <c r="DH261" s="44"/>
      <c r="DI261" s="44"/>
      <c r="DJ261" s="44"/>
      <c r="DK261" s="44"/>
      <c r="DL261" s="44"/>
      <c r="DM261" s="44"/>
      <c r="DN261" s="44"/>
      <c r="DO261" s="44"/>
      <c r="DP261" s="44"/>
      <c r="DQ261" s="44"/>
      <c r="DR261" s="44"/>
      <c r="DS261" s="44"/>
      <c r="DT261" s="44"/>
      <c r="DU261" s="44"/>
      <c r="DV261" s="44"/>
      <c r="DW261" s="44"/>
      <c r="DX261" s="44"/>
      <c r="DY261" s="44"/>
      <c r="DZ261" s="44"/>
      <c r="EA261" s="44"/>
      <c r="EB261" s="44"/>
      <c r="EC261" s="44"/>
      <c r="ED261" s="44"/>
      <c r="EE261" s="44"/>
      <c r="EF261" s="44"/>
      <c r="EG261" s="44"/>
      <c r="EH261" s="44"/>
      <c r="EI261" s="44"/>
      <c r="EJ261" s="44"/>
      <c r="EK261" s="44"/>
      <c r="EL261" s="44"/>
      <c r="EM261" s="44"/>
      <c r="EN261" s="44"/>
      <c r="EO261" s="44"/>
      <c r="EP261" s="44"/>
      <c r="EQ261" s="44"/>
      <c r="ER261" s="44"/>
      <c r="ES261" s="44"/>
      <c r="ET261" s="44"/>
      <c r="EU261" s="44"/>
      <c r="EV261" s="44"/>
      <c r="EW261" s="44"/>
      <c r="EX261" s="44"/>
      <c r="EY261" s="44"/>
      <c r="EZ261" s="44"/>
      <c r="FA261" s="44"/>
      <c r="FB261" s="44"/>
      <c r="FC261" s="44"/>
      <c r="FD261" s="44"/>
      <c r="FE261" s="44"/>
      <c r="FF261" s="44"/>
      <c r="FG261" s="44"/>
      <c r="FH261" s="44"/>
      <c r="FI261" s="44"/>
      <c r="FJ261" s="44"/>
      <c r="FK261" s="44"/>
      <c r="FL261" s="44"/>
      <c r="FM261" s="44"/>
      <c r="FN261" s="44"/>
      <c r="FO261" s="44"/>
      <c r="FP261" s="44"/>
      <c r="FQ261" s="44"/>
      <c r="FR261" s="44"/>
      <c r="FS261" s="44"/>
    </row>
    <row r="262" spans="1:669" x14ac:dyDescent="0.25">
      <c r="A262" s="46"/>
      <c r="B262" s="13"/>
      <c r="C262" s="13"/>
      <c r="D262" s="13"/>
      <c r="E262" s="38"/>
      <c r="F262" s="38"/>
      <c r="G262" s="144"/>
      <c r="H262" s="163"/>
      <c r="I262" s="144"/>
      <c r="J262" s="144"/>
      <c r="K262" s="144"/>
      <c r="L262" s="144"/>
      <c r="M262" s="163"/>
      <c r="AQ262" s="44"/>
      <c r="AR262" s="44"/>
      <c r="AS262" s="44"/>
      <c r="AT262" s="44"/>
      <c r="AU262" s="44"/>
      <c r="AV262" s="44"/>
      <c r="AW262" s="44"/>
      <c r="AX262" s="44"/>
      <c r="AY262" s="44"/>
      <c r="AZ262" s="44"/>
      <c r="BA262" s="44"/>
      <c r="BB262" s="44"/>
      <c r="BC262" s="44"/>
      <c r="BD262" s="44"/>
      <c r="BE262" s="44"/>
      <c r="BF262" s="44"/>
      <c r="BG262" s="44"/>
      <c r="BH262" s="44"/>
      <c r="BI262" s="44"/>
      <c r="BJ262" s="44"/>
      <c r="BK262" s="44"/>
      <c r="BL262" s="44"/>
      <c r="BM262" s="44"/>
      <c r="BN262" s="44"/>
      <c r="BO262" s="44"/>
      <c r="BP262" s="44"/>
      <c r="BQ262" s="44"/>
      <c r="BR262" s="44"/>
      <c r="BS262" s="44"/>
      <c r="BT262" s="44"/>
      <c r="BU262" s="44"/>
      <c r="BV262" s="44"/>
      <c r="BW262" s="44"/>
      <c r="BX262" s="44"/>
      <c r="BY262" s="44"/>
      <c r="BZ262" s="44"/>
      <c r="CA262" s="44"/>
      <c r="CB262" s="44"/>
      <c r="CC262" s="44"/>
      <c r="CD262" s="44"/>
      <c r="CE262" s="44"/>
      <c r="CF262" s="44"/>
      <c r="CG262" s="44"/>
      <c r="CH262" s="44"/>
      <c r="CI262" s="44"/>
      <c r="CJ262" s="44"/>
      <c r="CK262" s="44"/>
      <c r="CL262" s="44"/>
      <c r="CM262" s="44"/>
      <c r="CN262" s="44"/>
      <c r="CO262" s="44"/>
      <c r="CP262" s="44"/>
      <c r="CQ262" s="44"/>
      <c r="CR262" s="44"/>
      <c r="CS262" s="44"/>
      <c r="CT262" s="44"/>
      <c r="CU262" s="44"/>
      <c r="CV262" s="44"/>
      <c r="CW262" s="44"/>
      <c r="CX262" s="44"/>
      <c r="CY262" s="44"/>
      <c r="CZ262" s="44"/>
      <c r="DA262" s="44"/>
      <c r="DB262" s="44"/>
      <c r="DC262" s="44"/>
      <c r="DD262" s="44"/>
      <c r="DE262" s="44"/>
      <c r="DF262" s="44"/>
      <c r="DG262" s="44"/>
      <c r="DH262" s="44"/>
      <c r="DI262" s="44"/>
      <c r="DJ262" s="44"/>
      <c r="DK262" s="44"/>
      <c r="DL262" s="44"/>
      <c r="DM262" s="44"/>
      <c r="DN262" s="44"/>
      <c r="DO262" s="44"/>
      <c r="DP262" s="44"/>
      <c r="DQ262" s="44"/>
      <c r="DR262" s="44"/>
      <c r="DS262" s="44"/>
      <c r="DT262" s="44"/>
      <c r="DU262" s="44"/>
      <c r="DV262" s="44"/>
      <c r="DW262" s="44"/>
      <c r="DX262" s="44"/>
      <c r="DY262" s="44"/>
      <c r="DZ262" s="44"/>
      <c r="EA262" s="44"/>
      <c r="EB262" s="44"/>
      <c r="EC262" s="44"/>
      <c r="ED262" s="44"/>
      <c r="EE262" s="44"/>
      <c r="EF262" s="44"/>
      <c r="EG262" s="44"/>
      <c r="EH262" s="44"/>
      <c r="EI262" s="44"/>
      <c r="EJ262" s="44"/>
      <c r="EK262" s="44"/>
      <c r="EL262" s="44"/>
      <c r="EM262" s="44"/>
      <c r="EN262" s="44"/>
      <c r="EO262" s="44"/>
      <c r="EP262" s="44"/>
      <c r="EQ262" s="44"/>
      <c r="ER262" s="44"/>
      <c r="ES262" s="44"/>
      <c r="ET262" s="44"/>
      <c r="EU262" s="44"/>
      <c r="EV262" s="44"/>
      <c r="EW262" s="44"/>
      <c r="EX262" s="44"/>
      <c r="EY262" s="44"/>
      <c r="EZ262" s="44"/>
      <c r="FA262" s="44"/>
      <c r="FB262" s="44"/>
      <c r="FC262" s="44"/>
      <c r="FD262" s="44"/>
      <c r="FE262" s="44"/>
      <c r="FF262" s="44"/>
      <c r="FG262" s="44"/>
      <c r="FH262" s="44"/>
      <c r="FI262" s="44"/>
      <c r="FJ262" s="44"/>
      <c r="FK262" s="44"/>
      <c r="FL262" s="44"/>
      <c r="FM262" s="44"/>
      <c r="FN262" s="44"/>
      <c r="FO262" s="44"/>
      <c r="FP262" s="44"/>
      <c r="FQ262" s="44"/>
      <c r="FR262" s="44"/>
      <c r="FS262" s="44"/>
    </row>
    <row r="263" spans="1:669" x14ac:dyDescent="0.25">
      <c r="A263" s="61"/>
      <c r="B263" s="8"/>
      <c r="C263" s="8"/>
      <c r="D263" s="8"/>
      <c r="E263" s="46"/>
      <c r="F263" s="46"/>
      <c r="G263" s="143"/>
      <c r="H263" s="172"/>
      <c r="I263" s="143"/>
      <c r="J263" s="143"/>
      <c r="K263" s="143"/>
      <c r="L263" s="143"/>
      <c r="M263" s="172"/>
      <c r="AQ263" s="44"/>
      <c r="AR263" s="44"/>
      <c r="AS263" s="44"/>
      <c r="AT263" s="44"/>
      <c r="AU263" s="44"/>
      <c r="AV263" s="44"/>
      <c r="AW263" s="44"/>
      <c r="AX263" s="44"/>
      <c r="AY263" s="44"/>
      <c r="AZ263" s="44"/>
      <c r="BA263" s="44"/>
      <c r="BB263" s="44"/>
      <c r="BC263" s="44"/>
      <c r="BD263" s="44"/>
      <c r="BE263" s="44"/>
      <c r="BF263" s="44"/>
      <c r="BG263" s="44"/>
      <c r="BH263" s="44"/>
      <c r="BI263" s="44"/>
      <c r="BJ263" s="44"/>
      <c r="BK263" s="44"/>
      <c r="BL263" s="44"/>
      <c r="BM263" s="44"/>
      <c r="BN263" s="44"/>
      <c r="BO263" s="44"/>
      <c r="BP263" s="44"/>
      <c r="BQ263" s="44"/>
      <c r="BR263" s="44"/>
      <c r="BS263" s="44"/>
      <c r="BT263" s="44"/>
      <c r="BU263" s="44"/>
      <c r="BV263" s="44"/>
      <c r="BW263" s="44"/>
      <c r="BX263" s="44"/>
      <c r="BY263" s="44"/>
      <c r="BZ263" s="44"/>
      <c r="CA263" s="44"/>
      <c r="CB263" s="44"/>
      <c r="CC263" s="44"/>
      <c r="CD263" s="44"/>
      <c r="CE263" s="44"/>
      <c r="CF263" s="44"/>
      <c r="CG263" s="44"/>
      <c r="CH263" s="44"/>
      <c r="CI263" s="44"/>
      <c r="CJ263" s="44"/>
      <c r="CK263" s="44"/>
      <c r="CL263" s="44"/>
      <c r="CM263" s="44"/>
      <c r="CN263" s="44"/>
      <c r="CO263" s="44"/>
      <c r="CP263" s="44"/>
      <c r="CQ263" s="44"/>
      <c r="CR263" s="44"/>
      <c r="CS263" s="44"/>
      <c r="CT263" s="44"/>
      <c r="CU263" s="44"/>
      <c r="CV263" s="44"/>
      <c r="CW263" s="44"/>
      <c r="CX263" s="44"/>
      <c r="CY263" s="44"/>
      <c r="CZ263" s="44"/>
      <c r="DA263" s="44"/>
      <c r="DB263" s="44"/>
      <c r="DC263" s="44"/>
      <c r="DD263" s="44"/>
      <c r="DE263" s="44"/>
      <c r="DF263" s="44"/>
      <c r="DG263" s="44"/>
      <c r="DH263" s="44"/>
      <c r="DI263" s="44"/>
      <c r="DJ263" s="44"/>
      <c r="DK263" s="44"/>
      <c r="DL263" s="44"/>
      <c r="DM263" s="44"/>
      <c r="DN263" s="44"/>
      <c r="DO263" s="44"/>
      <c r="DP263" s="44"/>
      <c r="DQ263" s="44"/>
      <c r="DR263" s="44"/>
      <c r="DS263" s="44"/>
      <c r="DT263" s="44"/>
      <c r="DU263" s="44"/>
      <c r="DV263" s="44"/>
      <c r="DW263" s="44"/>
      <c r="DX263" s="44"/>
      <c r="DY263" s="44"/>
      <c r="DZ263" s="44"/>
      <c r="EA263" s="44"/>
      <c r="EB263" s="44"/>
      <c r="EC263" s="44"/>
      <c r="ED263" s="44"/>
      <c r="EE263" s="44"/>
      <c r="EF263" s="44"/>
      <c r="EG263" s="44"/>
      <c r="EH263" s="44"/>
      <c r="EI263" s="44"/>
      <c r="EJ263" s="44"/>
      <c r="EK263" s="44"/>
      <c r="EL263" s="44"/>
      <c r="EM263" s="44"/>
      <c r="EN263" s="44"/>
      <c r="EO263" s="44"/>
      <c r="EP263" s="44"/>
      <c r="EQ263" s="44"/>
      <c r="ER263" s="44"/>
      <c r="ES263" s="44"/>
      <c r="ET263" s="44"/>
      <c r="EU263" s="44"/>
      <c r="EV263" s="44"/>
      <c r="EW263" s="44"/>
      <c r="EX263" s="44"/>
      <c r="EY263" s="44"/>
      <c r="EZ263" s="44"/>
      <c r="FA263" s="44"/>
      <c r="FB263" s="44"/>
      <c r="FC263" s="44"/>
      <c r="FD263" s="44"/>
      <c r="FE263" s="44"/>
      <c r="FF263" s="44"/>
      <c r="FG263" s="44"/>
      <c r="FH263" s="44"/>
      <c r="FI263" s="44"/>
      <c r="FJ263" s="44"/>
      <c r="FK263" s="44"/>
      <c r="FL263" s="44"/>
      <c r="FM263" s="44"/>
      <c r="FN263" s="44"/>
      <c r="FO263" s="44"/>
      <c r="FP263" s="44"/>
      <c r="FQ263" s="44"/>
      <c r="FR263" s="44"/>
      <c r="FS263" s="44"/>
    </row>
    <row r="264" spans="1:669" x14ac:dyDescent="0.25">
      <c r="A264" s="46"/>
      <c r="B264" s="61"/>
      <c r="C264" s="61"/>
      <c r="D264" s="61"/>
      <c r="E264" s="61"/>
      <c r="F264" s="61"/>
      <c r="G264" s="153"/>
      <c r="H264" s="176"/>
      <c r="I264" s="153"/>
      <c r="J264" s="153"/>
      <c r="K264" s="153"/>
      <c r="L264" s="153"/>
      <c r="M264" s="153"/>
      <c r="AQ264" s="44"/>
      <c r="AR264" s="44"/>
      <c r="AS264" s="44"/>
      <c r="AT264" s="44"/>
      <c r="AU264" s="44"/>
      <c r="AV264" s="44"/>
      <c r="AW264" s="44"/>
      <c r="AX264" s="44"/>
      <c r="AY264" s="44"/>
      <c r="AZ264" s="44"/>
      <c r="BA264" s="44"/>
      <c r="BB264" s="44"/>
      <c r="BC264" s="44"/>
      <c r="BD264" s="44"/>
      <c r="BE264" s="44"/>
      <c r="BF264" s="44"/>
      <c r="BG264" s="44"/>
      <c r="BH264" s="44"/>
      <c r="BI264" s="44"/>
      <c r="BJ264" s="44"/>
      <c r="BK264" s="44"/>
      <c r="BL264" s="44"/>
      <c r="BM264" s="44"/>
      <c r="BN264" s="44"/>
      <c r="BO264" s="44"/>
      <c r="BP264" s="44"/>
      <c r="BQ264" s="44"/>
      <c r="BR264" s="44"/>
      <c r="BS264" s="44"/>
      <c r="BT264" s="44"/>
      <c r="BU264" s="44"/>
      <c r="BV264" s="44"/>
      <c r="BW264" s="44"/>
      <c r="BX264" s="44"/>
      <c r="BY264" s="44"/>
      <c r="BZ264" s="44"/>
      <c r="CA264" s="44"/>
      <c r="CB264" s="44"/>
      <c r="CC264" s="44"/>
      <c r="CD264" s="44"/>
      <c r="CE264" s="44"/>
      <c r="CF264" s="44"/>
      <c r="CG264" s="44"/>
      <c r="CH264" s="44"/>
      <c r="CI264" s="44"/>
      <c r="CJ264" s="44"/>
      <c r="CK264" s="44"/>
      <c r="CL264" s="44"/>
      <c r="CM264" s="44"/>
      <c r="CN264" s="44"/>
      <c r="CO264" s="44"/>
      <c r="CP264" s="44"/>
      <c r="CQ264" s="44"/>
      <c r="CR264" s="44"/>
      <c r="CS264" s="44"/>
      <c r="CT264" s="44"/>
      <c r="CU264" s="44"/>
      <c r="CV264" s="44"/>
      <c r="CW264" s="44"/>
      <c r="CX264" s="44"/>
      <c r="CY264" s="44"/>
      <c r="CZ264" s="44"/>
      <c r="DA264" s="44"/>
      <c r="DB264" s="44"/>
      <c r="DC264" s="44"/>
      <c r="DD264" s="44"/>
      <c r="DE264" s="44"/>
      <c r="DF264" s="44"/>
      <c r="DG264" s="44"/>
      <c r="DH264" s="44"/>
      <c r="DI264" s="44"/>
      <c r="DJ264" s="44"/>
      <c r="DK264" s="44"/>
      <c r="DL264" s="44"/>
      <c r="DM264" s="44"/>
      <c r="DN264" s="44"/>
      <c r="DO264" s="44"/>
      <c r="DP264" s="44"/>
      <c r="DQ264" s="44"/>
      <c r="DR264" s="44"/>
      <c r="DS264" s="44"/>
      <c r="DT264" s="44"/>
      <c r="DU264" s="44"/>
      <c r="DV264" s="44"/>
      <c r="DW264" s="44"/>
      <c r="DX264" s="44"/>
      <c r="DY264" s="44"/>
      <c r="DZ264" s="44"/>
      <c r="EA264" s="44"/>
      <c r="EB264" s="44"/>
      <c r="EC264" s="44"/>
      <c r="ED264" s="44"/>
      <c r="EE264" s="44"/>
      <c r="EF264" s="44"/>
      <c r="EG264" s="44"/>
      <c r="EH264" s="44"/>
      <c r="EI264" s="44"/>
      <c r="EJ264" s="44"/>
      <c r="EK264" s="44"/>
      <c r="EL264" s="44"/>
      <c r="EM264" s="44"/>
      <c r="EN264" s="44"/>
      <c r="EO264" s="44"/>
      <c r="EP264" s="44"/>
      <c r="EQ264" s="44"/>
      <c r="ER264" s="44"/>
      <c r="ES264" s="44"/>
      <c r="ET264" s="44"/>
      <c r="EU264" s="44"/>
      <c r="EV264" s="44"/>
      <c r="EW264" s="44"/>
      <c r="EX264" s="44"/>
      <c r="EY264" s="44"/>
      <c r="EZ264" s="44"/>
      <c r="FA264" s="44"/>
      <c r="FB264" s="44"/>
      <c r="FC264" s="44"/>
      <c r="FD264" s="44"/>
      <c r="FE264" s="44"/>
      <c r="FF264" s="44"/>
      <c r="FG264" s="44"/>
      <c r="FH264" s="44"/>
      <c r="FI264" s="44"/>
      <c r="FJ264" s="44"/>
      <c r="FK264" s="44"/>
      <c r="FL264" s="44"/>
      <c r="FM264" s="44"/>
      <c r="FN264" s="44"/>
      <c r="FO264" s="44"/>
      <c r="FP264" s="44"/>
      <c r="FQ264" s="44"/>
      <c r="FR264" s="44"/>
      <c r="FS264" s="44"/>
    </row>
    <row r="265" spans="1:669" x14ac:dyDescent="0.25">
      <c r="A265" s="38"/>
      <c r="B265" s="8"/>
      <c r="C265" s="8"/>
      <c r="D265" s="8"/>
      <c r="E265" s="51"/>
      <c r="F265" s="51"/>
      <c r="G265" s="143"/>
      <c r="H265" s="172"/>
      <c r="I265" s="143"/>
      <c r="J265" s="143"/>
      <c r="K265" s="143"/>
      <c r="L265" s="143"/>
      <c r="M265" s="172"/>
      <c r="AQ265" s="44"/>
      <c r="AR265" s="44"/>
      <c r="AS265" s="44"/>
      <c r="AT265" s="44"/>
      <c r="AU265" s="44"/>
      <c r="AV265" s="44"/>
      <c r="AW265" s="44"/>
      <c r="AX265" s="44"/>
      <c r="AY265" s="44"/>
      <c r="AZ265" s="44"/>
      <c r="BA265" s="44"/>
      <c r="BB265" s="44"/>
      <c r="BC265" s="44"/>
      <c r="BD265" s="44"/>
      <c r="BE265" s="44"/>
      <c r="BF265" s="44"/>
      <c r="BG265" s="44"/>
      <c r="BH265" s="44"/>
      <c r="BI265" s="44"/>
      <c r="BJ265" s="44"/>
      <c r="BK265" s="44"/>
      <c r="BL265" s="44"/>
      <c r="BM265" s="44"/>
      <c r="BN265" s="44"/>
      <c r="BO265" s="44"/>
      <c r="BP265" s="44"/>
      <c r="BQ265" s="44"/>
      <c r="BR265" s="44"/>
      <c r="BS265" s="44"/>
      <c r="BT265" s="44"/>
      <c r="BU265" s="44"/>
      <c r="BV265" s="44"/>
      <c r="BW265" s="44"/>
      <c r="BX265" s="44"/>
      <c r="BY265" s="44"/>
      <c r="BZ265" s="44"/>
      <c r="CA265" s="44"/>
      <c r="CB265" s="44"/>
      <c r="CC265" s="44"/>
      <c r="CD265" s="44"/>
      <c r="CE265" s="44"/>
      <c r="CF265" s="44"/>
      <c r="CG265" s="44"/>
      <c r="CH265" s="44"/>
      <c r="CI265" s="44"/>
      <c r="CJ265" s="44"/>
      <c r="CK265" s="44"/>
      <c r="CL265" s="44"/>
      <c r="CM265" s="44"/>
      <c r="CN265" s="44"/>
      <c r="CO265" s="44"/>
      <c r="CP265" s="44"/>
      <c r="CQ265" s="44"/>
      <c r="CR265" s="44"/>
      <c r="CS265" s="44"/>
      <c r="CT265" s="44"/>
      <c r="CU265" s="44"/>
      <c r="CV265" s="44"/>
      <c r="CW265" s="44"/>
      <c r="CX265" s="44"/>
      <c r="CY265" s="44"/>
      <c r="CZ265" s="44"/>
      <c r="DA265" s="44"/>
      <c r="DB265" s="44"/>
      <c r="DC265" s="44"/>
      <c r="DD265" s="44"/>
      <c r="DE265" s="44"/>
      <c r="DF265" s="44"/>
      <c r="DG265" s="44"/>
      <c r="DH265" s="44"/>
      <c r="DI265" s="44"/>
      <c r="DJ265" s="44"/>
      <c r="DK265" s="44"/>
      <c r="DL265" s="44"/>
      <c r="DM265" s="44"/>
      <c r="DN265" s="44"/>
      <c r="DO265" s="44"/>
      <c r="DP265" s="44"/>
      <c r="DQ265" s="44"/>
      <c r="DR265" s="44"/>
      <c r="DS265" s="44"/>
      <c r="DT265" s="44"/>
      <c r="DU265" s="44"/>
      <c r="DV265" s="44"/>
      <c r="DW265" s="44"/>
      <c r="DX265" s="44"/>
      <c r="DY265" s="44"/>
      <c r="DZ265" s="44"/>
      <c r="EA265" s="44"/>
      <c r="EB265" s="44"/>
      <c r="EC265" s="44"/>
      <c r="ED265" s="44"/>
      <c r="EE265" s="44"/>
      <c r="EF265" s="44"/>
      <c r="EG265" s="44"/>
      <c r="EH265" s="44"/>
      <c r="EI265" s="44"/>
      <c r="EJ265" s="44"/>
      <c r="EK265" s="44"/>
      <c r="EL265" s="44"/>
      <c r="EM265" s="44"/>
      <c r="EN265" s="44"/>
      <c r="EO265" s="44"/>
      <c r="EP265" s="44"/>
      <c r="EQ265" s="44"/>
      <c r="ER265" s="44"/>
      <c r="ES265" s="44"/>
      <c r="ET265" s="44"/>
      <c r="EU265" s="44"/>
      <c r="EV265" s="44"/>
      <c r="EW265" s="44"/>
      <c r="EX265" s="44"/>
      <c r="EY265" s="44"/>
      <c r="EZ265" s="44"/>
      <c r="FA265" s="44"/>
      <c r="FB265" s="44"/>
      <c r="FC265" s="44"/>
      <c r="FD265" s="44"/>
      <c r="FE265" s="44"/>
      <c r="FF265" s="44"/>
      <c r="FG265" s="44"/>
      <c r="FH265" s="44"/>
      <c r="FI265" s="44"/>
      <c r="FJ265" s="44"/>
      <c r="FK265" s="44"/>
      <c r="FL265" s="44"/>
      <c r="FM265" s="44"/>
      <c r="FN265" s="44"/>
      <c r="FO265" s="44"/>
      <c r="FP265" s="44"/>
      <c r="FQ265" s="44"/>
      <c r="FR265" s="44"/>
      <c r="FS265" s="44"/>
    </row>
    <row r="266" spans="1:669" x14ac:dyDescent="0.25">
      <c r="A266" s="46"/>
      <c r="B266" s="13"/>
      <c r="C266" s="13"/>
      <c r="D266" s="13"/>
      <c r="E266" s="38"/>
      <c r="F266" s="38"/>
      <c r="G266" s="144"/>
      <c r="H266" s="163"/>
      <c r="I266" s="144"/>
      <c r="J266" s="144"/>
      <c r="K266" s="144"/>
      <c r="L266" s="144"/>
      <c r="M266" s="163"/>
      <c r="AQ266" s="44"/>
      <c r="AR266" s="44"/>
      <c r="AS266" s="44"/>
      <c r="AT266" s="44"/>
      <c r="AU266" s="44"/>
      <c r="AV266" s="44"/>
      <c r="AW266" s="44"/>
      <c r="AX266" s="44"/>
      <c r="AY266" s="44"/>
      <c r="AZ266" s="44"/>
      <c r="BA266" s="44"/>
      <c r="BB266" s="44"/>
      <c r="BC266" s="44"/>
      <c r="BD266" s="44"/>
      <c r="BE266" s="44"/>
      <c r="BF266" s="44"/>
      <c r="BG266" s="44"/>
      <c r="BH266" s="44"/>
      <c r="BI266" s="44"/>
      <c r="BJ266" s="44"/>
      <c r="BK266" s="44"/>
      <c r="BL266" s="44"/>
      <c r="BM266" s="44"/>
      <c r="BN266" s="44"/>
      <c r="BO266" s="44"/>
      <c r="BP266" s="44"/>
      <c r="BQ266" s="44"/>
      <c r="BR266" s="44"/>
      <c r="BS266" s="44"/>
      <c r="BT266" s="44"/>
      <c r="BU266" s="44"/>
      <c r="BV266" s="44"/>
      <c r="BW266" s="44"/>
      <c r="BX266" s="44"/>
      <c r="BY266" s="44"/>
      <c r="BZ266" s="44"/>
      <c r="CA266" s="44"/>
      <c r="CB266" s="44"/>
      <c r="CC266" s="44"/>
      <c r="CD266" s="44"/>
      <c r="CE266" s="44"/>
      <c r="CF266" s="44"/>
      <c r="CG266" s="44"/>
      <c r="CH266" s="44"/>
      <c r="CI266" s="44"/>
      <c r="CJ266" s="44"/>
      <c r="CK266" s="44"/>
      <c r="CL266" s="44"/>
      <c r="CM266" s="44"/>
      <c r="CN266" s="44"/>
      <c r="CO266" s="44"/>
      <c r="CP266" s="44"/>
      <c r="CQ266" s="44"/>
      <c r="CR266" s="44"/>
      <c r="CS266" s="44"/>
      <c r="CT266" s="44"/>
      <c r="CU266" s="44"/>
      <c r="CV266" s="44"/>
      <c r="CW266" s="44"/>
      <c r="CX266" s="44"/>
      <c r="CY266" s="44"/>
      <c r="CZ266" s="44"/>
      <c r="DA266" s="44"/>
      <c r="DB266" s="44"/>
      <c r="DC266" s="44"/>
      <c r="DD266" s="44"/>
      <c r="DE266" s="44"/>
      <c r="DF266" s="44"/>
      <c r="DG266" s="44"/>
      <c r="DH266" s="44"/>
      <c r="DI266" s="44"/>
      <c r="DJ266" s="44"/>
      <c r="DK266" s="44"/>
      <c r="DL266" s="44"/>
      <c r="DM266" s="44"/>
      <c r="DN266" s="44"/>
      <c r="DO266" s="44"/>
      <c r="DP266" s="44"/>
      <c r="DQ266" s="44"/>
      <c r="DR266" s="44"/>
      <c r="DS266" s="44"/>
      <c r="DT266" s="44"/>
      <c r="DU266" s="44"/>
      <c r="DV266" s="44"/>
      <c r="DW266" s="44"/>
      <c r="DX266" s="44"/>
      <c r="DY266" s="44"/>
      <c r="DZ266" s="44"/>
      <c r="EA266" s="44"/>
      <c r="EB266" s="44"/>
      <c r="EC266" s="44"/>
      <c r="ED266" s="44"/>
      <c r="EE266" s="44"/>
      <c r="EF266" s="44"/>
      <c r="EG266" s="44"/>
      <c r="EH266" s="44"/>
      <c r="EI266" s="44"/>
      <c r="EJ266" s="44"/>
      <c r="EK266" s="44"/>
      <c r="EL266" s="44"/>
      <c r="EM266" s="44"/>
      <c r="EN266" s="44"/>
      <c r="EO266" s="44"/>
      <c r="EP266" s="44"/>
      <c r="EQ266" s="44"/>
      <c r="ER266" s="44"/>
      <c r="ES266" s="44"/>
      <c r="ET266" s="44"/>
      <c r="EU266" s="44"/>
      <c r="EV266" s="44"/>
      <c r="EW266" s="44"/>
      <c r="EX266" s="44"/>
      <c r="EY266" s="44"/>
      <c r="EZ266" s="44"/>
      <c r="FA266" s="44"/>
      <c r="FB266" s="44"/>
      <c r="FC266" s="44"/>
      <c r="FD266" s="44"/>
      <c r="FE266" s="44"/>
      <c r="FF266" s="44"/>
      <c r="FG266" s="44"/>
      <c r="FH266" s="44"/>
      <c r="FI266" s="44"/>
      <c r="FJ266" s="44"/>
      <c r="FK266" s="44"/>
      <c r="FL266" s="44"/>
      <c r="FM266" s="44"/>
      <c r="FN266" s="44"/>
      <c r="FO266" s="44"/>
      <c r="FP266" s="44"/>
      <c r="FQ266" s="44"/>
      <c r="FR266" s="44"/>
      <c r="FS266" s="44"/>
    </row>
    <row r="267" spans="1:669" x14ac:dyDescent="0.25">
      <c r="A267" s="61"/>
      <c r="B267" s="8"/>
      <c r="C267" s="8"/>
      <c r="D267" s="8"/>
      <c r="E267" s="46"/>
      <c r="F267" s="46"/>
      <c r="G267" s="143"/>
      <c r="H267" s="172"/>
      <c r="I267" s="143"/>
      <c r="J267" s="143"/>
      <c r="K267" s="143"/>
      <c r="L267" s="143"/>
      <c r="M267" s="172"/>
      <c r="AQ267" s="44"/>
      <c r="AR267" s="44"/>
      <c r="AS267" s="44"/>
      <c r="AT267" s="44"/>
      <c r="AU267" s="44"/>
      <c r="AV267" s="44"/>
      <c r="AW267" s="44"/>
      <c r="AX267" s="44"/>
      <c r="AY267" s="44"/>
      <c r="AZ267" s="44"/>
      <c r="BA267" s="44"/>
      <c r="BB267" s="44"/>
      <c r="BC267" s="44"/>
      <c r="BD267" s="44"/>
      <c r="BE267" s="44"/>
      <c r="BF267" s="44"/>
      <c r="BG267" s="44"/>
      <c r="BH267" s="44"/>
      <c r="BI267" s="44"/>
      <c r="BJ267" s="44"/>
      <c r="BK267" s="44"/>
      <c r="BL267" s="44"/>
      <c r="BM267" s="44"/>
      <c r="BN267" s="44"/>
      <c r="BO267" s="44"/>
      <c r="BP267" s="44"/>
      <c r="BQ267" s="44"/>
      <c r="BR267" s="44"/>
      <c r="BS267" s="44"/>
      <c r="BT267" s="44"/>
      <c r="BU267" s="44"/>
      <c r="BV267" s="44"/>
      <c r="BW267" s="44"/>
      <c r="BX267" s="44"/>
      <c r="BY267" s="44"/>
      <c r="BZ267" s="44"/>
      <c r="CA267" s="44"/>
      <c r="CB267" s="44"/>
      <c r="CC267" s="44"/>
      <c r="CD267" s="44"/>
      <c r="CE267" s="44"/>
      <c r="CF267" s="44"/>
      <c r="CG267" s="44"/>
      <c r="CH267" s="44"/>
      <c r="CI267" s="44"/>
      <c r="CJ267" s="44"/>
      <c r="CK267" s="44"/>
      <c r="CL267" s="44"/>
      <c r="CM267" s="44"/>
      <c r="CN267" s="44"/>
      <c r="CO267" s="44"/>
      <c r="CP267" s="44"/>
      <c r="CQ267" s="44"/>
      <c r="CR267" s="44"/>
      <c r="CS267" s="44"/>
      <c r="CT267" s="44"/>
      <c r="CU267" s="44"/>
      <c r="CV267" s="44"/>
      <c r="CW267" s="44"/>
      <c r="CX267" s="44"/>
      <c r="CY267" s="44"/>
      <c r="CZ267" s="44"/>
      <c r="DA267" s="44"/>
      <c r="DB267" s="44"/>
      <c r="DC267" s="44"/>
      <c r="DD267" s="44"/>
      <c r="DE267" s="44"/>
      <c r="DF267" s="44"/>
      <c r="DG267" s="44"/>
      <c r="DH267" s="44"/>
      <c r="DI267" s="44"/>
      <c r="DJ267" s="44"/>
      <c r="DK267" s="44"/>
      <c r="DL267" s="44"/>
      <c r="DM267" s="44"/>
      <c r="DN267" s="44"/>
      <c r="DO267" s="44"/>
      <c r="DP267" s="44"/>
      <c r="DQ267" s="44"/>
      <c r="DR267" s="44"/>
      <c r="DS267" s="44"/>
      <c r="DT267" s="44"/>
      <c r="DU267" s="44"/>
      <c r="DV267" s="44"/>
      <c r="DW267" s="44"/>
      <c r="DX267" s="44"/>
      <c r="DY267" s="44"/>
      <c r="DZ267" s="44"/>
      <c r="EA267" s="44"/>
      <c r="EB267" s="44"/>
      <c r="EC267" s="44"/>
      <c r="ED267" s="44"/>
      <c r="EE267" s="44"/>
      <c r="EF267" s="44"/>
      <c r="EG267" s="44"/>
      <c r="EH267" s="44"/>
      <c r="EI267" s="44"/>
      <c r="EJ267" s="44"/>
      <c r="EK267" s="44"/>
      <c r="EL267" s="44"/>
      <c r="EM267" s="44"/>
      <c r="EN267" s="44"/>
      <c r="EO267" s="44"/>
      <c r="EP267" s="44"/>
      <c r="EQ267" s="44"/>
      <c r="ER267" s="44"/>
      <c r="ES267" s="44"/>
      <c r="ET267" s="44"/>
      <c r="EU267" s="44"/>
      <c r="EV267" s="44"/>
      <c r="EW267" s="44"/>
      <c r="EX267" s="44"/>
      <c r="EY267" s="44"/>
      <c r="EZ267" s="44"/>
      <c r="FA267" s="44"/>
      <c r="FB267" s="44"/>
      <c r="FC267" s="44"/>
      <c r="FD267" s="44"/>
      <c r="FE267" s="44"/>
      <c r="FF267" s="44"/>
      <c r="FG267" s="44"/>
      <c r="FH267" s="44"/>
      <c r="FI267" s="44"/>
      <c r="FJ267" s="44"/>
      <c r="FK267" s="44"/>
      <c r="FL267" s="44"/>
      <c r="FM267" s="44"/>
      <c r="FN267" s="44"/>
      <c r="FO267" s="44"/>
      <c r="FP267" s="44"/>
      <c r="FQ267" s="44"/>
      <c r="FR267" s="44"/>
      <c r="FS267" s="44"/>
    </row>
    <row r="268" spans="1:669" x14ac:dyDescent="0.25">
      <c r="A268" s="46"/>
      <c r="B268" s="61"/>
      <c r="C268" s="61"/>
      <c r="D268" s="61"/>
      <c r="E268" s="61"/>
      <c r="F268" s="61"/>
      <c r="G268" s="153"/>
      <c r="H268" s="176"/>
      <c r="I268" s="153"/>
      <c r="J268" s="153"/>
      <c r="K268" s="153"/>
      <c r="L268" s="153"/>
      <c r="M268" s="153"/>
      <c r="AQ268" s="44"/>
      <c r="AR268" s="44"/>
      <c r="AS268" s="44"/>
      <c r="AT268" s="44"/>
      <c r="AU268" s="44"/>
      <c r="AV268" s="44"/>
      <c r="AW268" s="44"/>
      <c r="AX268" s="44"/>
      <c r="AY268" s="44"/>
      <c r="AZ268" s="44"/>
      <c r="BA268" s="44"/>
      <c r="BB268" s="44"/>
      <c r="BC268" s="44"/>
      <c r="BD268" s="44"/>
      <c r="BE268" s="44"/>
      <c r="BF268" s="44"/>
      <c r="BG268" s="44"/>
      <c r="BH268" s="44"/>
      <c r="BI268" s="44"/>
      <c r="BJ268" s="44"/>
      <c r="BK268" s="44"/>
      <c r="BL268" s="44"/>
      <c r="BM268" s="44"/>
      <c r="BN268" s="44"/>
      <c r="BO268" s="44"/>
      <c r="BP268" s="44"/>
      <c r="BQ268" s="44"/>
      <c r="BR268" s="44"/>
      <c r="BS268" s="44"/>
      <c r="BT268" s="44"/>
      <c r="BU268" s="44"/>
      <c r="BV268" s="44"/>
      <c r="BW268" s="44"/>
      <c r="BX268" s="44"/>
      <c r="BY268" s="44"/>
      <c r="BZ268" s="44"/>
      <c r="CA268" s="44"/>
      <c r="CB268" s="44"/>
      <c r="CC268" s="44"/>
      <c r="CD268" s="44"/>
      <c r="CE268" s="44"/>
      <c r="CF268" s="44"/>
      <c r="CG268" s="44"/>
      <c r="CH268" s="44"/>
      <c r="CI268" s="44"/>
      <c r="CJ268" s="44"/>
      <c r="CK268" s="44"/>
      <c r="CL268" s="44"/>
      <c r="CM268" s="44"/>
      <c r="CN268" s="44"/>
      <c r="CO268" s="44"/>
      <c r="CP268" s="44"/>
      <c r="CQ268" s="44"/>
      <c r="CR268" s="44"/>
      <c r="CS268" s="44"/>
      <c r="CT268" s="44"/>
      <c r="CU268" s="44"/>
      <c r="CV268" s="44"/>
      <c r="CW268" s="44"/>
      <c r="CX268" s="44"/>
      <c r="CY268" s="44"/>
      <c r="CZ268" s="44"/>
      <c r="DA268" s="44"/>
      <c r="DB268" s="44"/>
      <c r="DC268" s="44"/>
      <c r="DD268" s="44"/>
      <c r="DE268" s="44"/>
      <c r="DF268" s="44"/>
      <c r="DG268" s="44"/>
      <c r="DH268" s="44"/>
      <c r="DI268" s="44"/>
      <c r="DJ268" s="44"/>
      <c r="DK268" s="44"/>
      <c r="DL268" s="44"/>
      <c r="DM268" s="44"/>
      <c r="DN268" s="44"/>
      <c r="DO268" s="44"/>
      <c r="DP268" s="44"/>
      <c r="DQ268" s="44"/>
      <c r="DR268" s="44"/>
      <c r="DS268" s="44"/>
      <c r="DT268" s="44"/>
      <c r="DU268" s="44"/>
      <c r="DV268" s="44"/>
      <c r="DW268" s="44"/>
      <c r="DX268" s="44"/>
      <c r="DY268" s="44"/>
      <c r="DZ268" s="44"/>
      <c r="EA268" s="44"/>
      <c r="EB268" s="44"/>
      <c r="EC268" s="44"/>
      <c r="ED268" s="44"/>
      <c r="EE268" s="44"/>
      <c r="EF268" s="44"/>
      <c r="EG268" s="44"/>
      <c r="EH268" s="44"/>
      <c r="EI268" s="44"/>
      <c r="EJ268" s="44"/>
      <c r="EK268" s="44"/>
      <c r="EL268" s="44"/>
      <c r="EM268" s="44"/>
      <c r="EN268" s="44"/>
      <c r="EO268" s="44"/>
      <c r="EP268" s="44"/>
      <c r="EQ268" s="44"/>
      <c r="ER268" s="44"/>
      <c r="ES268" s="44"/>
      <c r="ET268" s="44"/>
      <c r="EU268" s="44"/>
      <c r="EV268" s="44"/>
      <c r="EW268" s="44"/>
      <c r="EX268" s="44"/>
      <c r="EY268" s="44"/>
      <c r="EZ268" s="44"/>
      <c r="FA268" s="44"/>
      <c r="FB268" s="44"/>
      <c r="FC268" s="44"/>
      <c r="FD268" s="44"/>
      <c r="FE268" s="44"/>
      <c r="FF268" s="44"/>
      <c r="FG268" s="44"/>
      <c r="FH268" s="44"/>
      <c r="FI268" s="44"/>
      <c r="FJ268" s="44"/>
      <c r="FK268" s="44"/>
      <c r="FL268" s="44"/>
      <c r="FM268" s="44"/>
      <c r="FN268" s="44"/>
      <c r="FO268" s="44"/>
      <c r="FP268" s="44"/>
      <c r="FQ268" s="44"/>
      <c r="FR268" s="44"/>
      <c r="FS268" s="44"/>
    </row>
    <row r="269" spans="1:669" x14ac:dyDescent="0.25">
      <c r="A269" s="38"/>
      <c r="B269" s="8"/>
      <c r="C269" s="8"/>
      <c r="D269" s="8"/>
      <c r="E269" s="51"/>
      <c r="F269" s="51"/>
      <c r="G269" s="143"/>
      <c r="H269" s="172"/>
      <c r="I269" s="143"/>
      <c r="J269" s="143"/>
      <c r="K269" s="143"/>
      <c r="L269" s="143"/>
      <c r="M269" s="172"/>
      <c r="AQ269" s="44"/>
      <c r="AR269" s="44"/>
      <c r="AS269" s="44"/>
      <c r="AT269" s="44"/>
      <c r="AU269" s="44"/>
      <c r="AV269" s="44"/>
      <c r="AW269" s="44"/>
      <c r="AX269" s="44"/>
      <c r="AY269" s="44"/>
      <c r="AZ269" s="44"/>
      <c r="BA269" s="44"/>
      <c r="BB269" s="44"/>
      <c r="BC269" s="44"/>
      <c r="BD269" s="44"/>
      <c r="BE269" s="44"/>
      <c r="BF269" s="44"/>
      <c r="BG269" s="44"/>
      <c r="BH269" s="44"/>
      <c r="BI269" s="44"/>
      <c r="BJ269" s="44"/>
      <c r="BK269" s="44"/>
      <c r="BL269" s="44"/>
      <c r="BM269" s="44"/>
      <c r="BN269" s="44"/>
      <c r="BO269" s="44"/>
      <c r="BP269" s="44"/>
      <c r="BQ269" s="44"/>
      <c r="BR269" s="44"/>
      <c r="BS269" s="44"/>
      <c r="BT269" s="44"/>
      <c r="BU269" s="44"/>
      <c r="BV269" s="44"/>
      <c r="BW269" s="44"/>
      <c r="BX269" s="44"/>
      <c r="BY269" s="44"/>
      <c r="BZ269" s="44"/>
      <c r="CA269" s="44"/>
      <c r="CB269" s="44"/>
      <c r="CC269" s="44"/>
      <c r="CD269" s="44"/>
      <c r="CE269" s="44"/>
      <c r="CF269" s="44"/>
      <c r="CG269" s="44"/>
      <c r="CH269" s="44"/>
      <c r="CI269" s="44"/>
      <c r="CJ269" s="44"/>
      <c r="CK269" s="44"/>
      <c r="CL269" s="44"/>
      <c r="CM269" s="44"/>
      <c r="CN269" s="44"/>
      <c r="CO269" s="44"/>
      <c r="CP269" s="44"/>
      <c r="CQ269" s="44"/>
      <c r="CR269" s="44"/>
      <c r="CS269" s="44"/>
      <c r="CT269" s="44"/>
      <c r="CU269" s="44"/>
      <c r="CV269" s="44"/>
      <c r="CW269" s="44"/>
      <c r="CX269" s="44"/>
      <c r="CY269" s="44"/>
      <c r="CZ269" s="44"/>
      <c r="DA269" s="44"/>
      <c r="DB269" s="44"/>
      <c r="DC269" s="44"/>
      <c r="DD269" s="44"/>
      <c r="DE269" s="44"/>
      <c r="DF269" s="44"/>
      <c r="DG269" s="44"/>
      <c r="DH269" s="44"/>
      <c r="DI269" s="44"/>
      <c r="DJ269" s="44"/>
      <c r="DK269" s="44"/>
      <c r="DL269" s="44"/>
      <c r="DM269" s="44"/>
      <c r="DN269" s="44"/>
      <c r="DO269" s="44"/>
      <c r="DP269" s="44"/>
      <c r="DQ269" s="44"/>
      <c r="DR269" s="44"/>
      <c r="DS269" s="44"/>
      <c r="DT269" s="44"/>
      <c r="DU269" s="44"/>
      <c r="DV269" s="44"/>
      <c r="DW269" s="44"/>
      <c r="DX269" s="44"/>
      <c r="DY269" s="44"/>
      <c r="DZ269" s="44"/>
      <c r="EA269" s="44"/>
      <c r="EB269" s="44"/>
      <c r="EC269" s="44"/>
      <c r="ED269" s="44"/>
      <c r="EE269" s="44"/>
      <c r="EF269" s="44"/>
      <c r="EG269" s="44"/>
      <c r="EH269" s="44"/>
      <c r="EI269" s="44"/>
      <c r="EJ269" s="44"/>
      <c r="EK269" s="44"/>
      <c r="EL269" s="44"/>
      <c r="EM269" s="44"/>
      <c r="EN269" s="44"/>
      <c r="EO269" s="44"/>
      <c r="EP269" s="44"/>
      <c r="EQ269" s="44"/>
      <c r="ER269" s="44"/>
      <c r="ES269" s="44"/>
      <c r="ET269" s="44"/>
      <c r="EU269" s="44"/>
      <c r="EV269" s="44"/>
      <c r="EW269" s="44"/>
      <c r="EX269" s="44"/>
      <c r="EY269" s="44"/>
      <c r="EZ269" s="44"/>
      <c r="FA269" s="44"/>
      <c r="FB269" s="44"/>
      <c r="FC269" s="44"/>
      <c r="FD269" s="44"/>
      <c r="FE269" s="44"/>
      <c r="FF269" s="44"/>
      <c r="FG269" s="44"/>
      <c r="FH269" s="44"/>
      <c r="FI269" s="44"/>
      <c r="FJ269" s="44"/>
      <c r="FK269" s="44"/>
      <c r="FL269" s="44"/>
      <c r="FM269" s="44"/>
      <c r="FN269" s="44"/>
      <c r="FO269" s="44"/>
      <c r="FP269" s="44"/>
      <c r="FQ269" s="44"/>
      <c r="FR269" s="44"/>
      <c r="FS269" s="44"/>
    </row>
    <row r="270" spans="1:669" x14ac:dyDescent="0.25">
      <c r="A270" s="46"/>
      <c r="B270" s="13"/>
      <c r="C270" s="13"/>
      <c r="D270" s="13"/>
      <c r="E270" s="38"/>
      <c r="F270" s="38"/>
      <c r="G270" s="144"/>
      <c r="H270" s="163"/>
      <c r="I270" s="144"/>
      <c r="J270" s="144"/>
      <c r="K270" s="144"/>
      <c r="L270" s="144"/>
      <c r="M270" s="163"/>
      <c r="AQ270" s="44"/>
      <c r="AR270" s="44"/>
      <c r="AS270" s="44"/>
      <c r="AT270" s="44"/>
      <c r="AU270" s="44"/>
      <c r="AV270" s="44"/>
      <c r="AW270" s="44"/>
      <c r="AX270" s="44"/>
      <c r="AY270" s="44"/>
      <c r="AZ270" s="44"/>
      <c r="BA270" s="44"/>
      <c r="BB270" s="44"/>
      <c r="BC270" s="44"/>
      <c r="BD270" s="44"/>
      <c r="BE270" s="44"/>
      <c r="BF270" s="44"/>
      <c r="BG270" s="44"/>
      <c r="BH270" s="44"/>
      <c r="BI270" s="44"/>
      <c r="BJ270" s="44"/>
      <c r="BK270" s="44"/>
      <c r="BL270" s="44"/>
      <c r="BM270" s="44"/>
      <c r="BN270" s="44"/>
      <c r="BO270" s="44"/>
      <c r="BP270" s="44"/>
      <c r="BQ270" s="44"/>
      <c r="BR270" s="44"/>
      <c r="BS270" s="44"/>
      <c r="BT270" s="44"/>
      <c r="BU270" s="44"/>
      <c r="BV270" s="44"/>
      <c r="BW270" s="44"/>
      <c r="BX270" s="44"/>
      <c r="BY270" s="44"/>
      <c r="BZ270" s="44"/>
      <c r="CA270" s="44"/>
      <c r="CB270" s="44"/>
      <c r="CC270" s="44"/>
      <c r="CD270" s="44"/>
      <c r="CE270" s="44"/>
      <c r="CF270" s="44"/>
      <c r="CG270" s="44"/>
      <c r="CH270" s="44"/>
      <c r="CI270" s="44"/>
      <c r="CJ270" s="44"/>
      <c r="CK270" s="44"/>
      <c r="CL270" s="44"/>
      <c r="CM270" s="44"/>
      <c r="CN270" s="44"/>
      <c r="CO270" s="44"/>
      <c r="CP270" s="44"/>
      <c r="CQ270" s="44"/>
      <c r="CR270" s="44"/>
      <c r="CS270" s="44"/>
      <c r="CT270" s="44"/>
      <c r="CU270" s="44"/>
      <c r="CV270" s="44"/>
      <c r="CW270" s="44"/>
      <c r="CX270" s="44"/>
      <c r="CY270" s="44"/>
      <c r="CZ270" s="44"/>
      <c r="DA270" s="44"/>
      <c r="DB270" s="44"/>
      <c r="DC270" s="44"/>
      <c r="DD270" s="44"/>
      <c r="DE270" s="44"/>
      <c r="DF270" s="44"/>
      <c r="DG270" s="44"/>
      <c r="DH270" s="44"/>
      <c r="DI270" s="44"/>
      <c r="DJ270" s="44"/>
      <c r="DK270" s="44"/>
      <c r="DL270" s="44"/>
      <c r="DM270" s="44"/>
      <c r="DN270" s="44"/>
      <c r="DO270" s="44"/>
      <c r="DP270" s="44"/>
      <c r="DQ270" s="44"/>
      <c r="DR270" s="44"/>
      <c r="DS270" s="44"/>
      <c r="DT270" s="44"/>
      <c r="DU270" s="44"/>
      <c r="DV270" s="44"/>
      <c r="DW270" s="44"/>
      <c r="DX270" s="44"/>
      <c r="DY270" s="44"/>
      <c r="DZ270" s="44"/>
      <c r="EA270" s="44"/>
      <c r="EB270" s="44"/>
      <c r="EC270" s="44"/>
      <c r="ED270" s="44"/>
      <c r="EE270" s="44"/>
      <c r="EF270" s="44"/>
      <c r="EG270" s="44"/>
      <c r="EH270" s="44"/>
      <c r="EI270" s="44"/>
      <c r="EJ270" s="44"/>
      <c r="EK270" s="44"/>
      <c r="EL270" s="44"/>
      <c r="EM270" s="44"/>
      <c r="EN270" s="44"/>
      <c r="EO270" s="44"/>
      <c r="EP270" s="44"/>
      <c r="EQ270" s="44"/>
      <c r="ER270" s="44"/>
      <c r="ES270" s="44"/>
      <c r="ET270" s="44"/>
      <c r="EU270" s="44"/>
      <c r="EV270" s="44"/>
      <c r="EW270" s="44"/>
      <c r="EX270" s="44"/>
      <c r="EY270" s="44"/>
      <c r="EZ270" s="44"/>
      <c r="FA270" s="44"/>
      <c r="FB270" s="44"/>
      <c r="FC270" s="44"/>
      <c r="FD270" s="44"/>
      <c r="FE270" s="44"/>
      <c r="FF270" s="44"/>
      <c r="FG270" s="44"/>
      <c r="FH270" s="44"/>
      <c r="FI270" s="44"/>
      <c r="FJ270" s="44"/>
      <c r="FK270" s="44"/>
      <c r="FL270" s="44"/>
      <c r="FM270" s="44"/>
      <c r="FN270" s="44"/>
      <c r="FO270" s="44"/>
      <c r="FP270" s="44"/>
      <c r="FQ270" s="44"/>
      <c r="FR270" s="44"/>
      <c r="FS270" s="44"/>
    </row>
    <row r="271" spans="1:669" x14ac:dyDescent="0.25">
      <c r="A271" s="46"/>
      <c r="B271" s="8"/>
      <c r="C271" s="8"/>
      <c r="D271" s="8"/>
      <c r="E271" s="46"/>
      <c r="F271" s="46"/>
      <c r="G271" s="143"/>
      <c r="H271" s="172"/>
      <c r="I271" s="143"/>
      <c r="J271" s="143"/>
      <c r="K271" s="143"/>
      <c r="L271" s="143"/>
      <c r="M271" s="172"/>
      <c r="AQ271" s="44"/>
      <c r="AR271" s="44"/>
      <c r="AS271" s="44"/>
      <c r="AT271" s="44"/>
      <c r="AU271" s="44"/>
      <c r="AV271" s="44"/>
      <c r="AW271" s="44"/>
      <c r="AX271" s="44"/>
      <c r="AY271" s="44"/>
      <c r="AZ271" s="44"/>
      <c r="BA271" s="44"/>
      <c r="BB271" s="44"/>
      <c r="BC271" s="44"/>
      <c r="BD271" s="44"/>
      <c r="BE271" s="44"/>
      <c r="BF271" s="44"/>
      <c r="BG271" s="44"/>
      <c r="BH271" s="44"/>
      <c r="BI271" s="44"/>
      <c r="BJ271" s="44"/>
      <c r="BK271" s="44"/>
      <c r="BL271" s="44"/>
      <c r="BM271" s="44"/>
      <c r="BN271" s="44"/>
      <c r="BO271" s="44"/>
      <c r="BP271" s="44"/>
      <c r="BQ271" s="44"/>
      <c r="BR271" s="44"/>
      <c r="BS271" s="44"/>
      <c r="BT271" s="44"/>
      <c r="BU271" s="44"/>
      <c r="BV271" s="44"/>
      <c r="BW271" s="44"/>
      <c r="BX271" s="44"/>
      <c r="BY271" s="44"/>
      <c r="BZ271" s="44"/>
      <c r="CA271" s="44"/>
      <c r="CB271" s="44"/>
      <c r="CC271" s="44"/>
      <c r="CD271" s="44"/>
      <c r="CE271" s="44"/>
      <c r="CF271" s="44"/>
      <c r="CG271" s="44"/>
      <c r="CH271" s="44"/>
      <c r="CI271" s="44"/>
      <c r="CJ271" s="44"/>
      <c r="CK271" s="44"/>
      <c r="CL271" s="44"/>
      <c r="CM271" s="44"/>
      <c r="CN271" s="44"/>
      <c r="CO271" s="44"/>
      <c r="CP271" s="44"/>
      <c r="CQ271" s="44"/>
      <c r="CR271" s="44"/>
      <c r="CS271" s="44"/>
      <c r="CT271" s="44"/>
      <c r="CU271" s="44"/>
      <c r="CV271" s="44"/>
      <c r="CW271" s="44"/>
      <c r="CX271" s="44"/>
      <c r="CY271" s="44"/>
      <c r="CZ271" s="44"/>
      <c r="DA271" s="44"/>
      <c r="DB271" s="44"/>
      <c r="DC271" s="44"/>
      <c r="DD271" s="44"/>
      <c r="DE271" s="44"/>
      <c r="DF271" s="44"/>
      <c r="DG271" s="44"/>
      <c r="DH271" s="44"/>
      <c r="DI271" s="44"/>
      <c r="DJ271" s="44"/>
      <c r="DK271" s="44"/>
      <c r="DL271" s="44"/>
      <c r="DM271" s="44"/>
      <c r="DN271" s="44"/>
      <c r="DO271" s="44"/>
      <c r="DP271" s="44"/>
      <c r="DQ271" s="44"/>
      <c r="DR271" s="44"/>
      <c r="DS271" s="44"/>
      <c r="DT271" s="44"/>
      <c r="DU271" s="44"/>
      <c r="DV271" s="44"/>
      <c r="DW271" s="44"/>
      <c r="DX271" s="44"/>
      <c r="DY271" s="44"/>
      <c r="DZ271" s="44"/>
      <c r="EA271" s="44"/>
      <c r="EB271" s="44"/>
      <c r="EC271" s="44"/>
      <c r="ED271" s="44"/>
      <c r="EE271" s="44"/>
      <c r="EF271" s="44"/>
      <c r="EG271" s="44"/>
      <c r="EH271" s="44"/>
      <c r="EI271" s="44"/>
      <c r="EJ271" s="44"/>
      <c r="EK271" s="44"/>
      <c r="EL271" s="44"/>
      <c r="EM271" s="44"/>
      <c r="EN271" s="44"/>
      <c r="EO271" s="44"/>
      <c r="EP271" s="44"/>
      <c r="EQ271" s="44"/>
      <c r="ER271" s="44"/>
      <c r="ES271" s="44"/>
      <c r="ET271" s="44"/>
      <c r="EU271" s="44"/>
      <c r="EV271" s="44"/>
      <c r="EW271" s="44"/>
      <c r="EX271" s="44"/>
      <c r="EY271" s="44"/>
      <c r="EZ271" s="44"/>
      <c r="FA271" s="44"/>
      <c r="FB271" s="44"/>
      <c r="FC271" s="44"/>
      <c r="FD271" s="44"/>
      <c r="FE271" s="44"/>
      <c r="FF271" s="44"/>
      <c r="FG271" s="44"/>
      <c r="FH271" s="44"/>
      <c r="FI271" s="44"/>
      <c r="FJ271" s="44"/>
      <c r="FK271" s="44"/>
      <c r="FL271" s="44"/>
      <c r="FM271" s="44"/>
      <c r="FN271" s="44"/>
      <c r="FO271" s="44"/>
      <c r="FP271" s="44"/>
      <c r="FQ271" s="44"/>
      <c r="FR271" s="44"/>
      <c r="FS271" s="44"/>
    </row>
    <row r="272" spans="1:669" s="49" customFormat="1" ht="24.95" customHeight="1" x14ac:dyDescent="0.25">
      <c r="A272" s="37"/>
      <c r="B272" s="8"/>
      <c r="C272" s="8"/>
      <c r="D272" s="8"/>
      <c r="E272" s="46"/>
      <c r="F272" s="46"/>
      <c r="G272" s="143"/>
      <c r="H272" s="172"/>
      <c r="I272" s="143"/>
      <c r="J272" s="143"/>
      <c r="K272" s="143"/>
      <c r="L272" s="143"/>
      <c r="M272" s="172"/>
      <c r="P272" s="37"/>
      <c r="Q272" s="37"/>
      <c r="R272" s="37"/>
      <c r="S272" s="37"/>
      <c r="T272" s="37"/>
      <c r="U272" s="37"/>
      <c r="V272" s="37"/>
      <c r="W272" s="37"/>
      <c r="X272" s="37"/>
      <c r="Y272" s="37"/>
      <c r="Z272" s="37"/>
      <c r="AA272" s="37"/>
      <c r="AB272" s="37"/>
      <c r="AC272" s="37"/>
      <c r="AD272" s="37"/>
      <c r="AE272" s="37"/>
      <c r="AF272" s="37"/>
      <c r="AG272" s="37"/>
      <c r="AH272" s="37"/>
      <c r="AI272" s="37"/>
      <c r="AJ272" s="37"/>
      <c r="AK272" s="37"/>
      <c r="AL272" s="37"/>
      <c r="AM272" s="37"/>
      <c r="AN272" s="37"/>
      <c r="AO272" s="37"/>
      <c r="AP272" s="37"/>
      <c r="AQ272" s="44"/>
      <c r="AR272" s="44"/>
      <c r="AS272" s="44"/>
      <c r="AT272" s="44"/>
      <c r="AU272" s="44"/>
      <c r="AV272" s="44"/>
      <c r="AW272" s="44"/>
      <c r="AX272" s="44"/>
      <c r="AY272" s="44"/>
      <c r="AZ272" s="44"/>
      <c r="BA272" s="44"/>
      <c r="BB272" s="44"/>
      <c r="BC272" s="44"/>
      <c r="BD272" s="44"/>
      <c r="BE272" s="44"/>
      <c r="BF272" s="44"/>
      <c r="BG272" s="44"/>
      <c r="BH272" s="44"/>
      <c r="BI272" s="44"/>
      <c r="BJ272" s="44"/>
      <c r="BK272" s="44"/>
      <c r="BL272" s="44"/>
      <c r="BM272" s="44"/>
      <c r="BN272" s="44"/>
      <c r="BO272" s="44"/>
      <c r="BP272" s="44"/>
      <c r="BQ272" s="44"/>
      <c r="BR272" s="44"/>
      <c r="BS272" s="44"/>
      <c r="BT272" s="44"/>
      <c r="BU272" s="44"/>
      <c r="BV272" s="44"/>
      <c r="BW272" s="44"/>
      <c r="BX272" s="44"/>
      <c r="BY272" s="44"/>
      <c r="BZ272" s="44"/>
      <c r="CA272" s="44"/>
      <c r="CB272" s="44"/>
      <c r="CC272" s="44"/>
      <c r="CD272" s="44"/>
      <c r="CE272" s="44"/>
      <c r="CF272" s="44"/>
      <c r="CG272" s="44"/>
      <c r="CH272" s="44"/>
      <c r="CI272" s="44"/>
      <c r="CJ272" s="44"/>
      <c r="CK272" s="44"/>
      <c r="CL272" s="44"/>
      <c r="CM272" s="44"/>
      <c r="CN272" s="44"/>
      <c r="CO272" s="44"/>
      <c r="CP272" s="44"/>
      <c r="CQ272" s="44"/>
      <c r="CR272" s="44"/>
      <c r="CS272" s="44"/>
      <c r="CT272" s="44"/>
      <c r="CU272" s="44"/>
      <c r="CV272" s="44"/>
      <c r="CW272" s="44"/>
      <c r="CX272" s="44"/>
      <c r="CY272" s="44"/>
      <c r="CZ272" s="44"/>
      <c r="DA272" s="44"/>
      <c r="DB272" s="44"/>
      <c r="DC272" s="44"/>
      <c r="DD272" s="44"/>
      <c r="DE272" s="44"/>
      <c r="DF272" s="44"/>
      <c r="DG272" s="44"/>
      <c r="DH272" s="44"/>
      <c r="DI272" s="44"/>
      <c r="DJ272" s="44"/>
      <c r="DK272" s="44"/>
      <c r="DL272" s="44"/>
      <c r="DM272" s="44"/>
      <c r="DN272" s="44"/>
      <c r="DO272" s="44"/>
      <c r="DP272" s="44"/>
      <c r="DQ272" s="44"/>
      <c r="DR272" s="44"/>
      <c r="DS272" s="44"/>
      <c r="DT272" s="44"/>
      <c r="DU272" s="44"/>
      <c r="DV272" s="44"/>
      <c r="DW272" s="44"/>
      <c r="DX272" s="44"/>
      <c r="DY272" s="44"/>
      <c r="DZ272" s="44"/>
      <c r="EA272" s="44"/>
      <c r="EB272" s="44"/>
      <c r="EC272" s="44"/>
      <c r="ED272" s="44"/>
      <c r="EE272" s="44"/>
      <c r="EF272" s="44"/>
      <c r="EG272" s="44"/>
      <c r="EH272" s="44"/>
      <c r="EI272" s="44"/>
      <c r="EJ272" s="44"/>
      <c r="EK272" s="44"/>
      <c r="EL272" s="44"/>
      <c r="EM272" s="44"/>
      <c r="EN272" s="44"/>
      <c r="EO272" s="44"/>
      <c r="EP272" s="44"/>
      <c r="EQ272" s="44"/>
      <c r="ER272" s="44"/>
      <c r="ES272" s="44"/>
      <c r="ET272" s="44"/>
      <c r="EU272" s="44"/>
      <c r="EV272" s="44"/>
      <c r="EW272" s="44"/>
      <c r="EX272" s="44"/>
      <c r="EY272" s="44"/>
      <c r="EZ272" s="44"/>
      <c r="FA272" s="44"/>
      <c r="FB272" s="44"/>
      <c r="FC272" s="44"/>
      <c r="FD272" s="44"/>
      <c r="FE272" s="44"/>
      <c r="FF272" s="44"/>
      <c r="FG272" s="44"/>
      <c r="FH272" s="44"/>
      <c r="FI272" s="44"/>
      <c r="FJ272" s="44"/>
      <c r="FK272" s="44"/>
      <c r="FL272" s="44"/>
      <c r="FM272" s="44"/>
      <c r="FN272" s="44"/>
      <c r="FO272" s="44"/>
      <c r="FP272" s="44"/>
      <c r="FQ272" s="44"/>
      <c r="FR272" s="44"/>
      <c r="FS272" s="44"/>
      <c r="FT272" s="37"/>
      <c r="FU272" s="37"/>
      <c r="FV272" s="37"/>
      <c r="FW272" s="37"/>
      <c r="FX272" s="37"/>
      <c r="FY272" s="37"/>
      <c r="FZ272" s="37"/>
      <c r="GA272" s="37"/>
      <c r="GB272" s="37"/>
      <c r="GC272" s="37"/>
      <c r="GD272" s="37"/>
      <c r="GE272" s="37"/>
      <c r="GF272" s="37"/>
      <c r="GG272" s="37"/>
      <c r="GH272" s="37"/>
      <c r="GI272" s="37"/>
      <c r="GJ272" s="37"/>
      <c r="GK272" s="37"/>
      <c r="GL272" s="37"/>
      <c r="GM272" s="37"/>
      <c r="GN272" s="37"/>
      <c r="GO272" s="37"/>
      <c r="GP272" s="37"/>
      <c r="GQ272" s="37"/>
      <c r="GR272" s="37"/>
      <c r="GS272" s="37"/>
      <c r="GT272" s="37"/>
      <c r="GU272" s="37"/>
      <c r="GV272" s="37"/>
      <c r="GW272" s="37"/>
      <c r="GX272" s="37"/>
      <c r="GY272" s="37"/>
      <c r="GZ272" s="37"/>
      <c r="HA272" s="37"/>
      <c r="HB272" s="37"/>
      <c r="HC272" s="37"/>
      <c r="HD272" s="37"/>
      <c r="HE272" s="37"/>
      <c r="HF272" s="37"/>
      <c r="HG272" s="37"/>
      <c r="HH272" s="37"/>
      <c r="HI272" s="37"/>
      <c r="HJ272" s="37"/>
      <c r="HK272" s="37"/>
      <c r="HL272" s="37"/>
      <c r="HM272" s="37"/>
      <c r="HN272" s="37"/>
      <c r="HO272" s="37"/>
      <c r="HP272" s="37"/>
      <c r="HQ272" s="37"/>
      <c r="HR272" s="37"/>
      <c r="HS272" s="37"/>
      <c r="HT272" s="37"/>
      <c r="HU272" s="37"/>
      <c r="HV272" s="37"/>
      <c r="HW272" s="37"/>
      <c r="HX272" s="37"/>
      <c r="HY272" s="37"/>
      <c r="HZ272" s="37"/>
      <c r="IA272" s="37"/>
      <c r="IB272" s="37"/>
      <c r="IC272" s="37"/>
      <c r="ID272" s="37"/>
      <c r="IE272" s="37"/>
      <c r="IF272" s="37"/>
      <c r="IG272" s="37"/>
      <c r="IH272" s="37"/>
      <c r="II272" s="37"/>
      <c r="IJ272" s="37"/>
      <c r="IK272" s="37"/>
      <c r="IL272" s="37"/>
      <c r="IM272" s="37"/>
      <c r="IN272" s="37"/>
      <c r="IO272" s="37"/>
      <c r="IP272" s="37"/>
      <c r="IQ272" s="37"/>
      <c r="IR272" s="37"/>
      <c r="IS272" s="37"/>
      <c r="IT272" s="37"/>
      <c r="IU272" s="37"/>
      <c r="IV272" s="37"/>
      <c r="IW272" s="37"/>
      <c r="IX272" s="37"/>
      <c r="IY272" s="37"/>
      <c r="IZ272" s="37"/>
      <c r="JA272" s="37"/>
      <c r="JB272" s="37"/>
      <c r="JC272" s="37"/>
      <c r="JD272" s="37"/>
      <c r="JE272" s="37"/>
      <c r="JF272" s="37"/>
      <c r="JG272" s="37"/>
      <c r="JH272" s="37"/>
      <c r="JI272" s="37"/>
      <c r="JJ272" s="37"/>
      <c r="JK272" s="37"/>
      <c r="JL272" s="37"/>
      <c r="JM272" s="37"/>
      <c r="JN272" s="37"/>
      <c r="JO272" s="37"/>
      <c r="JP272" s="37"/>
      <c r="JQ272" s="37"/>
      <c r="JR272" s="37"/>
      <c r="JS272" s="37"/>
      <c r="JT272" s="37"/>
      <c r="JU272" s="37"/>
      <c r="JV272" s="37"/>
      <c r="JW272" s="37"/>
      <c r="JX272" s="37"/>
      <c r="JY272" s="37"/>
      <c r="JZ272" s="37"/>
      <c r="KA272" s="37"/>
      <c r="KB272" s="37"/>
      <c r="KC272" s="37"/>
      <c r="KD272" s="37"/>
      <c r="KE272" s="37"/>
      <c r="KF272" s="37"/>
      <c r="KG272" s="37"/>
      <c r="KH272" s="37"/>
      <c r="KI272" s="37"/>
      <c r="KJ272" s="37"/>
      <c r="KK272" s="37"/>
      <c r="KL272" s="37"/>
      <c r="KM272" s="37"/>
      <c r="KN272" s="37"/>
      <c r="KO272" s="37"/>
      <c r="KP272" s="37"/>
      <c r="KQ272" s="37"/>
      <c r="KR272" s="37"/>
      <c r="KS272" s="37"/>
      <c r="KT272" s="37"/>
      <c r="KU272" s="37"/>
      <c r="KV272" s="37"/>
      <c r="KW272" s="37"/>
      <c r="KX272" s="37"/>
      <c r="KY272" s="37"/>
      <c r="KZ272" s="37"/>
      <c r="LA272" s="37"/>
      <c r="LB272" s="37"/>
      <c r="LC272" s="37"/>
      <c r="LD272" s="37"/>
      <c r="LE272" s="37"/>
      <c r="LF272" s="37"/>
      <c r="LG272" s="37"/>
      <c r="LH272" s="37"/>
      <c r="LI272" s="37"/>
      <c r="LJ272" s="37"/>
      <c r="LK272" s="37"/>
      <c r="LL272" s="37"/>
      <c r="LM272" s="37"/>
      <c r="LN272" s="37"/>
      <c r="LO272" s="37"/>
      <c r="LP272" s="37"/>
      <c r="LQ272" s="37"/>
      <c r="LR272" s="37"/>
      <c r="LS272" s="37"/>
      <c r="LT272" s="37"/>
      <c r="LU272" s="37"/>
      <c r="LV272" s="37"/>
      <c r="LW272" s="37"/>
      <c r="LX272" s="37"/>
      <c r="LY272" s="37"/>
      <c r="LZ272" s="37"/>
      <c r="MA272" s="37"/>
      <c r="MB272" s="37"/>
      <c r="MC272" s="37"/>
      <c r="MD272" s="37"/>
      <c r="ME272" s="37"/>
      <c r="MF272" s="37"/>
      <c r="MG272" s="37"/>
      <c r="MH272" s="37"/>
      <c r="MI272" s="37"/>
      <c r="MJ272" s="37"/>
      <c r="MK272" s="37"/>
      <c r="ML272" s="37"/>
      <c r="MM272" s="37"/>
      <c r="MN272" s="37"/>
      <c r="MO272" s="37"/>
      <c r="MP272" s="37"/>
      <c r="MQ272" s="37"/>
      <c r="MR272" s="37"/>
      <c r="MS272" s="37"/>
      <c r="MT272" s="37"/>
      <c r="MU272" s="37"/>
      <c r="MV272" s="37"/>
      <c r="MW272" s="37"/>
      <c r="MX272" s="37"/>
      <c r="MY272" s="37"/>
      <c r="MZ272" s="37"/>
      <c r="NA272" s="37"/>
      <c r="NB272" s="37"/>
      <c r="NC272" s="37"/>
      <c r="ND272" s="37"/>
      <c r="NE272" s="37"/>
      <c r="NF272" s="37"/>
      <c r="NG272" s="37"/>
      <c r="NH272" s="37"/>
      <c r="NI272" s="37"/>
      <c r="NJ272" s="37"/>
      <c r="NK272" s="37"/>
      <c r="NL272" s="37"/>
      <c r="NM272" s="37"/>
      <c r="NN272" s="37"/>
      <c r="NO272" s="37"/>
      <c r="NP272" s="37"/>
      <c r="NQ272" s="37"/>
      <c r="NR272" s="37"/>
      <c r="NS272" s="37"/>
      <c r="NT272" s="37"/>
      <c r="NU272" s="37"/>
      <c r="NV272" s="37"/>
      <c r="NW272" s="37"/>
      <c r="NX272" s="37"/>
      <c r="NY272" s="37"/>
      <c r="NZ272" s="37"/>
      <c r="OA272" s="37"/>
      <c r="OB272" s="37"/>
      <c r="OC272" s="37"/>
      <c r="OD272" s="37"/>
      <c r="OE272" s="37"/>
      <c r="OF272" s="37"/>
      <c r="OG272" s="37"/>
      <c r="OH272" s="37"/>
      <c r="OI272" s="37"/>
      <c r="OJ272" s="37"/>
      <c r="OK272" s="37"/>
      <c r="OL272" s="37"/>
      <c r="OM272" s="37"/>
      <c r="ON272" s="37"/>
      <c r="OO272" s="37"/>
      <c r="OP272" s="37"/>
      <c r="OQ272" s="37"/>
      <c r="OR272" s="37"/>
      <c r="OS272" s="37"/>
      <c r="OT272" s="37"/>
      <c r="OU272" s="37"/>
      <c r="OV272" s="37"/>
      <c r="OW272" s="37"/>
      <c r="OX272" s="37"/>
      <c r="OY272" s="37"/>
      <c r="OZ272" s="37"/>
      <c r="PA272" s="37"/>
      <c r="PB272" s="37"/>
      <c r="PC272" s="37"/>
      <c r="PD272" s="37"/>
      <c r="PE272" s="37"/>
      <c r="PF272" s="37"/>
      <c r="PG272" s="37"/>
      <c r="PH272" s="37"/>
      <c r="PI272" s="37"/>
      <c r="PJ272" s="37"/>
      <c r="PK272" s="37"/>
      <c r="PL272" s="37"/>
      <c r="PM272" s="37"/>
      <c r="PN272" s="37"/>
      <c r="PO272" s="37"/>
      <c r="PP272" s="37"/>
      <c r="PQ272" s="37"/>
      <c r="PR272" s="37"/>
      <c r="PS272" s="37"/>
      <c r="PT272" s="37"/>
      <c r="PU272" s="37"/>
      <c r="PV272" s="37"/>
      <c r="PW272" s="37"/>
      <c r="PX272" s="37"/>
      <c r="PY272" s="37"/>
      <c r="PZ272" s="37"/>
      <c r="QA272" s="37"/>
      <c r="QB272" s="37"/>
      <c r="QC272" s="37"/>
      <c r="QD272" s="37"/>
      <c r="QE272" s="37"/>
      <c r="QF272" s="37"/>
      <c r="QG272" s="37"/>
      <c r="QH272" s="37"/>
      <c r="QI272" s="37"/>
      <c r="QJ272" s="37"/>
      <c r="QK272" s="37"/>
      <c r="QL272" s="37"/>
      <c r="QM272" s="37"/>
      <c r="QN272" s="37"/>
      <c r="QO272" s="37"/>
      <c r="QP272" s="37"/>
      <c r="QQ272" s="37"/>
      <c r="QR272" s="37"/>
      <c r="QS272" s="37"/>
      <c r="QT272" s="37"/>
      <c r="QU272" s="37"/>
      <c r="QV272" s="37"/>
      <c r="QW272" s="37"/>
      <c r="QX272" s="37"/>
      <c r="QY272" s="37"/>
      <c r="QZ272" s="37"/>
      <c r="RA272" s="37"/>
      <c r="RB272" s="37"/>
      <c r="RC272" s="37"/>
      <c r="RD272" s="37"/>
      <c r="RE272" s="37"/>
      <c r="RF272" s="37"/>
      <c r="RG272" s="37"/>
      <c r="RH272" s="37"/>
      <c r="RI272" s="37"/>
      <c r="RJ272" s="37"/>
      <c r="RK272" s="37"/>
      <c r="RL272" s="37"/>
      <c r="RM272" s="37"/>
      <c r="RN272" s="37"/>
      <c r="RO272" s="37"/>
      <c r="RP272" s="37"/>
      <c r="RQ272" s="37"/>
      <c r="RR272" s="37"/>
      <c r="RS272" s="37"/>
      <c r="RT272" s="37"/>
      <c r="RU272" s="37"/>
      <c r="RV272" s="37"/>
      <c r="RW272" s="37"/>
      <c r="RX272" s="37"/>
      <c r="RY272" s="37"/>
      <c r="RZ272" s="37"/>
      <c r="SA272" s="37"/>
      <c r="SB272" s="37"/>
      <c r="SC272" s="37"/>
      <c r="SD272" s="37"/>
      <c r="SE272" s="37"/>
      <c r="SF272" s="37"/>
      <c r="SG272" s="37"/>
      <c r="SH272" s="37"/>
      <c r="SI272" s="37"/>
      <c r="SJ272" s="37"/>
      <c r="SK272" s="37"/>
      <c r="SL272" s="37"/>
      <c r="SM272" s="37"/>
      <c r="SN272" s="37"/>
      <c r="SO272" s="37"/>
      <c r="SP272" s="37"/>
      <c r="SQ272" s="37"/>
      <c r="SR272" s="37"/>
      <c r="SS272" s="37"/>
      <c r="ST272" s="37"/>
      <c r="SU272" s="37"/>
      <c r="SV272" s="37"/>
      <c r="SW272" s="37"/>
      <c r="SX272" s="37"/>
      <c r="SY272" s="37"/>
      <c r="SZ272" s="37"/>
      <c r="TA272" s="37"/>
      <c r="TB272" s="37"/>
      <c r="TC272" s="37"/>
      <c r="TD272" s="37"/>
      <c r="TE272" s="37"/>
      <c r="TF272" s="37"/>
      <c r="TG272" s="37"/>
      <c r="TH272" s="37"/>
      <c r="TI272" s="37"/>
      <c r="TJ272" s="37"/>
      <c r="TK272" s="37"/>
      <c r="TL272" s="37"/>
      <c r="TM272" s="37"/>
      <c r="TN272" s="37"/>
      <c r="TO272" s="37"/>
      <c r="TP272" s="37"/>
      <c r="TQ272" s="37"/>
      <c r="TR272" s="37"/>
      <c r="TS272" s="37"/>
      <c r="TT272" s="37"/>
      <c r="TU272" s="37"/>
      <c r="TV272" s="37"/>
      <c r="TW272" s="37"/>
      <c r="TX272" s="37"/>
      <c r="TY272" s="37"/>
      <c r="TZ272" s="37"/>
      <c r="UA272" s="37"/>
      <c r="UB272" s="37"/>
      <c r="UC272" s="37"/>
      <c r="UD272" s="37"/>
      <c r="UE272" s="37"/>
      <c r="UF272" s="37"/>
      <c r="UG272" s="37"/>
      <c r="UH272" s="37"/>
      <c r="UI272" s="37"/>
      <c r="UJ272" s="37"/>
      <c r="UK272" s="37"/>
      <c r="UL272" s="37"/>
      <c r="UM272" s="37"/>
      <c r="UN272" s="37"/>
      <c r="UO272" s="37"/>
      <c r="UP272" s="37"/>
      <c r="UQ272" s="37"/>
      <c r="UR272" s="37"/>
      <c r="US272" s="37"/>
      <c r="UT272" s="37"/>
      <c r="UU272" s="37"/>
      <c r="UV272" s="37"/>
      <c r="UW272" s="37"/>
      <c r="UX272" s="37"/>
      <c r="UY272" s="37"/>
      <c r="UZ272" s="37"/>
      <c r="VA272" s="37"/>
      <c r="VB272" s="37"/>
      <c r="VC272" s="37"/>
      <c r="VD272" s="37"/>
      <c r="VE272" s="37"/>
      <c r="VF272" s="37"/>
      <c r="VG272" s="37"/>
      <c r="VH272" s="37"/>
      <c r="VI272" s="37"/>
      <c r="VJ272" s="37"/>
      <c r="VK272" s="37"/>
      <c r="VL272" s="37"/>
      <c r="VM272" s="37"/>
      <c r="VN272" s="37"/>
      <c r="VO272" s="37"/>
      <c r="VP272" s="37"/>
      <c r="VQ272" s="37"/>
      <c r="VR272" s="37"/>
      <c r="VS272" s="37"/>
      <c r="VT272" s="37"/>
      <c r="VU272" s="37"/>
      <c r="VV272" s="37"/>
      <c r="VW272" s="37"/>
      <c r="VX272" s="37"/>
      <c r="VY272" s="37"/>
      <c r="VZ272" s="37"/>
      <c r="WA272" s="37"/>
      <c r="WB272" s="37"/>
      <c r="WC272" s="37"/>
      <c r="WD272" s="37"/>
      <c r="WE272" s="37"/>
      <c r="WF272" s="37"/>
      <c r="WG272" s="37"/>
      <c r="WH272" s="37"/>
      <c r="WI272" s="37"/>
      <c r="WJ272" s="37"/>
      <c r="WK272" s="37"/>
      <c r="WL272" s="37"/>
      <c r="WM272" s="37"/>
      <c r="WN272" s="37"/>
      <c r="WO272" s="37"/>
      <c r="WP272" s="37"/>
      <c r="WQ272" s="37"/>
      <c r="WR272" s="37"/>
      <c r="WS272" s="37"/>
      <c r="WT272" s="37"/>
      <c r="WU272" s="37"/>
      <c r="WV272" s="37"/>
      <c r="WW272" s="37"/>
      <c r="WX272" s="37"/>
      <c r="WY272" s="37"/>
      <c r="WZ272" s="37"/>
      <c r="XA272" s="37"/>
      <c r="XB272" s="37"/>
      <c r="XC272" s="37"/>
      <c r="XD272" s="37"/>
      <c r="XE272" s="37"/>
      <c r="XF272" s="37"/>
      <c r="XG272" s="37"/>
      <c r="XH272" s="37"/>
      <c r="XI272" s="37"/>
      <c r="XJ272" s="37"/>
      <c r="XK272" s="37"/>
      <c r="XL272" s="37"/>
      <c r="XM272" s="37"/>
      <c r="XN272" s="37"/>
      <c r="XO272" s="37"/>
      <c r="XP272" s="37"/>
      <c r="XQ272" s="37"/>
      <c r="XR272" s="37"/>
      <c r="XS272" s="37"/>
      <c r="XT272" s="37"/>
      <c r="XU272" s="37"/>
      <c r="XV272" s="37"/>
      <c r="XW272" s="37"/>
      <c r="XX272" s="37"/>
      <c r="XY272" s="37"/>
      <c r="XZ272" s="37"/>
      <c r="YA272" s="37"/>
      <c r="YB272" s="37"/>
      <c r="YC272" s="37"/>
      <c r="YD272" s="37"/>
      <c r="YE272" s="37"/>
      <c r="YF272" s="37"/>
      <c r="YG272" s="37"/>
      <c r="YH272" s="37"/>
      <c r="YI272" s="37"/>
      <c r="YJ272" s="37"/>
      <c r="YK272" s="37"/>
      <c r="YL272" s="37"/>
      <c r="YM272" s="37"/>
      <c r="YN272" s="37"/>
      <c r="YO272" s="37"/>
      <c r="YP272" s="37"/>
      <c r="YQ272" s="37"/>
      <c r="YR272" s="37"/>
      <c r="YS272" s="37"/>
    </row>
    <row r="273" spans="1:669" s="49" customFormat="1" ht="15.75" x14ac:dyDescent="0.25">
      <c r="A273" s="37"/>
      <c r="B273" s="3"/>
      <c r="C273" s="3"/>
      <c r="D273" s="3"/>
      <c r="E273" s="37"/>
      <c r="F273" s="37"/>
      <c r="G273" s="129"/>
      <c r="H273" s="130"/>
      <c r="I273" s="129"/>
      <c r="J273" s="129"/>
      <c r="K273" s="129"/>
      <c r="L273" s="129"/>
      <c r="M273" s="130"/>
      <c r="P273" s="37"/>
      <c r="Q273" s="37"/>
      <c r="R273" s="37"/>
      <c r="S273" s="37"/>
      <c r="T273" s="37"/>
      <c r="U273" s="37"/>
      <c r="V273" s="37"/>
      <c r="W273" s="37"/>
      <c r="X273" s="37"/>
      <c r="Y273" s="37"/>
      <c r="Z273" s="37"/>
      <c r="AA273" s="37"/>
      <c r="AB273" s="37"/>
      <c r="AC273" s="37"/>
      <c r="AD273" s="37"/>
      <c r="AE273" s="37"/>
      <c r="AF273" s="37"/>
      <c r="AG273" s="37"/>
      <c r="AH273" s="37"/>
      <c r="AI273" s="37"/>
      <c r="AJ273" s="37"/>
      <c r="AK273" s="37"/>
      <c r="AL273" s="37"/>
      <c r="AM273" s="37"/>
      <c r="AN273" s="37"/>
      <c r="AO273" s="37"/>
      <c r="AP273" s="37"/>
      <c r="AQ273" s="44"/>
      <c r="AR273" s="44"/>
      <c r="AS273" s="44"/>
      <c r="AT273" s="44"/>
      <c r="AU273" s="44"/>
      <c r="AV273" s="44"/>
      <c r="AW273" s="44"/>
      <c r="AX273" s="44"/>
      <c r="AY273" s="44"/>
      <c r="AZ273" s="44"/>
      <c r="BA273" s="44"/>
      <c r="BB273" s="44"/>
      <c r="BC273" s="44"/>
      <c r="BD273" s="44"/>
      <c r="BE273" s="44"/>
      <c r="BF273" s="44"/>
      <c r="BG273" s="44"/>
      <c r="BH273" s="44"/>
      <c r="BI273" s="44"/>
      <c r="BJ273" s="44"/>
      <c r="BK273" s="44"/>
      <c r="BL273" s="44"/>
      <c r="BM273" s="44"/>
      <c r="BN273" s="44"/>
      <c r="BO273" s="44"/>
      <c r="BP273" s="44"/>
      <c r="BQ273" s="44"/>
      <c r="BR273" s="44"/>
      <c r="BS273" s="44"/>
      <c r="BT273" s="44"/>
      <c r="BU273" s="44"/>
      <c r="BV273" s="44"/>
      <c r="BW273" s="44"/>
      <c r="BX273" s="44"/>
      <c r="BY273" s="44"/>
      <c r="BZ273" s="44"/>
      <c r="CA273" s="44"/>
      <c r="CB273" s="44"/>
      <c r="CC273" s="44"/>
      <c r="CD273" s="44"/>
      <c r="CE273" s="44"/>
      <c r="CF273" s="44"/>
      <c r="CG273" s="44"/>
      <c r="CH273" s="44"/>
      <c r="CI273" s="44"/>
      <c r="CJ273" s="44"/>
      <c r="CK273" s="44"/>
      <c r="CL273" s="44"/>
      <c r="CM273" s="44"/>
      <c r="CN273" s="44"/>
      <c r="CO273" s="44"/>
      <c r="CP273" s="44"/>
      <c r="CQ273" s="44"/>
      <c r="CR273" s="44"/>
      <c r="CS273" s="44"/>
      <c r="CT273" s="44"/>
      <c r="CU273" s="44"/>
      <c r="CV273" s="44"/>
      <c r="CW273" s="44"/>
      <c r="CX273" s="44"/>
      <c r="CY273" s="44"/>
      <c r="CZ273" s="44"/>
      <c r="DA273" s="44"/>
      <c r="DB273" s="44"/>
      <c r="DC273" s="44"/>
      <c r="DD273" s="44"/>
      <c r="DE273" s="44"/>
      <c r="DF273" s="44"/>
      <c r="DG273" s="44"/>
      <c r="DH273" s="44"/>
      <c r="DI273" s="44"/>
      <c r="DJ273" s="44"/>
      <c r="DK273" s="44"/>
      <c r="DL273" s="44"/>
      <c r="DM273" s="44"/>
      <c r="DN273" s="44"/>
      <c r="DO273" s="44"/>
      <c r="DP273" s="44"/>
      <c r="DQ273" s="44"/>
      <c r="DR273" s="44"/>
      <c r="DS273" s="44"/>
      <c r="DT273" s="44"/>
      <c r="DU273" s="44"/>
      <c r="DV273" s="44"/>
      <c r="DW273" s="44"/>
      <c r="DX273" s="44"/>
      <c r="DY273" s="44"/>
      <c r="DZ273" s="44"/>
      <c r="EA273" s="44"/>
      <c r="EB273" s="44"/>
      <c r="EC273" s="44"/>
      <c r="ED273" s="44"/>
      <c r="EE273" s="44"/>
      <c r="EF273" s="44"/>
      <c r="EG273" s="44"/>
      <c r="EH273" s="44"/>
      <c r="EI273" s="44"/>
      <c r="EJ273" s="44"/>
      <c r="EK273" s="44"/>
      <c r="EL273" s="44"/>
      <c r="EM273" s="44"/>
      <c r="EN273" s="44"/>
      <c r="EO273" s="44"/>
      <c r="EP273" s="44"/>
      <c r="EQ273" s="44"/>
      <c r="ER273" s="44"/>
      <c r="ES273" s="44"/>
      <c r="ET273" s="44"/>
      <c r="EU273" s="44"/>
      <c r="EV273" s="44"/>
      <c r="EW273" s="44"/>
      <c r="EX273" s="44"/>
      <c r="EY273" s="44"/>
      <c r="EZ273" s="44"/>
      <c r="FA273" s="44"/>
      <c r="FB273" s="44"/>
      <c r="FC273" s="44"/>
      <c r="FD273" s="44"/>
      <c r="FE273" s="44"/>
      <c r="FF273" s="44"/>
      <c r="FG273" s="44"/>
      <c r="FH273" s="44"/>
      <c r="FI273" s="44"/>
      <c r="FJ273" s="44"/>
      <c r="FK273" s="44"/>
      <c r="FL273" s="44"/>
      <c r="FM273" s="44"/>
      <c r="FN273" s="44"/>
      <c r="FO273" s="44"/>
      <c r="FP273" s="44"/>
      <c r="FQ273" s="44"/>
      <c r="FR273" s="44"/>
      <c r="FS273" s="44"/>
      <c r="FT273" s="37"/>
      <c r="FU273" s="37"/>
      <c r="FV273" s="37"/>
      <c r="FW273" s="37"/>
      <c r="FX273" s="37"/>
      <c r="FY273" s="37"/>
      <c r="FZ273" s="37"/>
      <c r="GA273" s="37"/>
      <c r="GB273" s="37"/>
      <c r="GC273" s="37"/>
      <c r="GD273" s="37"/>
      <c r="GE273" s="37"/>
      <c r="GF273" s="37"/>
      <c r="GG273" s="37"/>
      <c r="GH273" s="37"/>
      <c r="GI273" s="37"/>
      <c r="GJ273" s="37"/>
      <c r="GK273" s="37"/>
      <c r="GL273" s="37"/>
      <c r="GM273" s="37"/>
      <c r="GN273" s="37"/>
      <c r="GO273" s="37"/>
      <c r="GP273" s="37"/>
      <c r="GQ273" s="37"/>
      <c r="GR273" s="37"/>
      <c r="GS273" s="37"/>
      <c r="GT273" s="37"/>
      <c r="GU273" s="37"/>
      <c r="GV273" s="37"/>
      <c r="GW273" s="37"/>
      <c r="GX273" s="37"/>
      <c r="GY273" s="37"/>
      <c r="GZ273" s="37"/>
      <c r="HA273" s="37"/>
      <c r="HB273" s="37"/>
      <c r="HC273" s="37"/>
      <c r="HD273" s="37"/>
      <c r="HE273" s="37"/>
      <c r="HF273" s="37"/>
      <c r="HG273" s="37"/>
      <c r="HH273" s="37"/>
      <c r="HI273" s="37"/>
      <c r="HJ273" s="37"/>
      <c r="HK273" s="37"/>
      <c r="HL273" s="37"/>
      <c r="HM273" s="37"/>
      <c r="HN273" s="37"/>
      <c r="HO273" s="37"/>
      <c r="HP273" s="37"/>
      <c r="HQ273" s="37"/>
      <c r="HR273" s="37"/>
      <c r="HS273" s="37"/>
      <c r="HT273" s="37"/>
      <c r="HU273" s="37"/>
      <c r="HV273" s="37"/>
      <c r="HW273" s="37"/>
      <c r="HX273" s="37"/>
      <c r="HY273" s="37"/>
      <c r="HZ273" s="37"/>
      <c r="IA273" s="37"/>
      <c r="IB273" s="37"/>
      <c r="IC273" s="37"/>
      <c r="ID273" s="37"/>
      <c r="IE273" s="37"/>
      <c r="IF273" s="37"/>
      <c r="IG273" s="37"/>
      <c r="IH273" s="37"/>
      <c r="II273" s="37"/>
      <c r="IJ273" s="37"/>
      <c r="IK273" s="37"/>
      <c r="IL273" s="37"/>
      <c r="IM273" s="37"/>
      <c r="IN273" s="37"/>
      <c r="IO273" s="37"/>
      <c r="IP273" s="37"/>
      <c r="IQ273" s="37"/>
      <c r="IR273" s="37"/>
      <c r="IS273" s="37"/>
      <c r="IT273" s="37"/>
      <c r="IU273" s="37"/>
      <c r="IV273" s="37"/>
      <c r="IW273" s="37"/>
      <c r="IX273" s="37"/>
      <c r="IY273" s="37"/>
      <c r="IZ273" s="37"/>
      <c r="JA273" s="37"/>
      <c r="JB273" s="37"/>
      <c r="JC273" s="37"/>
      <c r="JD273" s="37"/>
      <c r="JE273" s="37"/>
      <c r="JF273" s="37"/>
      <c r="JG273" s="37"/>
      <c r="JH273" s="37"/>
      <c r="JI273" s="37"/>
      <c r="JJ273" s="37"/>
      <c r="JK273" s="37"/>
      <c r="JL273" s="37"/>
      <c r="JM273" s="37"/>
      <c r="JN273" s="37"/>
      <c r="JO273" s="37"/>
      <c r="JP273" s="37"/>
      <c r="JQ273" s="37"/>
      <c r="JR273" s="37"/>
      <c r="JS273" s="37"/>
      <c r="JT273" s="37"/>
      <c r="JU273" s="37"/>
      <c r="JV273" s="37"/>
      <c r="JW273" s="37"/>
      <c r="JX273" s="37"/>
      <c r="JY273" s="37"/>
      <c r="JZ273" s="37"/>
      <c r="KA273" s="37"/>
      <c r="KB273" s="37"/>
      <c r="KC273" s="37"/>
      <c r="KD273" s="37"/>
      <c r="KE273" s="37"/>
      <c r="KF273" s="37"/>
      <c r="KG273" s="37"/>
      <c r="KH273" s="37"/>
      <c r="KI273" s="37"/>
      <c r="KJ273" s="37"/>
      <c r="KK273" s="37"/>
      <c r="KL273" s="37"/>
      <c r="KM273" s="37"/>
      <c r="KN273" s="37"/>
      <c r="KO273" s="37"/>
      <c r="KP273" s="37"/>
      <c r="KQ273" s="37"/>
      <c r="KR273" s="37"/>
      <c r="KS273" s="37"/>
      <c r="KT273" s="37"/>
      <c r="KU273" s="37"/>
      <c r="KV273" s="37"/>
      <c r="KW273" s="37"/>
      <c r="KX273" s="37"/>
      <c r="KY273" s="37"/>
      <c r="KZ273" s="37"/>
      <c r="LA273" s="37"/>
      <c r="LB273" s="37"/>
      <c r="LC273" s="37"/>
      <c r="LD273" s="37"/>
      <c r="LE273" s="37"/>
      <c r="LF273" s="37"/>
      <c r="LG273" s="37"/>
      <c r="LH273" s="37"/>
      <c r="LI273" s="37"/>
      <c r="LJ273" s="37"/>
      <c r="LK273" s="37"/>
      <c r="LL273" s="37"/>
      <c r="LM273" s="37"/>
      <c r="LN273" s="37"/>
      <c r="LO273" s="37"/>
      <c r="LP273" s="37"/>
      <c r="LQ273" s="37"/>
      <c r="LR273" s="37"/>
      <c r="LS273" s="37"/>
      <c r="LT273" s="37"/>
      <c r="LU273" s="37"/>
      <c r="LV273" s="37"/>
      <c r="LW273" s="37"/>
      <c r="LX273" s="37"/>
      <c r="LY273" s="37"/>
      <c r="LZ273" s="37"/>
      <c r="MA273" s="37"/>
      <c r="MB273" s="37"/>
      <c r="MC273" s="37"/>
      <c r="MD273" s="37"/>
      <c r="ME273" s="37"/>
      <c r="MF273" s="37"/>
      <c r="MG273" s="37"/>
      <c r="MH273" s="37"/>
      <c r="MI273" s="37"/>
      <c r="MJ273" s="37"/>
      <c r="MK273" s="37"/>
      <c r="ML273" s="37"/>
      <c r="MM273" s="37"/>
      <c r="MN273" s="37"/>
      <c r="MO273" s="37"/>
      <c r="MP273" s="37"/>
      <c r="MQ273" s="37"/>
      <c r="MR273" s="37"/>
      <c r="MS273" s="37"/>
      <c r="MT273" s="37"/>
      <c r="MU273" s="37"/>
      <c r="MV273" s="37"/>
      <c r="MW273" s="37"/>
      <c r="MX273" s="37"/>
      <c r="MY273" s="37"/>
      <c r="MZ273" s="37"/>
      <c r="NA273" s="37"/>
      <c r="NB273" s="37"/>
      <c r="NC273" s="37"/>
      <c r="ND273" s="37"/>
      <c r="NE273" s="37"/>
      <c r="NF273" s="37"/>
      <c r="NG273" s="37"/>
      <c r="NH273" s="37"/>
      <c r="NI273" s="37"/>
      <c r="NJ273" s="37"/>
      <c r="NK273" s="37"/>
      <c r="NL273" s="37"/>
      <c r="NM273" s="37"/>
      <c r="NN273" s="37"/>
      <c r="NO273" s="37"/>
      <c r="NP273" s="37"/>
      <c r="NQ273" s="37"/>
      <c r="NR273" s="37"/>
      <c r="NS273" s="37"/>
      <c r="NT273" s="37"/>
      <c r="NU273" s="37"/>
      <c r="NV273" s="37"/>
      <c r="NW273" s="37"/>
      <c r="NX273" s="37"/>
      <c r="NY273" s="37"/>
      <c r="NZ273" s="37"/>
      <c r="OA273" s="37"/>
      <c r="OB273" s="37"/>
      <c r="OC273" s="37"/>
      <c r="OD273" s="37"/>
      <c r="OE273" s="37"/>
      <c r="OF273" s="37"/>
      <c r="OG273" s="37"/>
      <c r="OH273" s="37"/>
      <c r="OI273" s="37"/>
      <c r="OJ273" s="37"/>
      <c r="OK273" s="37"/>
      <c r="OL273" s="37"/>
      <c r="OM273" s="37"/>
      <c r="ON273" s="37"/>
      <c r="OO273" s="37"/>
      <c r="OP273" s="37"/>
      <c r="OQ273" s="37"/>
      <c r="OR273" s="37"/>
      <c r="OS273" s="37"/>
      <c r="OT273" s="37"/>
      <c r="OU273" s="37"/>
      <c r="OV273" s="37"/>
      <c r="OW273" s="37"/>
      <c r="OX273" s="37"/>
      <c r="OY273" s="37"/>
      <c r="OZ273" s="37"/>
      <c r="PA273" s="37"/>
      <c r="PB273" s="37"/>
      <c r="PC273" s="37"/>
      <c r="PD273" s="37"/>
      <c r="PE273" s="37"/>
      <c r="PF273" s="37"/>
      <c r="PG273" s="37"/>
      <c r="PH273" s="37"/>
      <c r="PI273" s="37"/>
      <c r="PJ273" s="37"/>
      <c r="PK273" s="37"/>
      <c r="PL273" s="37"/>
      <c r="PM273" s="37"/>
      <c r="PN273" s="37"/>
      <c r="PO273" s="37"/>
      <c r="PP273" s="37"/>
      <c r="PQ273" s="37"/>
      <c r="PR273" s="37"/>
      <c r="PS273" s="37"/>
      <c r="PT273" s="37"/>
      <c r="PU273" s="37"/>
      <c r="PV273" s="37"/>
      <c r="PW273" s="37"/>
      <c r="PX273" s="37"/>
      <c r="PY273" s="37"/>
      <c r="PZ273" s="37"/>
      <c r="QA273" s="37"/>
      <c r="QB273" s="37"/>
      <c r="QC273" s="37"/>
      <c r="QD273" s="37"/>
      <c r="QE273" s="37"/>
      <c r="QF273" s="37"/>
      <c r="QG273" s="37"/>
      <c r="QH273" s="37"/>
      <c r="QI273" s="37"/>
      <c r="QJ273" s="37"/>
      <c r="QK273" s="37"/>
      <c r="QL273" s="37"/>
      <c r="QM273" s="37"/>
      <c r="QN273" s="37"/>
      <c r="QO273" s="37"/>
      <c r="QP273" s="37"/>
      <c r="QQ273" s="37"/>
      <c r="QR273" s="37"/>
      <c r="QS273" s="37"/>
      <c r="QT273" s="37"/>
      <c r="QU273" s="37"/>
      <c r="QV273" s="37"/>
      <c r="QW273" s="37"/>
      <c r="QX273" s="37"/>
      <c r="QY273" s="37"/>
      <c r="QZ273" s="37"/>
      <c r="RA273" s="37"/>
      <c r="RB273" s="37"/>
      <c r="RC273" s="37"/>
      <c r="RD273" s="37"/>
      <c r="RE273" s="37"/>
      <c r="RF273" s="37"/>
      <c r="RG273" s="37"/>
      <c r="RH273" s="37"/>
      <c r="RI273" s="37"/>
      <c r="RJ273" s="37"/>
      <c r="RK273" s="37"/>
      <c r="RL273" s="37"/>
      <c r="RM273" s="37"/>
      <c r="RN273" s="37"/>
      <c r="RO273" s="37"/>
      <c r="RP273" s="37"/>
      <c r="RQ273" s="37"/>
      <c r="RR273" s="37"/>
      <c r="RS273" s="37"/>
      <c r="RT273" s="37"/>
      <c r="RU273" s="37"/>
      <c r="RV273" s="37"/>
      <c r="RW273" s="37"/>
      <c r="RX273" s="37"/>
      <c r="RY273" s="37"/>
      <c r="RZ273" s="37"/>
      <c r="SA273" s="37"/>
      <c r="SB273" s="37"/>
      <c r="SC273" s="37"/>
      <c r="SD273" s="37"/>
      <c r="SE273" s="37"/>
      <c r="SF273" s="37"/>
      <c r="SG273" s="37"/>
      <c r="SH273" s="37"/>
      <c r="SI273" s="37"/>
      <c r="SJ273" s="37"/>
      <c r="SK273" s="37"/>
      <c r="SL273" s="37"/>
      <c r="SM273" s="37"/>
      <c r="SN273" s="37"/>
      <c r="SO273" s="37"/>
      <c r="SP273" s="37"/>
      <c r="SQ273" s="37"/>
      <c r="SR273" s="37"/>
      <c r="SS273" s="37"/>
      <c r="ST273" s="37"/>
      <c r="SU273" s="37"/>
      <c r="SV273" s="37"/>
      <c r="SW273" s="37"/>
      <c r="SX273" s="37"/>
      <c r="SY273" s="37"/>
      <c r="SZ273" s="37"/>
      <c r="TA273" s="37"/>
      <c r="TB273" s="37"/>
      <c r="TC273" s="37"/>
      <c r="TD273" s="37"/>
      <c r="TE273" s="37"/>
      <c r="TF273" s="37"/>
      <c r="TG273" s="37"/>
      <c r="TH273" s="37"/>
      <c r="TI273" s="37"/>
      <c r="TJ273" s="37"/>
      <c r="TK273" s="37"/>
      <c r="TL273" s="37"/>
      <c r="TM273" s="37"/>
      <c r="TN273" s="37"/>
      <c r="TO273" s="37"/>
      <c r="TP273" s="37"/>
      <c r="TQ273" s="37"/>
      <c r="TR273" s="37"/>
      <c r="TS273" s="37"/>
      <c r="TT273" s="37"/>
      <c r="TU273" s="37"/>
      <c r="TV273" s="37"/>
      <c r="TW273" s="37"/>
      <c r="TX273" s="37"/>
      <c r="TY273" s="37"/>
      <c r="TZ273" s="37"/>
      <c r="UA273" s="37"/>
      <c r="UB273" s="37"/>
      <c r="UC273" s="37"/>
      <c r="UD273" s="37"/>
      <c r="UE273" s="37"/>
      <c r="UF273" s="37"/>
      <c r="UG273" s="37"/>
      <c r="UH273" s="37"/>
      <c r="UI273" s="37"/>
      <c r="UJ273" s="37"/>
      <c r="UK273" s="37"/>
      <c r="UL273" s="37"/>
      <c r="UM273" s="37"/>
      <c r="UN273" s="37"/>
      <c r="UO273" s="37"/>
      <c r="UP273" s="37"/>
      <c r="UQ273" s="37"/>
      <c r="UR273" s="37"/>
      <c r="US273" s="37"/>
      <c r="UT273" s="37"/>
      <c r="UU273" s="37"/>
      <c r="UV273" s="37"/>
      <c r="UW273" s="37"/>
      <c r="UX273" s="37"/>
      <c r="UY273" s="37"/>
      <c r="UZ273" s="37"/>
      <c r="VA273" s="37"/>
      <c r="VB273" s="37"/>
      <c r="VC273" s="37"/>
      <c r="VD273" s="37"/>
      <c r="VE273" s="37"/>
      <c r="VF273" s="37"/>
      <c r="VG273" s="37"/>
      <c r="VH273" s="37"/>
      <c r="VI273" s="37"/>
      <c r="VJ273" s="37"/>
      <c r="VK273" s="37"/>
      <c r="VL273" s="37"/>
      <c r="VM273" s="37"/>
      <c r="VN273" s="37"/>
      <c r="VO273" s="37"/>
      <c r="VP273" s="37"/>
      <c r="VQ273" s="37"/>
      <c r="VR273" s="37"/>
      <c r="VS273" s="37"/>
      <c r="VT273" s="37"/>
      <c r="VU273" s="37"/>
      <c r="VV273" s="37"/>
      <c r="VW273" s="37"/>
      <c r="VX273" s="37"/>
      <c r="VY273" s="37"/>
      <c r="VZ273" s="37"/>
      <c r="WA273" s="37"/>
      <c r="WB273" s="37"/>
      <c r="WC273" s="37"/>
      <c r="WD273" s="37"/>
      <c r="WE273" s="37"/>
      <c r="WF273" s="37"/>
      <c r="WG273" s="37"/>
      <c r="WH273" s="37"/>
      <c r="WI273" s="37"/>
      <c r="WJ273" s="37"/>
      <c r="WK273" s="37"/>
      <c r="WL273" s="37"/>
      <c r="WM273" s="37"/>
      <c r="WN273" s="37"/>
      <c r="WO273" s="37"/>
      <c r="WP273" s="37"/>
      <c r="WQ273" s="37"/>
      <c r="WR273" s="37"/>
      <c r="WS273" s="37"/>
      <c r="WT273" s="37"/>
      <c r="WU273" s="37"/>
      <c r="WV273" s="37"/>
      <c r="WW273" s="37"/>
      <c r="WX273" s="37"/>
      <c r="WY273" s="37"/>
      <c r="WZ273" s="37"/>
      <c r="XA273" s="37"/>
      <c r="XB273" s="37"/>
      <c r="XC273" s="37"/>
      <c r="XD273" s="37"/>
      <c r="XE273" s="37"/>
      <c r="XF273" s="37"/>
      <c r="XG273" s="37"/>
      <c r="XH273" s="37"/>
      <c r="XI273" s="37"/>
      <c r="XJ273" s="37"/>
      <c r="XK273" s="37"/>
      <c r="XL273" s="37"/>
      <c r="XM273" s="37"/>
      <c r="XN273" s="37"/>
      <c r="XO273" s="37"/>
      <c r="XP273" s="37"/>
      <c r="XQ273" s="37"/>
      <c r="XR273" s="37"/>
      <c r="XS273" s="37"/>
      <c r="XT273" s="37"/>
      <c r="XU273" s="37"/>
      <c r="XV273" s="37"/>
      <c r="XW273" s="37"/>
      <c r="XX273" s="37"/>
      <c r="XY273" s="37"/>
      <c r="XZ273" s="37"/>
      <c r="YA273" s="37"/>
      <c r="YB273" s="37"/>
      <c r="YC273" s="37"/>
      <c r="YD273" s="37"/>
      <c r="YE273" s="37"/>
      <c r="YF273" s="37"/>
      <c r="YG273" s="37"/>
      <c r="YH273" s="37"/>
      <c r="YI273" s="37"/>
      <c r="YJ273" s="37"/>
      <c r="YK273" s="37"/>
      <c r="YL273" s="37"/>
      <c r="YM273" s="37"/>
      <c r="YN273" s="37"/>
      <c r="YO273" s="37"/>
      <c r="YP273" s="37"/>
      <c r="YQ273" s="37"/>
      <c r="YR273" s="37"/>
      <c r="YS273" s="37"/>
    </row>
    <row r="274" spans="1:669" s="49" customFormat="1" ht="15.75" x14ac:dyDescent="0.25">
      <c r="A274" s="37"/>
      <c r="B274" s="3"/>
      <c r="C274" s="3"/>
      <c r="D274" s="3"/>
      <c r="E274" s="37"/>
      <c r="F274" s="37"/>
      <c r="G274" s="129"/>
      <c r="H274" s="130"/>
      <c r="I274" s="129"/>
      <c r="J274" s="129"/>
      <c r="K274" s="129"/>
      <c r="L274" s="129"/>
      <c r="M274" s="130"/>
      <c r="P274" s="37"/>
      <c r="Q274" s="37"/>
      <c r="R274" s="37"/>
      <c r="S274" s="37"/>
      <c r="T274" s="37"/>
      <c r="U274" s="37"/>
      <c r="V274" s="37"/>
      <c r="W274" s="37"/>
      <c r="X274" s="37"/>
      <c r="Y274" s="37"/>
      <c r="Z274" s="37"/>
      <c r="AA274" s="37"/>
      <c r="AB274" s="37"/>
      <c r="AC274" s="37"/>
      <c r="AD274" s="37"/>
      <c r="AE274" s="37"/>
      <c r="AF274" s="37"/>
      <c r="AG274" s="37"/>
      <c r="AH274" s="37"/>
      <c r="AI274" s="37"/>
      <c r="AJ274" s="37"/>
      <c r="AK274" s="37"/>
      <c r="AL274" s="37"/>
      <c r="AM274" s="37"/>
      <c r="AN274" s="37"/>
      <c r="AO274" s="37"/>
      <c r="AP274" s="37"/>
      <c r="AQ274" s="44"/>
      <c r="AR274" s="44"/>
      <c r="AS274" s="44"/>
      <c r="AT274" s="44"/>
      <c r="AU274" s="44"/>
      <c r="AV274" s="44"/>
      <c r="AW274" s="44"/>
      <c r="AX274" s="44"/>
      <c r="AY274" s="44"/>
      <c r="AZ274" s="44"/>
      <c r="BA274" s="44"/>
      <c r="BB274" s="44"/>
      <c r="BC274" s="44"/>
      <c r="BD274" s="44"/>
      <c r="BE274" s="44"/>
      <c r="BF274" s="44"/>
      <c r="BG274" s="44"/>
      <c r="BH274" s="44"/>
      <c r="BI274" s="44"/>
      <c r="BJ274" s="44"/>
      <c r="BK274" s="44"/>
      <c r="BL274" s="44"/>
      <c r="BM274" s="44"/>
      <c r="BN274" s="44"/>
      <c r="BO274" s="44"/>
      <c r="BP274" s="44"/>
      <c r="BQ274" s="44"/>
      <c r="BR274" s="44"/>
      <c r="BS274" s="44"/>
      <c r="BT274" s="44"/>
      <c r="BU274" s="44"/>
      <c r="BV274" s="44"/>
      <c r="BW274" s="44"/>
      <c r="BX274" s="44"/>
      <c r="BY274" s="44"/>
      <c r="BZ274" s="44"/>
      <c r="CA274" s="44"/>
      <c r="CB274" s="44"/>
      <c r="CC274" s="44"/>
      <c r="CD274" s="44"/>
      <c r="CE274" s="44"/>
      <c r="CF274" s="44"/>
      <c r="CG274" s="44"/>
      <c r="CH274" s="44"/>
      <c r="CI274" s="44"/>
      <c r="CJ274" s="44"/>
      <c r="CK274" s="44"/>
      <c r="CL274" s="44"/>
      <c r="CM274" s="44"/>
      <c r="CN274" s="44"/>
      <c r="CO274" s="44"/>
      <c r="CP274" s="44"/>
      <c r="CQ274" s="44"/>
      <c r="CR274" s="44"/>
      <c r="CS274" s="44"/>
      <c r="CT274" s="44"/>
      <c r="CU274" s="44"/>
      <c r="CV274" s="44"/>
      <c r="CW274" s="44"/>
      <c r="CX274" s="44"/>
      <c r="CY274" s="44"/>
      <c r="CZ274" s="44"/>
      <c r="DA274" s="44"/>
      <c r="DB274" s="44"/>
      <c r="DC274" s="44"/>
      <c r="DD274" s="44"/>
      <c r="DE274" s="44"/>
      <c r="DF274" s="44"/>
      <c r="DG274" s="44"/>
      <c r="DH274" s="44"/>
      <c r="DI274" s="44"/>
      <c r="DJ274" s="44"/>
      <c r="DK274" s="44"/>
      <c r="DL274" s="44"/>
      <c r="DM274" s="44"/>
      <c r="DN274" s="44"/>
      <c r="DO274" s="44"/>
      <c r="DP274" s="44"/>
      <c r="DQ274" s="44"/>
      <c r="DR274" s="44"/>
      <c r="DS274" s="44"/>
      <c r="DT274" s="44"/>
      <c r="DU274" s="44"/>
      <c r="DV274" s="44"/>
      <c r="DW274" s="44"/>
      <c r="DX274" s="44"/>
      <c r="DY274" s="44"/>
      <c r="DZ274" s="44"/>
      <c r="EA274" s="44"/>
      <c r="EB274" s="44"/>
      <c r="EC274" s="44"/>
      <c r="ED274" s="44"/>
      <c r="EE274" s="44"/>
      <c r="EF274" s="44"/>
      <c r="EG274" s="44"/>
      <c r="EH274" s="44"/>
      <c r="EI274" s="44"/>
      <c r="EJ274" s="44"/>
      <c r="EK274" s="44"/>
      <c r="EL274" s="44"/>
      <c r="EM274" s="44"/>
      <c r="EN274" s="44"/>
      <c r="EO274" s="44"/>
      <c r="EP274" s="44"/>
      <c r="EQ274" s="44"/>
      <c r="ER274" s="44"/>
      <c r="ES274" s="44"/>
      <c r="ET274" s="44"/>
      <c r="EU274" s="44"/>
      <c r="EV274" s="44"/>
      <c r="EW274" s="44"/>
      <c r="EX274" s="44"/>
      <c r="EY274" s="44"/>
      <c r="EZ274" s="44"/>
      <c r="FA274" s="44"/>
      <c r="FB274" s="44"/>
      <c r="FC274" s="44"/>
      <c r="FD274" s="44"/>
      <c r="FE274" s="44"/>
      <c r="FF274" s="44"/>
      <c r="FG274" s="44"/>
      <c r="FH274" s="44"/>
      <c r="FI274" s="44"/>
      <c r="FJ274" s="44"/>
      <c r="FK274" s="44"/>
      <c r="FL274" s="44"/>
      <c r="FM274" s="44"/>
      <c r="FN274" s="44"/>
      <c r="FO274" s="44"/>
      <c r="FP274" s="44"/>
      <c r="FQ274" s="44"/>
      <c r="FR274" s="44"/>
      <c r="FS274" s="44"/>
      <c r="FT274" s="37"/>
      <c r="FU274" s="37"/>
      <c r="FV274" s="37"/>
      <c r="FW274" s="37"/>
      <c r="FX274" s="37"/>
      <c r="FY274" s="37"/>
      <c r="FZ274" s="37"/>
      <c r="GA274" s="37"/>
      <c r="GB274" s="37"/>
      <c r="GC274" s="37"/>
      <c r="GD274" s="37"/>
      <c r="GE274" s="37"/>
      <c r="GF274" s="37"/>
      <c r="GG274" s="37"/>
      <c r="GH274" s="37"/>
      <c r="GI274" s="37"/>
      <c r="GJ274" s="37"/>
      <c r="GK274" s="37"/>
      <c r="GL274" s="37"/>
      <c r="GM274" s="37"/>
      <c r="GN274" s="37"/>
      <c r="GO274" s="37"/>
      <c r="GP274" s="37"/>
      <c r="GQ274" s="37"/>
      <c r="GR274" s="37"/>
      <c r="GS274" s="37"/>
      <c r="GT274" s="37"/>
      <c r="GU274" s="37"/>
      <c r="GV274" s="37"/>
      <c r="GW274" s="37"/>
      <c r="GX274" s="37"/>
      <c r="GY274" s="37"/>
      <c r="GZ274" s="37"/>
      <c r="HA274" s="37"/>
      <c r="HB274" s="37"/>
      <c r="HC274" s="37"/>
      <c r="HD274" s="37"/>
      <c r="HE274" s="37"/>
      <c r="HF274" s="37"/>
      <c r="HG274" s="37"/>
      <c r="HH274" s="37"/>
      <c r="HI274" s="37"/>
      <c r="HJ274" s="37"/>
      <c r="HK274" s="37"/>
      <c r="HL274" s="37"/>
      <c r="HM274" s="37"/>
      <c r="HN274" s="37"/>
      <c r="HO274" s="37"/>
      <c r="HP274" s="37"/>
      <c r="HQ274" s="37"/>
      <c r="HR274" s="37"/>
      <c r="HS274" s="37"/>
      <c r="HT274" s="37"/>
      <c r="HU274" s="37"/>
      <c r="HV274" s="37"/>
      <c r="HW274" s="37"/>
      <c r="HX274" s="37"/>
      <c r="HY274" s="37"/>
      <c r="HZ274" s="37"/>
      <c r="IA274" s="37"/>
      <c r="IB274" s="37"/>
      <c r="IC274" s="37"/>
      <c r="ID274" s="37"/>
      <c r="IE274" s="37"/>
      <c r="IF274" s="37"/>
      <c r="IG274" s="37"/>
      <c r="IH274" s="37"/>
      <c r="II274" s="37"/>
      <c r="IJ274" s="37"/>
      <c r="IK274" s="37"/>
      <c r="IL274" s="37"/>
      <c r="IM274" s="37"/>
      <c r="IN274" s="37"/>
      <c r="IO274" s="37"/>
      <c r="IP274" s="37"/>
      <c r="IQ274" s="37"/>
      <c r="IR274" s="37"/>
      <c r="IS274" s="37"/>
      <c r="IT274" s="37"/>
      <c r="IU274" s="37"/>
      <c r="IV274" s="37"/>
      <c r="IW274" s="37"/>
      <c r="IX274" s="37"/>
      <c r="IY274" s="37"/>
      <c r="IZ274" s="37"/>
      <c r="JA274" s="37"/>
      <c r="JB274" s="37"/>
      <c r="JC274" s="37"/>
      <c r="JD274" s="37"/>
      <c r="JE274" s="37"/>
      <c r="JF274" s="37"/>
      <c r="JG274" s="37"/>
      <c r="JH274" s="37"/>
      <c r="JI274" s="37"/>
      <c r="JJ274" s="37"/>
      <c r="JK274" s="37"/>
      <c r="JL274" s="37"/>
      <c r="JM274" s="37"/>
      <c r="JN274" s="37"/>
      <c r="JO274" s="37"/>
      <c r="JP274" s="37"/>
      <c r="JQ274" s="37"/>
      <c r="JR274" s="37"/>
      <c r="JS274" s="37"/>
      <c r="JT274" s="37"/>
      <c r="JU274" s="37"/>
      <c r="JV274" s="37"/>
      <c r="JW274" s="37"/>
      <c r="JX274" s="37"/>
      <c r="JY274" s="37"/>
      <c r="JZ274" s="37"/>
      <c r="KA274" s="37"/>
      <c r="KB274" s="37"/>
      <c r="KC274" s="37"/>
      <c r="KD274" s="37"/>
      <c r="KE274" s="37"/>
      <c r="KF274" s="37"/>
      <c r="KG274" s="37"/>
      <c r="KH274" s="37"/>
      <c r="KI274" s="37"/>
      <c r="KJ274" s="37"/>
      <c r="KK274" s="37"/>
      <c r="KL274" s="37"/>
      <c r="KM274" s="37"/>
      <c r="KN274" s="37"/>
      <c r="KO274" s="37"/>
      <c r="KP274" s="37"/>
      <c r="KQ274" s="37"/>
      <c r="KR274" s="37"/>
      <c r="KS274" s="37"/>
      <c r="KT274" s="37"/>
      <c r="KU274" s="37"/>
      <c r="KV274" s="37"/>
      <c r="KW274" s="37"/>
      <c r="KX274" s="37"/>
      <c r="KY274" s="37"/>
      <c r="KZ274" s="37"/>
      <c r="LA274" s="37"/>
      <c r="LB274" s="37"/>
      <c r="LC274" s="37"/>
      <c r="LD274" s="37"/>
      <c r="LE274" s="37"/>
      <c r="LF274" s="37"/>
      <c r="LG274" s="37"/>
      <c r="LH274" s="37"/>
      <c r="LI274" s="37"/>
      <c r="LJ274" s="37"/>
      <c r="LK274" s="37"/>
      <c r="LL274" s="37"/>
      <c r="LM274" s="37"/>
      <c r="LN274" s="37"/>
      <c r="LO274" s="37"/>
      <c r="LP274" s="37"/>
      <c r="LQ274" s="37"/>
      <c r="LR274" s="37"/>
      <c r="LS274" s="37"/>
      <c r="LT274" s="37"/>
      <c r="LU274" s="37"/>
      <c r="LV274" s="37"/>
      <c r="LW274" s="37"/>
      <c r="LX274" s="37"/>
      <c r="LY274" s="37"/>
      <c r="LZ274" s="37"/>
      <c r="MA274" s="37"/>
      <c r="MB274" s="37"/>
      <c r="MC274" s="37"/>
      <c r="MD274" s="37"/>
      <c r="ME274" s="37"/>
      <c r="MF274" s="37"/>
      <c r="MG274" s="37"/>
      <c r="MH274" s="37"/>
      <c r="MI274" s="37"/>
      <c r="MJ274" s="37"/>
      <c r="MK274" s="37"/>
      <c r="ML274" s="37"/>
      <c r="MM274" s="37"/>
      <c r="MN274" s="37"/>
      <c r="MO274" s="37"/>
      <c r="MP274" s="37"/>
      <c r="MQ274" s="37"/>
      <c r="MR274" s="37"/>
      <c r="MS274" s="37"/>
      <c r="MT274" s="37"/>
      <c r="MU274" s="37"/>
      <c r="MV274" s="37"/>
      <c r="MW274" s="37"/>
      <c r="MX274" s="37"/>
      <c r="MY274" s="37"/>
      <c r="MZ274" s="37"/>
      <c r="NA274" s="37"/>
      <c r="NB274" s="37"/>
      <c r="NC274" s="37"/>
      <c r="ND274" s="37"/>
      <c r="NE274" s="37"/>
      <c r="NF274" s="37"/>
      <c r="NG274" s="37"/>
      <c r="NH274" s="37"/>
      <c r="NI274" s="37"/>
      <c r="NJ274" s="37"/>
      <c r="NK274" s="37"/>
      <c r="NL274" s="37"/>
      <c r="NM274" s="37"/>
      <c r="NN274" s="37"/>
      <c r="NO274" s="37"/>
      <c r="NP274" s="37"/>
      <c r="NQ274" s="37"/>
      <c r="NR274" s="37"/>
      <c r="NS274" s="37"/>
      <c r="NT274" s="37"/>
      <c r="NU274" s="37"/>
      <c r="NV274" s="37"/>
      <c r="NW274" s="37"/>
      <c r="NX274" s="37"/>
      <c r="NY274" s="37"/>
      <c r="NZ274" s="37"/>
      <c r="OA274" s="37"/>
      <c r="OB274" s="37"/>
      <c r="OC274" s="37"/>
      <c r="OD274" s="37"/>
      <c r="OE274" s="37"/>
      <c r="OF274" s="37"/>
      <c r="OG274" s="37"/>
      <c r="OH274" s="37"/>
      <c r="OI274" s="37"/>
      <c r="OJ274" s="37"/>
      <c r="OK274" s="37"/>
      <c r="OL274" s="37"/>
      <c r="OM274" s="37"/>
      <c r="ON274" s="37"/>
      <c r="OO274" s="37"/>
      <c r="OP274" s="37"/>
      <c r="OQ274" s="37"/>
      <c r="OR274" s="37"/>
      <c r="OS274" s="37"/>
      <c r="OT274" s="37"/>
      <c r="OU274" s="37"/>
      <c r="OV274" s="37"/>
      <c r="OW274" s="37"/>
      <c r="OX274" s="37"/>
      <c r="OY274" s="37"/>
      <c r="OZ274" s="37"/>
      <c r="PA274" s="37"/>
      <c r="PB274" s="37"/>
      <c r="PC274" s="37"/>
      <c r="PD274" s="37"/>
      <c r="PE274" s="37"/>
      <c r="PF274" s="37"/>
      <c r="PG274" s="37"/>
      <c r="PH274" s="37"/>
      <c r="PI274" s="37"/>
      <c r="PJ274" s="37"/>
      <c r="PK274" s="37"/>
      <c r="PL274" s="37"/>
      <c r="PM274" s="37"/>
      <c r="PN274" s="37"/>
      <c r="PO274" s="37"/>
      <c r="PP274" s="37"/>
      <c r="PQ274" s="37"/>
      <c r="PR274" s="37"/>
      <c r="PS274" s="37"/>
      <c r="PT274" s="37"/>
      <c r="PU274" s="37"/>
      <c r="PV274" s="37"/>
      <c r="PW274" s="37"/>
      <c r="PX274" s="37"/>
      <c r="PY274" s="37"/>
      <c r="PZ274" s="37"/>
      <c r="QA274" s="37"/>
      <c r="QB274" s="37"/>
      <c r="QC274" s="37"/>
      <c r="QD274" s="37"/>
      <c r="QE274" s="37"/>
      <c r="QF274" s="37"/>
      <c r="QG274" s="37"/>
      <c r="QH274" s="37"/>
      <c r="QI274" s="37"/>
      <c r="QJ274" s="37"/>
      <c r="QK274" s="37"/>
      <c r="QL274" s="37"/>
      <c r="QM274" s="37"/>
      <c r="QN274" s="37"/>
      <c r="QO274" s="37"/>
      <c r="QP274" s="37"/>
      <c r="QQ274" s="37"/>
      <c r="QR274" s="37"/>
      <c r="QS274" s="37"/>
      <c r="QT274" s="37"/>
      <c r="QU274" s="37"/>
      <c r="QV274" s="37"/>
      <c r="QW274" s="37"/>
      <c r="QX274" s="37"/>
      <c r="QY274" s="37"/>
      <c r="QZ274" s="37"/>
      <c r="RA274" s="37"/>
      <c r="RB274" s="37"/>
      <c r="RC274" s="37"/>
      <c r="RD274" s="37"/>
      <c r="RE274" s="37"/>
      <c r="RF274" s="37"/>
      <c r="RG274" s="37"/>
      <c r="RH274" s="37"/>
      <c r="RI274" s="37"/>
      <c r="RJ274" s="37"/>
      <c r="RK274" s="37"/>
      <c r="RL274" s="37"/>
      <c r="RM274" s="37"/>
      <c r="RN274" s="37"/>
      <c r="RO274" s="37"/>
      <c r="RP274" s="37"/>
      <c r="RQ274" s="37"/>
      <c r="RR274" s="37"/>
      <c r="RS274" s="37"/>
      <c r="RT274" s="37"/>
      <c r="RU274" s="37"/>
      <c r="RV274" s="37"/>
      <c r="RW274" s="37"/>
      <c r="RX274" s="37"/>
      <c r="RY274" s="37"/>
      <c r="RZ274" s="37"/>
      <c r="SA274" s="37"/>
      <c r="SB274" s="37"/>
      <c r="SC274" s="37"/>
      <c r="SD274" s="37"/>
      <c r="SE274" s="37"/>
      <c r="SF274" s="37"/>
      <c r="SG274" s="37"/>
      <c r="SH274" s="37"/>
      <c r="SI274" s="37"/>
      <c r="SJ274" s="37"/>
      <c r="SK274" s="37"/>
      <c r="SL274" s="37"/>
      <c r="SM274" s="37"/>
      <c r="SN274" s="37"/>
      <c r="SO274" s="37"/>
      <c r="SP274" s="37"/>
      <c r="SQ274" s="37"/>
      <c r="SR274" s="37"/>
      <c r="SS274" s="37"/>
      <c r="ST274" s="37"/>
      <c r="SU274" s="37"/>
      <c r="SV274" s="37"/>
      <c r="SW274" s="37"/>
      <c r="SX274" s="37"/>
      <c r="SY274" s="37"/>
      <c r="SZ274" s="37"/>
      <c r="TA274" s="37"/>
      <c r="TB274" s="37"/>
      <c r="TC274" s="37"/>
      <c r="TD274" s="37"/>
      <c r="TE274" s="37"/>
      <c r="TF274" s="37"/>
      <c r="TG274" s="37"/>
      <c r="TH274" s="37"/>
      <c r="TI274" s="37"/>
      <c r="TJ274" s="37"/>
      <c r="TK274" s="37"/>
      <c r="TL274" s="37"/>
      <c r="TM274" s="37"/>
      <c r="TN274" s="37"/>
      <c r="TO274" s="37"/>
      <c r="TP274" s="37"/>
      <c r="TQ274" s="37"/>
      <c r="TR274" s="37"/>
      <c r="TS274" s="37"/>
      <c r="TT274" s="37"/>
      <c r="TU274" s="37"/>
      <c r="TV274" s="37"/>
      <c r="TW274" s="37"/>
      <c r="TX274" s="37"/>
      <c r="TY274" s="37"/>
      <c r="TZ274" s="37"/>
      <c r="UA274" s="37"/>
      <c r="UB274" s="37"/>
      <c r="UC274" s="37"/>
      <c r="UD274" s="37"/>
      <c r="UE274" s="37"/>
      <c r="UF274" s="37"/>
      <c r="UG274" s="37"/>
      <c r="UH274" s="37"/>
      <c r="UI274" s="37"/>
      <c r="UJ274" s="37"/>
      <c r="UK274" s="37"/>
      <c r="UL274" s="37"/>
      <c r="UM274" s="37"/>
      <c r="UN274" s="37"/>
      <c r="UO274" s="37"/>
      <c r="UP274" s="37"/>
      <c r="UQ274" s="37"/>
      <c r="UR274" s="37"/>
      <c r="US274" s="37"/>
      <c r="UT274" s="37"/>
      <c r="UU274" s="37"/>
      <c r="UV274" s="37"/>
      <c r="UW274" s="37"/>
      <c r="UX274" s="37"/>
      <c r="UY274" s="37"/>
      <c r="UZ274" s="37"/>
      <c r="VA274" s="37"/>
      <c r="VB274" s="37"/>
      <c r="VC274" s="37"/>
      <c r="VD274" s="37"/>
      <c r="VE274" s="37"/>
      <c r="VF274" s="37"/>
      <c r="VG274" s="37"/>
      <c r="VH274" s="37"/>
      <c r="VI274" s="37"/>
      <c r="VJ274" s="37"/>
      <c r="VK274" s="37"/>
      <c r="VL274" s="37"/>
      <c r="VM274" s="37"/>
      <c r="VN274" s="37"/>
      <c r="VO274" s="37"/>
      <c r="VP274" s="37"/>
      <c r="VQ274" s="37"/>
      <c r="VR274" s="37"/>
      <c r="VS274" s="37"/>
      <c r="VT274" s="37"/>
      <c r="VU274" s="37"/>
      <c r="VV274" s="37"/>
      <c r="VW274" s="37"/>
      <c r="VX274" s="37"/>
      <c r="VY274" s="37"/>
      <c r="VZ274" s="37"/>
      <c r="WA274" s="37"/>
      <c r="WB274" s="37"/>
      <c r="WC274" s="37"/>
      <c r="WD274" s="37"/>
      <c r="WE274" s="37"/>
      <c r="WF274" s="37"/>
      <c r="WG274" s="37"/>
      <c r="WH274" s="37"/>
      <c r="WI274" s="37"/>
      <c r="WJ274" s="37"/>
      <c r="WK274" s="37"/>
      <c r="WL274" s="37"/>
      <c r="WM274" s="37"/>
      <c r="WN274" s="37"/>
      <c r="WO274" s="37"/>
      <c r="WP274" s="37"/>
      <c r="WQ274" s="37"/>
      <c r="WR274" s="37"/>
      <c r="WS274" s="37"/>
      <c r="WT274" s="37"/>
      <c r="WU274" s="37"/>
      <c r="WV274" s="37"/>
      <c r="WW274" s="37"/>
      <c r="WX274" s="37"/>
      <c r="WY274" s="37"/>
      <c r="WZ274" s="37"/>
      <c r="XA274" s="37"/>
      <c r="XB274" s="37"/>
      <c r="XC274" s="37"/>
      <c r="XD274" s="37"/>
      <c r="XE274" s="37"/>
      <c r="XF274" s="37"/>
      <c r="XG274" s="37"/>
      <c r="XH274" s="37"/>
      <c r="XI274" s="37"/>
      <c r="XJ274" s="37"/>
      <c r="XK274" s="37"/>
      <c r="XL274" s="37"/>
      <c r="XM274" s="37"/>
      <c r="XN274" s="37"/>
      <c r="XO274" s="37"/>
      <c r="XP274" s="37"/>
      <c r="XQ274" s="37"/>
      <c r="XR274" s="37"/>
      <c r="XS274" s="37"/>
      <c r="XT274" s="37"/>
      <c r="XU274" s="37"/>
      <c r="XV274" s="37"/>
      <c r="XW274" s="37"/>
      <c r="XX274" s="37"/>
      <c r="XY274" s="37"/>
      <c r="XZ274" s="37"/>
      <c r="YA274" s="37"/>
      <c r="YB274" s="37"/>
      <c r="YC274" s="37"/>
      <c r="YD274" s="37"/>
      <c r="YE274" s="37"/>
      <c r="YF274" s="37"/>
      <c r="YG274" s="37"/>
      <c r="YH274" s="37"/>
      <c r="YI274" s="37"/>
      <c r="YJ274" s="37"/>
      <c r="YK274" s="37"/>
      <c r="YL274" s="37"/>
      <c r="YM274" s="37"/>
      <c r="YN274" s="37"/>
      <c r="YO274" s="37"/>
      <c r="YP274" s="37"/>
      <c r="YQ274" s="37"/>
      <c r="YR274" s="37"/>
      <c r="YS274" s="37"/>
    </row>
    <row r="275" spans="1:669" s="49" customFormat="1" ht="15.75" x14ac:dyDescent="0.25">
      <c r="A275" s="37"/>
      <c r="B275" s="3"/>
      <c r="C275" s="3"/>
      <c r="D275" s="3"/>
      <c r="E275" s="37"/>
      <c r="F275" s="37"/>
      <c r="G275" s="129"/>
      <c r="H275" s="130"/>
      <c r="I275" s="129"/>
      <c r="J275" s="129"/>
      <c r="K275" s="129"/>
      <c r="L275" s="129"/>
      <c r="M275" s="130"/>
      <c r="P275" s="37"/>
      <c r="Q275" s="37"/>
      <c r="R275" s="37"/>
      <c r="S275" s="37"/>
      <c r="T275" s="37"/>
      <c r="U275" s="37"/>
      <c r="V275" s="37"/>
      <c r="W275" s="37"/>
      <c r="X275" s="37"/>
      <c r="Y275" s="37"/>
      <c r="Z275" s="37"/>
      <c r="AA275" s="37"/>
      <c r="AB275" s="37"/>
      <c r="AC275" s="37"/>
      <c r="AD275" s="37"/>
      <c r="AE275" s="37"/>
      <c r="AF275" s="37"/>
      <c r="AG275" s="37"/>
      <c r="AH275" s="37"/>
      <c r="AI275" s="37"/>
      <c r="AJ275" s="37"/>
      <c r="AK275" s="37"/>
      <c r="AL275" s="37"/>
      <c r="AM275" s="37"/>
      <c r="AN275" s="37"/>
      <c r="AO275" s="37"/>
      <c r="AP275" s="37"/>
      <c r="AQ275" s="44"/>
      <c r="AR275" s="44"/>
      <c r="AS275" s="44"/>
      <c r="AT275" s="44"/>
      <c r="AU275" s="44"/>
      <c r="AV275" s="44"/>
      <c r="AW275" s="44"/>
      <c r="AX275" s="44"/>
      <c r="AY275" s="44"/>
      <c r="AZ275" s="44"/>
      <c r="BA275" s="44"/>
      <c r="BB275" s="44"/>
      <c r="BC275" s="44"/>
      <c r="BD275" s="44"/>
      <c r="BE275" s="44"/>
      <c r="BF275" s="44"/>
      <c r="BG275" s="44"/>
      <c r="BH275" s="44"/>
      <c r="BI275" s="44"/>
      <c r="BJ275" s="44"/>
      <c r="BK275" s="44"/>
      <c r="BL275" s="44"/>
      <c r="BM275" s="44"/>
      <c r="BN275" s="44"/>
      <c r="BO275" s="44"/>
      <c r="BP275" s="44"/>
      <c r="BQ275" s="44"/>
      <c r="BR275" s="44"/>
      <c r="BS275" s="44"/>
      <c r="BT275" s="44"/>
      <c r="BU275" s="44"/>
      <c r="BV275" s="44"/>
      <c r="BW275" s="44"/>
      <c r="BX275" s="44"/>
      <c r="BY275" s="44"/>
      <c r="BZ275" s="44"/>
      <c r="CA275" s="44"/>
      <c r="CB275" s="44"/>
      <c r="CC275" s="44"/>
      <c r="CD275" s="44"/>
      <c r="CE275" s="44"/>
      <c r="CF275" s="44"/>
      <c r="CG275" s="44"/>
      <c r="CH275" s="44"/>
      <c r="CI275" s="44"/>
      <c r="CJ275" s="44"/>
      <c r="CK275" s="44"/>
      <c r="CL275" s="44"/>
      <c r="CM275" s="44"/>
      <c r="CN275" s="44"/>
      <c r="CO275" s="44"/>
      <c r="CP275" s="44"/>
      <c r="CQ275" s="44"/>
      <c r="CR275" s="44"/>
      <c r="CS275" s="44"/>
      <c r="CT275" s="44"/>
      <c r="CU275" s="44"/>
      <c r="CV275" s="44"/>
      <c r="CW275" s="44"/>
      <c r="CX275" s="44"/>
      <c r="CY275" s="44"/>
      <c r="CZ275" s="44"/>
      <c r="DA275" s="44"/>
      <c r="DB275" s="44"/>
      <c r="DC275" s="44"/>
      <c r="DD275" s="44"/>
      <c r="DE275" s="44"/>
      <c r="DF275" s="44"/>
      <c r="DG275" s="44"/>
      <c r="DH275" s="44"/>
      <c r="DI275" s="44"/>
      <c r="DJ275" s="44"/>
      <c r="DK275" s="44"/>
      <c r="DL275" s="44"/>
      <c r="DM275" s="44"/>
      <c r="DN275" s="44"/>
      <c r="DO275" s="44"/>
      <c r="DP275" s="44"/>
      <c r="DQ275" s="44"/>
      <c r="DR275" s="44"/>
      <c r="DS275" s="44"/>
      <c r="DT275" s="44"/>
      <c r="DU275" s="44"/>
      <c r="DV275" s="44"/>
      <c r="DW275" s="44"/>
      <c r="DX275" s="44"/>
      <c r="DY275" s="44"/>
      <c r="DZ275" s="44"/>
      <c r="EA275" s="44"/>
      <c r="EB275" s="44"/>
      <c r="EC275" s="44"/>
      <c r="ED275" s="44"/>
      <c r="EE275" s="44"/>
      <c r="EF275" s="44"/>
      <c r="EG275" s="44"/>
      <c r="EH275" s="44"/>
      <c r="EI275" s="44"/>
      <c r="EJ275" s="44"/>
      <c r="EK275" s="44"/>
      <c r="EL275" s="44"/>
      <c r="EM275" s="44"/>
      <c r="EN275" s="44"/>
      <c r="EO275" s="44"/>
      <c r="EP275" s="44"/>
      <c r="EQ275" s="44"/>
      <c r="ER275" s="44"/>
      <c r="ES275" s="44"/>
      <c r="ET275" s="44"/>
      <c r="EU275" s="44"/>
      <c r="EV275" s="44"/>
      <c r="EW275" s="44"/>
      <c r="EX275" s="44"/>
      <c r="EY275" s="44"/>
      <c r="EZ275" s="44"/>
      <c r="FA275" s="44"/>
      <c r="FB275" s="44"/>
      <c r="FC275" s="44"/>
      <c r="FD275" s="44"/>
      <c r="FE275" s="44"/>
      <c r="FF275" s="44"/>
      <c r="FG275" s="44"/>
      <c r="FH275" s="44"/>
      <c r="FI275" s="44"/>
      <c r="FJ275" s="44"/>
      <c r="FK275" s="44"/>
      <c r="FL275" s="44"/>
      <c r="FM275" s="44"/>
      <c r="FN275" s="44"/>
      <c r="FO275" s="44"/>
      <c r="FP275" s="44"/>
      <c r="FQ275" s="44"/>
      <c r="FR275" s="44"/>
      <c r="FS275" s="44"/>
      <c r="FT275" s="37"/>
      <c r="FU275" s="37"/>
      <c r="FV275" s="37"/>
      <c r="FW275" s="37"/>
      <c r="FX275" s="37"/>
      <c r="FY275" s="37"/>
      <c r="FZ275" s="37"/>
      <c r="GA275" s="37"/>
      <c r="GB275" s="37"/>
      <c r="GC275" s="37"/>
      <c r="GD275" s="37"/>
      <c r="GE275" s="37"/>
      <c r="GF275" s="37"/>
      <c r="GG275" s="37"/>
      <c r="GH275" s="37"/>
      <c r="GI275" s="37"/>
      <c r="GJ275" s="37"/>
      <c r="GK275" s="37"/>
      <c r="GL275" s="37"/>
      <c r="GM275" s="37"/>
      <c r="GN275" s="37"/>
      <c r="GO275" s="37"/>
      <c r="GP275" s="37"/>
      <c r="GQ275" s="37"/>
      <c r="GR275" s="37"/>
      <c r="GS275" s="37"/>
      <c r="GT275" s="37"/>
      <c r="GU275" s="37"/>
      <c r="GV275" s="37"/>
      <c r="GW275" s="37"/>
      <c r="GX275" s="37"/>
      <c r="GY275" s="37"/>
      <c r="GZ275" s="37"/>
      <c r="HA275" s="37"/>
      <c r="HB275" s="37"/>
      <c r="HC275" s="37"/>
      <c r="HD275" s="37"/>
      <c r="HE275" s="37"/>
      <c r="HF275" s="37"/>
      <c r="HG275" s="37"/>
      <c r="HH275" s="37"/>
      <c r="HI275" s="37"/>
      <c r="HJ275" s="37"/>
      <c r="HK275" s="37"/>
      <c r="HL275" s="37"/>
      <c r="HM275" s="37"/>
      <c r="HN275" s="37"/>
      <c r="HO275" s="37"/>
      <c r="HP275" s="37"/>
      <c r="HQ275" s="37"/>
      <c r="HR275" s="37"/>
      <c r="HS275" s="37"/>
      <c r="HT275" s="37"/>
      <c r="HU275" s="37"/>
      <c r="HV275" s="37"/>
      <c r="HW275" s="37"/>
      <c r="HX275" s="37"/>
      <c r="HY275" s="37"/>
      <c r="HZ275" s="37"/>
      <c r="IA275" s="37"/>
      <c r="IB275" s="37"/>
      <c r="IC275" s="37"/>
      <c r="ID275" s="37"/>
      <c r="IE275" s="37"/>
      <c r="IF275" s="37"/>
      <c r="IG275" s="37"/>
      <c r="IH275" s="37"/>
      <c r="II275" s="37"/>
      <c r="IJ275" s="37"/>
      <c r="IK275" s="37"/>
      <c r="IL275" s="37"/>
      <c r="IM275" s="37"/>
      <c r="IN275" s="37"/>
      <c r="IO275" s="37"/>
      <c r="IP275" s="37"/>
      <c r="IQ275" s="37"/>
      <c r="IR275" s="37"/>
      <c r="IS275" s="37"/>
      <c r="IT275" s="37"/>
      <c r="IU275" s="37"/>
      <c r="IV275" s="37"/>
      <c r="IW275" s="37"/>
      <c r="IX275" s="37"/>
      <c r="IY275" s="37"/>
      <c r="IZ275" s="37"/>
      <c r="JA275" s="37"/>
      <c r="JB275" s="37"/>
      <c r="JC275" s="37"/>
      <c r="JD275" s="37"/>
      <c r="JE275" s="37"/>
      <c r="JF275" s="37"/>
      <c r="JG275" s="37"/>
      <c r="JH275" s="37"/>
      <c r="JI275" s="37"/>
      <c r="JJ275" s="37"/>
      <c r="JK275" s="37"/>
      <c r="JL275" s="37"/>
      <c r="JM275" s="37"/>
      <c r="JN275" s="37"/>
      <c r="JO275" s="37"/>
      <c r="JP275" s="37"/>
      <c r="JQ275" s="37"/>
      <c r="JR275" s="37"/>
      <c r="JS275" s="37"/>
      <c r="JT275" s="37"/>
      <c r="JU275" s="37"/>
      <c r="JV275" s="37"/>
      <c r="JW275" s="37"/>
      <c r="JX275" s="37"/>
      <c r="JY275" s="37"/>
      <c r="JZ275" s="37"/>
      <c r="KA275" s="37"/>
      <c r="KB275" s="37"/>
      <c r="KC275" s="37"/>
      <c r="KD275" s="37"/>
      <c r="KE275" s="37"/>
      <c r="KF275" s="37"/>
      <c r="KG275" s="37"/>
      <c r="KH275" s="37"/>
      <c r="KI275" s="37"/>
      <c r="KJ275" s="37"/>
      <c r="KK275" s="37"/>
      <c r="KL275" s="37"/>
      <c r="KM275" s="37"/>
      <c r="KN275" s="37"/>
      <c r="KO275" s="37"/>
      <c r="KP275" s="37"/>
      <c r="KQ275" s="37"/>
      <c r="KR275" s="37"/>
      <c r="KS275" s="37"/>
      <c r="KT275" s="37"/>
      <c r="KU275" s="37"/>
      <c r="KV275" s="37"/>
      <c r="KW275" s="37"/>
      <c r="KX275" s="37"/>
      <c r="KY275" s="37"/>
      <c r="KZ275" s="37"/>
      <c r="LA275" s="37"/>
      <c r="LB275" s="37"/>
      <c r="LC275" s="37"/>
      <c r="LD275" s="37"/>
      <c r="LE275" s="37"/>
      <c r="LF275" s="37"/>
      <c r="LG275" s="37"/>
      <c r="LH275" s="37"/>
      <c r="LI275" s="37"/>
      <c r="LJ275" s="37"/>
      <c r="LK275" s="37"/>
      <c r="LL275" s="37"/>
      <c r="LM275" s="37"/>
      <c r="LN275" s="37"/>
      <c r="LO275" s="37"/>
      <c r="LP275" s="37"/>
      <c r="LQ275" s="37"/>
      <c r="LR275" s="37"/>
      <c r="LS275" s="37"/>
      <c r="LT275" s="37"/>
      <c r="LU275" s="37"/>
      <c r="LV275" s="37"/>
      <c r="LW275" s="37"/>
      <c r="LX275" s="37"/>
      <c r="LY275" s="37"/>
      <c r="LZ275" s="37"/>
      <c r="MA275" s="37"/>
      <c r="MB275" s="37"/>
      <c r="MC275" s="37"/>
      <c r="MD275" s="37"/>
      <c r="ME275" s="37"/>
      <c r="MF275" s="37"/>
      <c r="MG275" s="37"/>
      <c r="MH275" s="37"/>
      <c r="MI275" s="37"/>
      <c r="MJ275" s="37"/>
      <c r="MK275" s="37"/>
      <c r="ML275" s="37"/>
      <c r="MM275" s="37"/>
      <c r="MN275" s="37"/>
      <c r="MO275" s="37"/>
      <c r="MP275" s="37"/>
      <c r="MQ275" s="37"/>
      <c r="MR275" s="37"/>
      <c r="MS275" s="37"/>
      <c r="MT275" s="37"/>
      <c r="MU275" s="37"/>
      <c r="MV275" s="37"/>
      <c r="MW275" s="37"/>
      <c r="MX275" s="37"/>
      <c r="MY275" s="37"/>
      <c r="MZ275" s="37"/>
      <c r="NA275" s="37"/>
      <c r="NB275" s="37"/>
      <c r="NC275" s="37"/>
      <c r="ND275" s="37"/>
      <c r="NE275" s="37"/>
      <c r="NF275" s="37"/>
      <c r="NG275" s="37"/>
      <c r="NH275" s="37"/>
      <c r="NI275" s="37"/>
      <c r="NJ275" s="37"/>
      <c r="NK275" s="37"/>
      <c r="NL275" s="37"/>
      <c r="NM275" s="37"/>
      <c r="NN275" s="37"/>
      <c r="NO275" s="37"/>
      <c r="NP275" s="37"/>
      <c r="NQ275" s="37"/>
      <c r="NR275" s="37"/>
      <c r="NS275" s="37"/>
      <c r="NT275" s="37"/>
      <c r="NU275" s="37"/>
      <c r="NV275" s="37"/>
      <c r="NW275" s="37"/>
      <c r="NX275" s="37"/>
      <c r="NY275" s="37"/>
      <c r="NZ275" s="37"/>
      <c r="OA275" s="37"/>
      <c r="OB275" s="37"/>
      <c r="OC275" s="37"/>
      <c r="OD275" s="37"/>
      <c r="OE275" s="37"/>
      <c r="OF275" s="37"/>
      <c r="OG275" s="37"/>
      <c r="OH275" s="37"/>
      <c r="OI275" s="37"/>
      <c r="OJ275" s="37"/>
      <c r="OK275" s="37"/>
      <c r="OL275" s="37"/>
      <c r="OM275" s="37"/>
      <c r="ON275" s="37"/>
      <c r="OO275" s="37"/>
      <c r="OP275" s="37"/>
      <c r="OQ275" s="37"/>
      <c r="OR275" s="37"/>
      <c r="OS275" s="37"/>
      <c r="OT275" s="37"/>
      <c r="OU275" s="37"/>
      <c r="OV275" s="37"/>
      <c r="OW275" s="37"/>
      <c r="OX275" s="37"/>
      <c r="OY275" s="37"/>
      <c r="OZ275" s="37"/>
      <c r="PA275" s="37"/>
      <c r="PB275" s="37"/>
      <c r="PC275" s="37"/>
      <c r="PD275" s="37"/>
      <c r="PE275" s="37"/>
      <c r="PF275" s="37"/>
      <c r="PG275" s="37"/>
      <c r="PH275" s="37"/>
      <c r="PI275" s="37"/>
      <c r="PJ275" s="37"/>
      <c r="PK275" s="37"/>
      <c r="PL275" s="37"/>
      <c r="PM275" s="37"/>
      <c r="PN275" s="37"/>
      <c r="PO275" s="37"/>
      <c r="PP275" s="37"/>
      <c r="PQ275" s="37"/>
      <c r="PR275" s="37"/>
      <c r="PS275" s="37"/>
      <c r="PT275" s="37"/>
      <c r="PU275" s="37"/>
      <c r="PV275" s="37"/>
      <c r="PW275" s="37"/>
      <c r="PX275" s="37"/>
      <c r="PY275" s="37"/>
      <c r="PZ275" s="37"/>
      <c r="QA275" s="37"/>
      <c r="QB275" s="37"/>
      <c r="QC275" s="37"/>
      <c r="QD275" s="37"/>
      <c r="QE275" s="37"/>
      <c r="QF275" s="37"/>
      <c r="QG275" s="37"/>
      <c r="QH275" s="37"/>
      <c r="QI275" s="37"/>
      <c r="QJ275" s="37"/>
      <c r="QK275" s="37"/>
      <c r="QL275" s="37"/>
      <c r="QM275" s="37"/>
      <c r="QN275" s="37"/>
      <c r="QO275" s="37"/>
      <c r="QP275" s="37"/>
      <c r="QQ275" s="37"/>
      <c r="QR275" s="37"/>
      <c r="QS275" s="37"/>
      <c r="QT275" s="37"/>
      <c r="QU275" s="37"/>
      <c r="QV275" s="37"/>
      <c r="QW275" s="37"/>
      <c r="QX275" s="37"/>
      <c r="QY275" s="37"/>
      <c r="QZ275" s="37"/>
      <c r="RA275" s="37"/>
      <c r="RB275" s="37"/>
      <c r="RC275" s="37"/>
      <c r="RD275" s="37"/>
      <c r="RE275" s="37"/>
      <c r="RF275" s="37"/>
      <c r="RG275" s="37"/>
      <c r="RH275" s="37"/>
      <c r="RI275" s="37"/>
      <c r="RJ275" s="37"/>
      <c r="RK275" s="37"/>
      <c r="RL275" s="37"/>
      <c r="RM275" s="37"/>
      <c r="RN275" s="37"/>
      <c r="RO275" s="37"/>
      <c r="RP275" s="37"/>
      <c r="RQ275" s="37"/>
      <c r="RR275" s="37"/>
      <c r="RS275" s="37"/>
      <c r="RT275" s="37"/>
      <c r="RU275" s="37"/>
      <c r="RV275" s="37"/>
      <c r="RW275" s="37"/>
      <c r="RX275" s="37"/>
      <c r="RY275" s="37"/>
      <c r="RZ275" s="37"/>
      <c r="SA275" s="37"/>
      <c r="SB275" s="37"/>
      <c r="SC275" s="37"/>
      <c r="SD275" s="37"/>
      <c r="SE275" s="37"/>
      <c r="SF275" s="37"/>
      <c r="SG275" s="37"/>
      <c r="SH275" s="37"/>
      <c r="SI275" s="37"/>
      <c r="SJ275" s="37"/>
      <c r="SK275" s="37"/>
      <c r="SL275" s="37"/>
      <c r="SM275" s="37"/>
      <c r="SN275" s="37"/>
      <c r="SO275" s="37"/>
      <c r="SP275" s="37"/>
      <c r="SQ275" s="37"/>
      <c r="SR275" s="37"/>
      <c r="SS275" s="37"/>
      <c r="ST275" s="37"/>
      <c r="SU275" s="37"/>
      <c r="SV275" s="37"/>
      <c r="SW275" s="37"/>
      <c r="SX275" s="37"/>
      <c r="SY275" s="37"/>
      <c r="SZ275" s="37"/>
      <c r="TA275" s="37"/>
      <c r="TB275" s="37"/>
      <c r="TC275" s="37"/>
      <c r="TD275" s="37"/>
      <c r="TE275" s="37"/>
      <c r="TF275" s="37"/>
      <c r="TG275" s="37"/>
      <c r="TH275" s="37"/>
      <c r="TI275" s="37"/>
      <c r="TJ275" s="37"/>
      <c r="TK275" s="37"/>
      <c r="TL275" s="37"/>
      <c r="TM275" s="37"/>
      <c r="TN275" s="37"/>
      <c r="TO275" s="37"/>
      <c r="TP275" s="37"/>
      <c r="TQ275" s="37"/>
      <c r="TR275" s="37"/>
      <c r="TS275" s="37"/>
      <c r="TT275" s="37"/>
      <c r="TU275" s="37"/>
      <c r="TV275" s="37"/>
      <c r="TW275" s="37"/>
      <c r="TX275" s="37"/>
      <c r="TY275" s="37"/>
      <c r="TZ275" s="37"/>
      <c r="UA275" s="37"/>
      <c r="UB275" s="37"/>
      <c r="UC275" s="37"/>
      <c r="UD275" s="37"/>
      <c r="UE275" s="37"/>
      <c r="UF275" s="37"/>
      <c r="UG275" s="37"/>
      <c r="UH275" s="37"/>
      <c r="UI275" s="37"/>
      <c r="UJ275" s="37"/>
      <c r="UK275" s="37"/>
      <c r="UL275" s="37"/>
      <c r="UM275" s="37"/>
      <c r="UN275" s="37"/>
      <c r="UO275" s="37"/>
      <c r="UP275" s="37"/>
      <c r="UQ275" s="37"/>
      <c r="UR275" s="37"/>
      <c r="US275" s="37"/>
      <c r="UT275" s="37"/>
      <c r="UU275" s="37"/>
      <c r="UV275" s="37"/>
      <c r="UW275" s="37"/>
      <c r="UX275" s="37"/>
      <c r="UY275" s="37"/>
      <c r="UZ275" s="37"/>
      <c r="VA275" s="37"/>
      <c r="VB275" s="37"/>
      <c r="VC275" s="37"/>
      <c r="VD275" s="37"/>
      <c r="VE275" s="37"/>
      <c r="VF275" s="37"/>
      <c r="VG275" s="37"/>
      <c r="VH275" s="37"/>
      <c r="VI275" s="37"/>
      <c r="VJ275" s="37"/>
      <c r="VK275" s="37"/>
      <c r="VL275" s="37"/>
      <c r="VM275" s="37"/>
      <c r="VN275" s="37"/>
      <c r="VO275" s="37"/>
      <c r="VP275" s="37"/>
      <c r="VQ275" s="37"/>
      <c r="VR275" s="37"/>
      <c r="VS275" s="37"/>
      <c r="VT275" s="37"/>
      <c r="VU275" s="37"/>
      <c r="VV275" s="37"/>
      <c r="VW275" s="37"/>
      <c r="VX275" s="37"/>
      <c r="VY275" s="37"/>
      <c r="VZ275" s="37"/>
      <c r="WA275" s="37"/>
      <c r="WB275" s="37"/>
      <c r="WC275" s="37"/>
      <c r="WD275" s="37"/>
      <c r="WE275" s="37"/>
      <c r="WF275" s="37"/>
      <c r="WG275" s="37"/>
      <c r="WH275" s="37"/>
      <c r="WI275" s="37"/>
      <c r="WJ275" s="37"/>
      <c r="WK275" s="37"/>
      <c r="WL275" s="37"/>
      <c r="WM275" s="37"/>
      <c r="WN275" s="37"/>
      <c r="WO275" s="37"/>
      <c r="WP275" s="37"/>
      <c r="WQ275" s="37"/>
      <c r="WR275" s="37"/>
      <c r="WS275" s="37"/>
      <c r="WT275" s="37"/>
      <c r="WU275" s="37"/>
      <c r="WV275" s="37"/>
      <c r="WW275" s="37"/>
      <c r="WX275" s="37"/>
      <c r="WY275" s="37"/>
      <c r="WZ275" s="37"/>
      <c r="XA275" s="37"/>
      <c r="XB275" s="37"/>
      <c r="XC275" s="37"/>
      <c r="XD275" s="37"/>
      <c r="XE275" s="37"/>
      <c r="XF275" s="37"/>
      <c r="XG275" s="37"/>
      <c r="XH275" s="37"/>
      <c r="XI275" s="37"/>
      <c r="XJ275" s="37"/>
      <c r="XK275" s="37"/>
      <c r="XL275" s="37"/>
      <c r="XM275" s="37"/>
      <c r="XN275" s="37"/>
      <c r="XO275" s="37"/>
      <c r="XP275" s="37"/>
      <c r="XQ275" s="37"/>
      <c r="XR275" s="37"/>
      <c r="XS275" s="37"/>
      <c r="XT275" s="37"/>
      <c r="XU275" s="37"/>
      <c r="XV275" s="37"/>
      <c r="XW275" s="37"/>
      <c r="XX275" s="37"/>
      <c r="XY275" s="37"/>
      <c r="XZ275" s="37"/>
      <c r="YA275" s="37"/>
      <c r="YB275" s="37"/>
      <c r="YC275" s="37"/>
      <c r="YD275" s="37"/>
      <c r="YE275" s="37"/>
      <c r="YF275" s="37"/>
      <c r="YG275" s="37"/>
      <c r="YH275" s="37"/>
      <c r="YI275" s="37"/>
      <c r="YJ275" s="37"/>
      <c r="YK275" s="37"/>
      <c r="YL275" s="37"/>
      <c r="YM275" s="37"/>
      <c r="YN275" s="37"/>
      <c r="YO275" s="37"/>
      <c r="YP275" s="37"/>
      <c r="YQ275" s="37"/>
      <c r="YR275" s="37"/>
      <c r="YS275" s="37"/>
    </row>
    <row r="276" spans="1:669" s="49" customFormat="1" ht="15.75" x14ac:dyDescent="0.25">
      <c r="A276" s="37"/>
      <c r="B276" s="3"/>
      <c r="C276" s="3"/>
      <c r="D276" s="3"/>
      <c r="E276" s="37"/>
      <c r="F276" s="37"/>
      <c r="G276" s="129"/>
      <c r="H276" s="130"/>
      <c r="I276" s="129"/>
      <c r="J276" s="129"/>
      <c r="K276" s="129"/>
      <c r="L276" s="129"/>
      <c r="M276" s="130"/>
      <c r="P276" s="37"/>
      <c r="Q276" s="37"/>
      <c r="R276" s="37"/>
      <c r="S276" s="37"/>
      <c r="T276" s="37"/>
      <c r="U276" s="37"/>
      <c r="V276" s="37"/>
      <c r="W276" s="37"/>
      <c r="X276" s="37"/>
      <c r="Y276" s="37"/>
      <c r="Z276" s="37"/>
      <c r="AA276" s="37"/>
      <c r="AB276" s="37"/>
      <c r="AC276" s="37"/>
      <c r="AD276" s="37"/>
      <c r="AE276" s="37"/>
      <c r="AF276" s="37"/>
      <c r="AG276" s="37"/>
      <c r="AH276" s="37"/>
      <c r="AI276" s="37"/>
      <c r="AJ276" s="37"/>
      <c r="AK276" s="37"/>
      <c r="AL276" s="37"/>
      <c r="AM276" s="37"/>
      <c r="AN276" s="37"/>
      <c r="AO276" s="37"/>
      <c r="AP276" s="37"/>
      <c r="AQ276" s="44"/>
      <c r="AR276" s="44"/>
      <c r="AS276" s="44"/>
      <c r="AT276" s="44"/>
      <c r="AU276" s="44"/>
      <c r="AV276" s="44"/>
      <c r="AW276" s="44"/>
      <c r="AX276" s="44"/>
      <c r="AY276" s="44"/>
      <c r="AZ276" s="44"/>
      <c r="BA276" s="44"/>
      <c r="BB276" s="44"/>
      <c r="BC276" s="44"/>
      <c r="BD276" s="44"/>
      <c r="BE276" s="44"/>
      <c r="BF276" s="44"/>
      <c r="BG276" s="44"/>
      <c r="BH276" s="44"/>
      <c r="BI276" s="44"/>
      <c r="BJ276" s="44"/>
      <c r="BK276" s="44"/>
      <c r="BL276" s="44"/>
      <c r="BM276" s="44"/>
      <c r="BN276" s="44"/>
      <c r="BO276" s="44"/>
      <c r="BP276" s="44"/>
      <c r="BQ276" s="44"/>
      <c r="BR276" s="44"/>
      <c r="BS276" s="44"/>
      <c r="BT276" s="44"/>
      <c r="BU276" s="44"/>
      <c r="BV276" s="44"/>
      <c r="BW276" s="44"/>
      <c r="BX276" s="44"/>
      <c r="BY276" s="44"/>
      <c r="BZ276" s="44"/>
      <c r="CA276" s="44"/>
      <c r="CB276" s="44"/>
      <c r="CC276" s="44"/>
      <c r="CD276" s="44"/>
      <c r="CE276" s="44"/>
      <c r="CF276" s="44"/>
      <c r="CG276" s="44"/>
      <c r="CH276" s="44"/>
      <c r="CI276" s="44"/>
      <c r="CJ276" s="44"/>
      <c r="CK276" s="44"/>
      <c r="CL276" s="44"/>
      <c r="CM276" s="44"/>
      <c r="CN276" s="44"/>
      <c r="CO276" s="44"/>
      <c r="CP276" s="44"/>
      <c r="CQ276" s="44"/>
      <c r="CR276" s="44"/>
      <c r="CS276" s="44"/>
      <c r="CT276" s="44"/>
      <c r="CU276" s="44"/>
      <c r="CV276" s="44"/>
      <c r="CW276" s="44"/>
      <c r="CX276" s="44"/>
      <c r="CY276" s="44"/>
      <c r="CZ276" s="44"/>
      <c r="DA276" s="44"/>
      <c r="DB276" s="44"/>
      <c r="DC276" s="44"/>
      <c r="DD276" s="44"/>
      <c r="DE276" s="44"/>
      <c r="DF276" s="44"/>
      <c r="DG276" s="44"/>
      <c r="DH276" s="44"/>
      <c r="DI276" s="44"/>
      <c r="DJ276" s="44"/>
      <c r="DK276" s="44"/>
      <c r="DL276" s="44"/>
      <c r="DM276" s="44"/>
      <c r="DN276" s="44"/>
      <c r="DO276" s="44"/>
      <c r="DP276" s="44"/>
      <c r="DQ276" s="44"/>
      <c r="DR276" s="44"/>
      <c r="DS276" s="44"/>
      <c r="DT276" s="44"/>
      <c r="DU276" s="44"/>
      <c r="DV276" s="44"/>
      <c r="DW276" s="44"/>
      <c r="DX276" s="44"/>
      <c r="DY276" s="44"/>
      <c r="DZ276" s="44"/>
      <c r="EA276" s="44"/>
      <c r="EB276" s="44"/>
      <c r="EC276" s="44"/>
      <c r="ED276" s="44"/>
      <c r="EE276" s="44"/>
      <c r="EF276" s="44"/>
      <c r="EG276" s="44"/>
      <c r="EH276" s="44"/>
      <c r="EI276" s="44"/>
      <c r="EJ276" s="44"/>
      <c r="EK276" s="44"/>
      <c r="EL276" s="44"/>
      <c r="EM276" s="44"/>
      <c r="EN276" s="44"/>
      <c r="EO276" s="44"/>
      <c r="EP276" s="44"/>
      <c r="EQ276" s="44"/>
      <c r="ER276" s="44"/>
      <c r="ES276" s="44"/>
      <c r="ET276" s="44"/>
      <c r="EU276" s="44"/>
      <c r="EV276" s="44"/>
      <c r="EW276" s="44"/>
      <c r="EX276" s="44"/>
      <c r="EY276" s="44"/>
      <c r="EZ276" s="44"/>
      <c r="FA276" s="44"/>
      <c r="FB276" s="44"/>
      <c r="FC276" s="44"/>
      <c r="FD276" s="44"/>
      <c r="FE276" s="44"/>
      <c r="FF276" s="44"/>
      <c r="FG276" s="44"/>
      <c r="FH276" s="44"/>
      <c r="FI276" s="44"/>
      <c r="FJ276" s="44"/>
      <c r="FK276" s="44"/>
      <c r="FL276" s="44"/>
      <c r="FM276" s="44"/>
      <c r="FN276" s="44"/>
      <c r="FO276" s="44"/>
      <c r="FP276" s="44"/>
      <c r="FQ276" s="44"/>
      <c r="FR276" s="44"/>
      <c r="FS276" s="44"/>
      <c r="FT276" s="37"/>
      <c r="FU276" s="37"/>
      <c r="FV276" s="37"/>
      <c r="FW276" s="37"/>
      <c r="FX276" s="37"/>
      <c r="FY276" s="37"/>
      <c r="FZ276" s="37"/>
      <c r="GA276" s="37"/>
      <c r="GB276" s="37"/>
      <c r="GC276" s="37"/>
      <c r="GD276" s="37"/>
      <c r="GE276" s="37"/>
      <c r="GF276" s="37"/>
      <c r="GG276" s="37"/>
      <c r="GH276" s="37"/>
      <c r="GI276" s="37"/>
      <c r="GJ276" s="37"/>
      <c r="GK276" s="37"/>
      <c r="GL276" s="37"/>
      <c r="GM276" s="37"/>
      <c r="GN276" s="37"/>
      <c r="GO276" s="37"/>
      <c r="GP276" s="37"/>
      <c r="GQ276" s="37"/>
      <c r="GR276" s="37"/>
      <c r="GS276" s="37"/>
      <c r="GT276" s="37"/>
      <c r="GU276" s="37"/>
      <c r="GV276" s="37"/>
      <c r="GW276" s="37"/>
      <c r="GX276" s="37"/>
      <c r="GY276" s="37"/>
      <c r="GZ276" s="37"/>
      <c r="HA276" s="37"/>
      <c r="HB276" s="37"/>
      <c r="HC276" s="37"/>
      <c r="HD276" s="37"/>
      <c r="HE276" s="37"/>
      <c r="HF276" s="37"/>
      <c r="HG276" s="37"/>
      <c r="HH276" s="37"/>
      <c r="HI276" s="37"/>
      <c r="HJ276" s="37"/>
      <c r="HK276" s="37"/>
      <c r="HL276" s="37"/>
      <c r="HM276" s="37"/>
      <c r="HN276" s="37"/>
      <c r="HO276" s="37"/>
      <c r="HP276" s="37"/>
      <c r="HQ276" s="37"/>
      <c r="HR276" s="37"/>
      <c r="HS276" s="37"/>
      <c r="HT276" s="37"/>
      <c r="HU276" s="37"/>
      <c r="HV276" s="37"/>
      <c r="HW276" s="37"/>
      <c r="HX276" s="37"/>
      <c r="HY276" s="37"/>
      <c r="HZ276" s="37"/>
      <c r="IA276" s="37"/>
      <c r="IB276" s="37"/>
      <c r="IC276" s="37"/>
      <c r="ID276" s="37"/>
      <c r="IE276" s="37"/>
      <c r="IF276" s="37"/>
      <c r="IG276" s="37"/>
      <c r="IH276" s="37"/>
      <c r="II276" s="37"/>
      <c r="IJ276" s="37"/>
      <c r="IK276" s="37"/>
      <c r="IL276" s="37"/>
      <c r="IM276" s="37"/>
      <c r="IN276" s="37"/>
      <c r="IO276" s="37"/>
      <c r="IP276" s="37"/>
      <c r="IQ276" s="37"/>
      <c r="IR276" s="37"/>
      <c r="IS276" s="37"/>
      <c r="IT276" s="37"/>
      <c r="IU276" s="37"/>
      <c r="IV276" s="37"/>
      <c r="IW276" s="37"/>
      <c r="IX276" s="37"/>
      <c r="IY276" s="37"/>
      <c r="IZ276" s="37"/>
      <c r="JA276" s="37"/>
      <c r="JB276" s="37"/>
      <c r="JC276" s="37"/>
      <c r="JD276" s="37"/>
      <c r="JE276" s="37"/>
      <c r="JF276" s="37"/>
      <c r="JG276" s="37"/>
      <c r="JH276" s="37"/>
      <c r="JI276" s="37"/>
      <c r="JJ276" s="37"/>
      <c r="JK276" s="37"/>
      <c r="JL276" s="37"/>
      <c r="JM276" s="37"/>
      <c r="JN276" s="37"/>
      <c r="JO276" s="37"/>
      <c r="JP276" s="37"/>
      <c r="JQ276" s="37"/>
      <c r="JR276" s="37"/>
      <c r="JS276" s="37"/>
      <c r="JT276" s="37"/>
      <c r="JU276" s="37"/>
      <c r="JV276" s="37"/>
      <c r="JW276" s="37"/>
      <c r="JX276" s="37"/>
      <c r="JY276" s="37"/>
      <c r="JZ276" s="37"/>
      <c r="KA276" s="37"/>
      <c r="KB276" s="37"/>
      <c r="KC276" s="37"/>
      <c r="KD276" s="37"/>
      <c r="KE276" s="37"/>
      <c r="KF276" s="37"/>
      <c r="KG276" s="37"/>
      <c r="KH276" s="37"/>
      <c r="KI276" s="37"/>
      <c r="KJ276" s="37"/>
      <c r="KK276" s="37"/>
      <c r="KL276" s="37"/>
      <c r="KM276" s="37"/>
      <c r="KN276" s="37"/>
      <c r="KO276" s="37"/>
      <c r="KP276" s="37"/>
      <c r="KQ276" s="37"/>
      <c r="KR276" s="37"/>
      <c r="KS276" s="37"/>
      <c r="KT276" s="37"/>
      <c r="KU276" s="37"/>
      <c r="KV276" s="37"/>
      <c r="KW276" s="37"/>
      <c r="KX276" s="37"/>
      <c r="KY276" s="37"/>
      <c r="KZ276" s="37"/>
      <c r="LA276" s="37"/>
      <c r="LB276" s="37"/>
      <c r="LC276" s="37"/>
      <c r="LD276" s="37"/>
      <c r="LE276" s="37"/>
      <c r="LF276" s="37"/>
      <c r="LG276" s="37"/>
      <c r="LH276" s="37"/>
      <c r="LI276" s="37"/>
      <c r="LJ276" s="37"/>
      <c r="LK276" s="37"/>
      <c r="LL276" s="37"/>
      <c r="LM276" s="37"/>
      <c r="LN276" s="37"/>
      <c r="LO276" s="37"/>
      <c r="LP276" s="37"/>
      <c r="LQ276" s="37"/>
      <c r="LR276" s="37"/>
      <c r="LS276" s="37"/>
      <c r="LT276" s="37"/>
      <c r="LU276" s="37"/>
      <c r="LV276" s="37"/>
      <c r="LW276" s="37"/>
      <c r="LX276" s="37"/>
      <c r="LY276" s="37"/>
      <c r="LZ276" s="37"/>
      <c r="MA276" s="37"/>
      <c r="MB276" s="37"/>
      <c r="MC276" s="37"/>
      <c r="MD276" s="37"/>
      <c r="ME276" s="37"/>
      <c r="MF276" s="37"/>
      <c r="MG276" s="37"/>
      <c r="MH276" s="37"/>
      <c r="MI276" s="37"/>
      <c r="MJ276" s="37"/>
      <c r="MK276" s="37"/>
      <c r="ML276" s="37"/>
      <c r="MM276" s="37"/>
      <c r="MN276" s="37"/>
      <c r="MO276" s="37"/>
      <c r="MP276" s="37"/>
      <c r="MQ276" s="37"/>
      <c r="MR276" s="37"/>
      <c r="MS276" s="37"/>
      <c r="MT276" s="37"/>
      <c r="MU276" s="37"/>
      <c r="MV276" s="37"/>
      <c r="MW276" s="37"/>
      <c r="MX276" s="37"/>
      <c r="MY276" s="37"/>
      <c r="MZ276" s="37"/>
      <c r="NA276" s="37"/>
      <c r="NB276" s="37"/>
      <c r="NC276" s="37"/>
      <c r="ND276" s="37"/>
      <c r="NE276" s="37"/>
      <c r="NF276" s="37"/>
      <c r="NG276" s="37"/>
      <c r="NH276" s="37"/>
      <c r="NI276" s="37"/>
      <c r="NJ276" s="37"/>
      <c r="NK276" s="37"/>
      <c r="NL276" s="37"/>
      <c r="NM276" s="37"/>
      <c r="NN276" s="37"/>
      <c r="NO276" s="37"/>
      <c r="NP276" s="37"/>
      <c r="NQ276" s="37"/>
      <c r="NR276" s="37"/>
      <c r="NS276" s="37"/>
      <c r="NT276" s="37"/>
      <c r="NU276" s="37"/>
      <c r="NV276" s="37"/>
      <c r="NW276" s="37"/>
      <c r="NX276" s="37"/>
      <c r="NY276" s="37"/>
      <c r="NZ276" s="37"/>
      <c r="OA276" s="37"/>
      <c r="OB276" s="37"/>
      <c r="OC276" s="37"/>
      <c r="OD276" s="37"/>
      <c r="OE276" s="37"/>
      <c r="OF276" s="37"/>
      <c r="OG276" s="37"/>
      <c r="OH276" s="37"/>
      <c r="OI276" s="37"/>
      <c r="OJ276" s="37"/>
      <c r="OK276" s="37"/>
      <c r="OL276" s="37"/>
      <c r="OM276" s="37"/>
      <c r="ON276" s="37"/>
      <c r="OO276" s="37"/>
      <c r="OP276" s="37"/>
      <c r="OQ276" s="37"/>
      <c r="OR276" s="37"/>
      <c r="OS276" s="37"/>
      <c r="OT276" s="37"/>
      <c r="OU276" s="37"/>
      <c r="OV276" s="37"/>
      <c r="OW276" s="37"/>
      <c r="OX276" s="37"/>
      <c r="OY276" s="37"/>
      <c r="OZ276" s="37"/>
      <c r="PA276" s="37"/>
      <c r="PB276" s="37"/>
      <c r="PC276" s="37"/>
      <c r="PD276" s="37"/>
      <c r="PE276" s="37"/>
      <c r="PF276" s="37"/>
      <c r="PG276" s="37"/>
      <c r="PH276" s="37"/>
      <c r="PI276" s="37"/>
      <c r="PJ276" s="37"/>
      <c r="PK276" s="37"/>
      <c r="PL276" s="37"/>
      <c r="PM276" s="37"/>
      <c r="PN276" s="37"/>
      <c r="PO276" s="37"/>
      <c r="PP276" s="37"/>
      <c r="PQ276" s="37"/>
      <c r="PR276" s="37"/>
      <c r="PS276" s="37"/>
      <c r="PT276" s="37"/>
      <c r="PU276" s="37"/>
      <c r="PV276" s="37"/>
      <c r="PW276" s="37"/>
      <c r="PX276" s="37"/>
      <c r="PY276" s="37"/>
      <c r="PZ276" s="37"/>
      <c r="QA276" s="37"/>
      <c r="QB276" s="37"/>
      <c r="QC276" s="37"/>
      <c r="QD276" s="37"/>
      <c r="QE276" s="37"/>
      <c r="QF276" s="37"/>
      <c r="QG276" s="37"/>
      <c r="QH276" s="37"/>
      <c r="QI276" s="37"/>
      <c r="QJ276" s="37"/>
      <c r="QK276" s="37"/>
      <c r="QL276" s="37"/>
      <c r="QM276" s="37"/>
      <c r="QN276" s="37"/>
      <c r="QO276" s="37"/>
      <c r="QP276" s="37"/>
      <c r="QQ276" s="37"/>
      <c r="QR276" s="37"/>
      <c r="QS276" s="37"/>
      <c r="QT276" s="37"/>
      <c r="QU276" s="37"/>
      <c r="QV276" s="37"/>
      <c r="QW276" s="37"/>
      <c r="QX276" s="37"/>
      <c r="QY276" s="37"/>
      <c r="QZ276" s="37"/>
      <c r="RA276" s="37"/>
      <c r="RB276" s="37"/>
      <c r="RC276" s="37"/>
      <c r="RD276" s="37"/>
      <c r="RE276" s="37"/>
      <c r="RF276" s="37"/>
      <c r="RG276" s="37"/>
      <c r="RH276" s="37"/>
      <c r="RI276" s="37"/>
      <c r="RJ276" s="37"/>
      <c r="RK276" s="37"/>
      <c r="RL276" s="37"/>
      <c r="RM276" s="37"/>
      <c r="RN276" s="37"/>
      <c r="RO276" s="37"/>
      <c r="RP276" s="37"/>
      <c r="RQ276" s="37"/>
      <c r="RR276" s="37"/>
      <c r="RS276" s="37"/>
      <c r="RT276" s="37"/>
      <c r="RU276" s="37"/>
      <c r="RV276" s="37"/>
      <c r="RW276" s="37"/>
      <c r="RX276" s="37"/>
      <c r="RY276" s="37"/>
      <c r="RZ276" s="37"/>
      <c r="SA276" s="37"/>
      <c r="SB276" s="37"/>
      <c r="SC276" s="37"/>
      <c r="SD276" s="37"/>
      <c r="SE276" s="37"/>
      <c r="SF276" s="37"/>
      <c r="SG276" s="37"/>
      <c r="SH276" s="37"/>
      <c r="SI276" s="37"/>
      <c r="SJ276" s="37"/>
      <c r="SK276" s="37"/>
      <c r="SL276" s="37"/>
      <c r="SM276" s="37"/>
      <c r="SN276" s="37"/>
      <c r="SO276" s="37"/>
      <c r="SP276" s="37"/>
      <c r="SQ276" s="37"/>
      <c r="SR276" s="37"/>
      <c r="SS276" s="37"/>
      <c r="ST276" s="37"/>
      <c r="SU276" s="37"/>
      <c r="SV276" s="37"/>
      <c r="SW276" s="37"/>
      <c r="SX276" s="37"/>
      <c r="SY276" s="37"/>
      <c r="SZ276" s="37"/>
      <c r="TA276" s="37"/>
      <c r="TB276" s="37"/>
      <c r="TC276" s="37"/>
      <c r="TD276" s="37"/>
      <c r="TE276" s="37"/>
      <c r="TF276" s="37"/>
      <c r="TG276" s="37"/>
      <c r="TH276" s="37"/>
      <c r="TI276" s="37"/>
      <c r="TJ276" s="37"/>
      <c r="TK276" s="37"/>
      <c r="TL276" s="37"/>
      <c r="TM276" s="37"/>
      <c r="TN276" s="37"/>
      <c r="TO276" s="37"/>
      <c r="TP276" s="37"/>
      <c r="TQ276" s="37"/>
      <c r="TR276" s="37"/>
      <c r="TS276" s="37"/>
      <c r="TT276" s="37"/>
      <c r="TU276" s="37"/>
      <c r="TV276" s="37"/>
      <c r="TW276" s="37"/>
      <c r="TX276" s="37"/>
      <c r="TY276" s="37"/>
      <c r="TZ276" s="37"/>
      <c r="UA276" s="37"/>
      <c r="UB276" s="37"/>
      <c r="UC276" s="37"/>
      <c r="UD276" s="37"/>
      <c r="UE276" s="37"/>
      <c r="UF276" s="37"/>
      <c r="UG276" s="37"/>
      <c r="UH276" s="37"/>
      <c r="UI276" s="37"/>
      <c r="UJ276" s="37"/>
      <c r="UK276" s="37"/>
      <c r="UL276" s="37"/>
      <c r="UM276" s="37"/>
      <c r="UN276" s="37"/>
      <c r="UO276" s="37"/>
      <c r="UP276" s="37"/>
      <c r="UQ276" s="37"/>
      <c r="UR276" s="37"/>
      <c r="US276" s="37"/>
      <c r="UT276" s="37"/>
      <c r="UU276" s="37"/>
      <c r="UV276" s="37"/>
      <c r="UW276" s="37"/>
      <c r="UX276" s="37"/>
      <c r="UY276" s="37"/>
      <c r="UZ276" s="37"/>
      <c r="VA276" s="37"/>
      <c r="VB276" s="37"/>
      <c r="VC276" s="37"/>
      <c r="VD276" s="37"/>
      <c r="VE276" s="37"/>
      <c r="VF276" s="37"/>
      <c r="VG276" s="37"/>
      <c r="VH276" s="37"/>
      <c r="VI276" s="37"/>
      <c r="VJ276" s="37"/>
      <c r="VK276" s="37"/>
      <c r="VL276" s="37"/>
      <c r="VM276" s="37"/>
      <c r="VN276" s="37"/>
      <c r="VO276" s="37"/>
      <c r="VP276" s="37"/>
      <c r="VQ276" s="37"/>
      <c r="VR276" s="37"/>
      <c r="VS276" s="37"/>
      <c r="VT276" s="37"/>
      <c r="VU276" s="37"/>
      <c r="VV276" s="37"/>
      <c r="VW276" s="37"/>
      <c r="VX276" s="37"/>
      <c r="VY276" s="37"/>
      <c r="VZ276" s="37"/>
      <c r="WA276" s="37"/>
      <c r="WB276" s="37"/>
      <c r="WC276" s="37"/>
      <c r="WD276" s="37"/>
      <c r="WE276" s="37"/>
      <c r="WF276" s="37"/>
      <c r="WG276" s="37"/>
      <c r="WH276" s="37"/>
      <c r="WI276" s="37"/>
      <c r="WJ276" s="37"/>
      <c r="WK276" s="37"/>
      <c r="WL276" s="37"/>
      <c r="WM276" s="37"/>
      <c r="WN276" s="37"/>
      <c r="WO276" s="37"/>
      <c r="WP276" s="37"/>
      <c r="WQ276" s="37"/>
      <c r="WR276" s="37"/>
      <c r="WS276" s="37"/>
      <c r="WT276" s="37"/>
      <c r="WU276" s="37"/>
      <c r="WV276" s="37"/>
      <c r="WW276" s="37"/>
      <c r="WX276" s="37"/>
      <c r="WY276" s="37"/>
      <c r="WZ276" s="37"/>
      <c r="XA276" s="37"/>
      <c r="XB276" s="37"/>
      <c r="XC276" s="37"/>
      <c r="XD276" s="37"/>
      <c r="XE276" s="37"/>
      <c r="XF276" s="37"/>
      <c r="XG276" s="37"/>
      <c r="XH276" s="37"/>
      <c r="XI276" s="37"/>
      <c r="XJ276" s="37"/>
      <c r="XK276" s="37"/>
      <c r="XL276" s="37"/>
      <c r="XM276" s="37"/>
      <c r="XN276" s="37"/>
      <c r="XO276" s="37"/>
      <c r="XP276" s="37"/>
      <c r="XQ276" s="37"/>
      <c r="XR276" s="37"/>
      <c r="XS276" s="37"/>
      <c r="XT276" s="37"/>
      <c r="XU276" s="37"/>
      <c r="XV276" s="37"/>
      <c r="XW276" s="37"/>
      <c r="XX276" s="37"/>
      <c r="XY276" s="37"/>
      <c r="XZ276" s="37"/>
      <c r="YA276" s="37"/>
      <c r="YB276" s="37"/>
      <c r="YC276" s="37"/>
      <c r="YD276" s="37"/>
      <c r="YE276" s="37"/>
      <c r="YF276" s="37"/>
      <c r="YG276" s="37"/>
      <c r="YH276" s="37"/>
      <c r="YI276" s="37"/>
      <c r="YJ276" s="37"/>
      <c r="YK276" s="37"/>
      <c r="YL276" s="37"/>
      <c r="YM276" s="37"/>
      <c r="YN276" s="37"/>
      <c r="YO276" s="37"/>
      <c r="YP276" s="37"/>
      <c r="YQ276" s="37"/>
      <c r="YR276" s="37"/>
      <c r="YS276" s="37"/>
    </row>
    <row r="277" spans="1:669" s="49" customFormat="1" ht="15.75" x14ac:dyDescent="0.25">
      <c r="A277" s="37"/>
      <c r="B277" s="3"/>
      <c r="C277" s="3"/>
      <c r="D277" s="3"/>
      <c r="E277" s="37"/>
      <c r="F277" s="37"/>
      <c r="G277" s="129"/>
      <c r="H277" s="130"/>
      <c r="I277" s="129"/>
      <c r="J277" s="129"/>
      <c r="K277" s="129"/>
      <c r="L277" s="129"/>
      <c r="M277" s="130"/>
      <c r="P277" s="37"/>
      <c r="Q277" s="37"/>
      <c r="R277" s="37"/>
      <c r="S277" s="37"/>
      <c r="T277" s="37"/>
      <c r="U277" s="37"/>
      <c r="V277" s="37"/>
      <c r="W277" s="37"/>
      <c r="X277" s="37"/>
      <c r="Y277" s="37"/>
      <c r="Z277" s="37"/>
      <c r="AA277" s="37"/>
      <c r="AB277" s="37"/>
      <c r="AC277" s="37"/>
      <c r="AD277" s="37"/>
      <c r="AE277" s="37"/>
      <c r="AF277" s="37"/>
      <c r="AG277" s="37"/>
      <c r="AH277" s="37"/>
      <c r="AI277" s="37"/>
      <c r="AJ277" s="37"/>
      <c r="AK277" s="37"/>
      <c r="AL277" s="37"/>
      <c r="AM277" s="37"/>
      <c r="AN277" s="37"/>
      <c r="AO277" s="37"/>
      <c r="AP277" s="37"/>
      <c r="AQ277" s="44"/>
      <c r="AR277" s="44"/>
      <c r="AS277" s="44"/>
      <c r="AT277" s="44"/>
      <c r="AU277" s="44"/>
      <c r="AV277" s="44"/>
      <c r="AW277" s="44"/>
      <c r="AX277" s="44"/>
      <c r="AY277" s="44"/>
      <c r="AZ277" s="44"/>
      <c r="BA277" s="44"/>
      <c r="BB277" s="44"/>
      <c r="BC277" s="44"/>
      <c r="BD277" s="44"/>
      <c r="BE277" s="44"/>
      <c r="BF277" s="44"/>
      <c r="BG277" s="44"/>
      <c r="BH277" s="44"/>
      <c r="BI277" s="44"/>
      <c r="BJ277" s="44"/>
      <c r="BK277" s="44"/>
      <c r="BL277" s="44"/>
      <c r="BM277" s="44"/>
      <c r="BN277" s="44"/>
      <c r="BO277" s="44"/>
      <c r="BP277" s="44"/>
      <c r="BQ277" s="44"/>
      <c r="BR277" s="44"/>
      <c r="BS277" s="44"/>
      <c r="BT277" s="44"/>
      <c r="BU277" s="44"/>
      <c r="BV277" s="44"/>
      <c r="BW277" s="44"/>
      <c r="BX277" s="44"/>
      <c r="BY277" s="44"/>
      <c r="BZ277" s="44"/>
      <c r="CA277" s="44"/>
      <c r="CB277" s="44"/>
      <c r="CC277" s="44"/>
      <c r="CD277" s="44"/>
      <c r="CE277" s="44"/>
      <c r="CF277" s="44"/>
      <c r="CG277" s="44"/>
      <c r="CH277" s="44"/>
      <c r="CI277" s="44"/>
      <c r="CJ277" s="44"/>
      <c r="CK277" s="44"/>
      <c r="CL277" s="44"/>
      <c r="CM277" s="44"/>
      <c r="CN277" s="44"/>
      <c r="CO277" s="44"/>
      <c r="CP277" s="44"/>
      <c r="CQ277" s="44"/>
      <c r="CR277" s="44"/>
      <c r="CS277" s="44"/>
      <c r="CT277" s="44"/>
      <c r="CU277" s="44"/>
      <c r="CV277" s="44"/>
      <c r="CW277" s="44"/>
      <c r="CX277" s="44"/>
      <c r="CY277" s="44"/>
      <c r="CZ277" s="44"/>
      <c r="DA277" s="44"/>
      <c r="DB277" s="44"/>
      <c r="DC277" s="44"/>
      <c r="DD277" s="44"/>
      <c r="DE277" s="44"/>
      <c r="DF277" s="44"/>
      <c r="DG277" s="44"/>
      <c r="DH277" s="44"/>
      <c r="DI277" s="44"/>
      <c r="DJ277" s="44"/>
      <c r="DK277" s="44"/>
      <c r="DL277" s="44"/>
      <c r="DM277" s="44"/>
      <c r="DN277" s="44"/>
      <c r="DO277" s="44"/>
      <c r="DP277" s="44"/>
      <c r="DQ277" s="44"/>
      <c r="DR277" s="44"/>
      <c r="DS277" s="44"/>
      <c r="DT277" s="44"/>
      <c r="DU277" s="44"/>
      <c r="DV277" s="44"/>
      <c r="DW277" s="44"/>
      <c r="DX277" s="44"/>
      <c r="DY277" s="44"/>
      <c r="DZ277" s="44"/>
      <c r="EA277" s="44"/>
      <c r="EB277" s="44"/>
      <c r="EC277" s="44"/>
      <c r="ED277" s="44"/>
      <c r="EE277" s="44"/>
      <c r="EF277" s="44"/>
      <c r="EG277" s="44"/>
      <c r="EH277" s="44"/>
      <c r="EI277" s="44"/>
      <c r="EJ277" s="44"/>
      <c r="EK277" s="44"/>
      <c r="EL277" s="44"/>
      <c r="EM277" s="44"/>
      <c r="EN277" s="44"/>
      <c r="EO277" s="44"/>
      <c r="EP277" s="44"/>
      <c r="EQ277" s="44"/>
      <c r="ER277" s="44"/>
      <c r="ES277" s="44"/>
      <c r="ET277" s="44"/>
      <c r="EU277" s="44"/>
      <c r="EV277" s="44"/>
      <c r="EW277" s="44"/>
      <c r="EX277" s="44"/>
      <c r="EY277" s="44"/>
      <c r="EZ277" s="44"/>
      <c r="FA277" s="44"/>
      <c r="FB277" s="44"/>
      <c r="FC277" s="44"/>
      <c r="FD277" s="44"/>
      <c r="FE277" s="44"/>
      <c r="FF277" s="44"/>
      <c r="FG277" s="44"/>
      <c r="FH277" s="44"/>
      <c r="FI277" s="44"/>
      <c r="FJ277" s="44"/>
      <c r="FK277" s="44"/>
      <c r="FL277" s="44"/>
      <c r="FM277" s="44"/>
      <c r="FN277" s="44"/>
      <c r="FO277" s="44"/>
      <c r="FP277" s="44"/>
      <c r="FQ277" s="44"/>
      <c r="FR277" s="44"/>
      <c r="FS277" s="44"/>
      <c r="FT277" s="37"/>
      <c r="FU277" s="37"/>
      <c r="FV277" s="37"/>
      <c r="FW277" s="37"/>
      <c r="FX277" s="37"/>
      <c r="FY277" s="37"/>
      <c r="FZ277" s="37"/>
      <c r="GA277" s="37"/>
      <c r="GB277" s="37"/>
      <c r="GC277" s="37"/>
      <c r="GD277" s="37"/>
      <c r="GE277" s="37"/>
      <c r="GF277" s="37"/>
      <c r="GG277" s="37"/>
      <c r="GH277" s="37"/>
      <c r="GI277" s="37"/>
      <c r="GJ277" s="37"/>
      <c r="GK277" s="37"/>
      <c r="GL277" s="37"/>
      <c r="GM277" s="37"/>
      <c r="GN277" s="37"/>
      <c r="GO277" s="37"/>
      <c r="GP277" s="37"/>
      <c r="GQ277" s="37"/>
      <c r="GR277" s="37"/>
      <c r="GS277" s="37"/>
      <c r="GT277" s="37"/>
      <c r="GU277" s="37"/>
      <c r="GV277" s="37"/>
      <c r="GW277" s="37"/>
      <c r="GX277" s="37"/>
      <c r="GY277" s="37"/>
      <c r="GZ277" s="37"/>
      <c r="HA277" s="37"/>
      <c r="HB277" s="37"/>
      <c r="HC277" s="37"/>
      <c r="HD277" s="37"/>
      <c r="HE277" s="37"/>
      <c r="HF277" s="37"/>
      <c r="HG277" s="37"/>
      <c r="HH277" s="37"/>
      <c r="HI277" s="37"/>
      <c r="HJ277" s="37"/>
      <c r="HK277" s="37"/>
      <c r="HL277" s="37"/>
      <c r="HM277" s="37"/>
      <c r="HN277" s="37"/>
      <c r="HO277" s="37"/>
      <c r="HP277" s="37"/>
      <c r="HQ277" s="37"/>
      <c r="HR277" s="37"/>
      <c r="HS277" s="37"/>
      <c r="HT277" s="37"/>
      <c r="HU277" s="37"/>
      <c r="HV277" s="37"/>
      <c r="HW277" s="37"/>
      <c r="HX277" s="37"/>
      <c r="HY277" s="37"/>
      <c r="HZ277" s="37"/>
      <c r="IA277" s="37"/>
      <c r="IB277" s="37"/>
      <c r="IC277" s="37"/>
      <c r="ID277" s="37"/>
      <c r="IE277" s="37"/>
      <c r="IF277" s="37"/>
      <c r="IG277" s="37"/>
      <c r="IH277" s="37"/>
      <c r="II277" s="37"/>
      <c r="IJ277" s="37"/>
      <c r="IK277" s="37"/>
      <c r="IL277" s="37"/>
      <c r="IM277" s="37"/>
      <c r="IN277" s="37"/>
      <c r="IO277" s="37"/>
      <c r="IP277" s="37"/>
      <c r="IQ277" s="37"/>
      <c r="IR277" s="37"/>
      <c r="IS277" s="37"/>
      <c r="IT277" s="37"/>
      <c r="IU277" s="37"/>
      <c r="IV277" s="37"/>
      <c r="IW277" s="37"/>
      <c r="IX277" s="37"/>
      <c r="IY277" s="37"/>
      <c r="IZ277" s="37"/>
      <c r="JA277" s="37"/>
      <c r="JB277" s="37"/>
      <c r="JC277" s="37"/>
      <c r="JD277" s="37"/>
      <c r="JE277" s="37"/>
      <c r="JF277" s="37"/>
      <c r="JG277" s="37"/>
      <c r="JH277" s="37"/>
      <c r="JI277" s="37"/>
      <c r="JJ277" s="37"/>
      <c r="JK277" s="37"/>
      <c r="JL277" s="37"/>
      <c r="JM277" s="37"/>
      <c r="JN277" s="37"/>
      <c r="JO277" s="37"/>
      <c r="JP277" s="37"/>
      <c r="JQ277" s="37"/>
      <c r="JR277" s="37"/>
      <c r="JS277" s="37"/>
      <c r="JT277" s="37"/>
      <c r="JU277" s="37"/>
      <c r="JV277" s="37"/>
      <c r="JW277" s="37"/>
      <c r="JX277" s="37"/>
      <c r="JY277" s="37"/>
      <c r="JZ277" s="37"/>
      <c r="KA277" s="37"/>
      <c r="KB277" s="37"/>
      <c r="KC277" s="37"/>
      <c r="KD277" s="37"/>
      <c r="KE277" s="37"/>
      <c r="KF277" s="37"/>
      <c r="KG277" s="37"/>
      <c r="KH277" s="37"/>
      <c r="KI277" s="37"/>
      <c r="KJ277" s="37"/>
      <c r="KK277" s="37"/>
      <c r="KL277" s="37"/>
      <c r="KM277" s="37"/>
      <c r="KN277" s="37"/>
      <c r="KO277" s="37"/>
      <c r="KP277" s="37"/>
      <c r="KQ277" s="37"/>
      <c r="KR277" s="37"/>
      <c r="KS277" s="37"/>
      <c r="KT277" s="37"/>
      <c r="KU277" s="37"/>
      <c r="KV277" s="37"/>
      <c r="KW277" s="37"/>
      <c r="KX277" s="37"/>
      <c r="KY277" s="37"/>
      <c r="KZ277" s="37"/>
      <c r="LA277" s="37"/>
      <c r="LB277" s="37"/>
      <c r="LC277" s="37"/>
      <c r="LD277" s="37"/>
      <c r="LE277" s="37"/>
      <c r="LF277" s="37"/>
      <c r="LG277" s="37"/>
      <c r="LH277" s="37"/>
      <c r="LI277" s="37"/>
      <c r="LJ277" s="37"/>
      <c r="LK277" s="37"/>
      <c r="LL277" s="37"/>
      <c r="LM277" s="37"/>
      <c r="LN277" s="37"/>
      <c r="LO277" s="37"/>
      <c r="LP277" s="37"/>
      <c r="LQ277" s="37"/>
      <c r="LR277" s="37"/>
      <c r="LS277" s="37"/>
      <c r="LT277" s="37"/>
      <c r="LU277" s="37"/>
      <c r="LV277" s="37"/>
      <c r="LW277" s="37"/>
      <c r="LX277" s="37"/>
      <c r="LY277" s="37"/>
      <c r="LZ277" s="37"/>
      <c r="MA277" s="37"/>
      <c r="MB277" s="37"/>
      <c r="MC277" s="37"/>
      <c r="MD277" s="37"/>
      <c r="ME277" s="37"/>
      <c r="MF277" s="37"/>
      <c r="MG277" s="37"/>
      <c r="MH277" s="37"/>
      <c r="MI277" s="37"/>
      <c r="MJ277" s="37"/>
      <c r="MK277" s="37"/>
      <c r="ML277" s="37"/>
      <c r="MM277" s="37"/>
      <c r="MN277" s="37"/>
      <c r="MO277" s="37"/>
      <c r="MP277" s="37"/>
      <c r="MQ277" s="37"/>
      <c r="MR277" s="37"/>
      <c r="MS277" s="37"/>
      <c r="MT277" s="37"/>
      <c r="MU277" s="37"/>
      <c r="MV277" s="37"/>
      <c r="MW277" s="37"/>
      <c r="MX277" s="37"/>
      <c r="MY277" s="37"/>
      <c r="MZ277" s="37"/>
      <c r="NA277" s="37"/>
      <c r="NB277" s="37"/>
      <c r="NC277" s="37"/>
      <c r="ND277" s="37"/>
      <c r="NE277" s="37"/>
      <c r="NF277" s="37"/>
      <c r="NG277" s="37"/>
      <c r="NH277" s="37"/>
      <c r="NI277" s="37"/>
      <c r="NJ277" s="37"/>
      <c r="NK277" s="37"/>
      <c r="NL277" s="37"/>
      <c r="NM277" s="37"/>
      <c r="NN277" s="37"/>
      <c r="NO277" s="37"/>
      <c r="NP277" s="37"/>
      <c r="NQ277" s="37"/>
      <c r="NR277" s="37"/>
      <c r="NS277" s="37"/>
      <c r="NT277" s="37"/>
      <c r="NU277" s="37"/>
      <c r="NV277" s="37"/>
      <c r="NW277" s="37"/>
      <c r="NX277" s="37"/>
      <c r="NY277" s="37"/>
      <c r="NZ277" s="37"/>
      <c r="OA277" s="37"/>
      <c r="OB277" s="37"/>
      <c r="OC277" s="37"/>
      <c r="OD277" s="37"/>
      <c r="OE277" s="37"/>
      <c r="OF277" s="37"/>
      <c r="OG277" s="37"/>
      <c r="OH277" s="37"/>
      <c r="OI277" s="37"/>
      <c r="OJ277" s="37"/>
      <c r="OK277" s="37"/>
      <c r="OL277" s="37"/>
      <c r="OM277" s="37"/>
      <c r="ON277" s="37"/>
      <c r="OO277" s="37"/>
      <c r="OP277" s="37"/>
      <c r="OQ277" s="37"/>
      <c r="OR277" s="37"/>
      <c r="OS277" s="37"/>
      <c r="OT277" s="37"/>
      <c r="OU277" s="37"/>
      <c r="OV277" s="37"/>
      <c r="OW277" s="37"/>
      <c r="OX277" s="37"/>
      <c r="OY277" s="37"/>
      <c r="OZ277" s="37"/>
      <c r="PA277" s="37"/>
      <c r="PB277" s="37"/>
      <c r="PC277" s="37"/>
      <c r="PD277" s="37"/>
      <c r="PE277" s="37"/>
      <c r="PF277" s="37"/>
      <c r="PG277" s="37"/>
      <c r="PH277" s="37"/>
      <c r="PI277" s="37"/>
      <c r="PJ277" s="37"/>
      <c r="PK277" s="37"/>
      <c r="PL277" s="37"/>
      <c r="PM277" s="37"/>
      <c r="PN277" s="37"/>
      <c r="PO277" s="37"/>
      <c r="PP277" s="37"/>
      <c r="PQ277" s="37"/>
      <c r="PR277" s="37"/>
      <c r="PS277" s="37"/>
      <c r="PT277" s="37"/>
      <c r="PU277" s="37"/>
      <c r="PV277" s="37"/>
      <c r="PW277" s="37"/>
      <c r="PX277" s="37"/>
      <c r="PY277" s="37"/>
      <c r="PZ277" s="37"/>
      <c r="QA277" s="37"/>
      <c r="QB277" s="37"/>
      <c r="QC277" s="37"/>
      <c r="QD277" s="37"/>
      <c r="QE277" s="37"/>
      <c r="QF277" s="37"/>
      <c r="QG277" s="37"/>
      <c r="QH277" s="37"/>
      <c r="QI277" s="37"/>
      <c r="QJ277" s="37"/>
      <c r="QK277" s="37"/>
      <c r="QL277" s="37"/>
      <c r="QM277" s="37"/>
      <c r="QN277" s="37"/>
      <c r="QO277" s="37"/>
      <c r="QP277" s="37"/>
      <c r="QQ277" s="37"/>
      <c r="QR277" s="37"/>
      <c r="QS277" s="37"/>
      <c r="QT277" s="37"/>
      <c r="QU277" s="37"/>
      <c r="QV277" s="37"/>
      <c r="QW277" s="37"/>
      <c r="QX277" s="37"/>
      <c r="QY277" s="37"/>
      <c r="QZ277" s="37"/>
      <c r="RA277" s="37"/>
      <c r="RB277" s="37"/>
      <c r="RC277" s="37"/>
      <c r="RD277" s="37"/>
      <c r="RE277" s="37"/>
      <c r="RF277" s="37"/>
      <c r="RG277" s="37"/>
      <c r="RH277" s="37"/>
      <c r="RI277" s="37"/>
      <c r="RJ277" s="37"/>
      <c r="RK277" s="37"/>
      <c r="RL277" s="37"/>
      <c r="RM277" s="37"/>
      <c r="RN277" s="37"/>
      <c r="RO277" s="37"/>
      <c r="RP277" s="37"/>
      <c r="RQ277" s="37"/>
      <c r="RR277" s="37"/>
      <c r="RS277" s="37"/>
      <c r="RT277" s="37"/>
      <c r="RU277" s="37"/>
      <c r="RV277" s="37"/>
      <c r="RW277" s="37"/>
      <c r="RX277" s="37"/>
      <c r="RY277" s="37"/>
      <c r="RZ277" s="37"/>
      <c r="SA277" s="37"/>
      <c r="SB277" s="37"/>
      <c r="SC277" s="37"/>
      <c r="SD277" s="37"/>
      <c r="SE277" s="37"/>
      <c r="SF277" s="37"/>
      <c r="SG277" s="37"/>
      <c r="SH277" s="37"/>
      <c r="SI277" s="37"/>
      <c r="SJ277" s="37"/>
      <c r="SK277" s="37"/>
      <c r="SL277" s="37"/>
      <c r="SM277" s="37"/>
      <c r="SN277" s="37"/>
      <c r="SO277" s="37"/>
      <c r="SP277" s="37"/>
      <c r="SQ277" s="37"/>
      <c r="SR277" s="37"/>
      <c r="SS277" s="37"/>
      <c r="ST277" s="37"/>
      <c r="SU277" s="37"/>
      <c r="SV277" s="37"/>
      <c r="SW277" s="37"/>
      <c r="SX277" s="37"/>
      <c r="SY277" s="37"/>
      <c r="SZ277" s="37"/>
      <c r="TA277" s="37"/>
      <c r="TB277" s="37"/>
      <c r="TC277" s="37"/>
      <c r="TD277" s="37"/>
      <c r="TE277" s="37"/>
      <c r="TF277" s="37"/>
      <c r="TG277" s="37"/>
      <c r="TH277" s="37"/>
      <c r="TI277" s="37"/>
      <c r="TJ277" s="37"/>
      <c r="TK277" s="37"/>
      <c r="TL277" s="37"/>
      <c r="TM277" s="37"/>
      <c r="TN277" s="37"/>
      <c r="TO277" s="37"/>
      <c r="TP277" s="37"/>
      <c r="TQ277" s="37"/>
      <c r="TR277" s="37"/>
      <c r="TS277" s="37"/>
      <c r="TT277" s="37"/>
      <c r="TU277" s="37"/>
      <c r="TV277" s="37"/>
      <c r="TW277" s="37"/>
      <c r="TX277" s="37"/>
      <c r="TY277" s="37"/>
      <c r="TZ277" s="37"/>
      <c r="UA277" s="37"/>
      <c r="UB277" s="37"/>
      <c r="UC277" s="37"/>
      <c r="UD277" s="37"/>
      <c r="UE277" s="37"/>
      <c r="UF277" s="37"/>
      <c r="UG277" s="37"/>
      <c r="UH277" s="37"/>
      <c r="UI277" s="37"/>
      <c r="UJ277" s="37"/>
      <c r="UK277" s="37"/>
      <c r="UL277" s="37"/>
      <c r="UM277" s="37"/>
      <c r="UN277" s="37"/>
      <c r="UO277" s="37"/>
      <c r="UP277" s="37"/>
      <c r="UQ277" s="37"/>
      <c r="UR277" s="37"/>
      <c r="US277" s="37"/>
      <c r="UT277" s="37"/>
      <c r="UU277" s="37"/>
      <c r="UV277" s="37"/>
      <c r="UW277" s="37"/>
      <c r="UX277" s="37"/>
      <c r="UY277" s="37"/>
      <c r="UZ277" s="37"/>
      <c r="VA277" s="37"/>
      <c r="VB277" s="37"/>
      <c r="VC277" s="37"/>
      <c r="VD277" s="37"/>
      <c r="VE277" s="37"/>
      <c r="VF277" s="37"/>
      <c r="VG277" s="37"/>
      <c r="VH277" s="37"/>
      <c r="VI277" s="37"/>
      <c r="VJ277" s="37"/>
      <c r="VK277" s="37"/>
      <c r="VL277" s="37"/>
      <c r="VM277" s="37"/>
      <c r="VN277" s="37"/>
      <c r="VO277" s="37"/>
      <c r="VP277" s="37"/>
      <c r="VQ277" s="37"/>
      <c r="VR277" s="37"/>
      <c r="VS277" s="37"/>
      <c r="VT277" s="37"/>
      <c r="VU277" s="37"/>
      <c r="VV277" s="37"/>
      <c r="VW277" s="37"/>
      <c r="VX277" s="37"/>
      <c r="VY277" s="37"/>
      <c r="VZ277" s="37"/>
      <c r="WA277" s="37"/>
      <c r="WB277" s="37"/>
      <c r="WC277" s="37"/>
      <c r="WD277" s="37"/>
      <c r="WE277" s="37"/>
      <c r="WF277" s="37"/>
      <c r="WG277" s="37"/>
      <c r="WH277" s="37"/>
      <c r="WI277" s="37"/>
      <c r="WJ277" s="37"/>
      <c r="WK277" s="37"/>
      <c r="WL277" s="37"/>
      <c r="WM277" s="37"/>
      <c r="WN277" s="37"/>
      <c r="WO277" s="37"/>
      <c r="WP277" s="37"/>
      <c r="WQ277" s="37"/>
      <c r="WR277" s="37"/>
      <c r="WS277" s="37"/>
      <c r="WT277" s="37"/>
      <c r="WU277" s="37"/>
      <c r="WV277" s="37"/>
      <c r="WW277" s="37"/>
      <c r="WX277" s="37"/>
      <c r="WY277" s="37"/>
      <c r="WZ277" s="37"/>
      <c r="XA277" s="37"/>
      <c r="XB277" s="37"/>
      <c r="XC277" s="37"/>
      <c r="XD277" s="37"/>
      <c r="XE277" s="37"/>
      <c r="XF277" s="37"/>
      <c r="XG277" s="37"/>
      <c r="XH277" s="37"/>
      <c r="XI277" s="37"/>
      <c r="XJ277" s="37"/>
      <c r="XK277" s="37"/>
      <c r="XL277" s="37"/>
      <c r="XM277" s="37"/>
      <c r="XN277" s="37"/>
      <c r="XO277" s="37"/>
      <c r="XP277" s="37"/>
      <c r="XQ277" s="37"/>
      <c r="XR277" s="37"/>
      <c r="XS277" s="37"/>
      <c r="XT277" s="37"/>
      <c r="XU277" s="37"/>
      <c r="XV277" s="37"/>
      <c r="XW277" s="37"/>
      <c r="XX277" s="37"/>
      <c r="XY277" s="37"/>
      <c r="XZ277" s="37"/>
      <c r="YA277" s="37"/>
      <c r="YB277" s="37"/>
      <c r="YC277" s="37"/>
      <c r="YD277" s="37"/>
      <c r="YE277" s="37"/>
      <c r="YF277" s="37"/>
      <c r="YG277" s="37"/>
      <c r="YH277" s="37"/>
      <c r="YI277" s="37"/>
      <c r="YJ277" s="37"/>
      <c r="YK277" s="37"/>
      <c r="YL277" s="37"/>
      <c r="YM277" s="37"/>
      <c r="YN277" s="37"/>
      <c r="YO277" s="37"/>
      <c r="YP277" s="37"/>
      <c r="YQ277" s="37"/>
      <c r="YR277" s="37"/>
      <c r="YS277" s="37"/>
    </row>
    <row r="278" spans="1:669" s="49" customFormat="1" ht="15.75" x14ac:dyDescent="0.25">
      <c r="A278" s="60"/>
      <c r="B278" s="3"/>
      <c r="C278" s="3"/>
      <c r="D278" s="3"/>
      <c r="E278" s="37"/>
      <c r="F278" s="37"/>
      <c r="G278" s="129"/>
      <c r="H278" s="130"/>
      <c r="I278" s="129"/>
      <c r="J278" s="129"/>
      <c r="K278" s="129"/>
      <c r="L278" s="129"/>
      <c r="M278" s="130"/>
      <c r="P278" s="37"/>
      <c r="Q278" s="37"/>
      <c r="R278" s="37"/>
      <c r="S278" s="37"/>
      <c r="T278" s="37"/>
      <c r="U278" s="37"/>
      <c r="V278" s="37"/>
      <c r="W278" s="37"/>
      <c r="X278" s="37"/>
      <c r="Y278" s="37"/>
      <c r="Z278" s="37"/>
      <c r="AA278" s="37"/>
      <c r="AB278" s="37"/>
      <c r="AC278" s="37"/>
      <c r="AD278" s="37"/>
      <c r="AE278" s="37"/>
      <c r="AF278" s="37"/>
      <c r="AG278" s="37"/>
      <c r="AH278" s="37"/>
      <c r="AI278" s="37"/>
      <c r="AJ278" s="37"/>
      <c r="AK278" s="37"/>
      <c r="AL278" s="37"/>
      <c r="AM278" s="37"/>
      <c r="AN278" s="37"/>
      <c r="AO278" s="37"/>
      <c r="AP278" s="37"/>
      <c r="AQ278" s="44"/>
      <c r="AR278" s="44"/>
      <c r="AS278" s="44"/>
      <c r="AT278" s="44"/>
      <c r="AU278" s="44"/>
      <c r="AV278" s="44"/>
      <c r="AW278" s="44"/>
      <c r="AX278" s="44"/>
      <c r="AY278" s="44"/>
      <c r="AZ278" s="44"/>
      <c r="BA278" s="44"/>
      <c r="BB278" s="44"/>
      <c r="BC278" s="44"/>
      <c r="BD278" s="44"/>
      <c r="BE278" s="44"/>
      <c r="BF278" s="44"/>
      <c r="BG278" s="44"/>
      <c r="BH278" s="44"/>
      <c r="BI278" s="44"/>
      <c r="BJ278" s="44"/>
      <c r="BK278" s="44"/>
      <c r="BL278" s="44"/>
      <c r="BM278" s="44"/>
      <c r="BN278" s="44"/>
      <c r="BO278" s="44"/>
      <c r="BP278" s="44"/>
      <c r="BQ278" s="44"/>
      <c r="BR278" s="44"/>
      <c r="BS278" s="44"/>
      <c r="BT278" s="44"/>
      <c r="BU278" s="44"/>
      <c r="BV278" s="44"/>
      <c r="BW278" s="44"/>
      <c r="BX278" s="44"/>
      <c r="BY278" s="44"/>
      <c r="BZ278" s="44"/>
      <c r="CA278" s="44"/>
      <c r="CB278" s="44"/>
      <c r="CC278" s="44"/>
      <c r="CD278" s="44"/>
      <c r="CE278" s="44"/>
      <c r="CF278" s="44"/>
      <c r="CG278" s="44"/>
      <c r="CH278" s="44"/>
      <c r="CI278" s="44"/>
      <c r="CJ278" s="44"/>
      <c r="CK278" s="44"/>
      <c r="CL278" s="44"/>
      <c r="CM278" s="44"/>
      <c r="CN278" s="44"/>
      <c r="CO278" s="44"/>
      <c r="CP278" s="44"/>
      <c r="CQ278" s="44"/>
      <c r="CR278" s="44"/>
      <c r="CS278" s="44"/>
      <c r="CT278" s="44"/>
      <c r="CU278" s="44"/>
      <c r="CV278" s="44"/>
      <c r="CW278" s="44"/>
      <c r="CX278" s="44"/>
      <c r="CY278" s="44"/>
      <c r="CZ278" s="44"/>
      <c r="DA278" s="44"/>
      <c r="DB278" s="44"/>
      <c r="DC278" s="44"/>
      <c r="DD278" s="44"/>
      <c r="DE278" s="44"/>
      <c r="DF278" s="44"/>
      <c r="DG278" s="44"/>
      <c r="DH278" s="44"/>
      <c r="DI278" s="44"/>
      <c r="DJ278" s="44"/>
      <c r="DK278" s="44"/>
      <c r="DL278" s="44"/>
      <c r="DM278" s="44"/>
      <c r="DN278" s="44"/>
      <c r="DO278" s="44"/>
      <c r="DP278" s="44"/>
      <c r="DQ278" s="44"/>
      <c r="DR278" s="44"/>
      <c r="DS278" s="44"/>
      <c r="DT278" s="44"/>
      <c r="DU278" s="44"/>
      <c r="DV278" s="44"/>
      <c r="DW278" s="44"/>
      <c r="DX278" s="44"/>
      <c r="DY278" s="44"/>
      <c r="DZ278" s="44"/>
      <c r="EA278" s="44"/>
      <c r="EB278" s="44"/>
      <c r="EC278" s="44"/>
      <c r="ED278" s="44"/>
      <c r="EE278" s="44"/>
      <c r="EF278" s="44"/>
      <c r="EG278" s="44"/>
      <c r="EH278" s="44"/>
      <c r="EI278" s="44"/>
      <c r="EJ278" s="44"/>
      <c r="EK278" s="44"/>
      <c r="EL278" s="44"/>
      <c r="EM278" s="44"/>
      <c r="EN278" s="44"/>
      <c r="EO278" s="44"/>
      <c r="EP278" s="44"/>
      <c r="EQ278" s="44"/>
      <c r="ER278" s="44"/>
      <c r="ES278" s="44"/>
      <c r="ET278" s="44"/>
      <c r="EU278" s="44"/>
      <c r="EV278" s="44"/>
      <c r="EW278" s="44"/>
      <c r="EX278" s="44"/>
      <c r="EY278" s="44"/>
      <c r="EZ278" s="44"/>
      <c r="FA278" s="44"/>
      <c r="FB278" s="44"/>
      <c r="FC278" s="44"/>
      <c r="FD278" s="44"/>
      <c r="FE278" s="44"/>
      <c r="FF278" s="44"/>
      <c r="FG278" s="44"/>
      <c r="FH278" s="44"/>
      <c r="FI278" s="44"/>
      <c r="FJ278" s="44"/>
      <c r="FK278" s="44"/>
      <c r="FL278" s="44"/>
      <c r="FM278" s="44"/>
      <c r="FN278" s="44"/>
      <c r="FO278" s="44"/>
      <c r="FP278" s="44"/>
      <c r="FQ278" s="44"/>
      <c r="FR278" s="44"/>
      <c r="FS278" s="44"/>
      <c r="FT278" s="37"/>
      <c r="FU278" s="37"/>
      <c r="FV278" s="37"/>
      <c r="FW278" s="37"/>
      <c r="FX278" s="37"/>
      <c r="FY278" s="37"/>
      <c r="FZ278" s="37"/>
      <c r="GA278" s="37"/>
      <c r="GB278" s="37"/>
      <c r="GC278" s="37"/>
      <c r="GD278" s="37"/>
      <c r="GE278" s="37"/>
      <c r="GF278" s="37"/>
      <c r="GG278" s="37"/>
      <c r="GH278" s="37"/>
      <c r="GI278" s="37"/>
      <c r="GJ278" s="37"/>
      <c r="GK278" s="37"/>
      <c r="GL278" s="37"/>
      <c r="GM278" s="37"/>
      <c r="GN278" s="37"/>
      <c r="GO278" s="37"/>
      <c r="GP278" s="37"/>
      <c r="GQ278" s="37"/>
      <c r="GR278" s="37"/>
      <c r="GS278" s="37"/>
      <c r="GT278" s="37"/>
      <c r="GU278" s="37"/>
      <c r="GV278" s="37"/>
      <c r="GW278" s="37"/>
      <c r="GX278" s="37"/>
      <c r="GY278" s="37"/>
      <c r="GZ278" s="37"/>
      <c r="HA278" s="37"/>
      <c r="HB278" s="37"/>
      <c r="HC278" s="37"/>
      <c r="HD278" s="37"/>
      <c r="HE278" s="37"/>
      <c r="HF278" s="37"/>
      <c r="HG278" s="37"/>
      <c r="HH278" s="37"/>
      <c r="HI278" s="37"/>
      <c r="HJ278" s="37"/>
      <c r="HK278" s="37"/>
      <c r="HL278" s="37"/>
      <c r="HM278" s="37"/>
      <c r="HN278" s="37"/>
      <c r="HO278" s="37"/>
      <c r="HP278" s="37"/>
      <c r="HQ278" s="37"/>
      <c r="HR278" s="37"/>
      <c r="HS278" s="37"/>
      <c r="HT278" s="37"/>
      <c r="HU278" s="37"/>
      <c r="HV278" s="37"/>
      <c r="HW278" s="37"/>
      <c r="HX278" s="37"/>
      <c r="HY278" s="37"/>
      <c r="HZ278" s="37"/>
      <c r="IA278" s="37"/>
      <c r="IB278" s="37"/>
      <c r="IC278" s="37"/>
      <c r="ID278" s="37"/>
      <c r="IE278" s="37"/>
      <c r="IF278" s="37"/>
      <c r="IG278" s="37"/>
      <c r="IH278" s="37"/>
      <c r="II278" s="37"/>
      <c r="IJ278" s="37"/>
      <c r="IK278" s="37"/>
      <c r="IL278" s="37"/>
      <c r="IM278" s="37"/>
      <c r="IN278" s="37"/>
      <c r="IO278" s="37"/>
      <c r="IP278" s="37"/>
      <c r="IQ278" s="37"/>
      <c r="IR278" s="37"/>
      <c r="IS278" s="37"/>
      <c r="IT278" s="37"/>
      <c r="IU278" s="37"/>
      <c r="IV278" s="37"/>
      <c r="IW278" s="37"/>
      <c r="IX278" s="37"/>
      <c r="IY278" s="37"/>
      <c r="IZ278" s="37"/>
      <c r="JA278" s="37"/>
      <c r="JB278" s="37"/>
      <c r="JC278" s="37"/>
      <c r="JD278" s="37"/>
      <c r="JE278" s="37"/>
      <c r="JF278" s="37"/>
      <c r="JG278" s="37"/>
      <c r="JH278" s="37"/>
      <c r="JI278" s="37"/>
      <c r="JJ278" s="37"/>
      <c r="JK278" s="37"/>
      <c r="JL278" s="37"/>
      <c r="JM278" s="37"/>
      <c r="JN278" s="37"/>
      <c r="JO278" s="37"/>
      <c r="JP278" s="37"/>
      <c r="JQ278" s="37"/>
      <c r="JR278" s="37"/>
      <c r="JS278" s="37"/>
      <c r="JT278" s="37"/>
      <c r="JU278" s="37"/>
      <c r="JV278" s="37"/>
      <c r="JW278" s="37"/>
      <c r="JX278" s="37"/>
      <c r="JY278" s="37"/>
      <c r="JZ278" s="37"/>
      <c r="KA278" s="37"/>
      <c r="KB278" s="37"/>
      <c r="KC278" s="37"/>
      <c r="KD278" s="37"/>
      <c r="KE278" s="37"/>
      <c r="KF278" s="37"/>
      <c r="KG278" s="37"/>
      <c r="KH278" s="37"/>
      <c r="KI278" s="37"/>
      <c r="KJ278" s="37"/>
      <c r="KK278" s="37"/>
      <c r="KL278" s="37"/>
      <c r="KM278" s="37"/>
      <c r="KN278" s="37"/>
      <c r="KO278" s="37"/>
      <c r="KP278" s="37"/>
      <c r="KQ278" s="37"/>
      <c r="KR278" s="37"/>
      <c r="KS278" s="37"/>
      <c r="KT278" s="37"/>
      <c r="KU278" s="37"/>
      <c r="KV278" s="37"/>
      <c r="KW278" s="37"/>
      <c r="KX278" s="37"/>
      <c r="KY278" s="37"/>
      <c r="KZ278" s="37"/>
      <c r="LA278" s="37"/>
      <c r="LB278" s="37"/>
      <c r="LC278" s="37"/>
      <c r="LD278" s="37"/>
      <c r="LE278" s="37"/>
      <c r="LF278" s="37"/>
      <c r="LG278" s="37"/>
      <c r="LH278" s="37"/>
      <c r="LI278" s="37"/>
      <c r="LJ278" s="37"/>
      <c r="LK278" s="37"/>
      <c r="LL278" s="37"/>
      <c r="LM278" s="37"/>
      <c r="LN278" s="37"/>
      <c r="LO278" s="37"/>
      <c r="LP278" s="37"/>
      <c r="LQ278" s="37"/>
      <c r="LR278" s="37"/>
      <c r="LS278" s="37"/>
      <c r="LT278" s="37"/>
      <c r="LU278" s="37"/>
      <c r="LV278" s="37"/>
      <c r="LW278" s="37"/>
      <c r="LX278" s="37"/>
      <c r="LY278" s="37"/>
      <c r="LZ278" s="37"/>
      <c r="MA278" s="37"/>
      <c r="MB278" s="37"/>
      <c r="MC278" s="37"/>
      <c r="MD278" s="37"/>
      <c r="ME278" s="37"/>
      <c r="MF278" s="37"/>
      <c r="MG278" s="37"/>
      <c r="MH278" s="37"/>
      <c r="MI278" s="37"/>
      <c r="MJ278" s="37"/>
      <c r="MK278" s="37"/>
      <c r="ML278" s="37"/>
      <c r="MM278" s="37"/>
      <c r="MN278" s="37"/>
      <c r="MO278" s="37"/>
      <c r="MP278" s="37"/>
      <c r="MQ278" s="37"/>
      <c r="MR278" s="37"/>
      <c r="MS278" s="37"/>
      <c r="MT278" s="37"/>
      <c r="MU278" s="37"/>
      <c r="MV278" s="37"/>
      <c r="MW278" s="37"/>
      <c r="MX278" s="37"/>
      <c r="MY278" s="37"/>
      <c r="MZ278" s="37"/>
      <c r="NA278" s="37"/>
      <c r="NB278" s="37"/>
      <c r="NC278" s="37"/>
      <c r="ND278" s="37"/>
      <c r="NE278" s="37"/>
      <c r="NF278" s="37"/>
      <c r="NG278" s="37"/>
      <c r="NH278" s="37"/>
      <c r="NI278" s="37"/>
      <c r="NJ278" s="37"/>
      <c r="NK278" s="37"/>
      <c r="NL278" s="37"/>
      <c r="NM278" s="37"/>
      <c r="NN278" s="37"/>
      <c r="NO278" s="37"/>
      <c r="NP278" s="37"/>
      <c r="NQ278" s="37"/>
      <c r="NR278" s="37"/>
      <c r="NS278" s="37"/>
      <c r="NT278" s="37"/>
      <c r="NU278" s="37"/>
      <c r="NV278" s="37"/>
      <c r="NW278" s="37"/>
      <c r="NX278" s="37"/>
      <c r="NY278" s="37"/>
      <c r="NZ278" s="37"/>
      <c r="OA278" s="37"/>
      <c r="OB278" s="37"/>
      <c r="OC278" s="37"/>
      <c r="OD278" s="37"/>
      <c r="OE278" s="37"/>
      <c r="OF278" s="37"/>
      <c r="OG278" s="37"/>
      <c r="OH278" s="37"/>
      <c r="OI278" s="37"/>
      <c r="OJ278" s="37"/>
      <c r="OK278" s="37"/>
      <c r="OL278" s="37"/>
      <c r="OM278" s="37"/>
      <c r="ON278" s="37"/>
      <c r="OO278" s="37"/>
      <c r="OP278" s="37"/>
      <c r="OQ278" s="37"/>
      <c r="OR278" s="37"/>
      <c r="OS278" s="37"/>
      <c r="OT278" s="37"/>
      <c r="OU278" s="37"/>
      <c r="OV278" s="37"/>
      <c r="OW278" s="37"/>
      <c r="OX278" s="37"/>
      <c r="OY278" s="37"/>
      <c r="OZ278" s="37"/>
      <c r="PA278" s="37"/>
      <c r="PB278" s="37"/>
      <c r="PC278" s="37"/>
      <c r="PD278" s="37"/>
      <c r="PE278" s="37"/>
      <c r="PF278" s="37"/>
      <c r="PG278" s="37"/>
      <c r="PH278" s="37"/>
      <c r="PI278" s="37"/>
      <c r="PJ278" s="37"/>
      <c r="PK278" s="37"/>
      <c r="PL278" s="37"/>
      <c r="PM278" s="37"/>
      <c r="PN278" s="37"/>
      <c r="PO278" s="37"/>
      <c r="PP278" s="37"/>
      <c r="PQ278" s="37"/>
      <c r="PR278" s="37"/>
      <c r="PS278" s="37"/>
      <c r="PT278" s="37"/>
      <c r="PU278" s="37"/>
      <c r="PV278" s="37"/>
      <c r="PW278" s="37"/>
      <c r="PX278" s="37"/>
      <c r="PY278" s="37"/>
      <c r="PZ278" s="37"/>
      <c r="QA278" s="37"/>
      <c r="QB278" s="37"/>
      <c r="QC278" s="37"/>
      <c r="QD278" s="37"/>
      <c r="QE278" s="37"/>
      <c r="QF278" s="37"/>
      <c r="QG278" s="37"/>
      <c r="QH278" s="37"/>
      <c r="QI278" s="37"/>
      <c r="QJ278" s="37"/>
      <c r="QK278" s="37"/>
      <c r="QL278" s="37"/>
      <c r="QM278" s="37"/>
      <c r="QN278" s="37"/>
      <c r="QO278" s="37"/>
      <c r="QP278" s="37"/>
      <c r="QQ278" s="37"/>
      <c r="QR278" s="37"/>
      <c r="QS278" s="37"/>
      <c r="QT278" s="37"/>
      <c r="QU278" s="37"/>
      <c r="QV278" s="37"/>
      <c r="QW278" s="37"/>
      <c r="QX278" s="37"/>
      <c r="QY278" s="37"/>
      <c r="QZ278" s="37"/>
      <c r="RA278" s="37"/>
      <c r="RB278" s="37"/>
      <c r="RC278" s="37"/>
      <c r="RD278" s="37"/>
      <c r="RE278" s="37"/>
      <c r="RF278" s="37"/>
      <c r="RG278" s="37"/>
      <c r="RH278" s="37"/>
      <c r="RI278" s="37"/>
      <c r="RJ278" s="37"/>
      <c r="RK278" s="37"/>
      <c r="RL278" s="37"/>
      <c r="RM278" s="37"/>
      <c r="RN278" s="37"/>
      <c r="RO278" s="37"/>
      <c r="RP278" s="37"/>
      <c r="RQ278" s="37"/>
      <c r="RR278" s="37"/>
      <c r="RS278" s="37"/>
      <c r="RT278" s="37"/>
      <c r="RU278" s="37"/>
      <c r="RV278" s="37"/>
      <c r="RW278" s="37"/>
      <c r="RX278" s="37"/>
      <c r="RY278" s="37"/>
      <c r="RZ278" s="37"/>
      <c r="SA278" s="37"/>
      <c r="SB278" s="37"/>
      <c r="SC278" s="37"/>
      <c r="SD278" s="37"/>
      <c r="SE278" s="37"/>
      <c r="SF278" s="37"/>
      <c r="SG278" s="37"/>
      <c r="SH278" s="37"/>
      <c r="SI278" s="37"/>
      <c r="SJ278" s="37"/>
      <c r="SK278" s="37"/>
      <c r="SL278" s="37"/>
      <c r="SM278" s="37"/>
      <c r="SN278" s="37"/>
      <c r="SO278" s="37"/>
      <c r="SP278" s="37"/>
      <c r="SQ278" s="37"/>
      <c r="SR278" s="37"/>
      <c r="SS278" s="37"/>
      <c r="ST278" s="37"/>
      <c r="SU278" s="37"/>
      <c r="SV278" s="37"/>
      <c r="SW278" s="37"/>
      <c r="SX278" s="37"/>
      <c r="SY278" s="37"/>
      <c r="SZ278" s="37"/>
      <c r="TA278" s="37"/>
      <c r="TB278" s="37"/>
      <c r="TC278" s="37"/>
      <c r="TD278" s="37"/>
      <c r="TE278" s="37"/>
      <c r="TF278" s="37"/>
      <c r="TG278" s="37"/>
      <c r="TH278" s="37"/>
      <c r="TI278" s="37"/>
      <c r="TJ278" s="37"/>
      <c r="TK278" s="37"/>
      <c r="TL278" s="37"/>
      <c r="TM278" s="37"/>
      <c r="TN278" s="37"/>
      <c r="TO278" s="37"/>
      <c r="TP278" s="37"/>
      <c r="TQ278" s="37"/>
      <c r="TR278" s="37"/>
      <c r="TS278" s="37"/>
      <c r="TT278" s="37"/>
      <c r="TU278" s="37"/>
      <c r="TV278" s="37"/>
      <c r="TW278" s="37"/>
      <c r="TX278" s="37"/>
      <c r="TY278" s="37"/>
      <c r="TZ278" s="37"/>
      <c r="UA278" s="37"/>
      <c r="UB278" s="37"/>
      <c r="UC278" s="37"/>
      <c r="UD278" s="37"/>
      <c r="UE278" s="37"/>
      <c r="UF278" s="37"/>
      <c r="UG278" s="37"/>
      <c r="UH278" s="37"/>
      <c r="UI278" s="37"/>
      <c r="UJ278" s="37"/>
      <c r="UK278" s="37"/>
      <c r="UL278" s="37"/>
      <c r="UM278" s="37"/>
      <c r="UN278" s="37"/>
      <c r="UO278" s="37"/>
      <c r="UP278" s="37"/>
      <c r="UQ278" s="37"/>
      <c r="UR278" s="37"/>
      <c r="US278" s="37"/>
      <c r="UT278" s="37"/>
      <c r="UU278" s="37"/>
      <c r="UV278" s="37"/>
      <c r="UW278" s="37"/>
      <c r="UX278" s="37"/>
      <c r="UY278" s="37"/>
      <c r="UZ278" s="37"/>
      <c r="VA278" s="37"/>
      <c r="VB278" s="37"/>
      <c r="VC278" s="37"/>
      <c r="VD278" s="37"/>
      <c r="VE278" s="37"/>
      <c r="VF278" s="37"/>
      <c r="VG278" s="37"/>
      <c r="VH278" s="37"/>
      <c r="VI278" s="37"/>
      <c r="VJ278" s="37"/>
      <c r="VK278" s="37"/>
      <c r="VL278" s="37"/>
      <c r="VM278" s="37"/>
      <c r="VN278" s="37"/>
      <c r="VO278" s="37"/>
      <c r="VP278" s="37"/>
      <c r="VQ278" s="37"/>
      <c r="VR278" s="37"/>
      <c r="VS278" s="37"/>
      <c r="VT278" s="37"/>
      <c r="VU278" s="37"/>
      <c r="VV278" s="37"/>
      <c r="VW278" s="37"/>
      <c r="VX278" s="37"/>
      <c r="VY278" s="37"/>
      <c r="VZ278" s="37"/>
      <c r="WA278" s="37"/>
      <c r="WB278" s="37"/>
      <c r="WC278" s="37"/>
      <c r="WD278" s="37"/>
      <c r="WE278" s="37"/>
      <c r="WF278" s="37"/>
      <c r="WG278" s="37"/>
      <c r="WH278" s="37"/>
      <c r="WI278" s="37"/>
      <c r="WJ278" s="37"/>
      <c r="WK278" s="37"/>
      <c r="WL278" s="37"/>
      <c r="WM278" s="37"/>
      <c r="WN278" s="37"/>
      <c r="WO278" s="37"/>
      <c r="WP278" s="37"/>
      <c r="WQ278" s="37"/>
      <c r="WR278" s="37"/>
      <c r="WS278" s="37"/>
      <c r="WT278" s="37"/>
      <c r="WU278" s="37"/>
      <c r="WV278" s="37"/>
      <c r="WW278" s="37"/>
      <c r="WX278" s="37"/>
      <c r="WY278" s="37"/>
      <c r="WZ278" s="37"/>
      <c r="XA278" s="37"/>
      <c r="XB278" s="37"/>
      <c r="XC278" s="37"/>
      <c r="XD278" s="37"/>
      <c r="XE278" s="37"/>
      <c r="XF278" s="37"/>
      <c r="XG278" s="37"/>
      <c r="XH278" s="37"/>
      <c r="XI278" s="37"/>
      <c r="XJ278" s="37"/>
      <c r="XK278" s="37"/>
      <c r="XL278" s="37"/>
      <c r="XM278" s="37"/>
      <c r="XN278" s="37"/>
      <c r="XO278" s="37"/>
      <c r="XP278" s="37"/>
      <c r="XQ278" s="37"/>
      <c r="XR278" s="37"/>
      <c r="XS278" s="37"/>
      <c r="XT278" s="37"/>
      <c r="XU278" s="37"/>
      <c r="XV278" s="37"/>
      <c r="XW278" s="37"/>
      <c r="XX278" s="37"/>
      <c r="XY278" s="37"/>
      <c r="XZ278" s="37"/>
      <c r="YA278" s="37"/>
      <c r="YB278" s="37"/>
      <c r="YC278" s="37"/>
      <c r="YD278" s="37"/>
      <c r="YE278" s="37"/>
      <c r="YF278" s="37"/>
      <c r="YG278" s="37"/>
      <c r="YH278" s="37"/>
      <c r="YI278" s="37"/>
      <c r="YJ278" s="37"/>
      <c r="YK278" s="37"/>
      <c r="YL278" s="37"/>
      <c r="YM278" s="37"/>
      <c r="YN278" s="37"/>
      <c r="YO278" s="37"/>
      <c r="YP278" s="37"/>
      <c r="YQ278" s="37"/>
      <c r="YR278" s="37"/>
      <c r="YS278" s="37"/>
    </row>
    <row r="279" spans="1:669" s="49" customFormat="1" ht="15.75" x14ac:dyDescent="0.25">
      <c r="A279" s="37"/>
      <c r="B279" s="60"/>
      <c r="C279" s="60"/>
      <c r="D279" s="199"/>
      <c r="E279" s="60"/>
      <c r="F279" s="60"/>
      <c r="G279" s="147"/>
      <c r="H279" s="161"/>
      <c r="I279" s="147"/>
      <c r="J279" s="147"/>
      <c r="K279" s="147"/>
      <c r="L279" s="147"/>
      <c r="M279" s="147"/>
      <c r="N279" s="52"/>
      <c r="P279" s="37"/>
      <c r="Q279" s="37"/>
      <c r="R279" s="37"/>
      <c r="S279" s="37"/>
      <c r="T279" s="37"/>
      <c r="U279" s="37"/>
      <c r="V279" s="37"/>
      <c r="W279" s="37"/>
      <c r="X279" s="37"/>
      <c r="Y279" s="37"/>
      <c r="Z279" s="37"/>
      <c r="AA279" s="37"/>
      <c r="AB279" s="37"/>
      <c r="AC279" s="37"/>
      <c r="AD279" s="37"/>
      <c r="AE279" s="37"/>
      <c r="AF279" s="37"/>
      <c r="AG279" s="37"/>
      <c r="AH279" s="37"/>
      <c r="AI279" s="37"/>
      <c r="AJ279" s="37"/>
      <c r="AK279" s="37"/>
      <c r="AL279" s="37"/>
      <c r="AM279" s="37"/>
      <c r="AN279" s="37"/>
      <c r="AO279" s="37"/>
      <c r="AP279" s="37"/>
      <c r="AQ279" s="44"/>
      <c r="AR279" s="44"/>
      <c r="AS279" s="44"/>
      <c r="AT279" s="44"/>
      <c r="AU279" s="44"/>
      <c r="AV279" s="44"/>
      <c r="AW279" s="44"/>
      <c r="AX279" s="44"/>
      <c r="AY279" s="44"/>
      <c r="AZ279" s="44"/>
      <c r="BA279" s="44"/>
      <c r="BB279" s="44"/>
      <c r="BC279" s="44"/>
      <c r="BD279" s="44"/>
      <c r="BE279" s="44"/>
      <c r="BF279" s="44"/>
      <c r="BG279" s="44"/>
      <c r="BH279" s="44"/>
      <c r="BI279" s="44"/>
      <c r="BJ279" s="44"/>
      <c r="BK279" s="44"/>
      <c r="BL279" s="44"/>
      <c r="BM279" s="44"/>
      <c r="BN279" s="44"/>
      <c r="BO279" s="44"/>
      <c r="BP279" s="44"/>
      <c r="BQ279" s="44"/>
      <c r="BR279" s="44"/>
      <c r="BS279" s="44"/>
      <c r="BT279" s="44"/>
      <c r="BU279" s="44"/>
      <c r="BV279" s="44"/>
      <c r="BW279" s="44"/>
      <c r="BX279" s="44"/>
      <c r="BY279" s="44"/>
      <c r="BZ279" s="44"/>
      <c r="CA279" s="44"/>
      <c r="CB279" s="44"/>
      <c r="CC279" s="44"/>
      <c r="CD279" s="44"/>
      <c r="CE279" s="44"/>
      <c r="CF279" s="44"/>
      <c r="CG279" s="44"/>
      <c r="CH279" s="44"/>
      <c r="CI279" s="44"/>
      <c r="CJ279" s="44"/>
      <c r="CK279" s="44"/>
      <c r="CL279" s="44"/>
      <c r="CM279" s="44"/>
      <c r="CN279" s="44"/>
      <c r="CO279" s="44"/>
      <c r="CP279" s="44"/>
      <c r="CQ279" s="44"/>
      <c r="CR279" s="44"/>
      <c r="CS279" s="44"/>
      <c r="CT279" s="44"/>
      <c r="CU279" s="44"/>
      <c r="CV279" s="44"/>
      <c r="CW279" s="44"/>
      <c r="CX279" s="44"/>
      <c r="CY279" s="44"/>
      <c r="CZ279" s="44"/>
      <c r="DA279" s="44"/>
      <c r="DB279" s="44"/>
      <c r="DC279" s="44"/>
      <c r="DD279" s="44"/>
      <c r="DE279" s="44"/>
      <c r="DF279" s="44"/>
      <c r="DG279" s="44"/>
      <c r="DH279" s="44"/>
      <c r="DI279" s="44"/>
      <c r="DJ279" s="44"/>
      <c r="DK279" s="44"/>
      <c r="DL279" s="44"/>
      <c r="DM279" s="44"/>
      <c r="DN279" s="44"/>
      <c r="DO279" s="44"/>
      <c r="DP279" s="44"/>
      <c r="DQ279" s="44"/>
      <c r="DR279" s="44"/>
      <c r="DS279" s="44"/>
      <c r="DT279" s="44"/>
      <c r="DU279" s="44"/>
      <c r="DV279" s="44"/>
      <c r="DW279" s="44"/>
      <c r="DX279" s="44"/>
      <c r="DY279" s="44"/>
      <c r="DZ279" s="44"/>
      <c r="EA279" s="44"/>
      <c r="EB279" s="44"/>
      <c r="EC279" s="44"/>
      <c r="ED279" s="44"/>
      <c r="EE279" s="44"/>
      <c r="EF279" s="44"/>
      <c r="EG279" s="44"/>
      <c r="EH279" s="44"/>
      <c r="EI279" s="44"/>
      <c r="EJ279" s="44"/>
      <c r="EK279" s="44"/>
      <c r="EL279" s="44"/>
      <c r="EM279" s="44"/>
      <c r="EN279" s="44"/>
      <c r="EO279" s="44"/>
      <c r="EP279" s="44"/>
      <c r="EQ279" s="44"/>
      <c r="ER279" s="44"/>
      <c r="ES279" s="44"/>
      <c r="ET279" s="44"/>
      <c r="EU279" s="44"/>
      <c r="EV279" s="44"/>
      <c r="EW279" s="44"/>
      <c r="EX279" s="44"/>
      <c r="EY279" s="44"/>
      <c r="EZ279" s="44"/>
      <c r="FA279" s="44"/>
      <c r="FB279" s="44"/>
      <c r="FC279" s="44"/>
      <c r="FD279" s="44"/>
      <c r="FE279" s="44"/>
      <c r="FF279" s="44"/>
      <c r="FG279" s="44"/>
      <c r="FH279" s="44"/>
      <c r="FI279" s="44"/>
      <c r="FJ279" s="44"/>
      <c r="FK279" s="44"/>
      <c r="FL279" s="44"/>
      <c r="FM279" s="44"/>
      <c r="FN279" s="44"/>
      <c r="FO279" s="44"/>
      <c r="FP279" s="44"/>
      <c r="FQ279" s="44"/>
      <c r="FR279" s="44"/>
      <c r="FS279" s="44"/>
      <c r="FT279" s="37"/>
      <c r="FU279" s="37"/>
      <c r="FV279" s="37"/>
      <c r="FW279" s="37"/>
      <c r="FX279" s="37"/>
      <c r="FY279" s="37"/>
      <c r="FZ279" s="37"/>
      <c r="GA279" s="37"/>
      <c r="GB279" s="37"/>
      <c r="GC279" s="37"/>
      <c r="GD279" s="37"/>
      <c r="GE279" s="37"/>
      <c r="GF279" s="37"/>
      <c r="GG279" s="37"/>
      <c r="GH279" s="37"/>
      <c r="GI279" s="37"/>
      <c r="GJ279" s="37"/>
      <c r="GK279" s="37"/>
      <c r="GL279" s="37"/>
      <c r="GM279" s="37"/>
      <c r="GN279" s="37"/>
      <c r="GO279" s="37"/>
      <c r="GP279" s="37"/>
      <c r="GQ279" s="37"/>
      <c r="GR279" s="37"/>
      <c r="GS279" s="37"/>
      <c r="GT279" s="37"/>
      <c r="GU279" s="37"/>
      <c r="GV279" s="37"/>
      <c r="GW279" s="37"/>
      <c r="GX279" s="37"/>
      <c r="GY279" s="37"/>
      <c r="GZ279" s="37"/>
      <c r="HA279" s="37"/>
      <c r="HB279" s="37"/>
      <c r="HC279" s="37"/>
      <c r="HD279" s="37"/>
      <c r="HE279" s="37"/>
      <c r="HF279" s="37"/>
      <c r="HG279" s="37"/>
      <c r="HH279" s="37"/>
      <c r="HI279" s="37"/>
      <c r="HJ279" s="37"/>
      <c r="HK279" s="37"/>
      <c r="HL279" s="37"/>
      <c r="HM279" s="37"/>
      <c r="HN279" s="37"/>
      <c r="HO279" s="37"/>
      <c r="HP279" s="37"/>
      <c r="HQ279" s="37"/>
      <c r="HR279" s="37"/>
      <c r="HS279" s="37"/>
      <c r="HT279" s="37"/>
      <c r="HU279" s="37"/>
      <c r="HV279" s="37"/>
      <c r="HW279" s="37"/>
      <c r="HX279" s="37"/>
      <c r="HY279" s="37"/>
      <c r="HZ279" s="37"/>
      <c r="IA279" s="37"/>
      <c r="IB279" s="37"/>
      <c r="IC279" s="37"/>
      <c r="ID279" s="37"/>
      <c r="IE279" s="37"/>
      <c r="IF279" s="37"/>
      <c r="IG279" s="37"/>
      <c r="IH279" s="37"/>
      <c r="II279" s="37"/>
      <c r="IJ279" s="37"/>
      <c r="IK279" s="37"/>
      <c r="IL279" s="37"/>
      <c r="IM279" s="37"/>
      <c r="IN279" s="37"/>
      <c r="IO279" s="37"/>
      <c r="IP279" s="37"/>
      <c r="IQ279" s="37"/>
      <c r="IR279" s="37"/>
      <c r="IS279" s="37"/>
      <c r="IT279" s="37"/>
      <c r="IU279" s="37"/>
      <c r="IV279" s="37"/>
      <c r="IW279" s="37"/>
      <c r="IX279" s="37"/>
      <c r="IY279" s="37"/>
      <c r="IZ279" s="37"/>
      <c r="JA279" s="37"/>
      <c r="JB279" s="37"/>
      <c r="JC279" s="37"/>
      <c r="JD279" s="37"/>
      <c r="JE279" s="37"/>
      <c r="JF279" s="37"/>
      <c r="JG279" s="37"/>
      <c r="JH279" s="37"/>
      <c r="JI279" s="37"/>
      <c r="JJ279" s="37"/>
      <c r="JK279" s="37"/>
      <c r="JL279" s="37"/>
      <c r="JM279" s="37"/>
      <c r="JN279" s="37"/>
      <c r="JO279" s="37"/>
      <c r="JP279" s="37"/>
      <c r="JQ279" s="37"/>
      <c r="JR279" s="37"/>
      <c r="JS279" s="37"/>
      <c r="JT279" s="37"/>
      <c r="JU279" s="37"/>
      <c r="JV279" s="37"/>
      <c r="JW279" s="37"/>
      <c r="JX279" s="37"/>
      <c r="JY279" s="37"/>
      <c r="JZ279" s="37"/>
      <c r="KA279" s="37"/>
      <c r="KB279" s="37"/>
      <c r="KC279" s="37"/>
      <c r="KD279" s="37"/>
      <c r="KE279" s="37"/>
      <c r="KF279" s="37"/>
      <c r="KG279" s="37"/>
      <c r="KH279" s="37"/>
      <c r="KI279" s="37"/>
      <c r="KJ279" s="37"/>
      <c r="KK279" s="37"/>
      <c r="KL279" s="37"/>
      <c r="KM279" s="37"/>
      <c r="KN279" s="37"/>
      <c r="KO279" s="37"/>
      <c r="KP279" s="37"/>
      <c r="KQ279" s="37"/>
      <c r="KR279" s="37"/>
      <c r="KS279" s="37"/>
      <c r="KT279" s="37"/>
      <c r="KU279" s="37"/>
      <c r="KV279" s="37"/>
      <c r="KW279" s="37"/>
      <c r="KX279" s="37"/>
      <c r="KY279" s="37"/>
      <c r="KZ279" s="37"/>
      <c r="LA279" s="37"/>
      <c r="LB279" s="37"/>
      <c r="LC279" s="37"/>
      <c r="LD279" s="37"/>
      <c r="LE279" s="37"/>
      <c r="LF279" s="37"/>
      <c r="LG279" s="37"/>
      <c r="LH279" s="37"/>
      <c r="LI279" s="37"/>
      <c r="LJ279" s="37"/>
      <c r="LK279" s="37"/>
      <c r="LL279" s="37"/>
      <c r="LM279" s="37"/>
      <c r="LN279" s="37"/>
      <c r="LO279" s="37"/>
      <c r="LP279" s="37"/>
      <c r="LQ279" s="37"/>
      <c r="LR279" s="37"/>
      <c r="LS279" s="37"/>
      <c r="LT279" s="37"/>
      <c r="LU279" s="37"/>
      <c r="LV279" s="37"/>
      <c r="LW279" s="37"/>
      <c r="LX279" s="37"/>
      <c r="LY279" s="37"/>
      <c r="LZ279" s="37"/>
      <c r="MA279" s="37"/>
      <c r="MB279" s="37"/>
      <c r="MC279" s="37"/>
      <c r="MD279" s="37"/>
      <c r="ME279" s="37"/>
      <c r="MF279" s="37"/>
      <c r="MG279" s="37"/>
      <c r="MH279" s="37"/>
      <c r="MI279" s="37"/>
      <c r="MJ279" s="37"/>
      <c r="MK279" s="37"/>
      <c r="ML279" s="37"/>
      <c r="MM279" s="37"/>
      <c r="MN279" s="37"/>
      <c r="MO279" s="37"/>
      <c r="MP279" s="37"/>
      <c r="MQ279" s="37"/>
      <c r="MR279" s="37"/>
      <c r="MS279" s="37"/>
      <c r="MT279" s="37"/>
      <c r="MU279" s="37"/>
      <c r="MV279" s="37"/>
      <c r="MW279" s="37"/>
      <c r="MX279" s="37"/>
      <c r="MY279" s="37"/>
      <c r="MZ279" s="37"/>
      <c r="NA279" s="37"/>
      <c r="NB279" s="37"/>
      <c r="NC279" s="37"/>
      <c r="ND279" s="37"/>
      <c r="NE279" s="37"/>
      <c r="NF279" s="37"/>
      <c r="NG279" s="37"/>
      <c r="NH279" s="37"/>
      <c r="NI279" s="37"/>
      <c r="NJ279" s="37"/>
      <c r="NK279" s="37"/>
      <c r="NL279" s="37"/>
      <c r="NM279" s="37"/>
      <c r="NN279" s="37"/>
      <c r="NO279" s="37"/>
      <c r="NP279" s="37"/>
      <c r="NQ279" s="37"/>
      <c r="NR279" s="37"/>
      <c r="NS279" s="37"/>
      <c r="NT279" s="37"/>
      <c r="NU279" s="37"/>
      <c r="NV279" s="37"/>
      <c r="NW279" s="37"/>
      <c r="NX279" s="37"/>
      <c r="NY279" s="37"/>
      <c r="NZ279" s="37"/>
      <c r="OA279" s="37"/>
      <c r="OB279" s="37"/>
      <c r="OC279" s="37"/>
      <c r="OD279" s="37"/>
      <c r="OE279" s="37"/>
      <c r="OF279" s="37"/>
      <c r="OG279" s="37"/>
      <c r="OH279" s="37"/>
      <c r="OI279" s="37"/>
      <c r="OJ279" s="37"/>
      <c r="OK279" s="37"/>
      <c r="OL279" s="37"/>
      <c r="OM279" s="37"/>
      <c r="ON279" s="37"/>
      <c r="OO279" s="37"/>
      <c r="OP279" s="37"/>
      <c r="OQ279" s="37"/>
      <c r="OR279" s="37"/>
      <c r="OS279" s="37"/>
      <c r="OT279" s="37"/>
      <c r="OU279" s="37"/>
      <c r="OV279" s="37"/>
      <c r="OW279" s="37"/>
      <c r="OX279" s="37"/>
      <c r="OY279" s="37"/>
      <c r="OZ279" s="37"/>
      <c r="PA279" s="37"/>
      <c r="PB279" s="37"/>
      <c r="PC279" s="37"/>
      <c r="PD279" s="37"/>
      <c r="PE279" s="37"/>
      <c r="PF279" s="37"/>
      <c r="PG279" s="37"/>
      <c r="PH279" s="37"/>
      <c r="PI279" s="37"/>
      <c r="PJ279" s="37"/>
      <c r="PK279" s="37"/>
      <c r="PL279" s="37"/>
      <c r="PM279" s="37"/>
      <c r="PN279" s="37"/>
      <c r="PO279" s="37"/>
      <c r="PP279" s="37"/>
      <c r="PQ279" s="37"/>
      <c r="PR279" s="37"/>
      <c r="PS279" s="37"/>
      <c r="PT279" s="37"/>
      <c r="PU279" s="37"/>
      <c r="PV279" s="37"/>
      <c r="PW279" s="37"/>
      <c r="PX279" s="37"/>
      <c r="PY279" s="37"/>
      <c r="PZ279" s="37"/>
      <c r="QA279" s="37"/>
      <c r="QB279" s="37"/>
      <c r="QC279" s="37"/>
      <c r="QD279" s="37"/>
      <c r="QE279" s="37"/>
      <c r="QF279" s="37"/>
      <c r="QG279" s="37"/>
      <c r="QH279" s="37"/>
      <c r="QI279" s="37"/>
      <c r="QJ279" s="37"/>
      <c r="QK279" s="37"/>
      <c r="QL279" s="37"/>
      <c r="QM279" s="37"/>
      <c r="QN279" s="37"/>
      <c r="QO279" s="37"/>
      <c r="QP279" s="37"/>
      <c r="QQ279" s="37"/>
      <c r="QR279" s="37"/>
      <c r="QS279" s="37"/>
      <c r="QT279" s="37"/>
      <c r="QU279" s="37"/>
      <c r="QV279" s="37"/>
      <c r="QW279" s="37"/>
      <c r="QX279" s="37"/>
      <c r="QY279" s="37"/>
      <c r="QZ279" s="37"/>
      <c r="RA279" s="37"/>
      <c r="RB279" s="37"/>
      <c r="RC279" s="37"/>
      <c r="RD279" s="37"/>
      <c r="RE279" s="37"/>
      <c r="RF279" s="37"/>
      <c r="RG279" s="37"/>
      <c r="RH279" s="37"/>
      <c r="RI279" s="37"/>
      <c r="RJ279" s="37"/>
      <c r="RK279" s="37"/>
      <c r="RL279" s="37"/>
      <c r="RM279" s="37"/>
      <c r="RN279" s="37"/>
      <c r="RO279" s="37"/>
      <c r="RP279" s="37"/>
      <c r="RQ279" s="37"/>
      <c r="RR279" s="37"/>
      <c r="RS279" s="37"/>
      <c r="RT279" s="37"/>
      <c r="RU279" s="37"/>
      <c r="RV279" s="37"/>
      <c r="RW279" s="37"/>
      <c r="RX279" s="37"/>
      <c r="RY279" s="37"/>
      <c r="RZ279" s="37"/>
      <c r="SA279" s="37"/>
      <c r="SB279" s="37"/>
      <c r="SC279" s="37"/>
      <c r="SD279" s="37"/>
      <c r="SE279" s="37"/>
      <c r="SF279" s="37"/>
      <c r="SG279" s="37"/>
      <c r="SH279" s="37"/>
      <c r="SI279" s="37"/>
      <c r="SJ279" s="37"/>
      <c r="SK279" s="37"/>
      <c r="SL279" s="37"/>
      <c r="SM279" s="37"/>
      <c r="SN279" s="37"/>
      <c r="SO279" s="37"/>
      <c r="SP279" s="37"/>
      <c r="SQ279" s="37"/>
      <c r="SR279" s="37"/>
      <c r="SS279" s="37"/>
      <c r="ST279" s="37"/>
      <c r="SU279" s="37"/>
      <c r="SV279" s="37"/>
      <c r="SW279" s="37"/>
      <c r="SX279" s="37"/>
      <c r="SY279" s="37"/>
      <c r="SZ279" s="37"/>
      <c r="TA279" s="37"/>
      <c r="TB279" s="37"/>
      <c r="TC279" s="37"/>
      <c r="TD279" s="37"/>
      <c r="TE279" s="37"/>
      <c r="TF279" s="37"/>
      <c r="TG279" s="37"/>
      <c r="TH279" s="37"/>
      <c r="TI279" s="37"/>
      <c r="TJ279" s="37"/>
      <c r="TK279" s="37"/>
      <c r="TL279" s="37"/>
      <c r="TM279" s="37"/>
      <c r="TN279" s="37"/>
      <c r="TO279" s="37"/>
      <c r="TP279" s="37"/>
      <c r="TQ279" s="37"/>
      <c r="TR279" s="37"/>
      <c r="TS279" s="37"/>
      <c r="TT279" s="37"/>
      <c r="TU279" s="37"/>
      <c r="TV279" s="37"/>
      <c r="TW279" s="37"/>
      <c r="TX279" s="37"/>
      <c r="TY279" s="37"/>
      <c r="TZ279" s="37"/>
      <c r="UA279" s="37"/>
      <c r="UB279" s="37"/>
      <c r="UC279" s="37"/>
      <c r="UD279" s="37"/>
      <c r="UE279" s="37"/>
      <c r="UF279" s="37"/>
      <c r="UG279" s="37"/>
      <c r="UH279" s="37"/>
      <c r="UI279" s="37"/>
      <c r="UJ279" s="37"/>
      <c r="UK279" s="37"/>
      <c r="UL279" s="37"/>
      <c r="UM279" s="37"/>
      <c r="UN279" s="37"/>
      <c r="UO279" s="37"/>
      <c r="UP279" s="37"/>
      <c r="UQ279" s="37"/>
      <c r="UR279" s="37"/>
      <c r="US279" s="37"/>
      <c r="UT279" s="37"/>
      <c r="UU279" s="37"/>
      <c r="UV279" s="37"/>
      <c r="UW279" s="37"/>
      <c r="UX279" s="37"/>
      <c r="UY279" s="37"/>
      <c r="UZ279" s="37"/>
      <c r="VA279" s="37"/>
      <c r="VB279" s="37"/>
      <c r="VC279" s="37"/>
      <c r="VD279" s="37"/>
      <c r="VE279" s="37"/>
      <c r="VF279" s="37"/>
      <c r="VG279" s="37"/>
      <c r="VH279" s="37"/>
      <c r="VI279" s="37"/>
      <c r="VJ279" s="37"/>
      <c r="VK279" s="37"/>
      <c r="VL279" s="37"/>
      <c r="VM279" s="37"/>
      <c r="VN279" s="37"/>
      <c r="VO279" s="37"/>
      <c r="VP279" s="37"/>
      <c r="VQ279" s="37"/>
      <c r="VR279" s="37"/>
      <c r="VS279" s="37"/>
      <c r="VT279" s="37"/>
      <c r="VU279" s="37"/>
      <c r="VV279" s="37"/>
      <c r="VW279" s="37"/>
      <c r="VX279" s="37"/>
      <c r="VY279" s="37"/>
      <c r="VZ279" s="37"/>
      <c r="WA279" s="37"/>
      <c r="WB279" s="37"/>
      <c r="WC279" s="37"/>
      <c r="WD279" s="37"/>
      <c r="WE279" s="37"/>
      <c r="WF279" s="37"/>
      <c r="WG279" s="37"/>
      <c r="WH279" s="37"/>
      <c r="WI279" s="37"/>
      <c r="WJ279" s="37"/>
      <c r="WK279" s="37"/>
      <c r="WL279" s="37"/>
      <c r="WM279" s="37"/>
      <c r="WN279" s="37"/>
      <c r="WO279" s="37"/>
      <c r="WP279" s="37"/>
      <c r="WQ279" s="37"/>
      <c r="WR279" s="37"/>
      <c r="WS279" s="37"/>
      <c r="WT279" s="37"/>
      <c r="WU279" s="37"/>
      <c r="WV279" s="37"/>
      <c r="WW279" s="37"/>
      <c r="WX279" s="37"/>
      <c r="WY279" s="37"/>
      <c r="WZ279" s="37"/>
      <c r="XA279" s="37"/>
      <c r="XB279" s="37"/>
      <c r="XC279" s="37"/>
      <c r="XD279" s="37"/>
      <c r="XE279" s="37"/>
      <c r="XF279" s="37"/>
      <c r="XG279" s="37"/>
      <c r="XH279" s="37"/>
      <c r="XI279" s="37"/>
      <c r="XJ279" s="37"/>
      <c r="XK279" s="37"/>
      <c r="XL279" s="37"/>
      <c r="XM279" s="37"/>
      <c r="XN279" s="37"/>
      <c r="XO279" s="37"/>
      <c r="XP279" s="37"/>
      <c r="XQ279" s="37"/>
      <c r="XR279" s="37"/>
      <c r="XS279" s="37"/>
      <c r="XT279" s="37"/>
      <c r="XU279" s="37"/>
      <c r="XV279" s="37"/>
      <c r="XW279" s="37"/>
      <c r="XX279" s="37"/>
      <c r="XY279" s="37"/>
      <c r="XZ279" s="37"/>
      <c r="YA279" s="37"/>
      <c r="YB279" s="37"/>
      <c r="YC279" s="37"/>
      <c r="YD279" s="37"/>
      <c r="YE279" s="37"/>
      <c r="YF279" s="37"/>
      <c r="YG279" s="37"/>
      <c r="YH279" s="37"/>
      <c r="YI279" s="37"/>
      <c r="YJ279" s="37"/>
      <c r="YK279" s="37"/>
      <c r="YL279" s="37"/>
      <c r="YM279" s="37"/>
      <c r="YN279" s="37"/>
      <c r="YO279" s="37"/>
      <c r="YP279" s="37"/>
      <c r="YQ279" s="37"/>
      <c r="YR279" s="37"/>
      <c r="YS279" s="37"/>
    </row>
    <row r="280" spans="1:669" s="49" customFormat="1" ht="15.75" x14ac:dyDescent="0.25">
      <c r="A280" s="37"/>
      <c r="B280" s="2"/>
      <c r="C280" s="2"/>
      <c r="D280" s="2"/>
      <c r="E280" s="1"/>
      <c r="F280" s="1"/>
      <c r="G280" s="129"/>
      <c r="H280" s="130"/>
      <c r="I280" s="129"/>
      <c r="J280" s="129"/>
      <c r="K280" s="129"/>
      <c r="L280" s="129"/>
      <c r="M280" s="130"/>
      <c r="P280" s="37"/>
      <c r="Q280" s="37"/>
      <c r="R280" s="37"/>
      <c r="S280" s="37"/>
      <c r="T280" s="37"/>
      <c r="U280" s="37"/>
      <c r="V280" s="37"/>
      <c r="W280" s="37"/>
      <c r="X280" s="37"/>
      <c r="Y280" s="37"/>
      <c r="Z280" s="37"/>
      <c r="AA280" s="37"/>
      <c r="AB280" s="37"/>
      <c r="AC280" s="37"/>
      <c r="AD280" s="37"/>
      <c r="AE280" s="37"/>
      <c r="AF280" s="37"/>
      <c r="AG280" s="37"/>
      <c r="AH280" s="37"/>
      <c r="AI280" s="37"/>
      <c r="AJ280" s="37"/>
      <c r="AK280" s="37"/>
      <c r="AL280" s="37"/>
      <c r="AM280" s="37"/>
      <c r="AN280" s="37"/>
      <c r="AO280" s="37"/>
      <c r="AP280" s="37"/>
      <c r="AQ280" s="44"/>
      <c r="AR280" s="44"/>
      <c r="AS280" s="44"/>
      <c r="AT280" s="44"/>
      <c r="AU280" s="44"/>
      <c r="AV280" s="44"/>
      <c r="AW280" s="44"/>
      <c r="AX280" s="44"/>
      <c r="AY280" s="44"/>
      <c r="AZ280" s="44"/>
      <c r="BA280" s="44"/>
      <c r="BB280" s="44"/>
      <c r="BC280" s="44"/>
      <c r="BD280" s="44"/>
      <c r="BE280" s="44"/>
      <c r="BF280" s="44"/>
      <c r="BG280" s="44"/>
      <c r="BH280" s="44"/>
      <c r="BI280" s="44"/>
      <c r="BJ280" s="44"/>
      <c r="BK280" s="44"/>
      <c r="BL280" s="44"/>
      <c r="BM280" s="44"/>
      <c r="BN280" s="44"/>
      <c r="BO280" s="44"/>
      <c r="BP280" s="44"/>
      <c r="BQ280" s="44"/>
      <c r="BR280" s="44"/>
      <c r="BS280" s="44"/>
      <c r="BT280" s="44"/>
      <c r="BU280" s="44"/>
      <c r="BV280" s="44"/>
      <c r="BW280" s="44"/>
      <c r="BX280" s="44"/>
      <c r="BY280" s="44"/>
      <c r="BZ280" s="44"/>
      <c r="CA280" s="44"/>
      <c r="CB280" s="44"/>
      <c r="CC280" s="44"/>
      <c r="CD280" s="44"/>
      <c r="CE280" s="44"/>
      <c r="CF280" s="44"/>
      <c r="CG280" s="44"/>
      <c r="CH280" s="44"/>
      <c r="CI280" s="44"/>
      <c r="CJ280" s="44"/>
      <c r="CK280" s="44"/>
      <c r="CL280" s="44"/>
      <c r="CM280" s="44"/>
      <c r="CN280" s="44"/>
      <c r="CO280" s="44"/>
      <c r="CP280" s="44"/>
      <c r="CQ280" s="44"/>
      <c r="CR280" s="44"/>
      <c r="CS280" s="44"/>
      <c r="CT280" s="44"/>
      <c r="CU280" s="44"/>
      <c r="CV280" s="44"/>
      <c r="CW280" s="44"/>
      <c r="CX280" s="44"/>
      <c r="CY280" s="44"/>
      <c r="CZ280" s="44"/>
      <c r="DA280" s="44"/>
      <c r="DB280" s="44"/>
      <c r="DC280" s="44"/>
      <c r="DD280" s="44"/>
      <c r="DE280" s="44"/>
      <c r="DF280" s="44"/>
      <c r="DG280" s="44"/>
      <c r="DH280" s="44"/>
      <c r="DI280" s="44"/>
      <c r="DJ280" s="44"/>
      <c r="DK280" s="44"/>
      <c r="DL280" s="44"/>
      <c r="DM280" s="44"/>
      <c r="DN280" s="44"/>
      <c r="DO280" s="44"/>
      <c r="DP280" s="44"/>
      <c r="DQ280" s="44"/>
      <c r="DR280" s="44"/>
      <c r="DS280" s="44"/>
      <c r="DT280" s="44"/>
      <c r="DU280" s="44"/>
      <c r="DV280" s="44"/>
      <c r="DW280" s="44"/>
      <c r="DX280" s="44"/>
      <c r="DY280" s="44"/>
      <c r="DZ280" s="44"/>
      <c r="EA280" s="44"/>
      <c r="EB280" s="44"/>
      <c r="EC280" s="44"/>
      <c r="ED280" s="44"/>
      <c r="EE280" s="44"/>
      <c r="EF280" s="44"/>
      <c r="EG280" s="44"/>
      <c r="EH280" s="44"/>
      <c r="EI280" s="44"/>
      <c r="EJ280" s="44"/>
      <c r="EK280" s="44"/>
      <c r="EL280" s="44"/>
      <c r="EM280" s="44"/>
      <c r="EN280" s="44"/>
      <c r="EO280" s="44"/>
      <c r="EP280" s="44"/>
      <c r="EQ280" s="44"/>
      <c r="ER280" s="44"/>
      <c r="ES280" s="44"/>
      <c r="ET280" s="44"/>
      <c r="EU280" s="44"/>
      <c r="EV280" s="44"/>
      <c r="EW280" s="44"/>
      <c r="EX280" s="44"/>
      <c r="EY280" s="44"/>
      <c r="EZ280" s="44"/>
      <c r="FA280" s="44"/>
      <c r="FB280" s="44"/>
      <c r="FC280" s="44"/>
      <c r="FD280" s="44"/>
      <c r="FE280" s="44"/>
      <c r="FF280" s="44"/>
      <c r="FG280" s="44"/>
      <c r="FH280" s="44"/>
      <c r="FI280" s="44"/>
      <c r="FJ280" s="44"/>
      <c r="FK280" s="44"/>
      <c r="FL280" s="44"/>
      <c r="FM280" s="44"/>
      <c r="FN280" s="44"/>
      <c r="FO280" s="44"/>
      <c r="FP280" s="44"/>
      <c r="FQ280" s="44"/>
      <c r="FR280" s="44"/>
      <c r="FS280" s="44"/>
      <c r="FT280" s="37"/>
      <c r="FU280" s="37"/>
      <c r="FV280" s="37"/>
      <c r="FW280" s="37"/>
      <c r="FX280" s="37"/>
      <c r="FY280" s="37"/>
      <c r="FZ280" s="37"/>
      <c r="GA280" s="37"/>
      <c r="GB280" s="37"/>
      <c r="GC280" s="37"/>
      <c r="GD280" s="37"/>
      <c r="GE280" s="37"/>
      <c r="GF280" s="37"/>
      <c r="GG280" s="37"/>
      <c r="GH280" s="37"/>
      <c r="GI280" s="37"/>
      <c r="GJ280" s="37"/>
      <c r="GK280" s="37"/>
      <c r="GL280" s="37"/>
      <c r="GM280" s="37"/>
      <c r="GN280" s="37"/>
      <c r="GO280" s="37"/>
      <c r="GP280" s="37"/>
      <c r="GQ280" s="37"/>
      <c r="GR280" s="37"/>
      <c r="GS280" s="37"/>
      <c r="GT280" s="37"/>
      <c r="GU280" s="37"/>
      <c r="GV280" s="37"/>
      <c r="GW280" s="37"/>
      <c r="GX280" s="37"/>
      <c r="GY280" s="37"/>
      <c r="GZ280" s="37"/>
      <c r="HA280" s="37"/>
      <c r="HB280" s="37"/>
      <c r="HC280" s="37"/>
      <c r="HD280" s="37"/>
      <c r="HE280" s="37"/>
      <c r="HF280" s="37"/>
      <c r="HG280" s="37"/>
      <c r="HH280" s="37"/>
      <c r="HI280" s="37"/>
      <c r="HJ280" s="37"/>
      <c r="HK280" s="37"/>
      <c r="HL280" s="37"/>
      <c r="HM280" s="37"/>
      <c r="HN280" s="37"/>
      <c r="HO280" s="37"/>
      <c r="HP280" s="37"/>
      <c r="HQ280" s="37"/>
      <c r="HR280" s="37"/>
      <c r="HS280" s="37"/>
      <c r="HT280" s="37"/>
      <c r="HU280" s="37"/>
      <c r="HV280" s="37"/>
      <c r="HW280" s="37"/>
      <c r="HX280" s="37"/>
      <c r="HY280" s="37"/>
      <c r="HZ280" s="37"/>
      <c r="IA280" s="37"/>
      <c r="IB280" s="37"/>
      <c r="IC280" s="37"/>
      <c r="ID280" s="37"/>
      <c r="IE280" s="37"/>
      <c r="IF280" s="37"/>
      <c r="IG280" s="37"/>
      <c r="IH280" s="37"/>
      <c r="II280" s="37"/>
      <c r="IJ280" s="37"/>
      <c r="IK280" s="37"/>
      <c r="IL280" s="37"/>
      <c r="IM280" s="37"/>
      <c r="IN280" s="37"/>
      <c r="IO280" s="37"/>
      <c r="IP280" s="37"/>
      <c r="IQ280" s="37"/>
      <c r="IR280" s="37"/>
      <c r="IS280" s="37"/>
      <c r="IT280" s="37"/>
      <c r="IU280" s="37"/>
      <c r="IV280" s="37"/>
      <c r="IW280" s="37"/>
      <c r="IX280" s="37"/>
      <c r="IY280" s="37"/>
      <c r="IZ280" s="37"/>
      <c r="JA280" s="37"/>
      <c r="JB280" s="37"/>
      <c r="JC280" s="37"/>
      <c r="JD280" s="37"/>
      <c r="JE280" s="37"/>
      <c r="JF280" s="37"/>
      <c r="JG280" s="37"/>
      <c r="JH280" s="37"/>
      <c r="JI280" s="37"/>
      <c r="JJ280" s="37"/>
      <c r="JK280" s="37"/>
      <c r="JL280" s="37"/>
      <c r="JM280" s="37"/>
      <c r="JN280" s="37"/>
      <c r="JO280" s="37"/>
      <c r="JP280" s="37"/>
      <c r="JQ280" s="37"/>
      <c r="JR280" s="37"/>
      <c r="JS280" s="37"/>
      <c r="JT280" s="37"/>
      <c r="JU280" s="37"/>
      <c r="JV280" s="37"/>
      <c r="JW280" s="37"/>
      <c r="JX280" s="37"/>
      <c r="JY280" s="37"/>
      <c r="JZ280" s="37"/>
      <c r="KA280" s="37"/>
      <c r="KB280" s="37"/>
      <c r="KC280" s="37"/>
      <c r="KD280" s="37"/>
      <c r="KE280" s="37"/>
      <c r="KF280" s="37"/>
      <c r="KG280" s="37"/>
      <c r="KH280" s="37"/>
      <c r="KI280" s="37"/>
      <c r="KJ280" s="37"/>
      <c r="KK280" s="37"/>
      <c r="KL280" s="37"/>
      <c r="KM280" s="37"/>
      <c r="KN280" s="37"/>
      <c r="KO280" s="37"/>
      <c r="KP280" s="37"/>
      <c r="KQ280" s="37"/>
      <c r="KR280" s="37"/>
      <c r="KS280" s="37"/>
      <c r="KT280" s="37"/>
      <c r="KU280" s="37"/>
      <c r="KV280" s="37"/>
      <c r="KW280" s="37"/>
      <c r="KX280" s="37"/>
      <c r="KY280" s="37"/>
      <c r="KZ280" s="37"/>
      <c r="LA280" s="37"/>
      <c r="LB280" s="37"/>
      <c r="LC280" s="37"/>
      <c r="LD280" s="37"/>
      <c r="LE280" s="37"/>
      <c r="LF280" s="37"/>
      <c r="LG280" s="37"/>
      <c r="LH280" s="37"/>
      <c r="LI280" s="37"/>
      <c r="LJ280" s="37"/>
      <c r="LK280" s="37"/>
      <c r="LL280" s="37"/>
      <c r="LM280" s="37"/>
      <c r="LN280" s="37"/>
      <c r="LO280" s="37"/>
      <c r="LP280" s="37"/>
      <c r="LQ280" s="37"/>
      <c r="LR280" s="37"/>
      <c r="LS280" s="37"/>
      <c r="LT280" s="37"/>
      <c r="LU280" s="37"/>
      <c r="LV280" s="37"/>
      <c r="LW280" s="37"/>
      <c r="LX280" s="37"/>
      <c r="LY280" s="37"/>
      <c r="LZ280" s="37"/>
      <c r="MA280" s="37"/>
      <c r="MB280" s="37"/>
      <c r="MC280" s="37"/>
      <c r="MD280" s="37"/>
      <c r="ME280" s="37"/>
      <c r="MF280" s="37"/>
      <c r="MG280" s="37"/>
      <c r="MH280" s="37"/>
      <c r="MI280" s="37"/>
      <c r="MJ280" s="37"/>
      <c r="MK280" s="37"/>
      <c r="ML280" s="37"/>
      <c r="MM280" s="37"/>
      <c r="MN280" s="37"/>
      <c r="MO280" s="37"/>
      <c r="MP280" s="37"/>
      <c r="MQ280" s="37"/>
      <c r="MR280" s="37"/>
      <c r="MS280" s="37"/>
      <c r="MT280" s="37"/>
      <c r="MU280" s="37"/>
      <c r="MV280" s="37"/>
      <c r="MW280" s="37"/>
      <c r="MX280" s="37"/>
      <c r="MY280" s="37"/>
      <c r="MZ280" s="37"/>
      <c r="NA280" s="37"/>
      <c r="NB280" s="37"/>
      <c r="NC280" s="37"/>
      <c r="ND280" s="37"/>
      <c r="NE280" s="37"/>
      <c r="NF280" s="37"/>
      <c r="NG280" s="37"/>
      <c r="NH280" s="37"/>
      <c r="NI280" s="37"/>
      <c r="NJ280" s="37"/>
      <c r="NK280" s="37"/>
      <c r="NL280" s="37"/>
      <c r="NM280" s="37"/>
      <c r="NN280" s="37"/>
      <c r="NO280" s="37"/>
      <c r="NP280" s="37"/>
      <c r="NQ280" s="37"/>
      <c r="NR280" s="37"/>
      <c r="NS280" s="37"/>
      <c r="NT280" s="37"/>
      <c r="NU280" s="37"/>
      <c r="NV280" s="37"/>
      <c r="NW280" s="37"/>
      <c r="NX280" s="37"/>
      <c r="NY280" s="37"/>
      <c r="NZ280" s="37"/>
      <c r="OA280" s="37"/>
      <c r="OB280" s="37"/>
      <c r="OC280" s="37"/>
      <c r="OD280" s="37"/>
      <c r="OE280" s="37"/>
      <c r="OF280" s="37"/>
      <c r="OG280" s="37"/>
      <c r="OH280" s="37"/>
      <c r="OI280" s="37"/>
      <c r="OJ280" s="37"/>
      <c r="OK280" s="37"/>
      <c r="OL280" s="37"/>
      <c r="OM280" s="37"/>
      <c r="ON280" s="37"/>
      <c r="OO280" s="37"/>
      <c r="OP280" s="37"/>
      <c r="OQ280" s="37"/>
      <c r="OR280" s="37"/>
      <c r="OS280" s="37"/>
      <c r="OT280" s="37"/>
      <c r="OU280" s="37"/>
      <c r="OV280" s="37"/>
      <c r="OW280" s="37"/>
      <c r="OX280" s="37"/>
      <c r="OY280" s="37"/>
      <c r="OZ280" s="37"/>
      <c r="PA280" s="37"/>
      <c r="PB280" s="37"/>
      <c r="PC280" s="37"/>
      <c r="PD280" s="37"/>
      <c r="PE280" s="37"/>
      <c r="PF280" s="37"/>
      <c r="PG280" s="37"/>
      <c r="PH280" s="37"/>
      <c r="PI280" s="37"/>
      <c r="PJ280" s="37"/>
      <c r="PK280" s="37"/>
      <c r="PL280" s="37"/>
      <c r="PM280" s="37"/>
      <c r="PN280" s="37"/>
      <c r="PO280" s="37"/>
      <c r="PP280" s="37"/>
      <c r="PQ280" s="37"/>
      <c r="PR280" s="37"/>
      <c r="PS280" s="37"/>
      <c r="PT280" s="37"/>
      <c r="PU280" s="37"/>
      <c r="PV280" s="37"/>
      <c r="PW280" s="37"/>
      <c r="PX280" s="37"/>
      <c r="PY280" s="37"/>
      <c r="PZ280" s="37"/>
      <c r="QA280" s="37"/>
      <c r="QB280" s="37"/>
      <c r="QC280" s="37"/>
      <c r="QD280" s="37"/>
      <c r="QE280" s="37"/>
      <c r="QF280" s="37"/>
      <c r="QG280" s="37"/>
      <c r="QH280" s="37"/>
      <c r="QI280" s="37"/>
      <c r="QJ280" s="37"/>
      <c r="QK280" s="37"/>
      <c r="QL280" s="37"/>
      <c r="QM280" s="37"/>
      <c r="QN280" s="37"/>
      <c r="QO280" s="37"/>
      <c r="QP280" s="37"/>
      <c r="QQ280" s="37"/>
      <c r="QR280" s="37"/>
      <c r="QS280" s="37"/>
      <c r="QT280" s="37"/>
      <c r="QU280" s="37"/>
      <c r="QV280" s="37"/>
      <c r="QW280" s="37"/>
      <c r="QX280" s="37"/>
      <c r="QY280" s="37"/>
      <c r="QZ280" s="37"/>
      <c r="RA280" s="37"/>
      <c r="RB280" s="37"/>
      <c r="RC280" s="37"/>
      <c r="RD280" s="37"/>
      <c r="RE280" s="37"/>
      <c r="RF280" s="37"/>
      <c r="RG280" s="37"/>
      <c r="RH280" s="37"/>
      <c r="RI280" s="37"/>
      <c r="RJ280" s="37"/>
      <c r="RK280" s="37"/>
      <c r="RL280" s="37"/>
      <c r="RM280" s="37"/>
      <c r="RN280" s="37"/>
      <c r="RO280" s="37"/>
      <c r="RP280" s="37"/>
      <c r="RQ280" s="37"/>
      <c r="RR280" s="37"/>
      <c r="RS280" s="37"/>
      <c r="RT280" s="37"/>
      <c r="RU280" s="37"/>
      <c r="RV280" s="37"/>
      <c r="RW280" s="37"/>
      <c r="RX280" s="37"/>
      <c r="RY280" s="37"/>
      <c r="RZ280" s="37"/>
      <c r="SA280" s="37"/>
      <c r="SB280" s="37"/>
      <c r="SC280" s="37"/>
      <c r="SD280" s="37"/>
      <c r="SE280" s="37"/>
      <c r="SF280" s="37"/>
      <c r="SG280" s="37"/>
      <c r="SH280" s="37"/>
      <c r="SI280" s="37"/>
      <c r="SJ280" s="37"/>
      <c r="SK280" s="37"/>
      <c r="SL280" s="37"/>
      <c r="SM280" s="37"/>
      <c r="SN280" s="37"/>
      <c r="SO280" s="37"/>
      <c r="SP280" s="37"/>
      <c r="SQ280" s="37"/>
      <c r="SR280" s="37"/>
      <c r="SS280" s="37"/>
      <c r="ST280" s="37"/>
      <c r="SU280" s="37"/>
      <c r="SV280" s="37"/>
      <c r="SW280" s="37"/>
      <c r="SX280" s="37"/>
      <c r="SY280" s="37"/>
      <c r="SZ280" s="37"/>
      <c r="TA280" s="37"/>
      <c r="TB280" s="37"/>
      <c r="TC280" s="37"/>
      <c r="TD280" s="37"/>
      <c r="TE280" s="37"/>
      <c r="TF280" s="37"/>
      <c r="TG280" s="37"/>
      <c r="TH280" s="37"/>
      <c r="TI280" s="37"/>
      <c r="TJ280" s="37"/>
      <c r="TK280" s="37"/>
      <c r="TL280" s="37"/>
      <c r="TM280" s="37"/>
      <c r="TN280" s="37"/>
      <c r="TO280" s="37"/>
      <c r="TP280" s="37"/>
      <c r="TQ280" s="37"/>
      <c r="TR280" s="37"/>
      <c r="TS280" s="37"/>
      <c r="TT280" s="37"/>
      <c r="TU280" s="37"/>
      <c r="TV280" s="37"/>
      <c r="TW280" s="37"/>
      <c r="TX280" s="37"/>
      <c r="TY280" s="37"/>
      <c r="TZ280" s="37"/>
      <c r="UA280" s="37"/>
      <c r="UB280" s="37"/>
      <c r="UC280" s="37"/>
      <c r="UD280" s="37"/>
      <c r="UE280" s="37"/>
      <c r="UF280" s="37"/>
      <c r="UG280" s="37"/>
      <c r="UH280" s="37"/>
      <c r="UI280" s="37"/>
      <c r="UJ280" s="37"/>
      <c r="UK280" s="37"/>
      <c r="UL280" s="37"/>
      <c r="UM280" s="37"/>
      <c r="UN280" s="37"/>
      <c r="UO280" s="37"/>
      <c r="UP280" s="37"/>
      <c r="UQ280" s="37"/>
      <c r="UR280" s="37"/>
      <c r="US280" s="37"/>
      <c r="UT280" s="37"/>
      <c r="UU280" s="37"/>
      <c r="UV280" s="37"/>
      <c r="UW280" s="37"/>
      <c r="UX280" s="37"/>
      <c r="UY280" s="37"/>
      <c r="UZ280" s="37"/>
      <c r="VA280" s="37"/>
      <c r="VB280" s="37"/>
      <c r="VC280" s="37"/>
      <c r="VD280" s="37"/>
      <c r="VE280" s="37"/>
      <c r="VF280" s="37"/>
      <c r="VG280" s="37"/>
      <c r="VH280" s="37"/>
      <c r="VI280" s="37"/>
      <c r="VJ280" s="37"/>
      <c r="VK280" s="37"/>
      <c r="VL280" s="37"/>
      <c r="VM280" s="37"/>
      <c r="VN280" s="37"/>
      <c r="VO280" s="37"/>
      <c r="VP280" s="37"/>
      <c r="VQ280" s="37"/>
      <c r="VR280" s="37"/>
      <c r="VS280" s="37"/>
      <c r="VT280" s="37"/>
      <c r="VU280" s="37"/>
      <c r="VV280" s="37"/>
      <c r="VW280" s="37"/>
      <c r="VX280" s="37"/>
      <c r="VY280" s="37"/>
      <c r="VZ280" s="37"/>
      <c r="WA280" s="37"/>
      <c r="WB280" s="37"/>
      <c r="WC280" s="37"/>
      <c r="WD280" s="37"/>
      <c r="WE280" s="37"/>
      <c r="WF280" s="37"/>
      <c r="WG280" s="37"/>
      <c r="WH280" s="37"/>
      <c r="WI280" s="37"/>
      <c r="WJ280" s="37"/>
      <c r="WK280" s="37"/>
      <c r="WL280" s="37"/>
      <c r="WM280" s="37"/>
      <c r="WN280" s="37"/>
      <c r="WO280" s="37"/>
      <c r="WP280" s="37"/>
      <c r="WQ280" s="37"/>
      <c r="WR280" s="37"/>
      <c r="WS280" s="37"/>
      <c r="WT280" s="37"/>
      <c r="WU280" s="37"/>
      <c r="WV280" s="37"/>
      <c r="WW280" s="37"/>
      <c r="WX280" s="37"/>
      <c r="WY280" s="37"/>
      <c r="WZ280" s="37"/>
      <c r="XA280" s="37"/>
      <c r="XB280" s="37"/>
      <c r="XC280" s="37"/>
      <c r="XD280" s="37"/>
      <c r="XE280" s="37"/>
      <c r="XF280" s="37"/>
      <c r="XG280" s="37"/>
      <c r="XH280" s="37"/>
      <c r="XI280" s="37"/>
      <c r="XJ280" s="37"/>
      <c r="XK280" s="37"/>
      <c r="XL280" s="37"/>
      <c r="XM280" s="37"/>
      <c r="XN280" s="37"/>
      <c r="XO280" s="37"/>
      <c r="XP280" s="37"/>
      <c r="XQ280" s="37"/>
      <c r="XR280" s="37"/>
      <c r="XS280" s="37"/>
      <c r="XT280" s="37"/>
      <c r="XU280" s="37"/>
      <c r="XV280" s="37"/>
      <c r="XW280" s="37"/>
      <c r="XX280" s="37"/>
      <c r="XY280" s="37"/>
      <c r="XZ280" s="37"/>
      <c r="YA280" s="37"/>
      <c r="YB280" s="37"/>
      <c r="YC280" s="37"/>
      <c r="YD280" s="37"/>
      <c r="YE280" s="37"/>
      <c r="YF280" s="37"/>
      <c r="YG280" s="37"/>
      <c r="YH280" s="37"/>
      <c r="YI280" s="37"/>
      <c r="YJ280" s="37"/>
      <c r="YK280" s="37"/>
      <c r="YL280" s="37"/>
      <c r="YM280" s="37"/>
      <c r="YN280" s="37"/>
      <c r="YO280" s="37"/>
      <c r="YP280" s="37"/>
      <c r="YQ280" s="37"/>
      <c r="YR280" s="37"/>
      <c r="YS280" s="37"/>
    </row>
    <row r="281" spans="1:669" s="49" customFormat="1" ht="15.75" x14ac:dyDescent="0.25">
      <c r="A281" s="37"/>
      <c r="B281" s="2"/>
      <c r="C281" s="2"/>
      <c r="D281" s="2"/>
      <c r="E281" s="1"/>
      <c r="F281" s="1"/>
      <c r="G281" s="129"/>
      <c r="H281" s="130"/>
      <c r="I281" s="129"/>
      <c r="J281" s="129"/>
      <c r="K281" s="129"/>
      <c r="L281" s="129"/>
      <c r="M281" s="130"/>
      <c r="P281" s="37"/>
      <c r="Q281" s="37"/>
      <c r="R281" s="37"/>
      <c r="S281" s="37"/>
      <c r="T281" s="37"/>
      <c r="U281" s="37"/>
      <c r="V281" s="37"/>
      <c r="W281" s="37"/>
      <c r="X281" s="37"/>
      <c r="Y281" s="37"/>
      <c r="Z281" s="37"/>
      <c r="AA281" s="37"/>
      <c r="AB281" s="37"/>
      <c r="AC281" s="37"/>
      <c r="AD281" s="37"/>
      <c r="AE281" s="37"/>
      <c r="AF281" s="37"/>
      <c r="AG281" s="37"/>
      <c r="AH281" s="37"/>
      <c r="AI281" s="37"/>
      <c r="AJ281" s="37"/>
      <c r="AK281" s="37"/>
      <c r="AL281" s="37"/>
      <c r="AM281" s="37"/>
      <c r="AN281" s="37"/>
      <c r="AO281" s="37"/>
      <c r="AP281" s="37"/>
      <c r="AQ281" s="44"/>
      <c r="AR281" s="44"/>
      <c r="AS281" s="44"/>
      <c r="AT281" s="44"/>
      <c r="AU281" s="44"/>
      <c r="AV281" s="44"/>
      <c r="AW281" s="44"/>
      <c r="AX281" s="44"/>
      <c r="AY281" s="44"/>
      <c r="AZ281" s="44"/>
      <c r="BA281" s="44"/>
      <c r="BB281" s="44"/>
      <c r="BC281" s="44"/>
      <c r="BD281" s="44"/>
      <c r="BE281" s="44"/>
      <c r="BF281" s="44"/>
      <c r="BG281" s="44"/>
      <c r="BH281" s="44"/>
      <c r="BI281" s="44"/>
      <c r="BJ281" s="44"/>
      <c r="BK281" s="44"/>
      <c r="BL281" s="44"/>
      <c r="BM281" s="44"/>
      <c r="BN281" s="44"/>
      <c r="BO281" s="44"/>
      <c r="BP281" s="44"/>
      <c r="BQ281" s="44"/>
      <c r="BR281" s="44"/>
      <c r="BS281" s="44"/>
      <c r="BT281" s="44"/>
      <c r="BU281" s="44"/>
      <c r="BV281" s="44"/>
      <c r="BW281" s="44"/>
      <c r="BX281" s="44"/>
      <c r="BY281" s="44"/>
      <c r="BZ281" s="44"/>
      <c r="CA281" s="44"/>
      <c r="CB281" s="44"/>
      <c r="CC281" s="44"/>
      <c r="CD281" s="44"/>
      <c r="CE281" s="44"/>
      <c r="CF281" s="44"/>
      <c r="CG281" s="44"/>
      <c r="CH281" s="44"/>
      <c r="CI281" s="44"/>
      <c r="CJ281" s="44"/>
      <c r="CK281" s="44"/>
      <c r="CL281" s="44"/>
      <c r="CM281" s="44"/>
      <c r="CN281" s="44"/>
      <c r="CO281" s="44"/>
      <c r="CP281" s="44"/>
      <c r="CQ281" s="44"/>
      <c r="CR281" s="44"/>
      <c r="CS281" s="44"/>
      <c r="CT281" s="44"/>
      <c r="CU281" s="44"/>
      <c r="CV281" s="44"/>
      <c r="CW281" s="44"/>
      <c r="CX281" s="44"/>
      <c r="CY281" s="44"/>
      <c r="CZ281" s="44"/>
      <c r="DA281" s="44"/>
      <c r="DB281" s="44"/>
      <c r="DC281" s="44"/>
      <c r="DD281" s="44"/>
      <c r="DE281" s="44"/>
      <c r="DF281" s="44"/>
      <c r="DG281" s="44"/>
      <c r="DH281" s="44"/>
      <c r="DI281" s="44"/>
      <c r="DJ281" s="44"/>
      <c r="DK281" s="44"/>
      <c r="DL281" s="44"/>
      <c r="DM281" s="44"/>
      <c r="DN281" s="44"/>
      <c r="DO281" s="44"/>
      <c r="DP281" s="44"/>
      <c r="DQ281" s="44"/>
      <c r="DR281" s="44"/>
      <c r="DS281" s="44"/>
      <c r="DT281" s="44"/>
      <c r="DU281" s="44"/>
      <c r="DV281" s="44"/>
      <c r="DW281" s="44"/>
      <c r="DX281" s="44"/>
      <c r="DY281" s="44"/>
      <c r="DZ281" s="44"/>
      <c r="EA281" s="44"/>
      <c r="EB281" s="44"/>
      <c r="EC281" s="44"/>
      <c r="ED281" s="44"/>
      <c r="EE281" s="44"/>
      <c r="EF281" s="44"/>
      <c r="EG281" s="44"/>
      <c r="EH281" s="44"/>
      <c r="EI281" s="44"/>
      <c r="EJ281" s="44"/>
      <c r="EK281" s="44"/>
      <c r="EL281" s="44"/>
      <c r="EM281" s="44"/>
      <c r="EN281" s="44"/>
      <c r="EO281" s="44"/>
      <c r="EP281" s="44"/>
      <c r="EQ281" s="44"/>
      <c r="ER281" s="44"/>
      <c r="ES281" s="44"/>
      <c r="ET281" s="44"/>
      <c r="EU281" s="44"/>
      <c r="EV281" s="44"/>
      <c r="EW281" s="44"/>
      <c r="EX281" s="44"/>
      <c r="EY281" s="44"/>
      <c r="EZ281" s="44"/>
      <c r="FA281" s="44"/>
      <c r="FB281" s="44"/>
      <c r="FC281" s="44"/>
      <c r="FD281" s="44"/>
      <c r="FE281" s="44"/>
      <c r="FF281" s="44"/>
      <c r="FG281" s="44"/>
      <c r="FH281" s="44"/>
      <c r="FI281" s="44"/>
      <c r="FJ281" s="44"/>
      <c r="FK281" s="44"/>
      <c r="FL281" s="44"/>
      <c r="FM281" s="44"/>
      <c r="FN281" s="44"/>
      <c r="FO281" s="44"/>
      <c r="FP281" s="44"/>
      <c r="FQ281" s="44"/>
      <c r="FR281" s="44"/>
      <c r="FS281" s="44"/>
      <c r="FT281" s="37"/>
      <c r="FU281" s="37"/>
      <c r="FV281" s="37"/>
      <c r="FW281" s="37"/>
      <c r="FX281" s="37"/>
      <c r="FY281" s="37"/>
      <c r="FZ281" s="37"/>
      <c r="GA281" s="37"/>
      <c r="GB281" s="37"/>
      <c r="GC281" s="37"/>
      <c r="GD281" s="37"/>
      <c r="GE281" s="37"/>
      <c r="GF281" s="37"/>
      <c r="GG281" s="37"/>
      <c r="GH281" s="37"/>
      <c r="GI281" s="37"/>
      <c r="GJ281" s="37"/>
      <c r="GK281" s="37"/>
      <c r="GL281" s="37"/>
      <c r="GM281" s="37"/>
      <c r="GN281" s="37"/>
      <c r="GO281" s="37"/>
      <c r="GP281" s="37"/>
      <c r="GQ281" s="37"/>
      <c r="GR281" s="37"/>
      <c r="GS281" s="37"/>
      <c r="GT281" s="37"/>
      <c r="GU281" s="37"/>
      <c r="GV281" s="37"/>
      <c r="GW281" s="37"/>
      <c r="GX281" s="37"/>
      <c r="GY281" s="37"/>
      <c r="GZ281" s="37"/>
      <c r="HA281" s="37"/>
      <c r="HB281" s="37"/>
      <c r="HC281" s="37"/>
      <c r="HD281" s="37"/>
      <c r="HE281" s="37"/>
      <c r="HF281" s="37"/>
      <c r="HG281" s="37"/>
      <c r="HH281" s="37"/>
      <c r="HI281" s="37"/>
      <c r="HJ281" s="37"/>
      <c r="HK281" s="37"/>
      <c r="HL281" s="37"/>
      <c r="HM281" s="37"/>
      <c r="HN281" s="37"/>
      <c r="HO281" s="37"/>
      <c r="HP281" s="37"/>
      <c r="HQ281" s="37"/>
      <c r="HR281" s="37"/>
      <c r="HS281" s="37"/>
      <c r="HT281" s="37"/>
      <c r="HU281" s="37"/>
      <c r="HV281" s="37"/>
      <c r="HW281" s="37"/>
      <c r="HX281" s="37"/>
      <c r="HY281" s="37"/>
      <c r="HZ281" s="37"/>
      <c r="IA281" s="37"/>
      <c r="IB281" s="37"/>
      <c r="IC281" s="37"/>
      <c r="ID281" s="37"/>
      <c r="IE281" s="37"/>
      <c r="IF281" s="37"/>
      <c r="IG281" s="37"/>
      <c r="IH281" s="37"/>
      <c r="II281" s="37"/>
      <c r="IJ281" s="37"/>
      <c r="IK281" s="37"/>
      <c r="IL281" s="37"/>
      <c r="IM281" s="37"/>
      <c r="IN281" s="37"/>
      <c r="IO281" s="37"/>
      <c r="IP281" s="37"/>
      <c r="IQ281" s="37"/>
      <c r="IR281" s="37"/>
      <c r="IS281" s="37"/>
      <c r="IT281" s="37"/>
      <c r="IU281" s="37"/>
      <c r="IV281" s="37"/>
      <c r="IW281" s="37"/>
      <c r="IX281" s="37"/>
      <c r="IY281" s="37"/>
      <c r="IZ281" s="37"/>
      <c r="JA281" s="37"/>
      <c r="JB281" s="37"/>
      <c r="JC281" s="37"/>
      <c r="JD281" s="37"/>
      <c r="JE281" s="37"/>
      <c r="JF281" s="37"/>
      <c r="JG281" s="37"/>
      <c r="JH281" s="37"/>
      <c r="JI281" s="37"/>
      <c r="JJ281" s="37"/>
      <c r="JK281" s="37"/>
      <c r="JL281" s="37"/>
      <c r="JM281" s="37"/>
      <c r="JN281" s="37"/>
      <c r="JO281" s="37"/>
      <c r="JP281" s="37"/>
      <c r="JQ281" s="37"/>
      <c r="JR281" s="37"/>
      <c r="JS281" s="37"/>
      <c r="JT281" s="37"/>
      <c r="JU281" s="37"/>
      <c r="JV281" s="37"/>
      <c r="JW281" s="37"/>
      <c r="JX281" s="37"/>
      <c r="JY281" s="37"/>
      <c r="JZ281" s="37"/>
      <c r="KA281" s="37"/>
      <c r="KB281" s="37"/>
      <c r="KC281" s="37"/>
      <c r="KD281" s="37"/>
      <c r="KE281" s="37"/>
      <c r="KF281" s="37"/>
      <c r="KG281" s="37"/>
      <c r="KH281" s="37"/>
      <c r="KI281" s="37"/>
      <c r="KJ281" s="37"/>
      <c r="KK281" s="37"/>
      <c r="KL281" s="37"/>
      <c r="KM281" s="37"/>
      <c r="KN281" s="37"/>
      <c r="KO281" s="37"/>
      <c r="KP281" s="37"/>
      <c r="KQ281" s="37"/>
      <c r="KR281" s="37"/>
      <c r="KS281" s="37"/>
      <c r="KT281" s="37"/>
      <c r="KU281" s="37"/>
      <c r="KV281" s="37"/>
      <c r="KW281" s="37"/>
      <c r="KX281" s="37"/>
      <c r="KY281" s="37"/>
      <c r="KZ281" s="37"/>
      <c r="LA281" s="37"/>
      <c r="LB281" s="37"/>
      <c r="LC281" s="37"/>
      <c r="LD281" s="37"/>
      <c r="LE281" s="37"/>
      <c r="LF281" s="37"/>
      <c r="LG281" s="37"/>
      <c r="LH281" s="37"/>
      <c r="LI281" s="37"/>
      <c r="LJ281" s="37"/>
      <c r="LK281" s="37"/>
      <c r="LL281" s="37"/>
      <c r="LM281" s="37"/>
      <c r="LN281" s="37"/>
      <c r="LO281" s="37"/>
      <c r="LP281" s="37"/>
      <c r="LQ281" s="37"/>
      <c r="LR281" s="37"/>
      <c r="LS281" s="37"/>
      <c r="LT281" s="37"/>
      <c r="LU281" s="37"/>
      <c r="LV281" s="37"/>
      <c r="LW281" s="37"/>
      <c r="LX281" s="37"/>
      <c r="LY281" s="37"/>
      <c r="LZ281" s="37"/>
      <c r="MA281" s="37"/>
      <c r="MB281" s="37"/>
      <c r="MC281" s="37"/>
      <c r="MD281" s="37"/>
      <c r="ME281" s="37"/>
      <c r="MF281" s="37"/>
      <c r="MG281" s="37"/>
      <c r="MH281" s="37"/>
      <c r="MI281" s="37"/>
      <c r="MJ281" s="37"/>
      <c r="MK281" s="37"/>
      <c r="ML281" s="37"/>
      <c r="MM281" s="37"/>
      <c r="MN281" s="37"/>
      <c r="MO281" s="37"/>
      <c r="MP281" s="37"/>
      <c r="MQ281" s="37"/>
      <c r="MR281" s="37"/>
      <c r="MS281" s="37"/>
      <c r="MT281" s="37"/>
      <c r="MU281" s="37"/>
      <c r="MV281" s="37"/>
      <c r="MW281" s="37"/>
      <c r="MX281" s="37"/>
      <c r="MY281" s="37"/>
      <c r="MZ281" s="37"/>
      <c r="NA281" s="37"/>
      <c r="NB281" s="37"/>
      <c r="NC281" s="37"/>
      <c r="ND281" s="37"/>
      <c r="NE281" s="37"/>
      <c r="NF281" s="37"/>
      <c r="NG281" s="37"/>
      <c r="NH281" s="37"/>
      <c r="NI281" s="37"/>
      <c r="NJ281" s="37"/>
      <c r="NK281" s="37"/>
      <c r="NL281" s="37"/>
      <c r="NM281" s="37"/>
      <c r="NN281" s="37"/>
      <c r="NO281" s="37"/>
      <c r="NP281" s="37"/>
      <c r="NQ281" s="37"/>
      <c r="NR281" s="37"/>
      <c r="NS281" s="37"/>
      <c r="NT281" s="37"/>
      <c r="NU281" s="37"/>
      <c r="NV281" s="37"/>
      <c r="NW281" s="37"/>
      <c r="NX281" s="37"/>
      <c r="NY281" s="37"/>
      <c r="NZ281" s="37"/>
      <c r="OA281" s="37"/>
      <c r="OB281" s="37"/>
      <c r="OC281" s="37"/>
      <c r="OD281" s="37"/>
      <c r="OE281" s="37"/>
      <c r="OF281" s="37"/>
      <c r="OG281" s="37"/>
      <c r="OH281" s="37"/>
      <c r="OI281" s="37"/>
      <c r="OJ281" s="37"/>
      <c r="OK281" s="37"/>
      <c r="OL281" s="37"/>
      <c r="OM281" s="37"/>
      <c r="ON281" s="37"/>
      <c r="OO281" s="37"/>
      <c r="OP281" s="37"/>
      <c r="OQ281" s="37"/>
      <c r="OR281" s="37"/>
      <c r="OS281" s="37"/>
      <c r="OT281" s="37"/>
      <c r="OU281" s="37"/>
      <c r="OV281" s="37"/>
      <c r="OW281" s="37"/>
      <c r="OX281" s="37"/>
      <c r="OY281" s="37"/>
      <c r="OZ281" s="37"/>
      <c r="PA281" s="37"/>
      <c r="PB281" s="37"/>
      <c r="PC281" s="37"/>
      <c r="PD281" s="37"/>
      <c r="PE281" s="37"/>
      <c r="PF281" s="37"/>
      <c r="PG281" s="37"/>
      <c r="PH281" s="37"/>
      <c r="PI281" s="37"/>
      <c r="PJ281" s="37"/>
      <c r="PK281" s="37"/>
      <c r="PL281" s="37"/>
      <c r="PM281" s="37"/>
      <c r="PN281" s="37"/>
      <c r="PO281" s="37"/>
      <c r="PP281" s="37"/>
      <c r="PQ281" s="37"/>
      <c r="PR281" s="37"/>
      <c r="PS281" s="37"/>
      <c r="PT281" s="37"/>
      <c r="PU281" s="37"/>
      <c r="PV281" s="37"/>
      <c r="PW281" s="37"/>
      <c r="PX281" s="37"/>
      <c r="PY281" s="37"/>
      <c r="PZ281" s="37"/>
      <c r="QA281" s="37"/>
      <c r="QB281" s="37"/>
      <c r="QC281" s="37"/>
      <c r="QD281" s="37"/>
      <c r="QE281" s="37"/>
      <c r="QF281" s="37"/>
      <c r="QG281" s="37"/>
      <c r="QH281" s="37"/>
      <c r="QI281" s="37"/>
      <c r="QJ281" s="37"/>
      <c r="QK281" s="37"/>
      <c r="QL281" s="37"/>
      <c r="QM281" s="37"/>
      <c r="QN281" s="37"/>
      <c r="QO281" s="37"/>
      <c r="QP281" s="37"/>
      <c r="QQ281" s="37"/>
      <c r="QR281" s="37"/>
      <c r="QS281" s="37"/>
      <c r="QT281" s="37"/>
      <c r="QU281" s="37"/>
      <c r="QV281" s="37"/>
      <c r="QW281" s="37"/>
      <c r="QX281" s="37"/>
      <c r="QY281" s="37"/>
      <c r="QZ281" s="37"/>
      <c r="RA281" s="37"/>
      <c r="RB281" s="37"/>
      <c r="RC281" s="37"/>
      <c r="RD281" s="37"/>
      <c r="RE281" s="37"/>
      <c r="RF281" s="37"/>
      <c r="RG281" s="37"/>
      <c r="RH281" s="37"/>
      <c r="RI281" s="37"/>
      <c r="RJ281" s="37"/>
      <c r="RK281" s="37"/>
      <c r="RL281" s="37"/>
      <c r="RM281" s="37"/>
      <c r="RN281" s="37"/>
      <c r="RO281" s="37"/>
      <c r="RP281" s="37"/>
      <c r="RQ281" s="37"/>
      <c r="RR281" s="37"/>
      <c r="RS281" s="37"/>
      <c r="RT281" s="37"/>
      <c r="RU281" s="37"/>
      <c r="RV281" s="37"/>
      <c r="RW281" s="37"/>
      <c r="RX281" s="37"/>
      <c r="RY281" s="37"/>
      <c r="RZ281" s="37"/>
      <c r="SA281" s="37"/>
      <c r="SB281" s="37"/>
      <c r="SC281" s="37"/>
      <c r="SD281" s="37"/>
      <c r="SE281" s="37"/>
      <c r="SF281" s="37"/>
      <c r="SG281" s="37"/>
      <c r="SH281" s="37"/>
      <c r="SI281" s="37"/>
      <c r="SJ281" s="37"/>
      <c r="SK281" s="37"/>
      <c r="SL281" s="37"/>
      <c r="SM281" s="37"/>
      <c r="SN281" s="37"/>
      <c r="SO281" s="37"/>
      <c r="SP281" s="37"/>
      <c r="SQ281" s="37"/>
      <c r="SR281" s="37"/>
      <c r="SS281" s="37"/>
      <c r="ST281" s="37"/>
      <c r="SU281" s="37"/>
      <c r="SV281" s="37"/>
      <c r="SW281" s="37"/>
      <c r="SX281" s="37"/>
      <c r="SY281" s="37"/>
      <c r="SZ281" s="37"/>
      <c r="TA281" s="37"/>
      <c r="TB281" s="37"/>
      <c r="TC281" s="37"/>
      <c r="TD281" s="37"/>
      <c r="TE281" s="37"/>
      <c r="TF281" s="37"/>
      <c r="TG281" s="37"/>
      <c r="TH281" s="37"/>
      <c r="TI281" s="37"/>
      <c r="TJ281" s="37"/>
      <c r="TK281" s="37"/>
      <c r="TL281" s="37"/>
      <c r="TM281" s="37"/>
      <c r="TN281" s="37"/>
      <c r="TO281" s="37"/>
      <c r="TP281" s="37"/>
      <c r="TQ281" s="37"/>
      <c r="TR281" s="37"/>
      <c r="TS281" s="37"/>
      <c r="TT281" s="37"/>
      <c r="TU281" s="37"/>
      <c r="TV281" s="37"/>
      <c r="TW281" s="37"/>
      <c r="TX281" s="37"/>
      <c r="TY281" s="37"/>
      <c r="TZ281" s="37"/>
      <c r="UA281" s="37"/>
      <c r="UB281" s="37"/>
      <c r="UC281" s="37"/>
      <c r="UD281" s="37"/>
      <c r="UE281" s="37"/>
      <c r="UF281" s="37"/>
      <c r="UG281" s="37"/>
      <c r="UH281" s="37"/>
      <c r="UI281" s="37"/>
      <c r="UJ281" s="37"/>
      <c r="UK281" s="37"/>
      <c r="UL281" s="37"/>
      <c r="UM281" s="37"/>
      <c r="UN281" s="37"/>
      <c r="UO281" s="37"/>
      <c r="UP281" s="37"/>
      <c r="UQ281" s="37"/>
      <c r="UR281" s="37"/>
      <c r="US281" s="37"/>
      <c r="UT281" s="37"/>
      <c r="UU281" s="37"/>
      <c r="UV281" s="37"/>
      <c r="UW281" s="37"/>
      <c r="UX281" s="37"/>
      <c r="UY281" s="37"/>
      <c r="UZ281" s="37"/>
      <c r="VA281" s="37"/>
      <c r="VB281" s="37"/>
      <c r="VC281" s="37"/>
      <c r="VD281" s="37"/>
      <c r="VE281" s="37"/>
      <c r="VF281" s="37"/>
      <c r="VG281" s="37"/>
      <c r="VH281" s="37"/>
      <c r="VI281" s="37"/>
      <c r="VJ281" s="37"/>
      <c r="VK281" s="37"/>
      <c r="VL281" s="37"/>
      <c r="VM281" s="37"/>
      <c r="VN281" s="37"/>
      <c r="VO281" s="37"/>
      <c r="VP281" s="37"/>
      <c r="VQ281" s="37"/>
      <c r="VR281" s="37"/>
      <c r="VS281" s="37"/>
      <c r="VT281" s="37"/>
      <c r="VU281" s="37"/>
      <c r="VV281" s="37"/>
      <c r="VW281" s="37"/>
      <c r="VX281" s="37"/>
      <c r="VY281" s="37"/>
      <c r="VZ281" s="37"/>
      <c r="WA281" s="37"/>
      <c r="WB281" s="37"/>
      <c r="WC281" s="37"/>
      <c r="WD281" s="37"/>
      <c r="WE281" s="37"/>
      <c r="WF281" s="37"/>
      <c r="WG281" s="37"/>
      <c r="WH281" s="37"/>
      <c r="WI281" s="37"/>
      <c r="WJ281" s="37"/>
      <c r="WK281" s="37"/>
      <c r="WL281" s="37"/>
      <c r="WM281" s="37"/>
      <c r="WN281" s="37"/>
      <c r="WO281" s="37"/>
      <c r="WP281" s="37"/>
      <c r="WQ281" s="37"/>
      <c r="WR281" s="37"/>
      <c r="WS281" s="37"/>
      <c r="WT281" s="37"/>
      <c r="WU281" s="37"/>
      <c r="WV281" s="37"/>
      <c r="WW281" s="37"/>
      <c r="WX281" s="37"/>
      <c r="WY281" s="37"/>
      <c r="WZ281" s="37"/>
      <c r="XA281" s="37"/>
      <c r="XB281" s="37"/>
      <c r="XC281" s="37"/>
      <c r="XD281" s="37"/>
      <c r="XE281" s="37"/>
      <c r="XF281" s="37"/>
      <c r="XG281" s="37"/>
      <c r="XH281" s="37"/>
      <c r="XI281" s="37"/>
      <c r="XJ281" s="37"/>
      <c r="XK281" s="37"/>
      <c r="XL281" s="37"/>
      <c r="XM281" s="37"/>
      <c r="XN281" s="37"/>
      <c r="XO281" s="37"/>
      <c r="XP281" s="37"/>
      <c r="XQ281" s="37"/>
      <c r="XR281" s="37"/>
      <c r="XS281" s="37"/>
      <c r="XT281" s="37"/>
      <c r="XU281" s="37"/>
      <c r="XV281" s="37"/>
      <c r="XW281" s="37"/>
      <c r="XX281" s="37"/>
      <c r="XY281" s="37"/>
      <c r="XZ281" s="37"/>
      <c r="YA281" s="37"/>
      <c r="YB281" s="37"/>
      <c r="YC281" s="37"/>
      <c r="YD281" s="37"/>
      <c r="YE281" s="37"/>
      <c r="YF281" s="37"/>
      <c r="YG281" s="37"/>
      <c r="YH281" s="37"/>
      <c r="YI281" s="37"/>
      <c r="YJ281" s="37"/>
      <c r="YK281" s="37"/>
      <c r="YL281" s="37"/>
      <c r="YM281" s="37"/>
      <c r="YN281" s="37"/>
      <c r="YO281" s="37"/>
      <c r="YP281" s="37"/>
      <c r="YQ281" s="37"/>
      <c r="YR281" s="37"/>
      <c r="YS281" s="37"/>
    </row>
    <row r="282" spans="1:669" s="49" customFormat="1" ht="15.75" x14ac:dyDescent="0.25">
      <c r="A282" s="37"/>
      <c r="B282" s="2"/>
      <c r="C282" s="2"/>
      <c r="D282" s="2"/>
      <c r="E282" s="1"/>
      <c r="F282" s="1"/>
      <c r="G282" s="129"/>
      <c r="H282" s="130"/>
      <c r="I282" s="129"/>
      <c r="J282" s="129"/>
      <c r="K282" s="129"/>
      <c r="L282" s="129"/>
      <c r="M282" s="130"/>
      <c r="P282" s="37"/>
      <c r="Q282" s="37"/>
      <c r="R282" s="37"/>
      <c r="S282" s="37"/>
      <c r="T282" s="37"/>
      <c r="U282" s="37"/>
      <c r="V282" s="37"/>
      <c r="W282" s="37"/>
      <c r="X282" s="37"/>
      <c r="Y282" s="37"/>
      <c r="Z282" s="37"/>
      <c r="AA282" s="37"/>
      <c r="AB282" s="37"/>
      <c r="AC282" s="37"/>
      <c r="AD282" s="37"/>
      <c r="AE282" s="37"/>
      <c r="AF282" s="37"/>
      <c r="AG282" s="37"/>
      <c r="AH282" s="37"/>
      <c r="AI282" s="37"/>
      <c r="AJ282" s="37"/>
      <c r="AK282" s="37"/>
      <c r="AL282" s="37"/>
      <c r="AM282" s="37"/>
      <c r="AN282" s="37"/>
      <c r="AO282" s="37"/>
      <c r="AP282" s="37"/>
      <c r="AQ282" s="44"/>
      <c r="AR282" s="44"/>
      <c r="AS282" s="44"/>
      <c r="AT282" s="44"/>
      <c r="AU282" s="44"/>
      <c r="AV282" s="44"/>
      <c r="AW282" s="44"/>
      <c r="AX282" s="44"/>
      <c r="AY282" s="44"/>
      <c r="AZ282" s="44"/>
      <c r="BA282" s="44"/>
      <c r="BB282" s="44"/>
      <c r="BC282" s="44"/>
      <c r="BD282" s="44"/>
      <c r="BE282" s="44"/>
      <c r="BF282" s="44"/>
      <c r="BG282" s="44"/>
      <c r="BH282" s="44"/>
      <c r="BI282" s="44"/>
      <c r="BJ282" s="44"/>
      <c r="BK282" s="44"/>
      <c r="BL282" s="44"/>
      <c r="BM282" s="44"/>
      <c r="BN282" s="44"/>
      <c r="BO282" s="44"/>
      <c r="BP282" s="44"/>
      <c r="BQ282" s="44"/>
      <c r="BR282" s="44"/>
      <c r="BS282" s="44"/>
      <c r="BT282" s="44"/>
      <c r="BU282" s="44"/>
      <c r="BV282" s="44"/>
      <c r="BW282" s="44"/>
      <c r="BX282" s="44"/>
      <c r="BY282" s="44"/>
      <c r="BZ282" s="44"/>
      <c r="CA282" s="44"/>
      <c r="CB282" s="44"/>
      <c r="CC282" s="44"/>
      <c r="CD282" s="44"/>
      <c r="CE282" s="44"/>
      <c r="CF282" s="44"/>
      <c r="CG282" s="44"/>
      <c r="CH282" s="44"/>
      <c r="CI282" s="44"/>
      <c r="CJ282" s="44"/>
      <c r="CK282" s="44"/>
      <c r="CL282" s="44"/>
      <c r="CM282" s="44"/>
      <c r="CN282" s="44"/>
      <c r="CO282" s="44"/>
      <c r="CP282" s="44"/>
      <c r="CQ282" s="44"/>
      <c r="CR282" s="44"/>
      <c r="CS282" s="44"/>
      <c r="CT282" s="44"/>
      <c r="CU282" s="44"/>
      <c r="CV282" s="44"/>
      <c r="CW282" s="44"/>
      <c r="CX282" s="44"/>
      <c r="CY282" s="44"/>
      <c r="CZ282" s="44"/>
      <c r="DA282" s="44"/>
      <c r="DB282" s="44"/>
      <c r="DC282" s="44"/>
      <c r="DD282" s="44"/>
      <c r="DE282" s="44"/>
      <c r="DF282" s="44"/>
      <c r="DG282" s="44"/>
      <c r="DH282" s="44"/>
      <c r="DI282" s="44"/>
      <c r="DJ282" s="44"/>
      <c r="DK282" s="44"/>
      <c r="DL282" s="44"/>
      <c r="DM282" s="44"/>
      <c r="DN282" s="44"/>
      <c r="DO282" s="44"/>
      <c r="DP282" s="44"/>
      <c r="DQ282" s="44"/>
      <c r="DR282" s="44"/>
      <c r="DS282" s="44"/>
      <c r="DT282" s="44"/>
      <c r="DU282" s="44"/>
      <c r="DV282" s="44"/>
      <c r="DW282" s="44"/>
      <c r="DX282" s="44"/>
      <c r="DY282" s="44"/>
      <c r="DZ282" s="44"/>
      <c r="EA282" s="44"/>
      <c r="EB282" s="44"/>
      <c r="EC282" s="44"/>
      <c r="ED282" s="44"/>
      <c r="EE282" s="44"/>
      <c r="EF282" s="44"/>
      <c r="EG282" s="44"/>
      <c r="EH282" s="44"/>
      <c r="EI282" s="44"/>
      <c r="EJ282" s="44"/>
      <c r="EK282" s="44"/>
      <c r="EL282" s="44"/>
      <c r="EM282" s="44"/>
      <c r="EN282" s="44"/>
      <c r="EO282" s="44"/>
      <c r="EP282" s="44"/>
      <c r="EQ282" s="44"/>
      <c r="ER282" s="44"/>
      <c r="ES282" s="44"/>
      <c r="ET282" s="44"/>
      <c r="EU282" s="44"/>
      <c r="EV282" s="44"/>
      <c r="EW282" s="44"/>
      <c r="EX282" s="44"/>
      <c r="EY282" s="44"/>
      <c r="EZ282" s="44"/>
      <c r="FA282" s="44"/>
      <c r="FB282" s="44"/>
      <c r="FC282" s="44"/>
      <c r="FD282" s="44"/>
      <c r="FE282" s="44"/>
      <c r="FF282" s="44"/>
      <c r="FG282" s="44"/>
      <c r="FH282" s="44"/>
      <c r="FI282" s="44"/>
      <c r="FJ282" s="44"/>
      <c r="FK282" s="44"/>
      <c r="FL282" s="44"/>
      <c r="FM282" s="44"/>
      <c r="FN282" s="44"/>
      <c r="FO282" s="44"/>
      <c r="FP282" s="44"/>
      <c r="FQ282" s="44"/>
      <c r="FR282" s="44"/>
      <c r="FS282" s="44"/>
      <c r="FT282" s="37"/>
      <c r="FU282" s="37"/>
      <c r="FV282" s="37"/>
      <c r="FW282" s="37"/>
      <c r="FX282" s="37"/>
      <c r="FY282" s="37"/>
      <c r="FZ282" s="37"/>
      <c r="GA282" s="37"/>
      <c r="GB282" s="37"/>
      <c r="GC282" s="37"/>
      <c r="GD282" s="37"/>
      <c r="GE282" s="37"/>
      <c r="GF282" s="37"/>
      <c r="GG282" s="37"/>
      <c r="GH282" s="37"/>
      <c r="GI282" s="37"/>
      <c r="GJ282" s="37"/>
      <c r="GK282" s="37"/>
      <c r="GL282" s="37"/>
      <c r="GM282" s="37"/>
      <c r="GN282" s="37"/>
      <c r="GO282" s="37"/>
      <c r="GP282" s="37"/>
      <c r="GQ282" s="37"/>
      <c r="GR282" s="37"/>
      <c r="GS282" s="37"/>
      <c r="GT282" s="37"/>
      <c r="GU282" s="37"/>
      <c r="GV282" s="37"/>
      <c r="GW282" s="37"/>
      <c r="GX282" s="37"/>
      <c r="GY282" s="37"/>
      <c r="GZ282" s="37"/>
      <c r="HA282" s="37"/>
      <c r="HB282" s="37"/>
      <c r="HC282" s="37"/>
      <c r="HD282" s="37"/>
      <c r="HE282" s="37"/>
      <c r="HF282" s="37"/>
      <c r="HG282" s="37"/>
      <c r="HH282" s="37"/>
      <c r="HI282" s="37"/>
      <c r="HJ282" s="37"/>
      <c r="HK282" s="37"/>
      <c r="HL282" s="37"/>
      <c r="HM282" s="37"/>
      <c r="HN282" s="37"/>
      <c r="HO282" s="37"/>
      <c r="HP282" s="37"/>
      <c r="HQ282" s="37"/>
      <c r="HR282" s="37"/>
      <c r="HS282" s="37"/>
      <c r="HT282" s="37"/>
      <c r="HU282" s="37"/>
      <c r="HV282" s="37"/>
      <c r="HW282" s="37"/>
      <c r="HX282" s="37"/>
      <c r="HY282" s="37"/>
      <c r="HZ282" s="37"/>
      <c r="IA282" s="37"/>
      <c r="IB282" s="37"/>
      <c r="IC282" s="37"/>
      <c r="ID282" s="37"/>
      <c r="IE282" s="37"/>
      <c r="IF282" s="37"/>
      <c r="IG282" s="37"/>
      <c r="IH282" s="37"/>
      <c r="II282" s="37"/>
      <c r="IJ282" s="37"/>
      <c r="IK282" s="37"/>
      <c r="IL282" s="37"/>
      <c r="IM282" s="37"/>
      <c r="IN282" s="37"/>
      <c r="IO282" s="37"/>
      <c r="IP282" s="37"/>
      <c r="IQ282" s="37"/>
      <c r="IR282" s="37"/>
      <c r="IS282" s="37"/>
      <c r="IT282" s="37"/>
      <c r="IU282" s="37"/>
      <c r="IV282" s="37"/>
      <c r="IW282" s="37"/>
      <c r="IX282" s="37"/>
      <c r="IY282" s="37"/>
      <c r="IZ282" s="37"/>
      <c r="JA282" s="37"/>
      <c r="JB282" s="37"/>
      <c r="JC282" s="37"/>
      <c r="JD282" s="37"/>
      <c r="JE282" s="37"/>
      <c r="JF282" s="37"/>
      <c r="JG282" s="37"/>
      <c r="JH282" s="37"/>
      <c r="JI282" s="37"/>
      <c r="JJ282" s="37"/>
      <c r="JK282" s="37"/>
      <c r="JL282" s="37"/>
      <c r="JM282" s="37"/>
      <c r="JN282" s="37"/>
      <c r="JO282" s="37"/>
      <c r="JP282" s="37"/>
      <c r="JQ282" s="37"/>
      <c r="JR282" s="37"/>
      <c r="JS282" s="37"/>
      <c r="JT282" s="37"/>
      <c r="JU282" s="37"/>
      <c r="JV282" s="37"/>
      <c r="JW282" s="37"/>
      <c r="JX282" s="37"/>
      <c r="JY282" s="37"/>
      <c r="JZ282" s="37"/>
      <c r="KA282" s="37"/>
      <c r="KB282" s="37"/>
      <c r="KC282" s="37"/>
      <c r="KD282" s="37"/>
      <c r="KE282" s="37"/>
      <c r="KF282" s="37"/>
      <c r="KG282" s="37"/>
      <c r="KH282" s="37"/>
      <c r="KI282" s="37"/>
      <c r="KJ282" s="37"/>
      <c r="KK282" s="37"/>
      <c r="KL282" s="37"/>
      <c r="KM282" s="37"/>
      <c r="KN282" s="37"/>
      <c r="KO282" s="37"/>
      <c r="KP282" s="37"/>
      <c r="KQ282" s="37"/>
      <c r="KR282" s="37"/>
      <c r="KS282" s="37"/>
      <c r="KT282" s="37"/>
      <c r="KU282" s="37"/>
      <c r="KV282" s="37"/>
      <c r="KW282" s="37"/>
      <c r="KX282" s="37"/>
      <c r="KY282" s="37"/>
      <c r="KZ282" s="37"/>
      <c r="LA282" s="37"/>
      <c r="LB282" s="37"/>
      <c r="LC282" s="37"/>
      <c r="LD282" s="37"/>
      <c r="LE282" s="37"/>
      <c r="LF282" s="37"/>
      <c r="LG282" s="37"/>
      <c r="LH282" s="37"/>
      <c r="LI282" s="37"/>
      <c r="LJ282" s="37"/>
      <c r="LK282" s="37"/>
      <c r="LL282" s="37"/>
      <c r="LM282" s="37"/>
      <c r="LN282" s="37"/>
      <c r="LO282" s="37"/>
      <c r="LP282" s="37"/>
      <c r="LQ282" s="37"/>
      <c r="LR282" s="37"/>
      <c r="LS282" s="37"/>
      <c r="LT282" s="37"/>
      <c r="LU282" s="37"/>
      <c r="LV282" s="37"/>
      <c r="LW282" s="37"/>
      <c r="LX282" s="37"/>
      <c r="LY282" s="37"/>
      <c r="LZ282" s="37"/>
      <c r="MA282" s="37"/>
      <c r="MB282" s="37"/>
      <c r="MC282" s="37"/>
      <c r="MD282" s="37"/>
      <c r="ME282" s="37"/>
      <c r="MF282" s="37"/>
      <c r="MG282" s="37"/>
      <c r="MH282" s="37"/>
      <c r="MI282" s="37"/>
      <c r="MJ282" s="37"/>
      <c r="MK282" s="37"/>
      <c r="ML282" s="37"/>
      <c r="MM282" s="37"/>
      <c r="MN282" s="37"/>
      <c r="MO282" s="37"/>
      <c r="MP282" s="37"/>
      <c r="MQ282" s="37"/>
      <c r="MR282" s="37"/>
      <c r="MS282" s="37"/>
      <c r="MT282" s="37"/>
      <c r="MU282" s="37"/>
      <c r="MV282" s="37"/>
      <c r="MW282" s="37"/>
      <c r="MX282" s="37"/>
      <c r="MY282" s="37"/>
      <c r="MZ282" s="37"/>
      <c r="NA282" s="37"/>
      <c r="NB282" s="37"/>
      <c r="NC282" s="37"/>
      <c r="ND282" s="37"/>
      <c r="NE282" s="37"/>
      <c r="NF282" s="37"/>
      <c r="NG282" s="37"/>
      <c r="NH282" s="37"/>
      <c r="NI282" s="37"/>
      <c r="NJ282" s="37"/>
      <c r="NK282" s="37"/>
      <c r="NL282" s="37"/>
      <c r="NM282" s="37"/>
      <c r="NN282" s="37"/>
      <c r="NO282" s="37"/>
      <c r="NP282" s="37"/>
      <c r="NQ282" s="37"/>
      <c r="NR282" s="37"/>
      <c r="NS282" s="37"/>
      <c r="NT282" s="37"/>
      <c r="NU282" s="37"/>
      <c r="NV282" s="37"/>
      <c r="NW282" s="37"/>
      <c r="NX282" s="37"/>
      <c r="NY282" s="37"/>
      <c r="NZ282" s="37"/>
      <c r="OA282" s="37"/>
      <c r="OB282" s="37"/>
      <c r="OC282" s="37"/>
      <c r="OD282" s="37"/>
      <c r="OE282" s="37"/>
      <c r="OF282" s="37"/>
      <c r="OG282" s="37"/>
      <c r="OH282" s="37"/>
      <c r="OI282" s="37"/>
      <c r="OJ282" s="37"/>
      <c r="OK282" s="37"/>
      <c r="OL282" s="37"/>
      <c r="OM282" s="37"/>
      <c r="ON282" s="37"/>
      <c r="OO282" s="37"/>
      <c r="OP282" s="37"/>
      <c r="OQ282" s="37"/>
      <c r="OR282" s="37"/>
      <c r="OS282" s="37"/>
      <c r="OT282" s="37"/>
      <c r="OU282" s="37"/>
      <c r="OV282" s="37"/>
      <c r="OW282" s="37"/>
      <c r="OX282" s="37"/>
      <c r="OY282" s="37"/>
      <c r="OZ282" s="37"/>
      <c r="PA282" s="37"/>
      <c r="PB282" s="37"/>
      <c r="PC282" s="37"/>
      <c r="PD282" s="37"/>
      <c r="PE282" s="37"/>
      <c r="PF282" s="37"/>
      <c r="PG282" s="37"/>
      <c r="PH282" s="37"/>
      <c r="PI282" s="37"/>
      <c r="PJ282" s="37"/>
      <c r="PK282" s="37"/>
      <c r="PL282" s="37"/>
      <c r="PM282" s="37"/>
      <c r="PN282" s="37"/>
      <c r="PO282" s="37"/>
      <c r="PP282" s="37"/>
      <c r="PQ282" s="37"/>
      <c r="PR282" s="37"/>
      <c r="PS282" s="37"/>
      <c r="PT282" s="37"/>
      <c r="PU282" s="37"/>
      <c r="PV282" s="37"/>
      <c r="PW282" s="37"/>
      <c r="PX282" s="37"/>
      <c r="PY282" s="37"/>
      <c r="PZ282" s="37"/>
      <c r="QA282" s="37"/>
      <c r="QB282" s="37"/>
      <c r="QC282" s="37"/>
      <c r="QD282" s="37"/>
      <c r="QE282" s="37"/>
      <c r="QF282" s="37"/>
      <c r="QG282" s="37"/>
      <c r="QH282" s="37"/>
      <c r="QI282" s="37"/>
      <c r="QJ282" s="37"/>
      <c r="QK282" s="37"/>
      <c r="QL282" s="37"/>
      <c r="QM282" s="37"/>
      <c r="QN282" s="37"/>
      <c r="QO282" s="37"/>
      <c r="QP282" s="37"/>
      <c r="QQ282" s="37"/>
      <c r="QR282" s="37"/>
      <c r="QS282" s="37"/>
      <c r="QT282" s="37"/>
      <c r="QU282" s="37"/>
      <c r="QV282" s="37"/>
      <c r="QW282" s="37"/>
      <c r="QX282" s="37"/>
      <c r="QY282" s="37"/>
      <c r="QZ282" s="37"/>
      <c r="RA282" s="37"/>
      <c r="RB282" s="37"/>
      <c r="RC282" s="37"/>
      <c r="RD282" s="37"/>
      <c r="RE282" s="37"/>
      <c r="RF282" s="37"/>
      <c r="RG282" s="37"/>
      <c r="RH282" s="37"/>
      <c r="RI282" s="37"/>
      <c r="RJ282" s="37"/>
      <c r="RK282" s="37"/>
      <c r="RL282" s="37"/>
      <c r="RM282" s="37"/>
      <c r="RN282" s="37"/>
      <c r="RO282" s="37"/>
      <c r="RP282" s="37"/>
      <c r="RQ282" s="37"/>
      <c r="RR282" s="37"/>
      <c r="RS282" s="37"/>
      <c r="RT282" s="37"/>
      <c r="RU282" s="37"/>
      <c r="RV282" s="37"/>
      <c r="RW282" s="37"/>
      <c r="RX282" s="37"/>
      <c r="RY282" s="37"/>
      <c r="RZ282" s="37"/>
      <c r="SA282" s="37"/>
      <c r="SB282" s="37"/>
      <c r="SC282" s="37"/>
      <c r="SD282" s="37"/>
      <c r="SE282" s="37"/>
      <c r="SF282" s="37"/>
      <c r="SG282" s="37"/>
      <c r="SH282" s="37"/>
      <c r="SI282" s="37"/>
      <c r="SJ282" s="37"/>
      <c r="SK282" s="37"/>
      <c r="SL282" s="37"/>
      <c r="SM282" s="37"/>
      <c r="SN282" s="37"/>
      <c r="SO282" s="37"/>
      <c r="SP282" s="37"/>
      <c r="SQ282" s="37"/>
      <c r="SR282" s="37"/>
      <c r="SS282" s="37"/>
      <c r="ST282" s="37"/>
      <c r="SU282" s="37"/>
      <c r="SV282" s="37"/>
      <c r="SW282" s="37"/>
      <c r="SX282" s="37"/>
      <c r="SY282" s="37"/>
      <c r="SZ282" s="37"/>
      <c r="TA282" s="37"/>
      <c r="TB282" s="37"/>
      <c r="TC282" s="37"/>
      <c r="TD282" s="37"/>
      <c r="TE282" s="37"/>
      <c r="TF282" s="37"/>
      <c r="TG282" s="37"/>
      <c r="TH282" s="37"/>
      <c r="TI282" s="37"/>
      <c r="TJ282" s="37"/>
      <c r="TK282" s="37"/>
      <c r="TL282" s="37"/>
      <c r="TM282" s="37"/>
      <c r="TN282" s="37"/>
      <c r="TO282" s="37"/>
      <c r="TP282" s="37"/>
      <c r="TQ282" s="37"/>
      <c r="TR282" s="37"/>
      <c r="TS282" s="37"/>
      <c r="TT282" s="37"/>
      <c r="TU282" s="37"/>
      <c r="TV282" s="37"/>
      <c r="TW282" s="37"/>
      <c r="TX282" s="37"/>
      <c r="TY282" s="37"/>
      <c r="TZ282" s="37"/>
      <c r="UA282" s="37"/>
      <c r="UB282" s="37"/>
      <c r="UC282" s="37"/>
      <c r="UD282" s="37"/>
      <c r="UE282" s="37"/>
      <c r="UF282" s="37"/>
      <c r="UG282" s="37"/>
      <c r="UH282" s="37"/>
      <c r="UI282" s="37"/>
      <c r="UJ282" s="37"/>
      <c r="UK282" s="37"/>
      <c r="UL282" s="37"/>
      <c r="UM282" s="37"/>
      <c r="UN282" s="37"/>
      <c r="UO282" s="37"/>
      <c r="UP282" s="37"/>
      <c r="UQ282" s="37"/>
      <c r="UR282" s="37"/>
      <c r="US282" s="37"/>
      <c r="UT282" s="37"/>
      <c r="UU282" s="37"/>
      <c r="UV282" s="37"/>
      <c r="UW282" s="37"/>
      <c r="UX282" s="37"/>
      <c r="UY282" s="37"/>
      <c r="UZ282" s="37"/>
      <c r="VA282" s="37"/>
      <c r="VB282" s="37"/>
      <c r="VC282" s="37"/>
      <c r="VD282" s="37"/>
      <c r="VE282" s="37"/>
      <c r="VF282" s="37"/>
      <c r="VG282" s="37"/>
      <c r="VH282" s="37"/>
      <c r="VI282" s="37"/>
      <c r="VJ282" s="37"/>
      <c r="VK282" s="37"/>
      <c r="VL282" s="37"/>
      <c r="VM282" s="37"/>
      <c r="VN282" s="37"/>
      <c r="VO282" s="37"/>
      <c r="VP282" s="37"/>
      <c r="VQ282" s="37"/>
      <c r="VR282" s="37"/>
      <c r="VS282" s="37"/>
      <c r="VT282" s="37"/>
      <c r="VU282" s="37"/>
      <c r="VV282" s="37"/>
      <c r="VW282" s="37"/>
      <c r="VX282" s="37"/>
      <c r="VY282" s="37"/>
      <c r="VZ282" s="37"/>
      <c r="WA282" s="37"/>
      <c r="WB282" s="37"/>
      <c r="WC282" s="37"/>
      <c r="WD282" s="37"/>
      <c r="WE282" s="37"/>
      <c r="WF282" s="37"/>
      <c r="WG282" s="37"/>
      <c r="WH282" s="37"/>
      <c r="WI282" s="37"/>
      <c r="WJ282" s="37"/>
      <c r="WK282" s="37"/>
      <c r="WL282" s="37"/>
      <c r="WM282" s="37"/>
      <c r="WN282" s="37"/>
      <c r="WO282" s="37"/>
      <c r="WP282" s="37"/>
      <c r="WQ282" s="37"/>
      <c r="WR282" s="37"/>
      <c r="WS282" s="37"/>
      <c r="WT282" s="37"/>
      <c r="WU282" s="37"/>
      <c r="WV282" s="37"/>
      <c r="WW282" s="37"/>
      <c r="WX282" s="37"/>
      <c r="WY282" s="37"/>
      <c r="WZ282" s="37"/>
      <c r="XA282" s="37"/>
      <c r="XB282" s="37"/>
      <c r="XC282" s="37"/>
      <c r="XD282" s="37"/>
      <c r="XE282" s="37"/>
      <c r="XF282" s="37"/>
      <c r="XG282" s="37"/>
      <c r="XH282" s="37"/>
      <c r="XI282" s="37"/>
      <c r="XJ282" s="37"/>
      <c r="XK282" s="37"/>
      <c r="XL282" s="37"/>
      <c r="XM282" s="37"/>
      <c r="XN282" s="37"/>
      <c r="XO282" s="37"/>
      <c r="XP282" s="37"/>
      <c r="XQ282" s="37"/>
      <c r="XR282" s="37"/>
      <c r="XS282" s="37"/>
      <c r="XT282" s="37"/>
      <c r="XU282" s="37"/>
      <c r="XV282" s="37"/>
      <c r="XW282" s="37"/>
      <c r="XX282" s="37"/>
      <c r="XY282" s="37"/>
      <c r="XZ282" s="37"/>
      <c r="YA282" s="37"/>
      <c r="YB282" s="37"/>
      <c r="YC282" s="37"/>
      <c r="YD282" s="37"/>
      <c r="YE282" s="37"/>
      <c r="YF282" s="37"/>
      <c r="YG282" s="37"/>
      <c r="YH282" s="37"/>
      <c r="YI282" s="37"/>
      <c r="YJ282" s="37"/>
      <c r="YK282" s="37"/>
      <c r="YL282" s="37"/>
      <c r="YM282" s="37"/>
      <c r="YN282" s="37"/>
      <c r="YO282" s="37"/>
      <c r="YP282" s="37"/>
      <c r="YQ282" s="37"/>
      <c r="YR282" s="37"/>
      <c r="YS282" s="37"/>
    </row>
    <row r="283" spans="1:669" s="49" customFormat="1" ht="15.75" x14ac:dyDescent="0.25">
      <c r="A283" s="37"/>
      <c r="B283" s="2"/>
      <c r="C283" s="2"/>
      <c r="D283" s="2"/>
      <c r="E283" s="1"/>
      <c r="F283" s="1"/>
      <c r="G283" s="129"/>
      <c r="H283" s="130"/>
      <c r="I283" s="129"/>
      <c r="J283" s="129"/>
      <c r="K283" s="129"/>
      <c r="L283" s="129"/>
      <c r="M283" s="130"/>
      <c r="P283" s="37"/>
      <c r="Q283" s="37"/>
      <c r="R283" s="37"/>
      <c r="S283" s="37"/>
      <c r="T283" s="37"/>
      <c r="U283" s="37"/>
      <c r="V283" s="37"/>
      <c r="W283" s="37"/>
      <c r="X283" s="37"/>
      <c r="Y283" s="37"/>
      <c r="Z283" s="37"/>
      <c r="AA283" s="37"/>
      <c r="AB283" s="37"/>
      <c r="AC283" s="37"/>
      <c r="AD283" s="37"/>
      <c r="AE283" s="37"/>
      <c r="AF283" s="37"/>
      <c r="AG283" s="37"/>
      <c r="AH283" s="37"/>
      <c r="AI283" s="37"/>
      <c r="AJ283" s="37"/>
      <c r="AK283" s="37"/>
      <c r="AL283" s="37"/>
      <c r="AM283" s="37"/>
      <c r="AN283" s="37"/>
      <c r="AO283" s="37"/>
      <c r="AP283" s="37"/>
      <c r="AQ283" s="44"/>
      <c r="AR283" s="44"/>
      <c r="AS283" s="44"/>
      <c r="AT283" s="44"/>
      <c r="AU283" s="44"/>
      <c r="AV283" s="44"/>
      <c r="AW283" s="44"/>
      <c r="AX283" s="44"/>
      <c r="AY283" s="44"/>
      <c r="AZ283" s="44"/>
      <c r="BA283" s="44"/>
      <c r="BB283" s="44"/>
      <c r="BC283" s="44"/>
      <c r="BD283" s="44"/>
      <c r="BE283" s="44"/>
      <c r="BF283" s="44"/>
      <c r="BG283" s="44"/>
      <c r="BH283" s="44"/>
      <c r="BI283" s="44"/>
      <c r="BJ283" s="44"/>
      <c r="BK283" s="44"/>
      <c r="BL283" s="44"/>
      <c r="BM283" s="44"/>
      <c r="BN283" s="44"/>
      <c r="BO283" s="44"/>
      <c r="BP283" s="44"/>
      <c r="BQ283" s="44"/>
      <c r="BR283" s="44"/>
      <c r="BS283" s="44"/>
      <c r="BT283" s="44"/>
      <c r="BU283" s="44"/>
      <c r="BV283" s="44"/>
      <c r="BW283" s="44"/>
      <c r="BX283" s="44"/>
      <c r="BY283" s="44"/>
      <c r="BZ283" s="44"/>
      <c r="CA283" s="44"/>
      <c r="CB283" s="44"/>
      <c r="CC283" s="44"/>
      <c r="CD283" s="44"/>
      <c r="CE283" s="44"/>
      <c r="CF283" s="44"/>
      <c r="CG283" s="44"/>
      <c r="CH283" s="44"/>
      <c r="CI283" s="44"/>
      <c r="CJ283" s="44"/>
      <c r="CK283" s="44"/>
      <c r="CL283" s="44"/>
      <c r="CM283" s="44"/>
      <c r="CN283" s="44"/>
      <c r="CO283" s="44"/>
      <c r="CP283" s="44"/>
      <c r="CQ283" s="44"/>
      <c r="CR283" s="44"/>
      <c r="CS283" s="44"/>
      <c r="CT283" s="44"/>
      <c r="CU283" s="44"/>
      <c r="CV283" s="44"/>
      <c r="CW283" s="44"/>
      <c r="CX283" s="44"/>
      <c r="CY283" s="44"/>
      <c r="CZ283" s="44"/>
      <c r="DA283" s="44"/>
      <c r="DB283" s="44"/>
      <c r="DC283" s="44"/>
      <c r="DD283" s="44"/>
      <c r="DE283" s="44"/>
      <c r="DF283" s="44"/>
      <c r="DG283" s="44"/>
      <c r="DH283" s="44"/>
      <c r="DI283" s="44"/>
      <c r="DJ283" s="44"/>
      <c r="DK283" s="44"/>
      <c r="DL283" s="44"/>
      <c r="DM283" s="44"/>
      <c r="DN283" s="44"/>
      <c r="DO283" s="44"/>
      <c r="DP283" s="44"/>
      <c r="DQ283" s="44"/>
      <c r="DR283" s="44"/>
      <c r="DS283" s="44"/>
      <c r="DT283" s="44"/>
      <c r="DU283" s="44"/>
      <c r="DV283" s="44"/>
      <c r="DW283" s="44"/>
      <c r="DX283" s="44"/>
      <c r="DY283" s="44"/>
      <c r="DZ283" s="44"/>
      <c r="EA283" s="44"/>
      <c r="EB283" s="44"/>
      <c r="EC283" s="44"/>
      <c r="ED283" s="44"/>
      <c r="EE283" s="44"/>
      <c r="EF283" s="44"/>
      <c r="EG283" s="44"/>
      <c r="EH283" s="44"/>
      <c r="EI283" s="44"/>
      <c r="EJ283" s="44"/>
      <c r="EK283" s="44"/>
      <c r="EL283" s="44"/>
      <c r="EM283" s="44"/>
      <c r="EN283" s="44"/>
      <c r="EO283" s="44"/>
      <c r="EP283" s="44"/>
      <c r="EQ283" s="44"/>
      <c r="ER283" s="44"/>
      <c r="ES283" s="44"/>
      <c r="ET283" s="44"/>
      <c r="EU283" s="44"/>
      <c r="EV283" s="44"/>
      <c r="EW283" s="44"/>
      <c r="EX283" s="44"/>
      <c r="EY283" s="44"/>
      <c r="EZ283" s="44"/>
      <c r="FA283" s="44"/>
      <c r="FB283" s="44"/>
      <c r="FC283" s="44"/>
      <c r="FD283" s="44"/>
      <c r="FE283" s="44"/>
      <c r="FF283" s="44"/>
      <c r="FG283" s="44"/>
      <c r="FH283" s="44"/>
      <c r="FI283" s="44"/>
      <c r="FJ283" s="44"/>
      <c r="FK283" s="44"/>
      <c r="FL283" s="44"/>
      <c r="FM283" s="44"/>
      <c r="FN283" s="44"/>
      <c r="FO283" s="44"/>
      <c r="FP283" s="44"/>
      <c r="FQ283" s="44"/>
      <c r="FR283" s="44"/>
      <c r="FS283" s="44"/>
      <c r="FT283" s="37"/>
      <c r="FU283" s="37"/>
      <c r="FV283" s="37"/>
      <c r="FW283" s="37"/>
      <c r="FX283" s="37"/>
      <c r="FY283" s="37"/>
      <c r="FZ283" s="37"/>
      <c r="GA283" s="37"/>
      <c r="GB283" s="37"/>
      <c r="GC283" s="37"/>
      <c r="GD283" s="37"/>
      <c r="GE283" s="37"/>
      <c r="GF283" s="37"/>
      <c r="GG283" s="37"/>
      <c r="GH283" s="37"/>
      <c r="GI283" s="37"/>
      <c r="GJ283" s="37"/>
      <c r="GK283" s="37"/>
      <c r="GL283" s="37"/>
      <c r="GM283" s="37"/>
      <c r="GN283" s="37"/>
      <c r="GO283" s="37"/>
      <c r="GP283" s="37"/>
      <c r="GQ283" s="37"/>
      <c r="GR283" s="37"/>
      <c r="GS283" s="37"/>
      <c r="GT283" s="37"/>
      <c r="GU283" s="37"/>
      <c r="GV283" s="37"/>
      <c r="GW283" s="37"/>
      <c r="GX283" s="37"/>
      <c r="GY283" s="37"/>
      <c r="GZ283" s="37"/>
      <c r="HA283" s="37"/>
      <c r="HB283" s="37"/>
      <c r="HC283" s="37"/>
      <c r="HD283" s="37"/>
      <c r="HE283" s="37"/>
      <c r="HF283" s="37"/>
      <c r="HG283" s="37"/>
      <c r="HH283" s="37"/>
      <c r="HI283" s="37"/>
      <c r="HJ283" s="37"/>
      <c r="HK283" s="37"/>
      <c r="HL283" s="37"/>
      <c r="HM283" s="37"/>
      <c r="HN283" s="37"/>
      <c r="HO283" s="37"/>
      <c r="HP283" s="37"/>
      <c r="HQ283" s="37"/>
      <c r="HR283" s="37"/>
      <c r="HS283" s="37"/>
      <c r="HT283" s="37"/>
      <c r="HU283" s="37"/>
      <c r="HV283" s="37"/>
      <c r="HW283" s="37"/>
      <c r="HX283" s="37"/>
      <c r="HY283" s="37"/>
      <c r="HZ283" s="37"/>
      <c r="IA283" s="37"/>
      <c r="IB283" s="37"/>
      <c r="IC283" s="37"/>
      <c r="ID283" s="37"/>
      <c r="IE283" s="37"/>
      <c r="IF283" s="37"/>
      <c r="IG283" s="37"/>
      <c r="IH283" s="37"/>
      <c r="II283" s="37"/>
      <c r="IJ283" s="37"/>
      <c r="IK283" s="37"/>
      <c r="IL283" s="37"/>
      <c r="IM283" s="37"/>
      <c r="IN283" s="37"/>
      <c r="IO283" s="37"/>
      <c r="IP283" s="37"/>
      <c r="IQ283" s="37"/>
      <c r="IR283" s="37"/>
      <c r="IS283" s="37"/>
      <c r="IT283" s="37"/>
      <c r="IU283" s="37"/>
      <c r="IV283" s="37"/>
      <c r="IW283" s="37"/>
      <c r="IX283" s="37"/>
      <c r="IY283" s="37"/>
      <c r="IZ283" s="37"/>
      <c r="JA283" s="37"/>
      <c r="JB283" s="37"/>
      <c r="JC283" s="37"/>
      <c r="JD283" s="37"/>
      <c r="JE283" s="37"/>
      <c r="JF283" s="37"/>
      <c r="JG283" s="37"/>
      <c r="JH283" s="37"/>
      <c r="JI283" s="37"/>
      <c r="JJ283" s="37"/>
      <c r="JK283" s="37"/>
      <c r="JL283" s="37"/>
      <c r="JM283" s="37"/>
      <c r="JN283" s="37"/>
      <c r="JO283" s="37"/>
      <c r="JP283" s="37"/>
      <c r="JQ283" s="37"/>
      <c r="JR283" s="37"/>
      <c r="JS283" s="37"/>
      <c r="JT283" s="37"/>
      <c r="JU283" s="37"/>
      <c r="JV283" s="37"/>
      <c r="JW283" s="37"/>
      <c r="JX283" s="37"/>
      <c r="JY283" s="37"/>
      <c r="JZ283" s="37"/>
      <c r="KA283" s="37"/>
      <c r="KB283" s="37"/>
      <c r="KC283" s="37"/>
      <c r="KD283" s="37"/>
      <c r="KE283" s="37"/>
      <c r="KF283" s="37"/>
      <c r="KG283" s="37"/>
      <c r="KH283" s="37"/>
      <c r="KI283" s="37"/>
      <c r="KJ283" s="37"/>
      <c r="KK283" s="37"/>
      <c r="KL283" s="37"/>
      <c r="KM283" s="37"/>
      <c r="KN283" s="37"/>
      <c r="KO283" s="37"/>
      <c r="KP283" s="37"/>
      <c r="KQ283" s="37"/>
      <c r="KR283" s="37"/>
      <c r="KS283" s="37"/>
      <c r="KT283" s="37"/>
      <c r="KU283" s="37"/>
      <c r="KV283" s="37"/>
      <c r="KW283" s="37"/>
      <c r="KX283" s="37"/>
      <c r="KY283" s="37"/>
      <c r="KZ283" s="37"/>
      <c r="LA283" s="37"/>
      <c r="LB283" s="37"/>
      <c r="LC283" s="37"/>
      <c r="LD283" s="37"/>
      <c r="LE283" s="37"/>
      <c r="LF283" s="37"/>
      <c r="LG283" s="37"/>
      <c r="LH283" s="37"/>
      <c r="LI283" s="37"/>
      <c r="LJ283" s="37"/>
      <c r="LK283" s="37"/>
      <c r="LL283" s="37"/>
      <c r="LM283" s="37"/>
      <c r="LN283" s="37"/>
      <c r="LO283" s="37"/>
      <c r="LP283" s="37"/>
      <c r="LQ283" s="37"/>
      <c r="LR283" s="37"/>
      <c r="LS283" s="37"/>
      <c r="LT283" s="37"/>
      <c r="LU283" s="37"/>
      <c r="LV283" s="37"/>
      <c r="LW283" s="37"/>
      <c r="LX283" s="37"/>
      <c r="LY283" s="37"/>
      <c r="LZ283" s="37"/>
      <c r="MA283" s="37"/>
      <c r="MB283" s="37"/>
      <c r="MC283" s="37"/>
      <c r="MD283" s="37"/>
      <c r="ME283" s="37"/>
      <c r="MF283" s="37"/>
      <c r="MG283" s="37"/>
      <c r="MH283" s="37"/>
      <c r="MI283" s="37"/>
      <c r="MJ283" s="37"/>
      <c r="MK283" s="37"/>
      <c r="ML283" s="37"/>
      <c r="MM283" s="37"/>
      <c r="MN283" s="37"/>
      <c r="MO283" s="37"/>
      <c r="MP283" s="37"/>
      <c r="MQ283" s="37"/>
      <c r="MR283" s="37"/>
      <c r="MS283" s="37"/>
      <c r="MT283" s="37"/>
      <c r="MU283" s="37"/>
      <c r="MV283" s="37"/>
      <c r="MW283" s="37"/>
      <c r="MX283" s="37"/>
      <c r="MY283" s="37"/>
      <c r="MZ283" s="37"/>
      <c r="NA283" s="37"/>
      <c r="NB283" s="37"/>
      <c r="NC283" s="37"/>
      <c r="ND283" s="37"/>
      <c r="NE283" s="37"/>
      <c r="NF283" s="37"/>
      <c r="NG283" s="37"/>
      <c r="NH283" s="37"/>
      <c r="NI283" s="37"/>
      <c r="NJ283" s="37"/>
      <c r="NK283" s="37"/>
      <c r="NL283" s="37"/>
      <c r="NM283" s="37"/>
      <c r="NN283" s="37"/>
      <c r="NO283" s="37"/>
      <c r="NP283" s="37"/>
      <c r="NQ283" s="37"/>
      <c r="NR283" s="37"/>
      <c r="NS283" s="37"/>
      <c r="NT283" s="37"/>
      <c r="NU283" s="37"/>
      <c r="NV283" s="37"/>
      <c r="NW283" s="37"/>
      <c r="NX283" s="37"/>
      <c r="NY283" s="37"/>
      <c r="NZ283" s="37"/>
      <c r="OA283" s="37"/>
      <c r="OB283" s="37"/>
      <c r="OC283" s="37"/>
      <c r="OD283" s="37"/>
      <c r="OE283" s="37"/>
      <c r="OF283" s="37"/>
      <c r="OG283" s="37"/>
      <c r="OH283" s="37"/>
      <c r="OI283" s="37"/>
      <c r="OJ283" s="37"/>
      <c r="OK283" s="37"/>
      <c r="OL283" s="37"/>
      <c r="OM283" s="37"/>
      <c r="ON283" s="37"/>
      <c r="OO283" s="37"/>
      <c r="OP283" s="37"/>
      <c r="OQ283" s="37"/>
      <c r="OR283" s="37"/>
      <c r="OS283" s="37"/>
      <c r="OT283" s="37"/>
      <c r="OU283" s="37"/>
      <c r="OV283" s="37"/>
      <c r="OW283" s="37"/>
      <c r="OX283" s="37"/>
      <c r="OY283" s="37"/>
      <c r="OZ283" s="37"/>
      <c r="PA283" s="37"/>
      <c r="PB283" s="37"/>
      <c r="PC283" s="37"/>
      <c r="PD283" s="37"/>
      <c r="PE283" s="37"/>
      <c r="PF283" s="37"/>
      <c r="PG283" s="37"/>
      <c r="PH283" s="37"/>
      <c r="PI283" s="37"/>
      <c r="PJ283" s="37"/>
      <c r="PK283" s="37"/>
      <c r="PL283" s="37"/>
      <c r="PM283" s="37"/>
      <c r="PN283" s="37"/>
      <c r="PO283" s="37"/>
      <c r="PP283" s="37"/>
      <c r="PQ283" s="37"/>
      <c r="PR283" s="37"/>
      <c r="PS283" s="37"/>
      <c r="PT283" s="37"/>
      <c r="PU283" s="37"/>
      <c r="PV283" s="37"/>
      <c r="PW283" s="37"/>
      <c r="PX283" s="37"/>
      <c r="PY283" s="37"/>
      <c r="PZ283" s="37"/>
      <c r="QA283" s="37"/>
      <c r="QB283" s="37"/>
      <c r="QC283" s="37"/>
      <c r="QD283" s="37"/>
      <c r="QE283" s="37"/>
      <c r="QF283" s="37"/>
      <c r="QG283" s="37"/>
      <c r="QH283" s="37"/>
      <c r="QI283" s="37"/>
      <c r="QJ283" s="37"/>
      <c r="QK283" s="37"/>
      <c r="QL283" s="37"/>
      <c r="QM283" s="37"/>
      <c r="QN283" s="37"/>
      <c r="QO283" s="37"/>
      <c r="QP283" s="37"/>
      <c r="QQ283" s="37"/>
      <c r="QR283" s="37"/>
      <c r="QS283" s="37"/>
      <c r="QT283" s="37"/>
      <c r="QU283" s="37"/>
      <c r="QV283" s="37"/>
      <c r="QW283" s="37"/>
      <c r="QX283" s="37"/>
      <c r="QY283" s="37"/>
      <c r="QZ283" s="37"/>
      <c r="RA283" s="37"/>
      <c r="RB283" s="37"/>
      <c r="RC283" s="37"/>
      <c r="RD283" s="37"/>
      <c r="RE283" s="37"/>
      <c r="RF283" s="37"/>
      <c r="RG283" s="37"/>
      <c r="RH283" s="37"/>
      <c r="RI283" s="37"/>
      <c r="RJ283" s="37"/>
      <c r="RK283" s="37"/>
      <c r="RL283" s="37"/>
      <c r="RM283" s="37"/>
      <c r="RN283" s="37"/>
      <c r="RO283" s="37"/>
      <c r="RP283" s="37"/>
      <c r="RQ283" s="37"/>
      <c r="RR283" s="37"/>
      <c r="RS283" s="37"/>
      <c r="RT283" s="37"/>
      <c r="RU283" s="37"/>
      <c r="RV283" s="37"/>
      <c r="RW283" s="37"/>
      <c r="RX283" s="37"/>
      <c r="RY283" s="37"/>
      <c r="RZ283" s="37"/>
      <c r="SA283" s="37"/>
      <c r="SB283" s="37"/>
      <c r="SC283" s="37"/>
      <c r="SD283" s="37"/>
      <c r="SE283" s="37"/>
      <c r="SF283" s="37"/>
      <c r="SG283" s="37"/>
      <c r="SH283" s="37"/>
      <c r="SI283" s="37"/>
      <c r="SJ283" s="37"/>
      <c r="SK283" s="37"/>
      <c r="SL283" s="37"/>
      <c r="SM283" s="37"/>
      <c r="SN283" s="37"/>
      <c r="SO283" s="37"/>
      <c r="SP283" s="37"/>
      <c r="SQ283" s="37"/>
      <c r="SR283" s="37"/>
      <c r="SS283" s="37"/>
      <c r="ST283" s="37"/>
      <c r="SU283" s="37"/>
      <c r="SV283" s="37"/>
      <c r="SW283" s="37"/>
      <c r="SX283" s="37"/>
      <c r="SY283" s="37"/>
      <c r="SZ283" s="37"/>
      <c r="TA283" s="37"/>
      <c r="TB283" s="37"/>
      <c r="TC283" s="37"/>
      <c r="TD283" s="37"/>
      <c r="TE283" s="37"/>
      <c r="TF283" s="37"/>
      <c r="TG283" s="37"/>
      <c r="TH283" s="37"/>
      <c r="TI283" s="37"/>
      <c r="TJ283" s="37"/>
      <c r="TK283" s="37"/>
      <c r="TL283" s="37"/>
      <c r="TM283" s="37"/>
      <c r="TN283" s="37"/>
      <c r="TO283" s="37"/>
      <c r="TP283" s="37"/>
      <c r="TQ283" s="37"/>
      <c r="TR283" s="37"/>
      <c r="TS283" s="37"/>
      <c r="TT283" s="37"/>
      <c r="TU283" s="37"/>
      <c r="TV283" s="37"/>
      <c r="TW283" s="37"/>
      <c r="TX283" s="37"/>
      <c r="TY283" s="37"/>
      <c r="TZ283" s="37"/>
      <c r="UA283" s="37"/>
      <c r="UB283" s="37"/>
      <c r="UC283" s="37"/>
      <c r="UD283" s="37"/>
      <c r="UE283" s="37"/>
      <c r="UF283" s="37"/>
      <c r="UG283" s="37"/>
      <c r="UH283" s="37"/>
      <c r="UI283" s="37"/>
      <c r="UJ283" s="37"/>
      <c r="UK283" s="37"/>
      <c r="UL283" s="37"/>
      <c r="UM283" s="37"/>
      <c r="UN283" s="37"/>
      <c r="UO283" s="37"/>
      <c r="UP283" s="37"/>
      <c r="UQ283" s="37"/>
      <c r="UR283" s="37"/>
      <c r="US283" s="37"/>
      <c r="UT283" s="37"/>
      <c r="UU283" s="37"/>
      <c r="UV283" s="37"/>
      <c r="UW283" s="37"/>
      <c r="UX283" s="37"/>
      <c r="UY283" s="37"/>
      <c r="UZ283" s="37"/>
      <c r="VA283" s="37"/>
      <c r="VB283" s="37"/>
      <c r="VC283" s="37"/>
      <c r="VD283" s="37"/>
      <c r="VE283" s="37"/>
      <c r="VF283" s="37"/>
      <c r="VG283" s="37"/>
      <c r="VH283" s="37"/>
      <c r="VI283" s="37"/>
      <c r="VJ283" s="37"/>
      <c r="VK283" s="37"/>
      <c r="VL283" s="37"/>
      <c r="VM283" s="37"/>
      <c r="VN283" s="37"/>
      <c r="VO283" s="37"/>
      <c r="VP283" s="37"/>
      <c r="VQ283" s="37"/>
      <c r="VR283" s="37"/>
      <c r="VS283" s="37"/>
      <c r="VT283" s="37"/>
      <c r="VU283" s="37"/>
      <c r="VV283" s="37"/>
      <c r="VW283" s="37"/>
      <c r="VX283" s="37"/>
      <c r="VY283" s="37"/>
      <c r="VZ283" s="37"/>
      <c r="WA283" s="37"/>
      <c r="WB283" s="37"/>
      <c r="WC283" s="37"/>
      <c r="WD283" s="37"/>
      <c r="WE283" s="37"/>
      <c r="WF283" s="37"/>
      <c r="WG283" s="37"/>
      <c r="WH283" s="37"/>
      <c r="WI283" s="37"/>
      <c r="WJ283" s="37"/>
      <c r="WK283" s="37"/>
      <c r="WL283" s="37"/>
      <c r="WM283" s="37"/>
      <c r="WN283" s="37"/>
      <c r="WO283" s="37"/>
      <c r="WP283" s="37"/>
      <c r="WQ283" s="37"/>
      <c r="WR283" s="37"/>
      <c r="WS283" s="37"/>
      <c r="WT283" s="37"/>
      <c r="WU283" s="37"/>
      <c r="WV283" s="37"/>
      <c r="WW283" s="37"/>
      <c r="WX283" s="37"/>
      <c r="WY283" s="37"/>
      <c r="WZ283" s="37"/>
      <c r="XA283" s="37"/>
      <c r="XB283" s="37"/>
      <c r="XC283" s="37"/>
      <c r="XD283" s="37"/>
      <c r="XE283" s="37"/>
      <c r="XF283" s="37"/>
      <c r="XG283" s="37"/>
      <c r="XH283" s="37"/>
      <c r="XI283" s="37"/>
      <c r="XJ283" s="37"/>
      <c r="XK283" s="37"/>
      <c r="XL283" s="37"/>
      <c r="XM283" s="37"/>
      <c r="XN283" s="37"/>
      <c r="XO283" s="37"/>
      <c r="XP283" s="37"/>
      <c r="XQ283" s="37"/>
      <c r="XR283" s="37"/>
      <c r="XS283" s="37"/>
      <c r="XT283" s="37"/>
      <c r="XU283" s="37"/>
      <c r="XV283" s="37"/>
      <c r="XW283" s="37"/>
      <c r="XX283" s="37"/>
      <c r="XY283" s="37"/>
      <c r="XZ283" s="37"/>
      <c r="YA283" s="37"/>
      <c r="YB283" s="37"/>
      <c r="YC283" s="37"/>
      <c r="YD283" s="37"/>
      <c r="YE283" s="37"/>
      <c r="YF283" s="37"/>
      <c r="YG283" s="37"/>
      <c r="YH283" s="37"/>
      <c r="YI283" s="37"/>
      <c r="YJ283" s="37"/>
      <c r="YK283" s="37"/>
      <c r="YL283" s="37"/>
      <c r="YM283" s="37"/>
      <c r="YN283" s="37"/>
      <c r="YO283" s="37"/>
      <c r="YP283" s="37"/>
      <c r="YQ283" s="37"/>
      <c r="YR283" s="37"/>
      <c r="YS283" s="37"/>
    </row>
    <row r="284" spans="1:669" s="49" customFormat="1" ht="15.75" x14ac:dyDescent="0.25">
      <c r="A284" s="37"/>
      <c r="B284" s="2"/>
      <c r="C284" s="2"/>
      <c r="D284" s="2"/>
      <c r="E284" s="1"/>
      <c r="F284" s="1"/>
      <c r="G284" s="129"/>
      <c r="H284" s="130"/>
      <c r="I284" s="129"/>
      <c r="J284" s="129"/>
      <c r="K284" s="129"/>
      <c r="L284" s="129"/>
      <c r="M284" s="130"/>
      <c r="P284" s="37"/>
      <c r="Q284" s="37"/>
      <c r="R284" s="37"/>
      <c r="S284" s="37"/>
      <c r="T284" s="37"/>
      <c r="U284" s="37"/>
      <c r="V284" s="37"/>
      <c r="W284" s="37"/>
      <c r="X284" s="37"/>
      <c r="Y284" s="37"/>
      <c r="Z284" s="37"/>
      <c r="AA284" s="37"/>
      <c r="AB284" s="37"/>
      <c r="AC284" s="37"/>
      <c r="AD284" s="37"/>
      <c r="AE284" s="37"/>
      <c r="AF284" s="37"/>
      <c r="AG284" s="37"/>
      <c r="AH284" s="37"/>
      <c r="AI284" s="37"/>
      <c r="AJ284" s="37"/>
      <c r="AK284" s="37"/>
      <c r="AL284" s="37"/>
      <c r="AM284" s="37"/>
      <c r="AN284" s="37"/>
      <c r="AO284" s="37"/>
      <c r="AP284" s="37"/>
      <c r="AQ284" s="44"/>
      <c r="AR284" s="44"/>
      <c r="AS284" s="44"/>
      <c r="AT284" s="44"/>
      <c r="AU284" s="44"/>
      <c r="AV284" s="44"/>
      <c r="AW284" s="44"/>
      <c r="AX284" s="44"/>
      <c r="AY284" s="44"/>
      <c r="AZ284" s="44"/>
      <c r="BA284" s="44"/>
      <c r="BB284" s="44"/>
      <c r="BC284" s="44"/>
      <c r="BD284" s="44"/>
      <c r="BE284" s="44"/>
      <c r="BF284" s="44"/>
      <c r="BG284" s="44"/>
      <c r="BH284" s="44"/>
      <c r="BI284" s="44"/>
      <c r="BJ284" s="44"/>
      <c r="BK284" s="44"/>
      <c r="BL284" s="44"/>
      <c r="BM284" s="44"/>
      <c r="BN284" s="44"/>
      <c r="BO284" s="44"/>
      <c r="BP284" s="44"/>
      <c r="BQ284" s="44"/>
      <c r="BR284" s="44"/>
      <c r="BS284" s="44"/>
      <c r="BT284" s="44"/>
      <c r="BU284" s="44"/>
      <c r="BV284" s="44"/>
      <c r="BW284" s="44"/>
      <c r="BX284" s="44"/>
      <c r="BY284" s="44"/>
      <c r="BZ284" s="44"/>
      <c r="CA284" s="44"/>
      <c r="CB284" s="44"/>
      <c r="CC284" s="44"/>
      <c r="CD284" s="44"/>
      <c r="CE284" s="44"/>
      <c r="CF284" s="44"/>
      <c r="CG284" s="44"/>
      <c r="CH284" s="44"/>
      <c r="CI284" s="44"/>
      <c r="CJ284" s="44"/>
      <c r="CK284" s="44"/>
      <c r="CL284" s="44"/>
      <c r="CM284" s="44"/>
      <c r="CN284" s="44"/>
      <c r="CO284" s="44"/>
      <c r="CP284" s="44"/>
      <c r="CQ284" s="44"/>
      <c r="CR284" s="44"/>
      <c r="CS284" s="44"/>
      <c r="CT284" s="44"/>
      <c r="CU284" s="44"/>
      <c r="CV284" s="44"/>
      <c r="CW284" s="44"/>
      <c r="CX284" s="44"/>
      <c r="CY284" s="44"/>
      <c r="CZ284" s="44"/>
      <c r="DA284" s="44"/>
      <c r="DB284" s="44"/>
      <c r="DC284" s="44"/>
      <c r="DD284" s="44"/>
      <c r="DE284" s="44"/>
      <c r="DF284" s="44"/>
      <c r="DG284" s="44"/>
      <c r="DH284" s="44"/>
      <c r="DI284" s="44"/>
      <c r="DJ284" s="44"/>
      <c r="DK284" s="44"/>
      <c r="DL284" s="44"/>
      <c r="DM284" s="44"/>
      <c r="DN284" s="44"/>
      <c r="DO284" s="44"/>
      <c r="DP284" s="44"/>
      <c r="DQ284" s="44"/>
      <c r="DR284" s="44"/>
      <c r="DS284" s="44"/>
      <c r="DT284" s="44"/>
      <c r="DU284" s="44"/>
      <c r="DV284" s="44"/>
      <c r="DW284" s="44"/>
      <c r="DX284" s="44"/>
      <c r="DY284" s="44"/>
      <c r="DZ284" s="44"/>
      <c r="EA284" s="44"/>
      <c r="EB284" s="44"/>
      <c r="EC284" s="44"/>
      <c r="ED284" s="44"/>
      <c r="EE284" s="44"/>
      <c r="EF284" s="44"/>
      <c r="EG284" s="44"/>
      <c r="EH284" s="44"/>
      <c r="EI284" s="44"/>
      <c r="EJ284" s="44"/>
      <c r="EK284" s="44"/>
      <c r="EL284" s="44"/>
      <c r="EM284" s="44"/>
      <c r="EN284" s="44"/>
      <c r="EO284" s="44"/>
      <c r="EP284" s="44"/>
      <c r="EQ284" s="44"/>
      <c r="ER284" s="44"/>
      <c r="ES284" s="44"/>
      <c r="ET284" s="44"/>
      <c r="EU284" s="44"/>
      <c r="EV284" s="44"/>
      <c r="EW284" s="44"/>
      <c r="EX284" s="44"/>
      <c r="EY284" s="44"/>
      <c r="EZ284" s="44"/>
      <c r="FA284" s="44"/>
      <c r="FB284" s="44"/>
      <c r="FC284" s="44"/>
      <c r="FD284" s="44"/>
      <c r="FE284" s="44"/>
      <c r="FF284" s="44"/>
      <c r="FG284" s="44"/>
      <c r="FH284" s="44"/>
      <c r="FI284" s="44"/>
      <c r="FJ284" s="44"/>
      <c r="FK284" s="44"/>
      <c r="FL284" s="44"/>
      <c r="FM284" s="44"/>
      <c r="FN284" s="44"/>
      <c r="FO284" s="44"/>
      <c r="FP284" s="44"/>
      <c r="FQ284" s="44"/>
      <c r="FR284" s="44"/>
      <c r="FS284" s="44"/>
      <c r="FT284" s="37"/>
      <c r="FU284" s="37"/>
      <c r="FV284" s="37"/>
      <c r="FW284" s="37"/>
      <c r="FX284" s="37"/>
      <c r="FY284" s="37"/>
      <c r="FZ284" s="37"/>
      <c r="GA284" s="37"/>
      <c r="GB284" s="37"/>
      <c r="GC284" s="37"/>
      <c r="GD284" s="37"/>
      <c r="GE284" s="37"/>
      <c r="GF284" s="37"/>
      <c r="GG284" s="37"/>
      <c r="GH284" s="37"/>
      <c r="GI284" s="37"/>
      <c r="GJ284" s="37"/>
      <c r="GK284" s="37"/>
      <c r="GL284" s="37"/>
      <c r="GM284" s="37"/>
      <c r="GN284" s="37"/>
      <c r="GO284" s="37"/>
      <c r="GP284" s="37"/>
      <c r="GQ284" s="37"/>
      <c r="GR284" s="37"/>
      <c r="GS284" s="37"/>
      <c r="GT284" s="37"/>
      <c r="GU284" s="37"/>
      <c r="GV284" s="37"/>
      <c r="GW284" s="37"/>
      <c r="GX284" s="37"/>
      <c r="GY284" s="37"/>
      <c r="GZ284" s="37"/>
      <c r="HA284" s="37"/>
      <c r="HB284" s="37"/>
      <c r="HC284" s="37"/>
      <c r="HD284" s="37"/>
      <c r="HE284" s="37"/>
      <c r="HF284" s="37"/>
      <c r="HG284" s="37"/>
      <c r="HH284" s="37"/>
      <c r="HI284" s="37"/>
      <c r="HJ284" s="37"/>
      <c r="HK284" s="37"/>
      <c r="HL284" s="37"/>
      <c r="HM284" s="37"/>
      <c r="HN284" s="37"/>
      <c r="HO284" s="37"/>
      <c r="HP284" s="37"/>
      <c r="HQ284" s="37"/>
      <c r="HR284" s="37"/>
      <c r="HS284" s="37"/>
      <c r="HT284" s="37"/>
      <c r="HU284" s="37"/>
      <c r="HV284" s="37"/>
      <c r="HW284" s="37"/>
      <c r="HX284" s="37"/>
      <c r="HY284" s="37"/>
      <c r="HZ284" s="37"/>
      <c r="IA284" s="37"/>
      <c r="IB284" s="37"/>
      <c r="IC284" s="37"/>
      <c r="ID284" s="37"/>
      <c r="IE284" s="37"/>
      <c r="IF284" s="37"/>
      <c r="IG284" s="37"/>
      <c r="IH284" s="37"/>
      <c r="II284" s="37"/>
      <c r="IJ284" s="37"/>
      <c r="IK284" s="37"/>
      <c r="IL284" s="37"/>
      <c r="IM284" s="37"/>
      <c r="IN284" s="37"/>
      <c r="IO284" s="37"/>
      <c r="IP284" s="37"/>
      <c r="IQ284" s="37"/>
      <c r="IR284" s="37"/>
      <c r="IS284" s="37"/>
      <c r="IT284" s="37"/>
      <c r="IU284" s="37"/>
      <c r="IV284" s="37"/>
      <c r="IW284" s="37"/>
      <c r="IX284" s="37"/>
      <c r="IY284" s="37"/>
      <c r="IZ284" s="37"/>
      <c r="JA284" s="37"/>
      <c r="JB284" s="37"/>
      <c r="JC284" s="37"/>
      <c r="JD284" s="37"/>
      <c r="JE284" s="37"/>
      <c r="JF284" s="37"/>
      <c r="JG284" s="37"/>
      <c r="JH284" s="37"/>
      <c r="JI284" s="37"/>
      <c r="JJ284" s="37"/>
      <c r="JK284" s="37"/>
      <c r="JL284" s="37"/>
      <c r="JM284" s="37"/>
      <c r="JN284" s="37"/>
      <c r="JO284" s="37"/>
      <c r="JP284" s="37"/>
      <c r="JQ284" s="37"/>
      <c r="JR284" s="37"/>
      <c r="JS284" s="37"/>
      <c r="JT284" s="37"/>
      <c r="JU284" s="37"/>
      <c r="JV284" s="37"/>
      <c r="JW284" s="37"/>
      <c r="JX284" s="37"/>
      <c r="JY284" s="37"/>
      <c r="JZ284" s="37"/>
      <c r="KA284" s="37"/>
      <c r="KB284" s="37"/>
      <c r="KC284" s="37"/>
      <c r="KD284" s="37"/>
      <c r="KE284" s="37"/>
      <c r="KF284" s="37"/>
      <c r="KG284" s="37"/>
      <c r="KH284" s="37"/>
      <c r="KI284" s="37"/>
      <c r="KJ284" s="37"/>
      <c r="KK284" s="37"/>
      <c r="KL284" s="37"/>
      <c r="KM284" s="37"/>
      <c r="KN284" s="37"/>
      <c r="KO284" s="37"/>
      <c r="KP284" s="37"/>
      <c r="KQ284" s="37"/>
      <c r="KR284" s="37"/>
      <c r="KS284" s="37"/>
      <c r="KT284" s="37"/>
      <c r="KU284" s="37"/>
      <c r="KV284" s="37"/>
      <c r="KW284" s="37"/>
      <c r="KX284" s="37"/>
      <c r="KY284" s="37"/>
      <c r="KZ284" s="37"/>
      <c r="LA284" s="37"/>
      <c r="LB284" s="37"/>
      <c r="LC284" s="37"/>
      <c r="LD284" s="37"/>
      <c r="LE284" s="37"/>
      <c r="LF284" s="37"/>
      <c r="LG284" s="37"/>
      <c r="LH284" s="37"/>
      <c r="LI284" s="37"/>
      <c r="LJ284" s="37"/>
      <c r="LK284" s="37"/>
      <c r="LL284" s="37"/>
      <c r="LM284" s="37"/>
      <c r="LN284" s="37"/>
      <c r="LO284" s="37"/>
      <c r="LP284" s="37"/>
      <c r="LQ284" s="37"/>
      <c r="LR284" s="37"/>
      <c r="LS284" s="37"/>
      <c r="LT284" s="37"/>
      <c r="LU284" s="37"/>
      <c r="LV284" s="37"/>
      <c r="LW284" s="37"/>
      <c r="LX284" s="37"/>
      <c r="LY284" s="37"/>
      <c r="LZ284" s="37"/>
      <c r="MA284" s="37"/>
      <c r="MB284" s="37"/>
      <c r="MC284" s="37"/>
      <c r="MD284" s="37"/>
      <c r="ME284" s="37"/>
      <c r="MF284" s="37"/>
      <c r="MG284" s="37"/>
      <c r="MH284" s="37"/>
      <c r="MI284" s="37"/>
      <c r="MJ284" s="37"/>
      <c r="MK284" s="37"/>
      <c r="ML284" s="37"/>
      <c r="MM284" s="37"/>
      <c r="MN284" s="37"/>
      <c r="MO284" s="37"/>
      <c r="MP284" s="37"/>
      <c r="MQ284" s="37"/>
      <c r="MR284" s="37"/>
      <c r="MS284" s="37"/>
      <c r="MT284" s="37"/>
      <c r="MU284" s="37"/>
      <c r="MV284" s="37"/>
      <c r="MW284" s="37"/>
      <c r="MX284" s="37"/>
      <c r="MY284" s="37"/>
      <c r="MZ284" s="37"/>
      <c r="NA284" s="37"/>
      <c r="NB284" s="37"/>
      <c r="NC284" s="37"/>
      <c r="ND284" s="37"/>
      <c r="NE284" s="37"/>
      <c r="NF284" s="37"/>
      <c r="NG284" s="37"/>
      <c r="NH284" s="37"/>
      <c r="NI284" s="37"/>
      <c r="NJ284" s="37"/>
      <c r="NK284" s="37"/>
      <c r="NL284" s="37"/>
      <c r="NM284" s="37"/>
      <c r="NN284" s="37"/>
      <c r="NO284" s="37"/>
      <c r="NP284" s="37"/>
      <c r="NQ284" s="37"/>
      <c r="NR284" s="37"/>
      <c r="NS284" s="37"/>
      <c r="NT284" s="37"/>
      <c r="NU284" s="37"/>
      <c r="NV284" s="37"/>
      <c r="NW284" s="37"/>
      <c r="NX284" s="37"/>
      <c r="NY284" s="37"/>
      <c r="NZ284" s="37"/>
      <c r="OA284" s="37"/>
      <c r="OB284" s="37"/>
      <c r="OC284" s="37"/>
      <c r="OD284" s="37"/>
      <c r="OE284" s="37"/>
      <c r="OF284" s="37"/>
      <c r="OG284" s="37"/>
      <c r="OH284" s="37"/>
      <c r="OI284" s="37"/>
      <c r="OJ284" s="37"/>
      <c r="OK284" s="37"/>
      <c r="OL284" s="37"/>
      <c r="OM284" s="37"/>
      <c r="ON284" s="37"/>
      <c r="OO284" s="37"/>
      <c r="OP284" s="37"/>
      <c r="OQ284" s="37"/>
      <c r="OR284" s="37"/>
      <c r="OS284" s="37"/>
      <c r="OT284" s="37"/>
      <c r="OU284" s="37"/>
      <c r="OV284" s="37"/>
      <c r="OW284" s="37"/>
      <c r="OX284" s="37"/>
      <c r="OY284" s="37"/>
      <c r="OZ284" s="37"/>
      <c r="PA284" s="37"/>
      <c r="PB284" s="37"/>
      <c r="PC284" s="37"/>
      <c r="PD284" s="37"/>
      <c r="PE284" s="37"/>
      <c r="PF284" s="37"/>
      <c r="PG284" s="37"/>
      <c r="PH284" s="37"/>
      <c r="PI284" s="37"/>
      <c r="PJ284" s="37"/>
      <c r="PK284" s="37"/>
      <c r="PL284" s="37"/>
      <c r="PM284" s="37"/>
      <c r="PN284" s="37"/>
      <c r="PO284" s="37"/>
      <c r="PP284" s="37"/>
      <c r="PQ284" s="37"/>
      <c r="PR284" s="37"/>
      <c r="PS284" s="37"/>
      <c r="PT284" s="37"/>
      <c r="PU284" s="37"/>
      <c r="PV284" s="37"/>
      <c r="PW284" s="37"/>
      <c r="PX284" s="37"/>
      <c r="PY284" s="37"/>
      <c r="PZ284" s="37"/>
      <c r="QA284" s="37"/>
      <c r="QB284" s="37"/>
      <c r="QC284" s="37"/>
      <c r="QD284" s="37"/>
      <c r="QE284" s="37"/>
      <c r="QF284" s="37"/>
      <c r="QG284" s="37"/>
      <c r="QH284" s="37"/>
      <c r="QI284" s="37"/>
      <c r="QJ284" s="37"/>
      <c r="QK284" s="37"/>
      <c r="QL284" s="37"/>
      <c r="QM284" s="37"/>
      <c r="QN284" s="37"/>
      <c r="QO284" s="37"/>
      <c r="QP284" s="37"/>
      <c r="QQ284" s="37"/>
      <c r="QR284" s="37"/>
      <c r="QS284" s="37"/>
      <c r="QT284" s="37"/>
      <c r="QU284" s="37"/>
      <c r="QV284" s="37"/>
      <c r="QW284" s="37"/>
      <c r="QX284" s="37"/>
      <c r="QY284" s="37"/>
      <c r="QZ284" s="37"/>
      <c r="RA284" s="37"/>
      <c r="RB284" s="37"/>
      <c r="RC284" s="37"/>
      <c r="RD284" s="37"/>
      <c r="RE284" s="37"/>
      <c r="RF284" s="37"/>
      <c r="RG284" s="37"/>
      <c r="RH284" s="37"/>
      <c r="RI284" s="37"/>
      <c r="RJ284" s="37"/>
      <c r="RK284" s="37"/>
      <c r="RL284" s="37"/>
      <c r="RM284" s="37"/>
      <c r="RN284" s="37"/>
      <c r="RO284" s="37"/>
      <c r="RP284" s="37"/>
      <c r="RQ284" s="37"/>
      <c r="RR284" s="37"/>
      <c r="RS284" s="37"/>
      <c r="RT284" s="37"/>
      <c r="RU284" s="37"/>
      <c r="RV284" s="37"/>
      <c r="RW284" s="37"/>
      <c r="RX284" s="37"/>
      <c r="RY284" s="37"/>
      <c r="RZ284" s="37"/>
      <c r="SA284" s="37"/>
      <c r="SB284" s="37"/>
      <c r="SC284" s="37"/>
      <c r="SD284" s="37"/>
      <c r="SE284" s="37"/>
      <c r="SF284" s="37"/>
      <c r="SG284" s="37"/>
      <c r="SH284" s="37"/>
      <c r="SI284" s="37"/>
      <c r="SJ284" s="37"/>
      <c r="SK284" s="37"/>
      <c r="SL284" s="37"/>
      <c r="SM284" s="37"/>
      <c r="SN284" s="37"/>
      <c r="SO284" s="37"/>
      <c r="SP284" s="37"/>
      <c r="SQ284" s="37"/>
      <c r="SR284" s="37"/>
      <c r="SS284" s="37"/>
      <c r="ST284" s="37"/>
      <c r="SU284" s="37"/>
      <c r="SV284" s="37"/>
      <c r="SW284" s="37"/>
      <c r="SX284" s="37"/>
      <c r="SY284" s="37"/>
      <c r="SZ284" s="37"/>
      <c r="TA284" s="37"/>
      <c r="TB284" s="37"/>
      <c r="TC284" s="37"/>
      <c r="TD284" s="37"/>
      <c r="TE284" s="37"/>
      <c r="TF284" s="37"/>
      <c r="TG284" s="37"/>
      <c r="TH284" s="37"/>
      <c r="TI284" s="37"/>
      <c r="TJ284" s="37"/>
      <c r="TK284" s="37"/>
      <c r="TL284" s="37"/>
      <c r="TM284" s="37"/>
      <c r="TN284" s="37"/>
      <c r="TO284" s="37"/>
      <c r="TP284" s="37"/>
      <c r="TQ284" s="37"/>
      <c r="TR284" s="37"/>
      <c r="TS284" s="37"/>
      <c r="TT284" s="37"/>
      <c r="TU284" s="37"/>
      <c r="TV284" s="37"/>
      <c r="TW284" s="37"/>
      <c r="TX284" s="37"/>
      <c r="TY284" s="37"/>
      <c r="TZ284" s="37"/>
      <c r="UA284" s="37"/>
      <c r="UB284" s="37"/>
      <c r="UC284" s="37"/>
      <c r="UD284" s="37"/>
      <c r="UE284" s="37"/>
      <c r="UF284" s="37"/>
      <c r="UG284" s="37"/>
      <c r="UH284" s="37"/>
      <c r="UI284" s="37"/>
      <c r="UJ284" s="37"/>
      <c r="UK284" s="37"/>
      <c r="UL284" s="37"/>
      <c r="UM284" s="37"/>
      <c r="UN284" s="37"/>
      <c r="UO284" s="37"/>
      <c r="UP284" s="37"/>
      <c r="UQ284" s="37"/>
      <c r="UR284" s="37"/>
      <c r="US284" s="37"/>
      <c r="UT284" s="37"/>
      <c r="UU284" s="37"/>
      <c r="UV284" s="37"/>
      <c r="UW284" s="37"/>
      <c r="UX284" s="37"/>
      <c r="UY284" s="37"/>
      <c r="UZ284" s="37"/>
      <c r="VA284" s="37"/>
      <c r="VB284" s="37"/>
      <c r="VC284" s="37"/>
      <c r="VD284" s="37"/>
      <c r="VE284" s="37"/>
      <c r="VF284" s="37"/>
      <c r="VG284" s="37"/>
      <c r="VH284" s="37"/>
      <c r="VI284" s="37"/>
      <c r="VJ284" s="37"/>
      <c r="VK284" s="37"/>
      <c r="VL284" s="37"/>
      <c r="VM284" s="37"/>
      <c r="VN284" s="37"/>
      <c r="VO284" s="37"/>
      <c r="VP284" s="37"/>
      <c r="VQ284" s="37"/>
      <c r="VR284" s="37"/>
      <c r="VS284" s="37"/>
      <c r="VT284" s="37"/>
      <c r="VU284" s="37"/>
      <c r="VV284" s="37"/>
      <c r="VW284" s="37"/>
      <c r="VX284" s="37"/>
      <c r="VY284" s="37"/>
      <c r="VZ284" s="37"/>
      <c r="WA284" s="37"/>
      <c r="WB284" s="37"/>
      <c r="WC284" s="37"/>
      <c r="WD284" s="37"/>
      <c r="WE284" s="37"/>
      <c r="WF284" s="37"/>
      <c r="WG284" s="37"/>
      <c r="WH284" s="37"/>
      <c r="WI284" s="37"/>
      <c r="WJ284" s="37"/>
      <c r="WK284" s="37"/>
      <c r="WL284" s="37"/>
      <c r="WM284" s="37"/>
      <c r="WN284" s="37"/>
      <c r="WO284" s="37"/>
      <c r="WP284" s="37"/>
      <c r="WQ284" s="37"/>
      <c r="WR284" s="37"/>
      <c r="WS284" s="37"/>
      <c r="WT284" s="37"/>
      <c r="WU284" s="37"/>
      <c r="WV284" s="37"/>
      <c r="WW284" s="37"/>
      <c r="WX284" s="37"/>
      <c r="WY284" s="37"/>
      <c r="WZ284" s="37"/>
      <c r="XA284" s="37"/>
      <c r="XB284" s="37"/>
      <c r="XC284" s="37"/>
      <c r="XD284" s="37"/>
      <c r="XE284" s="37"/>
      <c r="XF284" s="37"/>
      <c r="XG284" s="37"/>
      <c r="XH284" s="37"/>
      <c r="XI284" s="37"/>
      <c r="XJ284" s="37"/>
      <c r="XK284" s="37"/>
      <c r="XL284" s="37"/>
      <c r="XM284" s="37"/>
      <c r="XN284" s="37"/>
      <c r="XO284" s="37"/>
      <c r="XP284" s="37"/>
      <c r="XQ284" s="37"/>
      <c r="XR284" s="37"/>
      <c r="XS284" s="37"/>
      <c r="XT284" s="37"/>
      <c r="XU284" s="37"/>
      <c r="XV284" s="37"/>
      <c r="XW284" s="37"/>
      <c r="XX284" s="37"/>
      <c r="XY284" s="37"/>
      <c r="XZ284" s="37"/>
      <c r="YA284" s="37"/>
      <c r="YB284" s="37"/>
      <c r="YC284" s="37"/>
      <c r="YD284" s="37"/>
      <c r="YE284" s="37"/>
      <c r="YF284" s="37"/>
      <c r="YG284" s="37"/>
      <c r="YH284" s="37"/>
      <c r="YI284" s="37"/>
      <c r="YJ284" s="37"/>
      <c r="YK284" s="37"/>
      <c r="YL284" s="37"/>
      <c r="YM284" s="37"/>
      <c r="YN284" s="37"/>
      <c r="YO284" s="37"/>
      <c r="YP284" s="37"/>
      <c r="YQ284" s="37"/>
      <c r="YR284" s="37"/>
      <c r="YS284" s="37"/>
    </row>
    <row r="285" spans="1:669" s="49" customFormat="1" ht="15.75" x14ac:dyDescent="0.25">
      <c r="A285" s="37"/>
      <c r="B285" s="2"/>
      <c r="C285" s="2"/>
      <c r="D285" s="2"/>
      <c r="E285" s="1"/>
      <c r="F285" s="1"/>
      <c r="G285" s="129"/>
      <c r="H285" s="130"/>
      <c r="I285" s="129"/>
      <c r="J285" s="129"/>
      <c r="K285" s="129"/>
      <c r="L285" s="129"/>
      <c r="M285" s="130"/>
      <c r="P285" s="37"/>
      <c r="Q285" s="37"/>
      <c r="R285" s="37"/>
      <c r="S285" s="37"/>
      <c r="T285" s="37"/>
      <c r="U285" s="37"/>
      <c r="V285" s="37"/>
      <c r="W285" s="37"/>
      <c r="X285" s="37"/>
      <c r="Y285" s="37"/>
      <c r="Z285" s="37"/>
      <c r="AA285" s="37"/>
      <c r="AB285" s="37"/>
      <c r="AC285" s="37"/>
      <c r="AD285" s="37"/>
      <c r="AE285" s="37"/>
      <c r="AF285" s="37"/>
      <c r="AG285" s="37"/>
      <c r="AH285" s="37"/>
      <c r="AI285" s="37"/>
      <c r="AJ285" s="37"/>
      <c r="AK285" s="37"/>
      <c r="AL285" s="37"/>
      <c r="AM285" s="37"/>
      <c r="AN285" s="37"/>
      <c r="AO285" s="37"/>
      <c r="AP285" s="37"/>
      <c r="AQ285" s="44"/>
      <c r="AR285" s="44"/>
      <c r="AS285" s="44"/>
      <c r="AT285" s="44"/>
      <c r="AU285" s="44"/>
      <c r="AV285" s="44"/>
      <c r="AW285" s="44"/>
      <c r="AX285" s="44"/>
      <c r="AY285" s="44"/>
      <c r="AZ285" s="44"/>
      <c r="BA285" s="44"/>
      <c r="BB285" s="44"/>
      <c r="BC285" s="44"/>
      <c r="BD285" s="44"/>
      <c r="BE285" s="44"/>
      <c r="BF285" s="44"/>
      <c r="BG285" s="44"/>
      <c r="BH285" s="44"/>
      <c r="BI285" s="44"/>
      <c r="BJ285" s="44"/>
      <c r="BK285" s="44"/>
      <c r="BL285" s="44"/>
      <c r="BM285" s="44"/>
      <c r="BN285" s="44"/>
      <c r="BO285" s="44"/>
      <c r="BP285" s="44"/>
      <c r="BQ285" s="44"/>
      <c r="BR285" s="44"/>
      <c r="BS285" s="44"/>
      <c r="BT285" s="44"/>
      <c r="BU285" s="44"/>
      <c r="BV285" s="44"/>
      <c r="BW285" s="44"/>
      <c r="BX285" s="44"/>
      <c r="BY285" s="44"/>
      <c r="BZ285" s="44"/>
      <c r="CA285" s="44"/>
      <c r="CB285" s="44"/>
      <c r="CC285" s="44"/>
      <c r="CD285" s="44"/>
      <c r="CE285" s="44"/>
      <c r="CF285" s="44"/>
      <c r="CG285" s="44"/>
      <c r="CH285" s="44"/>
      <c r="CI285" s="44"/>
      <c r="CJ285" s="44"/>
      <c r="CK285" s="44"/>
      <c r="CL285" s="44"/>
      <c r="CM285" s="44"/>
      <c r="CN285" s="44"/>
      <c r="CO285" s="44"/>
      <c r="CP285" s="44"/>
      <c r="CQ285" s="44"/>
      <c r="CR285" s="44"/>
      <c r="CS285" s="44"/>
      <c r="CT285" s="44"/>
      <c r="CU285" s="44"/>
      <c r="CV285" s="44"/>
      <c r="CW285" s="44"/>
      <c r="CX285" s="44"/>
      <c r="CY285" s="44"/>
      <c r="CZ285" s="44"/>
      <c r="DA285" s="44"/>
      <c r="DB285" s="44"/>
      <c r="DC285" s="44"/>
      <c r="DD285" s="44"/>
      <c r="DE285" s="44"/>
      <c r="DF285" s="44"/>
      <c r="DG285" s="44"/>
      <c r="DH285" s="44"/>
      <c r="DI285" s="44"/>
      <c r="DJ285" s="44"/>
      <c r="DK285" s="44"/>
      <c r="DL285" s="44"/>
      <c r="DM285" s="44"/>
      <c r="DN285" s="44"/>
      <c r="DO285" s="44"/>
      <c r="DP285" s="44"/>
      <c r="DQ285" s="44"/>
      <c r="DR285" s="44"/>
      <c r="DS285" s="44"/>
      <c r="DT285" s="44"/>
      <c r="DU285" s="44"/>
      <c r="DV285" s="44"/>
      <c r="DW285" s="44"/>
      <c r="DX285" s="44"/>
      <c r="DY285" s="44"/>
      <c r="DZ285" s="44"/>
      <c r="EA285" s="44"/>
      <c r="EB285" s="44"/>
      <c r="EC285" s="44"/>
      <c r="ED285" s="44"/>
      <c r="EE285" s="44"/>
      <c r="EF285" s="44"/>
      <c r="EG285" s="44"/>
      <c r="EH285" s="44"/>
      <c r="EI285" s="44"/>
      <c r="EJ285" s="44"/>
      <c r="EK285" s="44"/>
      <c r="EL285" s="44"/>
      <c r="EM285" s="44"/>
      <c r="EN285" s="44"/>
      <c r="EO285" s="44"/>
      <c r="EP285" s="44"/>
      <c r="EQ285" s="44"/>
      <c r="ER285" s="44"/>
      <c r="ES285" s="44"/>
      <c r="ET285" s="44"/>
      <c r="EU285" s="44"/>
      <c r="EV285" s="44"/>
      <c r="EW285" s="44"/>
      <c r="EX285" s="44"/>
      <c r="EY285" s="44"/>
      <c r="EZ285" s="44"/>
      <c r="FA285" s="44"/>
      <c r="FB285" s="44"/>
      <c r="FC285" s="44"/>
      <c r="FD285" s="44"/>
      <c r="FE285" s="44"/>
      <c r="FF285" s="44"/>
      <c r="FG285" s="44"/>
      <c r="FH285" s="44"/>
      <c r="FI285" s="44"/>
      <c r="FJ285" s="44"/>
      <c r="FK285" s="44"/>
      <c r="FL285" s="44"/>
      <c r="FM285" s="44"/>
      <c r="FN285" s="44"/>
      <c r="FO285" s="44"/>
      <c r="FP285" s="44"/>
      <c r="FQ285" s="44"/>
      <c r="FR285" s="44"/>
      <c r="FS285" s="44"/>
      <c r="FT285" s="37"/>
      <c r="FU285" s="37"/>
      <c r="FV285" s="37"/>
      <c r="FW285" s="37"/>
      <c r="FX285" s="37"/>
      <c r="FY285" s="37"/>
      <c r="FZ285" s="37"/>
      <c r="GA285" s="37"/>
      <c r="GB285" s="37"/>
      <c r="GC285" s="37"/>
      <c r="GD285" s="37"/>
      <c r="GE285" s="37"/>
      <c r="GF285" s="37"/>
      <c r="GG285" s="37"/>
      <c r="GH285" s="37"/>
      <c r="GI285" s="37"/>
      <c r="GJ285" s="37"/>
      <c r="GK285" s="37"/>
      <c r="GL285" s="37"/>
      <c r="GM285" s="37"/>
      <c r="GN285" s="37"/>
      <c r="GO285" s="37"/>
      <c r="GP285" s="37"/>
      <c r="GQ285" s="37"/>
      <c r="GR285" s="37"/>
      <c r="GS285" s="37"/>
      <c r="GT285" s="37"/>
      <c r="GU285" s="37"/>
      <c r="GV285" s="37"/>
      <c r="GW285" s="37"/>
      <c r="GX285" s="37"/>
      <c r="GY285" s="37"/>
      <c r="GZ285" s="37"/>
      <c r="HA285" s="37"/>
      <c r="HB285" s="37"/>
      <c r="HC285" s="37"/>
      <c r="HD285" s="37"/>
      <c r="HE285" s="37"/>
      <c r="HF285" s="37"/>
      <c r="HG285" s="37"/>
      <c r="HH285" s="37"/>
      <c r="HI285" s="37"/>
      <c r="HJ285" s="37"/>
      <c r="HK285" s="37"/>
      <c r="HL285" s="37"/>
      <c r="HM285" s="37"/>
      <c r="HN285" s="37"/>
      <c r="HO285" s="37"/>
      <c r="HP285" s="37"/>
      <c r="HQ285" s="37"/>
      <c r="HR285" s="37"/>
      <c r="HS285" s="37"/>
      <c r="HT285" s="37"/>
      <c r="HU285" s="37"/>
      <c r="HV285" s="37"/>
      <c r="HW285" s="37"/>
      <c r="HX285" s="37"/>
      <c r="HY285" s="37"/>
      <c r="HZ285" s="37"/>
      <c r="IA285" s="37"/>
      <c r="IB285" s="37"/>
      <c r="IC285" s="37"/>
      <c r="ID285" s="37"/>
      <c r="IE285" s="37"/>
      <c r="IF285" s="37"/>
      <c r="IG285" s="37"/>
      <c r="IH285" s="37"/>
      <c r="II285" s="37"/>
      <c r="IJ285" s="37"/>
      <c r="IK285" s="37"/>
      <c r="IL285" s="37"/>
      <c r="IM285" s="37"/>
      <c r="IN285" s="37"/>
      <c r="IO285" s="37"/>
      <c r="IP285" s="37"/>
      <c r="IQ285" s="37"/>
      <c r="IR285" s="37"/>
      <c r="IS285" s="37"/>
      <c r="IT285" s="37"/>
      <c r="IU285" s="37"/>
      <c r="IV285" s="37"/>
      <c r="IW285" s="37"/>
      <c r="IX285" s="37"/>
      <c r="IY285" s="37"/>
      <c r="IZ285" s="37"/>
      <c r="JA285" s="37"/>
      <c r="JB285" s="37"/>
      <c r="JC285" s="37"/>
      <c r="JD285" s="37"/>
      <c r="JE285" s="37"/>
      <c r="JF285" s="37"/>
      <c r="JG285" s="37"/>
      <c r="JH285" s="37"/>
      <c r="JI285" s="37"/>
      <c r="JJ285" s="37"/>
      <c r="JK285" s="37"/>
      <c r="JL285" s="37"/>
      <c r="JM285" s="37"/>
      <c r="JN285" s="37"/>
      <c r="JO285" s="37"/>
      <c r="JP285" s="37"/>
      <c r="JQ285" s="37"/>
      <c r="JR285" s="37"/>
      <c r="JS285" s="37"/>
      <c r="JT285" s="37"/>
      <c r="JU285" s="37"/>
      <c r="JV285" s="37"/>
      <c r="JW285" s="37"/>
      <c r="JX285" s="37"/>
      <c r="JY285" s="37"/>
      <c r="JZ285" s="37"/>
      <c r="KA285" s="37"/>
      <c r="KB285" s="37"/>
      <c r="KC285" s="37"/>
      <c r="KD285" s="37"/>
      <c r="KE285" s="37"/>
      <c r="KF285" s="37"/>
      <c r="KG285" s="37"/>
      <c r="KH285" s="37"/>
      <c r="KI285" s="37"/>
      <c r="KJ285" s="37"/>
      <c r="KK285" s="37"/>
      <c r="KL285" s="37"/>
      <c r="KM285" s="37"/>
      <c r="KN285" s="37"/>
      <c r="KO285" s="37"/>
      <c r="KP285" s="37"/>
      <c r="KQ285" s="37"/>
      <c r="KR285" s="37"/>
      <c r="KS285" s="37"/>
      <c r="KT285" s="37"/>
      <c r="KU285" s="37"/>
      <c r="KV285" s="37"/>
      <c r="KW285" s="37"/>
      <c r="KX285" s="37"/>
      <c r="KY285" s="37"/>
      <c r="KZ285" s="37"/>
      <c r="LA285" s="37"/>
      <c r="LB285" s="37"/>
      <c r="LC285" s="37"/>
      <c r="LD285" s="37"/>
      <c r="LE285" s="37"/>
      <c r="LF285" s="37"/>
      <c r="LG285" s="37"/>
      <c r="LH285" s="37"/>
      <c r="LI285" s="37"/>
      <c r="LJ285" s="37"/>
      <c r="LK285" s="37"/>
      <c r="LL285" s="37"/>
      <c r="LM285" s="37"/>
      <c r="LN285" s="37"/>
      <c r="LO285" s="37"/>
      <c r="LP285" s="37"/>
      <c r="LQ285" s="37"/>
      <c r="LR285" s="37"/>
      <c r="LS285" s="37"/>
      <c r="LT285" s="37"/>
      <c r="LU285" s="37"/>
      <c r="LV285" s="37"/>
      <c r="LW285" s="37"/>
      <c r="LX285" s="37"/>
      <c r="LY285" s="37"/>
      <c r="LZ285" s="37"/>
      <c r="MA285" s="37"/>
      <c r="MB285" s="37"/>
      <c r="MC285" s="37"/>
      <c r="MD285" s="37"/>
      <c r="ME285" s="37"/>
      <c r="MF285" s="37"/>
      <c r="MG285" s="37"/>
      <c r="MH285" s="37"/>
      <c r="MI285" s="37"/>
      <c r="MJ285" s="37"/>
      <c r="MK285" s="37"/>
      <c r="ML285" s="37"/>
      <c r="MM285" s="37"/>
      <c r="MN285" s="37"/>
      <c r="MO285" s="37"/>
      <c r="MP285" s="37"/>
      <c r="MQ285" s="37"/>
      <c r="MR285" s="37"/>
      <c r="MS285" s="37"/>
      <c r="MT285" s="37"/>
      <c r="MU285" s="37"/>
      <c r="MV285" s="37"/>
      <c r="MW285" s="37"/>
      <c r="MX285" s="37"/>
      <c r="MY285" s="37"/>
      <c r="MZ285" s="37"/>
      <c r="NA285" s="37"/>
      <c r="NB285" s="37"/>
      <c r="NC285" s="37"/>
      <c r="ND285" s="37"/>
      <c r="NE285" s="37"/>
      <c r="NF285" s="37"/>
      <c r="NG285" s="37"/>
      <c r="NH285" s="37"/>
      <c r="NI285" s="37"/>
      <c r="NJ285" s="37"/>
      <c r="NK285" s="37"/>
      <c r="NL285" s="37"/>
      <c r="NM285" s="37"/>
      <c r="NN285" s="37"/>
      <c r="NO285" s="37"/>
      <c r="NP285" s="37"/>
      <c r="NQ285" s="37"/>
      <c r="NR285" s="37"/>
      <c r="NS285" s="37"/>
      <c r="NT285" s="37"/>
      <c r="NU285" s="37"/>
      <c r="NV285" s="37"/>
      <c r="NW285" s="37"/>
      <c r="NX285" s="37"/>
      <c r="NY285" s="37"/>
      <c r="NZ285" s="37"/>
      <c r="OA285" s="37"/>
      <c r="OB285" s="37"/>
      <c r="OC285" s="37"/>
      <c r="OD285" s="37"/>
      <c r="OE285" s="37"/>
      <c r="OF285" s="37"/>
      <c r="OG285" s="37"/>
      <c r="OH285" s="37"/>
      <c r="OI285" s="37"/>
      <c r="OJ285" s="37"/>
      <c r="OK285" s="37"/>
      <c r="OL285" s="37"/>
      <c r="OM285" s="37"/>
      <c r="ON285" s="37"/>
      <c r="OO285" s="37"/>
      <c r="OP285" s="37"/>
      <c r="OQ285" s="37"/>
      <c r="OR285" s="37"/>
      <c r="OS285" s="37"/>
      <c r="OT285" s="37"/>
      <c r="OU285" s="37"/>
      <c r="OV285" s="37"/>
      <c r="OW285" s="37"/>
      <c r="OX285" s="37"/>
      <c r="OY285" s="37"/>
      <c r="OZ285" s="37"/>
      <c r="PA285" s="37"/>
      <c r="PB285" s="37"/>
      <c r="PC285" s="37"/>
      <c r="PD285" s="37"/>
      <c r="PE285" s="37"/>
      <c r="PF285" s="37"/>
      <c r="PG285" s="37"/>
      <c r="PH285" s="37"/>
      <c r="PI285" s="37"/>
      <c r="PJ285" s="37"/>
      <c r="PK285" s="37"/>
      <c r="PL285" s="37"/>
      <c r="PM285" s="37"/>
      <c r="PN285" s="37"/>
      <c r="PO285" s="37"/>
      <c r="PP285" s="37"/>
      <c r="PQ285" s="37"/>
      <c r="PR285" s="37"/>
      <c r="PS285" s="37"/>
      <c r="PT285" s="37"/>
      <c r="PU285" s="37"/>
      <c r="PV285" s="37"/>
      <c r="PW285" s="37"/>
      <c r="PX285" s="37"/>
      <c r="PY285" s="37"/>
      <c r="PZ285" s="37"/>
      <c r="QA285" s="37"/>
      <c r="QB285" s="37"/>
      <c r="QC285" s="37"/>
      <c r="QD285" s="37"/>
      <c r="QE285" s="37"/>
      <c r="QF285" s="37"/>
      <c r="QG285" s="37"/>
      <c r="QH285" s="37"/>
      <c r="QI285" s="37"/>
      <c r="QJ285" s="37"/>
      <c r="QK285" s="37"/>
      <c r="QL285" s="37"/>
      <c r="QM285" s="37"/>
      <c r="QN285" s="37"/>
      <c r="QO285" s="37"/>
      <c r="QP285" s="37"/>
      <c r="QQ285" s="37"/>
      <c r="QR285" s="37"/>
      <c r="QS285" s="37"/>
      <c r="QT285" s="37"/>
      <c r="QU285" s="37"/>
      <c r="QV285" s="37"/>
      <c r="QW285" s="37"/>
      <c r="QX285" s="37"/>
      <c r="QY285" s="37"/>
      <c r="QZ285" s="37"/>
      <c r="RA285" s="37"/>
      <c r="RB285" s="37"/>
      <c r="RC285" s="37"/>
      <c r="RD285" s="37"/>
      <c r="RE285" s="37"/>
      <c r="RF285" s="37"/>
      <c r="RG285" s="37"/>
      <c r="RH285" s="37"/>
      <c r="RI285" s="37"/>
      <c r="RJ285" s="37"/>
      <c r="RK285" s="37"/>
      <c r="RL285" s="37"/>
      <c r="RM285" s="37"/>
      <c r="RN285" s="37"/>
      <c r="RO285" s="37"/>
      <c r="RP285" s="37"/>
      <c r="RQ285" s="37"/>
      <c r="RR285" s="37"/>
      <c r="RS285" s="37"/>
      <c r="RT285" s="37"/>
      <c r="RU285" s="37"/>
      <c r="RV285" s="37"/>
      <c r="RW285" s="37"/>
      <c r="RX285" s="37"/>
      <c r="RY285" s="37"/>
      <c r="RZ285" s="37"/>
      <c r="SA285" s="37"/>
      <c r="SB285" s="37"/>
      <c r="SC285" s="37"/>
      <c r="SD285" s="37"/>
      <c r="SE285" s="37"/>
      <c r="SF285" s="37"/>
      <c r="SG285" s="37"/>
      <c r="SH285" s="37"/>
      <c r="SI285" s="37"/>
      <c r="SJ285" s="37"/>
      <c r="SK285" s="37"/>
      <c r="SL285" s="37"/>
      <c r="SM285" s="37"/>
      <c r="SN285" s="37"/>
      <c r="SO285" s="37"/>
      <c r="SP285" s="37"/>
      <c r="SQ285" s="37"/>
      <c r="SR285" s="37"/>
      <c r="SS285" s="37"/>
      <c r="ST285" s="37"/>
      <c r="SU285" s="37"/>
      <c r="SV285" s="37"/>
      <c r="SW285" s="37"/>
      <c r="SX285" s="37"/>
      <c r="SY285" s="37"/>
      <c r="SZ285" s="37"/>
      <c r="TA285" s="37"/>
      <c r="TB285" s="37"/>
      <c r="TC285" s="37"/>
      <c r="TD285" s="37"/>
      <c r="TE285" s="37"/>
      <c r="TF285" s="37"/>
      <c r="TG285" s="37"/>
      <c r="TH285" s="37"/>
      <c r="TI285" s="37"/>
      <c r="TJ285" s="37"/>
      <c r="TK285" s="37"/>
      <c r="TL285" s="37"/>
      <c r="TM285" s="37"/>
      <c r="TN285" s="37"/>
      <c r="TO285" s="37"/>
      <c r="TP285" s="37"/>
      <c r="TQ285" s="37"/>
      <c r="TR285" s="37"/>
      <c r="TS285" s="37"/>
      <c r="TT285" s="37"/>
      <c r="TU285" s="37"/>
      <c r="TV285" s="37"/>
      <c r="TW285" s="37"/>
      <c r="TX285" s="37"/>
      <c r="TY285" s="37"/>
      <c r="TZ285" s="37"/>
      <c r="UA285" s="37"/>
      <c r="UB285" s="37"/>
      <c r="UC285" s="37"/>
      <c r="UD285" s="37"/>
      <c r="UE285" s="37"/>
      <c r="UF285" s="37"/>
      <c r="UG285" s="37"/>
      <c r="UH285" s="37"/>
      <c r="UI285" s="37"/>
      <c r="UJ285" s="37"/>
      <c r="UK285" s="37"/>
      <c r="UL285" s="37"/>
      <c r="UM285" s="37"/>
      <c r="UN285" s="37"/>
      <c r="UO285" s="37"/>
      <c r="UP285" s="37"/>
      <c r="UQ285" s="37"/>
      <c r="UR285" s="37"/>
      <c r="US285" s="37"/>
      <c r="UT285" s="37"/>
      <c r="UU285" s="37"/>
      <c r="UV285" s="37"/>
      <c r="UW285" s="37"/>
      <c r="UX285" s="37"/>
      <c r="UY285" s="37"/>
      <c r="UZ285" s="37"/>
      <c r="VA285" s="37"/>
      <c r="VB285" s="37"/>
      <c r="VC285" s="37"/>
      <c r="VD285" s="37"/>
      <c r="VE285" s="37"/>
      <c r="VF285" s="37"/>
      <c r="VG285" s="37"/>
      <c r="VH285" s="37"/>
      <c r="VI285" s="37"/>
      <c r="VJ285" s="37"/>
      <c r="VK285" s="37"/>
      <c r="VL285" s="37"/>
      <c r="VM285" s="37"/>
      <c r="VN285" s="37"/>
      <c r="VO285" s="37"/>
      <c r="VP285" s="37"/>
      <c r="VQ285" s="37"/>
      <c r="VR285" s="37"/>
      <c r="VS285" s="37"/>
      <c r="VT285" s="37"/>
      <c r="VU285" s="37"/>
      <c r="VV285" s="37"/>
      <c r="VW285" s="37"/>
      <c r="VX285" s="37"/>
      <c r="VY285" s="37"/>
      <c r="VZ285" s="37"/>
      <c r="WA285" s="37"/>
      <c r="WB285" s="37"/>
      <c r="WC285" s="37"/>
      <c r="WD285" s="37"/>
      <c r="WE285" s="37"/>
      <c r="WF285" s="37"/>
      <c r="WG285" s="37"/>
      <c r="WH285" s="37"/>
      <c r="WI285" s="37"/>
      <c r="WJ285" s="37"/>
      <c r="WK285" s="37"/>
      <c r="WL285" s="37"/>
      <c r="WM285" s="37"/>
      <c r="WN285" s="37"/>
      <c r="WO285" s="37"/>
      <c r="WP285" s="37"/>
      <c r="WQ285" s="37"/>
      <c r="WR285" s="37"/>
      <c r="WS285" s="37"/>
      <c r="WT285" s="37"/>
      <c r="WU285" s="37"/>
      <c r="WV285" s="37"/>
      <c r="WW285" s="37"/>
      <c r="WX285" s="37"/>
      <c r="WY285" s="37"/>
      <c r="WZ285" s="37"/>
      <c r="XA285" s="37"/>
      <c r="XB285" s="37"/>
      <c r="XC285" s="37"/>
      <c r="XD285" s="37"/>
      <c r="XE285" s="37"/>
      <c r="XF285" s="37"/>
      <c r="XG285" s="37"/>
      <c r="XH285" s="37"/>
      <c r="XI285" s="37"/>
      <c r="XJ285" s="37"/>
      <c r="XK285" s="37"/>
      <c r="XL285" s="37"/>
      <c r="XM285" s="37"/>
      <c r="XN285" s="37"/>
      <c r="XO285" s="37"/>
      <c r="XP285" s="37"/>
      <c r="XQ285" s="37"/>
      <c r="XR285" s="37"/>
      <c r="XS285" s="37"/>
      <c r="XT285" s="37"/>
      <c r="XU285" s="37"/>
      <c r="XV285" s="37"/>
      <c r="XW285" s="37"/>
      <c r="XX285" s="37"/>
      <c r="XY285" s="37"/>
      <c r="XZ285" s="37"/>
      <c r="YA285" s="37"/>
      <c r="YB285" s="37"/>
      <c r="YC285" s="37"/>
      <c r="YD285" s="37"/>
      <c r="YE285" s="37"/>
      <c r="YF285" s="37"/>
      <c r="YG285" s="37"/>
      <c r="YH285" s="37"/>
      <c r="YI285" s="37"/>
      <c r="YJ285" s="37"/>
      <c r="YK285" s="37"/>
      <c r="YL285" s="37"/>
      <c r="YM285" s="37"/>
      <c r="YN285" s="37"/>
      <c r="YO285" s="37"/>
      <c r="YP285" s="37"/>
      <c r="YQ285" s="37"/>
      <c r="YR285" s="37"/>
      <c r="YS285" s="37"/>
    </row>
    <row r="286" spans="1:669" s="49" customFormat="1" ht="15.75" x14ac:dyDescent="0.25">
      <c r="A286" s="37"/>
      <c r="B286" s="2"/>
      <c r="C286" s="2"/>
      <c r="D286" s="2"/>
      <c r="E286" s="1"/>
      <c r="F286" s="1"/>
      <c r="G286" s="129"/>
      <c r="H286" s="130"/>
      <c r="I286" s="129"/>
      <c r="J286" s="129"/>
      <c r="K286" s="129"/>
      <c r="L286" s="129"/>
      <c r="M286" s="130"/>
      <c r="P286" s="37"/>
      <c r="Q286" s="37"/>
      <c r="R286" s="37"/>
      <c r="S286" s="37"/>
      <c r="T286" s="37"/>
      <c r="U286" s="37"/>
      <c r="V286" s="37"/>
      <c r="W286" s="37"/>
      <c r="X286" s="37"/>
      <c r="Y286" s="37"/>
      <c r="Z286" s="37"/>
      <c r="AA286" s="37"/>
      <c r="AB286" s="37"/>
      <c r="AC286" s="37"/>
      <c r="AD286" s="37"/>
      <c r="AE286" s="37"/>
      <c r="AF286" s="37"/>
      <c r="AG286" s="37"/>
      <c r="AH286" s="37"/>
      <c r="AI286" s="37"/>
      <c r="AJ286" s="37"/>
      <c r="AK286" s="37"/>
      <c r="AL286" s="37"/>
      <c r="AM286" s="37"/>
      <c r="AN286" s="37"/>
      <c r="AO286" s="37"/>
      <c r="AP286" s="37"/>
      <c r="AQ286" s="44"/>
      <c r="AR286" s="44"/>
      <c r="AS286" s="44"/>
      <c r="AT286" s="44"/>
      <c r="AU286" s="44"/>
      <c r="AV286" s="44"/>
      <c r="AW286" s="44"/>
      <c r="AX286" s="44"/>
      <c r="AY286" s="44"/>
      <c r="AZ286" s="44"/>
      <c r="BA286" s="44"/>
      <c r="BB286" s="44"/>
      <c r="BC286" s="44"/>
      <c r="BD286" s="44"/>
      <c r="BE286" s="44"/>
      <c r="BF286" s="44"/>
      <c r="BG286" s="44"/>
      <c r="BH286" s="44"/>
      <c r="BI286" s="44"/>
      <c r="BJ286" s="44"/>
      <c r="BK286" s="44"/>
      <c r="BL286" s="44"/>
      <c r="BM286" s="44"/>
      <c r="BN286" s="44"/>
      <c r="BO286" s="44"/>
      <c r="BP286" s="44"/>
      <c r="BQ286" s="44"/>
      <c r="BR286" s="44"/>
      <c r="BS286" s="44"/>
      <c r="BT286" s="44"/>
      <c r="BU286" s="44"/>
      <c r="BV286" s="44"/>
      <c r="BW286" s="44"/>
      <c r="BX286" s="44"/>
      <c r="BY286" s="44"/>
      <c r="BZ286" s="44"/>
      <c r="CA286" s="44"/>
      <c r="CB286" s="44"/>
      <c r="CC286" s="44"/>
      <c r="CD286" s="44"/>
      <c r="CE286" s="44"/>
      <c r="CF286" s="44"/>
      <c r="CG286" s="44"/>
      <c r="CH286" s="44"/>
      <c r="CI286" s="44"/>
      <c r="CJ286" s="44"/>
      <c r="CK286" s="44"/>
      <c r="CL286" s="44"/>
      <c r="CM286" s="44"/>
      <c r="CN286" s="44"/>
      <c r="CO286" s="44"/>
      <c r="CP286" s="44"/>
      <c r="CQ286" s="44"/>
      <c r="CR286" s="44"/>
      <c r="CS286" s="44"/>
      <c r="CT286" s="44"/>
      <c r="CU286" s="44"/>
      <c r="CV286" s="44"/>
      <c r="CW286" s="44"/>
      <c r="CX286" s="44"/>
      <c r="CY286" s="44"/>
      <c r="CZ286" s="44"/>
      <c r="DA286" s="44"/>
      <c r="DB286" s="44"/>
      <c r="DC286" s="44"/>
      <c r="DD286" s="44"/>
      <c r="DE286" s="44"/>
      <c r="DF286" s="44"/>
      <c r="DG286" s="44"/>
      <c r="DH286" s="44"/>
      <c r="DI286" s="44"/>
      <c r="DJ286" s="44"/>
      <c r="DK286" s="44"/>
      <c r="DL286" s="44"/>
      <c r="DM286" s="44"/>
      <c r="DN286" s="44"/>
      <c r="DO286" s="44"/>
      <c r="DP286" s="44"/>
      <c r="DQ286" s="44"/>
      <c r="DR286" s="44"/>
      <c r="DS286" s="44"/>
      <c r="DT286" s="44"/>
      <c r="DU286" s="44"/>
      <c r="DV286" s="44"/>
      <c r="DW286" s="44"/>
      <c r="DX286" s="44"/>
      <c r="DY286" s="44"/>
      <c r="DZ286" s="44"/>
      <c r="EA286" s="44"/>
      <c r="EB286" s="44"/>
      <c r="EC286" s="44"/>
      <c r="ED286" s="44"/>
      <c r="EE286" s="44"/>
      <c r="EF286" s="44"/>
      <c r="EG286" s="44"/>
      <c r="EH286" s="44"/>
      <c r="EI286" s="44"/>
      <c r="EJ286" s="44"/>
      <c r="EK286" s="44"/>
      <c r="EL286" s="44"/>
      <c r="EM286" s="44"/>
      <c r="EN286" s="44"/>
      <c r="EO286" s="44"/>
      <c r="EP286" s="44"/>
      <c r="EQ286" s="44"/>
      <c r="ER286" s="44"/>
      <c r="ES286" s="44"/>
      <c r="ET286" s="44"/>
      <c r="EU286" s="44"/>
      <c r="EV286" s="44"/>
      <c r="EW286" s="44"/>
      <c r="EX286" s="44"/>
      <c r="EY286" s="44"/>
      <c r="EZ286" s="44"/>
      <c r="FA286" s="44"/>
      <c r="FB286" s="44"/>
      <c r="FC286" s="44"/>
      <c r="FD286" s="44"/>
      <c r="FE286" s="44"/>
      <c r="FF286" s="44"/>
      <c r="FG286" s="44"/>
      <c r="FH286" s="44"/>
      <c r="FI286" s="44"/>
      <c r="FJ286" s="44"/>
      <c r="FK286" s="44"/>
      <c r="FL286" s="44"/>
      <c r="FM286" s="44"/>
      <c r="FN286" s="44"/>
      <c r="FO286" s="44"/>
      <c r="FP286" s="44"/>
      <c r="FQ286" s="44"/>
      <c r="FR286" s="44"/>
      <c r="FS286" s="44"/>
      <c r="FT286" s="37"/>
      <c r="FU286" s="37"/>
      <c r="FV286" s="37"/>
      <c r="FW286" s="37"/>
      <c r="FX286" s="37"/>
      <c r="FY286" s="37"/>
      <c r="FZ286" s="37"/>
      <c r="GA286" s="37"/>
      <c r="GB286" s="37"/>
      <c r="GC286" s="37"/>
      <c r="GD286" s="37"/>
      <c r="GE286" s="37"/>
      <c r="GF286" s="37"/>
      <c r="GG286" s="37"/>
      <c r="GH286" s="37"/>
      <c r="GI286" s="37"/>
      <c r="GJ286" s="37"/>
      <c r="GK286" s="37"/>
      <c r="GL286" s="37"/>
      <c r="GM286" s="37"/>
      <c r="GN286" s="37"/>
      <c r="GO286" s="37"/>
      <c r="GP286" s="37"/>
      <c r="GQ286" s="37"/>
      <c r="GR286" s="37"/>
      <c r="GS286" s="37"/>
      <c r="GT286" s="37"/>
      <c r="GU286" s="37"/>
      <c r="GV286" s="37"/>
      <c r="GW286" s="37"/>
      <c r="GX286" s="37"/>
      <c r="GY286" s="37"/>
      <c r="GZ286" s="37"/>
      <c r="HA286" s="37"/>
      <c r="HB286" s="37"/>
      <c r="HC286" s="37"/>
      <c r="HD286" s="37"/>
      <c r="HE286" s="37"/>
      <c r="HF286" s="37"/>
      <c r="HG286" s="37"/>
      <c r="HH286" s="37"/>
      <c r="HI286" s="37"/>
      <c r="HJ286" s="37"/>
      <c r="HK286" s="37"/>
      <c r="HL286" s="37"/>
      <c r="HM286" s="37"/>
      <c r="HN286" s="37"/>
      <c r="HO286" s="37"/>
      <c r="HP286" s="37"/>
      <c r="HQ286" s="37"/>
      <c r="HR286" s="37"/>
      <c r="HS286" s="37"/>
      <c r="HT286" s="37"/>
      <c r="HU286" s="37"/>
      <c r="HV286" s="37"/>
      <c r="HW286" s="37"/>
      <c r="HX286" s="37"/>
      <c r="HY286" s="37"/>
      <c r="HZ286" s="37"/>
      <c r="IA286" s="37"/>
      <c r="IB286" s="37"/>
      <c r="IC286" s="37"/>
      <c r="ID286" s="37"/>
      <c r="IE286" s="37"/>
      <c r="IF286" s="37"/>
      <c r="IG286" s="37"/>
      <c r="IH286" s="37"/>
      <c r="II286" s="37"/>
      <c r="IJ286" s="37"/>
      <c r="IK286" s="37"/>
      <c r="IL286" s="37"/>
      <c r="IM286" s="37"/>
      <c r="IN286" s="37"/>
      <c r="IO286" s="37"/>
      <c r="IP286" s="37"/>
      <c r="IQ286" s="37"/>
      <c r="IR286" s="37"/>
      <c r="IS286" s="37"/>
      <c r="IT286" s="37"/>
      <c r="IU286" s="37"/>
      <c r="IV286" s="37"/>
      <c r="IW286" s="37"/>
      <c r="IX286" s="37"/>
      <c r="IY286" s="37"/>
      <c r="IZ286" s="37"/>
      <c r="JA286" s="37"/>
      <c r="JB286" s="37"/>
      <c r="JC286" s="37"/>
      <c r="JD286" s="37"/>
      <c r="JE286" s="37"/>
      <c r="JF286" s="37"/>
      <c r="JG286" s="37"/>
      <c r="JH286" s="37"/>
      <c r="JI286" s="37"/>
      <c r="JJ286" s="37"/>
      <c r="JK286" s="37"/>
      <c r="JL286" s="37"/>
      <c r="JM286" s="37"/>
      <c r="JN286" s="37"/>
      <c r="JO286" s="37"/>
      <c r="JP286" s="37"/>
      <c r="JQ286" s="37"/>
      <c r="JR286" s="37"/>
      <c r="JS286" s="37"/>
      <c r="JT286" s="37"/>
      <c r="JU286" s="37"/>
      <c r="JV286" s="37"/>
      <c r="JW286" s="37"/>
      <c r="JX286" s="37"/>
      <c r="JY286" s="37"/>
      <c r="JZ286" s="37"/>
      <c r="KA286" s="37"/>
      <c r="KB286" s="37"/>
      <c r="KC286" s="37"/>
      <c r="KD286" s="37"/>
      <c r="KE286" s="37"/>
      <c r="KF286" s="37"/>
      <c r="KG286" s="37"/>
      <c r="KH286" s="37"/>
      <c r="KI286" s="37"/>
      <c r="KJ286" s="37"/>
      <c r="KK286" s="37"/>
      <c r="KL286" s="37"/>
      <c r="KM286" s="37"/>
      <c r="KN286" s="37"/>
      <c r="KO286" s="37"/>
      <c r="KP286" s="37"/>
      <c r="KQ286" s="37"/>
      <c r="KR286" s="37"/>
      <c r="KS286" s="37"/>
      <c r="KT286" s="37"/>
      <c r="KU286" s="37"/>
      <c r="KV286" s="37"/>
      <c r="KW286" s="37"/>
      <c r="KX286" s="37"/>
      <c r="KY286" s="37"/>
      <c r="KZ286" s="37"/>
      <c r="LA286" s="37"/>
      <c r="LB286" s="37"/>
      <c r="LC286" s="37"/>
      <c r="LD286" s="37"/>
      <c r="LE286" s="37"/>
      <c r="LF286" s="37"/>
      <c r="LG286" s="37"/>
      <c r="LH286" s="37"/>
      <c r="LI286" s="37"/>
      <c r="LJ286" s="37"/>
      <c r="LK286" s="37"/>
      <c r="LL286" s="37"/>
      <c r="LM286" s="37"/>
      <c r="LN286" s="37"/>
      <c r="LO286" s="37"/>
      <c r="LP286" s="37"/>
      <c r="LQ286" s="37"/>
      <c r="LR286" s="37"/>
      <c r="LS286" s="37"/>
      <c r="LT286" s="37"/>
      <c r="LU286" s="37"/>
      <c r="LV286" s="37"/>
      <c r="LW286" s="37"/>
      <c r="LX286" s="37"/>
      <c r="LY286" s="37"/>
      <c r="LZ286" s="37"/>
      <c r="MA286" s="37"/>
      <c r="MB286" s="37"/>
      <c r="MC286" s="37"/>
      <c r="MD286" s="37"/>
      <c r="ME286" s="37"/>
      <c r="MF286" s="37"/>
      <c r="MG286" s="37"/>
      <c r="MH286" s="37"/>
      <c r="MI286" s="37"/>
      <c r="MJ286" s="37"/>
      <c r="MK286" s="37"/>
      <c r="ML286" s="37"/>
      <c r="MM286" s="37"/>
      <c r="MN286" s="37"/>
      <c r="MO286" s="37"/>
      <c r="MP286" s="37"/>
      <c r="MQ286" s="37"/>
      <c r="MR286" s="37"/>
      <c r="MS286" s="37"/>
      <c r="MT286" s="37"/>
      <c r="MU286" s="37"/>
      <c r="MV286" s="37"/>
      <c r="MW286" s="37"/>
      <c r="MX286" s="37"/>
      <c r="MY286" s="37"/>
      <c r="MZ286" s="37"/>
      <c r="NA286" s="37"/>
      <c r="NB286" s="37"/>
      <c r="NC286" s="37"/>
      <c r="ND286" s="37"/>
      <c r="NE286" s="37"/>
      <c r="NF286" s="37"/>
      <c r="NG286" s="37"/>
      <c r="NH286" s="37"/>
      <c r="NI286" s="37"/>
      <c r="NJ286" s="37"/>
      <c r="NK286" s="37"/>
      <c r="NL286" s="37"/>
      <c r="NM286" s="37"/>
      <c r="NN286" s="37"/>
      <c r="NO286" s="37"/>
      <c r="NP286" s="37"/>
      <c r="NQ286" s="37"/>
      <c r="NR286" s="37"/>
      <c r="NS286" s="37"/>
      <c r="NT286" s="37"/>
      <c r="NU286" s="37"/>
      <c r="NV286" s="37"/>
      <c r="NW286" s="37"/>
      <c r="NX286" s="37"/>
      <c r="NY286" s="37"/>
      <c r="NZ286" s="37"/>
      <c r="OA286" s="37"/>
      <c r="OB286" s="37"/>
      <c r="OC286" s="37"/>
      <c r="OD286" s="37"/>
      <c r="OE286" s="37"/>
      <c r="OF286" s="37"/>
      <c r="OG286" s="37"/>
      <c r="OH286" s="37"/>
      <c r="OI286" s="37"/>
      <c r="OJ286" s="37"/>
      <c r="OK286" s="37"/>
      <c r="OL286" s="37"/>
      <c r="OM286" s="37"/>
      <c r="ON286" s="37"/>
      <c r="OO286" s="37"/>
      <c r="OP286" s="37"/>
      <c r="OQ286" s="37"/>
      <c r="OR286" s="37"/>
      <c r="OS286" s="37"/>
      <c r="OT286" s="37"/>
      <c r="OU286" s="37"/>
      <c r="OV286" s="37"/>
      <c r="OW286" s="37"/>
      <c r="OX286" s="37"/>
      <c r="OY286" s="37"/>
      <c r="OZ286" s="37"/>
      <c r="PA286" s="37"/>
      <c r="PB286" s="37"/>
      <c r="PC286" s="37"/>
      <c r="PD286" s="37"/>
      <c r="PE286" s="37"/>
      <c r="PF286" s="37"/>
      <c r="PG286" s="37"/>
      <c r="PH286" s="37"/>
      <c r="PI286" s="37"/>
      <c r="PJ286" s="37"/>
      <c r="PK286" s="37"/>
      <c r="PL286" s="37"/>
      <c r="PM286" s="37"/>
      <c r="PN286" s="37"/>
      <c r="PO286" s="37"/>
      <c r="PP286" s="37"/>
      <c r="PQ286" s="37"/>
      <c r="PR286" s="37"/>
      <c r="PS286" s="37"/>
      <c r="PT286" s="37"/>
      <c r="PU286" s="37"/>
      <c r="PV286" s="37"/>
      <c r="PW286" s="37"/>
      <c r="PX286" s="37"/>
      <c r="PY286" s="37"/>
      <c r="PZ286" s="37"/>
      <c r="QA286" s="37"/>
      <c r="QB286" s="37"/>
      <c r="QC286" s="37"/>
      <c r="QD286" s="37"/>
      <c r="QE286" s="37"/>
      <c r="QF286" s="37"/>
      <c r="QG286" s="37"/>
      <c r="QH286" s="37"/>
      <c r="QI286" s="37"/>
      <c r="QJ286" s="37"/>
      <c r="QK286" s="37"/>
      <c r="QL286" s="37"/>
      <c r="QM286" s="37"/>
      <c r="QN286" s="37"/>
      <c r="QO286" s="37"/>
      <c r="QP286" s="37"/>
      <c r="QQ286" s="37"/>
      <c r="QR286" s="37"/>
      <c r="QS286" s="37"/>
      <c r="QT286" s="37"/>
      <c r="QU286" s="37"/>
      <c r="QV286" s="37"/>
      <c r="QW286" s="37"/>
      <c r="QX286" s="37"/>
      <c r="QY286" s="37"/>
      <c r="QZ286" s="37"/>
      <c r="RA286" s="37"/>
      <c r="RB286" s="37"/>
      <c r="RC286" s="37"/>
      <c r="RD286" s="37"/>
      <c r="RE286" s="37"/>
      <c r="RF286" s="37"/>
      <c r="RG286" s="37"/>
      <c r="RH286" s="37"/>
      <c r="RI286" s="37"/>
      <c r="RJ286" s="37"/>
      <c r="RK286" s="37"/>
      <c r="RL286" s="37"/>
      <c r="RM286" s="37"/>
      <c r="RN286" s="37"/>
      <c r="RO286" s="37"/>
      <c r="RP286" s="37"/>
      <c r="RQ286" s="37"/>
      <c r="RR286" s="37"/>
      <c r="RS286" s="37"/>
      <c r="RT286" s="37"/>
      <c r="RU286" s="37"/>
      <c r="RV286" s="37"/>
      <c r="RW286" s="37"/>
      <c r="RX286" s="37"/>
      <c r="RY286" s="37"/>
      <c r="RZ286" s="37"/>
      <c r="SA286" s="37"/>
      <c r="SB286" s="37"/>
      <c r="SC286" s="37"/>
      <c r="SD286" s="37"/>
      <c r="SE286" s="37"/>
      <c r="SF286" s="37"/>
      <c r="SG286" s="37"/>
      <c r="SH286" s="37"/>
      <c r="SI286" s="37"/>
      <c r="SJ286" s="37"/>
      <c r="SK286" s="37"/>
      <c r="SL286" s="37"/>
      <c r="SM286" s="37"/>
      <c r="SN286" s="37"/>
      <c r="SO286" s="37"/>
      <c r="SP286" s="37"/>
      <c r="SQ286" s="37"/>
      <c r="SR286" s="37"/>
      <c r="SS286" s="37"/>
      <c r="ST286" s="37"/>
      <c r="SU286" s="37"/>
      <c r="SV286" s="37"/>
      <c r="SW286" s="37"/>
      <c r="SX286" s="37"/>
      <c r="SY286" s="37"/>
      <c r="SZ286" s="37"/>
      <c r="TA286" s="37"/>
      <c r="TB286" s="37"/>
      <c r="TC286" s="37"/>
      <c r="TD286" s="37"/>
      <c r="TE286" s="37"/>
      <c r="TF286" s="37"/>
      <c r="TG286" s="37"/>
      <c r="TH286" s="37"/>
      <c r="TI286" s="37"/>
      <c r="TJ286" s="37"/>
      <c r="TK286" s="37"/>
      <c r="TL286" s="37"/>
      <c r="TM286" s="37"/>
      <c r="TN286" s="37"/>
      <c r="TO286" s="37"/>
      <c r="TP286" s="37"/>
      <c r="TQ286" s="37"/>
      <c r="TR286" s="37"/>
      <c r="TS286" s="37"/>
      <c r="TT286" s="37"/>
      <c r="TU286" s="37"/>
      <c r="TV286" s="37"/>
      <c r="TW286" s="37"/>
      <c r="TX286" s="37"/>
      <c r="TY286" s="37"/>
      <c r="TZ286" s="37"/>
      <c r="UA286" s="37"/>
      <c r="UB286" s="37"/>
      <c r="UC286" s="37"/>
      <c r="UD286" s="37"/>
      <c r="UE286" s="37"/>
      <c r="UF286" s="37"/>
      <c r="UG286" s="37"/>
      <c r="UH286" s="37"/>
      <c r="UI286" s="37"/>
      <c r="UJ286" s="37"/>
      <c r="UK286" s="37"/>
      <c r="UL286" s="37"/>
      <c r="UM286" s="37"/>
      <c r="UN286" s="37"/>
      <c r="UO286" s="37"/>
      <c r="UP286" s="37"/>
      <c r="UQ286" s="37"/>
      <c r="UR286" s="37"/>
      <c r="US286" s="37"/>
      <c r="UT286" s="37"/>
      <c r="UU286" s="37"/>
      <c r="UV286" s="37"/>
      <c r="UW286" s="37"/>
      <c r="UX286" s="37"/>
      <c r="UY286" s="37"/>
      <c r="UZ286" s="37"/>
      <c r="VA286" s="37"/>
      <c r="VB286" s="37"/>
      <c r="VC286" s="37"/>
      <c r="VD286" s="37"/>
      <c r="VE286" s="37"/>
      <c r="VF286" s="37"/>
      <c r="VG286" s="37"/>
      <c r="VH286" s="37"/>
      <c r="VI286" s="37"/>
      <c r="VJ286" s="37"/>
      <c r="VK286" s="37"/>
      <c r="VL286" s="37"/>
      <c r="VM286" s="37"/>
      <c r="VN286" s="37"/>
      <c r="VO286" s="37"/>
      <c r="VP286" s="37"/>
      <c r="VQ286" s="37"/>
      <c r="VR286" s="37"/>
      <c r="VS286" s="37"/>
      <c r="VT286" s="37"/>
      <c r="VU286" s="37"/>
      <c r="VV286" s="37"/>
      <c r="VW286" s="37"/>
      <c r="VX286" s="37"/>
      <c r="VY286" s="37"/>
      <c r="VZ286" s="37"/>
      <c r="WA286" s="37"/>
      <c r="WB286" s="37"/>
      <c r="WC286" s="37"/>
      <c r="WD286" s="37"/>
      <c r="WE286" s="37"/>
      <c r="WF286" s="37"/>
      <c r="WG286" s="37"/>
      <c r="WH286" s="37"/>
      <c r="WI286" s="37"/>
      <c r="WJ286" s="37"/>
      <c r="WK286" s="37"/>
      <c r="WL286" s="37"/>
      <c r="WM286" s="37"/>
      <c r="WN286" s="37"/>
      <c r="WO286" s="37"/>
      <c r="WP286" s="37"/>
      <c r="WQ286" s="37"/>
      <c r="WR286" s="37"/>
      <c r="WS286" s="37"/>
      <c r="WT286" s="37"/>
      <c r="WU286" s="37"/>
      <c r="WV286" s="37"/>
      <c r="WW286" s="37"/>
      <c r="WX286" s="37"/>
      <c r="WY286" s="37"/>
      <c r="WZ286" s="37"/>
      <c r="XA286" s="37"/>
      <c r="XB286" s="37"/>
      <c r="XC286" s="37"/>
      <c r="XD286" s="37"/>
      <c r="XE286" s="37"/>
      <c r="XF286" s="37"/>
      <c r="XG286" s="37"/>
      <c r="XH286" s="37"/>
      <c r="XI286" s="37"/>
      <c r="XJ286" s="37"/>
      <c r="XK286" s="37"/>
      <c r="XL286" s="37"/>
      <c r="XM286" s="37"/>
      <c r="XN286" s="37"/>
      <c r="XO286" s="37"/>
      <c r="XP286" s="37"/>
      <c r="XQ286" s="37"/>
      <c r="XR286" s="37"/>
      <c r="XS286" s="37"/>
      <c r="XT286" s="37"/>
      <c r="XU286" s="37"/>
      <c r="XV286" s="37"/>
      <c r="XW286" s="37"/>
      <c r="XX286" s="37"/>
      <c r="XY286" s="37"/>
      <c r="XZ286" s="37"/>
      <c r="YA286" s="37"/>
      <c r="YB286" s="37"/>
      <c r="YC286" s="37"/>
      <c r="YD286" s="37"/>
      <c r="YE286" s="37"/>
      <c r="YF286" s="37"/>
      <c r="YG286" s="37"/>
      <c r="YH286" s="37"/>
      <c r="YI286" s="37"/>
      <c r="YJ286" s="37"/>
      <c r="YK286" s="37"/>
      <c r="YL286" s="37"/>
      <c r="YM286" s="37"/>
      <c r="YN286" s="37"/>
      <c r="YO286" s="37"/>
      <c r="YP286" s="37"/>
      <c r="YQ286" s="37"/>
      <c r="YR286" s="37"/>
      <c r="YS286" s="37"/>
    </row>
    <row r="287" spans="1:669" x14ac:dyDescent="0.25">
      <c r="B287" s="2"/>
      <c r="C287" s="2"/>
      <c r="D287" s="2"/>
      <c r="E287" s="1"/>
      <c r="F287" s="1"/>
      <c r="AQ287" s="44"/>
      <c r="AR287" s="44"/>
      <c r="AS287" s="44"/>
      <c r="AT287" s="44"/>
      <c r="AU287" s="44"/>
      <c r="AV287" s="44"/>
      <c r="AW287" s="44"/>
      <c r="AX287" s="44"/>
      <c r="AY287" s="44"/>
      <c r="AZ287" s="44"/>
      <c r="BA287" s="44"/>
      <c r="BB287" s="44"/>
      <c r="BC287" s="44"/>
      <c r="BD287" s="44"/>
      <c r="BE287" s="44"/>
      <c r="BF287" s="44"/>
      <c r="BG287" s="44"/>
      <c r="BH287" s="44"/>
      <c r="BI287" s="44"/>
      <c r="BJ287" s="44"/>
      <c r="BK287" s="44"/>
      <c r="BL287" s="44"/>
      <c r="BM287" s="44"/>
      <c r="BN287" s="44"/>
      <c r="BO287" s="44"/>
      <c r="BP287" s="44"/>
      <c r="BQ287" s="44"/>
      <c r="BR287" s="44"/>
      <c r="BS287" s="44"/>
      <c r="BT287" s="44"/>
      <c r="BU287" s="44"/>
      <c r="BV287" s="44"/>
      <c r="BW287" s="44"/>
      <c r="BX287" s="44"/>
      <c r="BY287" s="44"/>
      <c r="BZ287" s="44"/>
      <c r="CA287" s="44"/>
      <c r="CB287" s="44"/>
      <c r="CC287" s="44"/>
      <c r="CD287" s="44"/>
      <c r="CE287" s="44"/>
      <c r="CF287" s="44"/>
      <c r="CG287" s="44"/>
      <c r="CH287" s="44"/>
      <c r="CI287" s="44"/>
      <c r="CJ287" s="44"/>
      <c r="CK287" s="44"/>
      <c r="CL287" s="44"/>
      <c r="CM287" s="44"/>
      <c r="CN287" s="44"/>
      <c r="CO287" s="44"/>
      <c r="CP287" s="44"/>
      <c r="CQ287" s="44"/>
      <c r="CR287" s="44"/>
      <c r="CS287" s="44"/>
      <c r="CT287" s="44"/>
      <c r="CU287" s="44"/>
      <c r="CV287" s="44"/>
      <c r="CW287" s="44"/>
      <c r="CX287" s="44"/>
      <c r="CY287" s="44"/>
      <c r="CZ287" s="44"/>
      <c r="DA287" s="44"/>
      <c r="DB287" s="44"/>
      <c r="DC287" s="44"/>
      <c r="DD287" s="44"/>
      <c r="DE287" s="44"/>
      <c r="DF287" s="44"/>
      <c r="DG287" s="44"/>
      <c r="DH287" s="44"/>
      <c r="DI287" s="44"/>
      <c r="DJ287" s="44"/>
      <c r="DK287" s="44"/>
      <c r="DL287" s="44"/>
      <c r="DM287" s="44"/>
      <c r="DN287" s="44"/>
      <c r="DO287" s="44"/>
      <c r="DP287" s="44"/>
      <c r="DQ287" s="44"/>
      <c r="DR287" s="44"/>
      <c r="DS287" s="44"/>
      <c r="DT287" s="44"/>
      <c r="DU287" s="44"/>
      <c r="DV287" s="44"/>
      <c r="DW287" s="44"/>
      <c r="DX287" s="44"/>
      <c r="DY287" s="44"/>
      <c r="DZ287" s="44"/>
      <c r="EA287" s="44"/>
      <c r="EB287" s="44"/>
      <c r="EC287" s="44"/>
      <c r="ED287" s="44"/>
      <c r="EE287" s="44"/>
      <c r="EF287" s="44"/>
      <c r="EG287" s="44"/>
      <c r="EH287" s="44"/>
      <c r="EI287" s="44"/>
      <c r="EJ287" s="44"/>
      <c r="EK287" s="44"/>
      <c r="EL287" s="44"/>
      <c r="EM287" s="44"/>
      <c r="EN287" s="44"/>
      <c r="EO287" s="44"/>
      <c r="EP287" s="44"/>
      <c r="EQ287" s="44"/>
      <c r="ER287" s="44"/>
      <c r="ES287" s="44"/>
      <c r="ET287" s="44"/>
      <c r="EU287" s="44"/>
      <c r="EV287" s="44"/>
      <c r="EW287" s="44"/>
      <c r="EX287" s="44"/>
      <c r="EY287" s="44"/>
      <c r="EZ287" s="44"/>
      <c r="FA287" s="44"/>
      <c r="FB287" s="44"/>
      <c r="FC287" s="44"/>
      <c r="FD287" s="44"/>
      <c r="FE287" s="44"/>
      <c r="FF287" s="44"/>
      <c r="FG287" s="44"/>
      <c r="FH287" s="44"/>
      <c r="FI287" s="44"/>
      <c r="FJ287" s="44"/>
      <c r="FK287" s="44"/>
      <c r="FL287" s="44"/>
      <c r="FM287" s="44"/>
      <c r="FN287" s="44"/>
      <c r="FO287" s="44"/>
      <c r="FP287" s="44"/>
      <c r="FQ287" s="44"/>
      <c r="FR287" s="44"/>
      <c r="FS287" s="44"/>
    </row>
    <row r="288" spans="1:669" x14ac:dyDescent="0.25">
      <c r="B288" s="2"/>
      <c r="C288" s="2"/>
      <c r="D288" s="2"/>
      <c r="E288" s="1"/>
      <c r="F288" s="1"/>
      <c r="AQ288" s="44"/>
      <c r="AR288" s="44"/>
      <c r="AS288" s="44"/>
      <c r="AT288" s="44"/>
      <c r="AU288" s="44"/>
      <c r="AV288" s="44"/>
      <c r="AW288" s="44"/>
      <c r="AX288" s="44"/>
      <c r="AY288" s="44"/>
      <c r="AZ288" s="44"/>
      <c r="BA288" s="44"/>
      <c r="BB288" s="44"/>
      <c r="BC288" s="44"/>
      <c r="BD288" s="44"/>
      <c r="BE288" s="44"/>
      <c r="BF288" s="44"/>
      <c r="BG288" s="44"/>
      <c r="BH288" s="44"/>
      <c r="BI288" s="44"/>
      <c r="BJ288" s="44"/>
      <c r="BK288" s="44"/>
      <c r="BL288" s="44"/>
      <c r="BM288" s="44"/>
      <c r="BN288" s="44"/>
      <c r="BO288" s="44"/>
      <c r="BP288" s="44"/>
      <c r="BQ288" s="44"/>
      <c r="BR288" s="44"/>
      <c r="BS288" s="44"/>
      <c r="BT288" s="44"/>
      <c r="BU288" s="44"/>
      <c r="BV288" s="44"/>
      <c r="BW288" s="44"/>
      <c r="BX288" s="44"/>
      <c r="BY288" s="44"/>
      <c r="BZ288" s="44"/>
      <c r="CA288" s="44"/>
      <c r="CB288" s="44"/>
      <c r="CC288" s="44"/>
      <c r="CD288" s="44"/>
      <c r="CE288" s="44"/>
      <c r="CF288" s="44"/>
      <c r="CG288" s="44"/>
      <c r="CH288" s="44"/>
      <c r="CI288" s="44"/>
      <c r="CJ288" s="44"/>
      <c r="CK288" s="44"/>
      <c r="CL288" s="44"/>
      <c r="CM288" s="44"/>
      <c r="CN288" s="44"/>
      <c r="CO288" s="44"/>
      <c r="CP288" s="44"/>
      <c r="CQ288" s="44"/>
      <c r="CR288" s="44"/>
      <c r="CS288" s="44"/>
      <c r="CT288" s="44"/>
      <c r="CU288" s="44"/>
      <c r="CV288" s="44"/>
      <c r="CW288" s="44"/>
      <c r="CX288" s="44"/>
      <c r="CY288" s="44"/>
      <c r="CZ288" s="44"/>
      <c r="DA288" s="44"/>
      <c r="DB288" s="44"/>
      <c r="DC288" s="44"/>
      <c r="DD288" s="44"/>
      <c r="DE288" s="44"/>
      <c r="DF288" s="44"/>
      <c r="DG288" s="44"/>
      <c r="DH288" s="44"/>
      <c r="DI288" s="44"/>
      <c r="DJ288" s="44"/>
      <c r="DK288" s="44"/>
      <c r="DL288" s="44"/>
      <c r="DM288" s="44"/>
      <c r="DN288" s="44"/>
      <c r="DO288" s="44"/>
      <c r="DP288" s="44"/>
      <c r="DQ288" s="44"/>
      <c r="DR288" s="44"/>
      <c r="DS288" s="44"/>
      <c r="DT288" s="44"/>
      <c r="DU288" s="44"/>
      <c r="DV288" s="44"/>
      <c r="DW288" s="44"/>
      <c r="DX288" s="44"/>
      <c r="DY288" s="44"/>
      <c r="DZ288" s="44"/>
      <c r="EA288" s="44"/>
      <c r="EB288" s="44"/>
      <c r="EC288" s="44"/>
      <c r="ED288" s="44"/>
      <c r="EE288" s="44"/>
      <c r="EF288" s="44"/>
      <c r="EG288" s="44"/>
      <c r="EH288" s="44"/>
      <c r="EI288" s="44"/>
      <c r="EJ288" s="44"/>
      <c r="EK288" s="44"/>
      <c r="EL288" s="44"/>
      <c r="EM288" s="44"/>
      <c r="EN288" s="44"/>
      <c r="EO288" s="44"/>
      <c r="EP288" s="44"/>
      <c r="EQ288" s="44"/>
      <c r="ER288" s="44"/>
      <c r="ES288" s="44"/>
      <c r="ET288" s="44"/>
      <c r="EU288" s="44"/>
      <c r="EV288" s="44"/>
      <c r="EW288" s="44"/>
      <c r="EX288" s="44"/>
      <c r="EY288" s="44"/>
      <c r="EZ288" s="44"/>
      <c r="FA288" s="44"/>
      <c r="FB288" s="44"/>
      <c r="FC288" s="44"/>
      <c r="FD288" s="44"/>
      <c r="FE288" s="44"/>
      <c r="FF288" s="44"/>
      <c r="FG288" s="44"/>
      <c r="FH288" s="44"/>
      <c r="FI288" s="44"/>
      <c r="FJ288" s="44"/>
      <c r="FK288" s="44"/>
      <c r="FL288" s="44"/>
      <c r="FM288" s="44"/>
      <c r="FN288" s="44"/>
      <c r="FO288" s="44"/>
      <c r="FP288" s="44"/>
      <c r="FQ288" s="44"/>
      <c r="FR288" s="44"/>
      <c r="FS288" s="44"/>
    </row>
    <row r="289" spans="2:175" x14ac:dyDescent="0.25">
      <c r="B289" s="2"/>
      <c r="C289" s="2"/>
      <c r="D289" s="2"/>
      <c r="E289" s="1"/>
      <c r="F289" s="1"/>
      <c r="AQ289" s="44"/>
      <c r="AR289" s="44"/>
      <c r="AS289" s="44"/>
      <c r="AT289" s="44"/>
      <c r="AU289" s="44"/>
      <c r="AV289" s="44"/>
      <c r="AW289" s="44"/>
      <c r="AX289" s="44"/>
      <c r="AY289" s="44"/>
      <c r="AZ289" s="44"/>
      <c r="BA289" s="44"/>
      <c r="BB289" s="44"/>
      <c r="BC289" s="44"/>
      <c r="BD289" s="44"/>
      <c r="BE289" s="44"/>
      <c r="BF289" s="44"/>
      <c r="BG289" s="44"/>
      <c r="BH289" s="44"/>
      <c r="BI289" s="44"/>
      <c r="BJ289" s="44"/>
      <c r="BK289" s="44"/>
      <c r="BL289" s="44"/>
      <c r="BM289" s="44"/>
      <c r="BN289" s="44"/>
      <c r="BO289" s="44"/>
      <c r="BP289" s="44"/>
      <c r="BQ289" s="44"/>
      <c r="BR289" s="44"/>
      <c r="BS289" s="44"/>
      <c r="BT289" s="44"/>
      <c r="BU289" s="44"/>
      <c r="BV289" s="44"/>
      <c r="BW289" s="44"/>
      <c r="BX289" s="44"/>
      <c r="BY289" s="44"/>
      <c r="BZ289" s="44"/>
      <c r="CA289" s="44"/>
      <c r="CB289" s="44"/>
      <c r="CC289" s="44"/>
      <c r="CD289" s="44"/>
      <c r="CE289" s="44"/>
      <c r="CF289" s="44"/>
      <c r="CG289" s="44"/>
      <c r="CH289" s="44"/>
      <c r="CI289" s="44"/>
      <c r="CJ289" s="44"/>
      <c r="CK289" s="44"/>
      <c r="CL289" s="44"/>
      <c r="CM289" s="44"/>
      <c r="CN289" s="44"/>
      <c r="CO289" s="44"/>
      <c r="CP289" s="44"/>
      <c r="CQ289" s="44"/>
      <c r="CR289" s="44"/>
      <c r="CS289" s="44"/>
      <c r="CT289" s="44"/>
      <c r="CU289" s="44"/>
      <c r="CV289" s="44"/>
      <c r="CW289" s="44"/>
      <c r="CX289" s="44"/>
      <c r="CY289" s="44"/>
      <c r="CZ289" s="44"/>
      <c r="DA289" s="44"/>
      <c r="DB289" s="44"/>
      <c r="DC289" s="44"/>
      <c r="DD289" s="44"/>
      <c r="DE289" s="44"/>
      <c r="DF289" s="44"/>
      <c r="DG289" s="44"/>
      <c r="DH289" s="44"/>
      <c r="DI289" s="44"/>
      <c r="DJ289" s="44"/>
      <c r="DK289" s="44"/>
      <c r="DL289" s="44"/>
      <c r="DM289" s="44"/>
      <c r="DN289" s="44"/>
      <c r="DO289" s="44"/>
      <c r="DP289" s="44"/>
      <c r="DQ289" s="44"/>
      <c r="DR289" s="44"/>
      <c r="DS289" s="44"/>
      <c r="DT289" s="44"/>
      <c r="DU289" s="44"/>
      <c r="DV289" s="44"/>
      <c r="DW289" s="44"/>
      <c r="DX289" s="44"/>
      <c r="DY289" s="44"/>
      <c r="DZ289" s="44"/>
      <c r="EA289" s="44"/>
      <c r="EB289" s="44"/>
      <c r="EC289" s="44"/>
      <c r="ED289" s="44"/>
      <c r="EE289" s="44"/>
      <c r="EF289" s="44"/>
      <c r="EG289" s="44"/>
      <c r="EH289" s="44"/>
      <c r="EI289" s="44"/>
      <c r="EJ289" s="44"/>
      <c r="EK289" s="44"/>
      <c r="EL289" s="44"/>
      <c r="EM289" s="44"/>
      <c r="EN289" s="44"/>
      <c r="EO289" s="44"/>
      <c r="EP289" s="44"/>
      <c r="EQ289" s="44"/>
      <c r="ER289" s="44"/>
      <c r="ES289" s="44"/>
      <c r="ET289" s="44"/>
      <c r="EU289" s="44"/>
      <c r="EV289" s="44"/>
      <c r="EW289" s="44"/>
      <c r="EX289" s="44"/>
      <c r="EY289" s="44"/>
      <c r="EZ289" s="44"/>
      <c r="FA289" s="44"/>
      <c r="FB289" s="44"/>
      <c r="FC289" s="44"/>
      <c r="FD289" s="44"/>
      <c r="FE289" s="44"/>
      <c r="FF289" s="44"/>
      <c r="FG289" s="44"/>
      <c r="FH289" s="44"/>
      <c r="FI289" s="44"/>
      <c r="FJ289" s="44"/>
      <c r="FK289" s="44"/>
      <c r="FL289" s="44"/>
      <c r="FM289" s="44"/>
      <c r="FN289" s="44"/>
      <c r="FO289" s="44"/>
      <c r="FP289" s="44"/>
      <c r="FQ289" s="44"/>
      <c r="FR289" s="44"/>
      <c r="FS289" s="44"/>
    </row>
    <row r="290" spans="2:175" x14ac:dyDescent="0.25">
      <c r="B290" s="2"/>
      <c r="C290" s="2"/>
      <c r="D290" s="2"/>
      <c r="E290" s="1"/>
      <c r="F290" s="1"/>
      <c r="AQ290" s="44"/>
      <c r="AR290" s="44"/>
      <c r="AS290" s="44"/>
      <c r="AT290" s="44"/>
      <c r="AU290" s="44"/>
      <c r="AV290" s="44"/>
      <c r="AW290" s="44"/>
      <c r="AX290" s="44"/>
      <c r="AY290" s="44"/>
      <c r="AZ290" s="44"/>
      <c r="BA290" s="44"/>
      <c r="BB290" s="44"/>
      <c r="BC290" s="44"/>
      <c r="BD290" s="44"/>
      <c r="BE290" s="44"/>
      <c r="BF290" s="44"/>
      <c r="BG290" s="44"/>
      <c r="BH290" s="44"/>
      <c r="BI290" s="44"/>
      <c r="BJ290" s="44"/>
      <c r="BK290" s="44"/>
      <c r="BL290" s="44"/>
      <c r="BM290" s="44"/>
      <c r="BN290" s="44"/>
      <c r="BO290" s="44"/>
      <c r="BP290" s="44"/>
      <c r="BQ290" s="44"/>
      <c r="BR290" s="44"/>
      <c r="BS290" s="44"/>
      <c r="BT290" s="44"/>
      <c r="BU290" s="44"/>
      <c r="BV290" s="44"/>
      <c r="BW290" s="44"/>
      <c r="BX290" s="44"/>
      <c r="BY290" s="44"/>
      <c r="BZ290" s="44"/>
      <c r="CA290" s="44"/>
      <c r="CB290" s="44"/>
      <c r="CC290" s="44"/>
      <c r="CD290" s="44"/>
      <c r="CE290" s="44"/>
      <c r="CF290" s="44"/>
      <c r="CG290" s="44"/>
      <c r="CH290" s="44"/>
      <c r="CI290" s="44"/>
      <c r="CJ290" s="44"/>
      <c r="CK290" s="44"/>
      <c r="CL290" s="44"/>
      <c r="CM290" s="44"/>
      <c r="CN290" s="44"/>
      <c r="CO290" s="44"/>
      <c r="CP290" s="44"/>
      <c r="CQ290" s="44"/>
      <c r="CR290" s="44"/>
      <c r="CS290" s="44"/>
      <c r="CT290" s="44"/>
      <c r="CU290" s="44"/>
      <c r="CV290" s="44"/>
      <c r="CW290" s="44"/>
      <c r="CX290" s="44"/>
      <c r="CY290" s="44"/>
      <c r="CZ290" s="44"/>
      <c r="DA290" s="44"/>
      <c r="DB290" s="44"/>
      <c r="DC290" s="44"/>
      <c r="DD290" s="44"/>
      <c r="DE290" s="44"/>
      <c r="DF290" s="44"/>
      <c r="DG290" s="44"/>
      <c r="DH290" s="44"/>
      <c r="DI290" s="44"/>
      <c r="DJ290" s="44"/>
      <c r="DK290" s="44"/>
      <c r="DL290" s="44"/>
      <c r="DM290" s="44"/>
      <c r="DN290" s="44"/>
      <c r="DO290" s="44"/>
      <c r="DP290" s="44"/>
      <c r="DQ290" s="44"/>
      <c r="DR290" s="44"/>
      <c r="DS290" s="44"/>
      <c r="DT290" s="44"/>
      <c r="DU290" s="44"/>
      <c r="DV290" s="44"/>
      <c r="DW290" s="44"/>
      <c r="DX290" s="44"/>
      <c r="DY290" s="44"/>
      <c r="DZ290" s="44"/>
      <c r="EA290" s="44"/>
      <c r="EB290" s="44"/>
      <c r="EC290" s="44"/>
      <c r="ED290" s="44"/>
      <c r="EE290" s="44"/>
      <c r="EF290" s="44"/>
      <c r="EG290" s="44"/>
      <c r="EH290" s="44"/>
      <c r="EI290" s="44"/>
      <c r="EJ290" s="44"/>
      <c r="EK290" s="44"/>
      <c r="EL290" s="44"/>
      <c r="EM290" s="44"/>
      <c r="EN290" s="44"/>
      <c r="EO290" s="44"/>
      <c r="EP290" s="44"/>
      <c r="EQ290" s="44"/>
      <c r="ER290" s="44"/>
      <c r="ES290" s="44"/>
      <c r="ET290" s="44"/>
      <c r="EU290" s="44"/>
      <c r="EV290" s="44"/>
      <c r="EW290" s="44"/>
      <c r="EX290" s="44"/>
      <c r="EY290" s="44"/>
      <c r="EZ290" s="44"/>
      <c r="FA290" s="44"/>
      <c r="FB290" s="44"/>
      <c r="FC290" s="44"/>
      <c r="FD290" s="44"/>
      <c r="FE290" s="44"/>
      <c r="FF290" s="44"/>
      <c r="FG290" s="44"/>
      <c r="FH290" s="44"/>
      <c r="FI290" s="44"/>
      <c r="FJ290" s="44"/>
      <c r="FK290" s="44"/>
      <c r="FL290" s="44"/>
      <c r="FM290" s="44"/>
      <c r="FN290" s="44"/>
      <c r="FO290" s="44"/>
      <c r="FP290" s="44"/>
      <c r="FQ290" s="44"/>
      <c r="FR290" s="44"/>
      <c r="FS290" s="44"/>
    </row>
    <row r="291" spans="2:175" x14ac:dyDescent="0.25">
      <c r="B291" s="2"/>
      <c r="C291" s="2"/>
      <c r="D291" s="2"/>
      <c r="E291" s="1"/>
      <c r="F291" s="1"/>
      <c r="AQ291" s="44"/>
      <c r="AR291" s="44"/>
      <c r="AS291" s="44"/>
      <c r="AT291" s="44"/>
      <c r="AU291" s="44"/>
      <c r="AV291" s="44"/>
      <c r="AW291" s="44"/>
      <c r="AX291" s="44"/>
      <c r="AY291" s="44"/>
      <c r="AZ291" s="44"/>
      <c r="BA291" s="44"/>
      <c r="BB291" s="44"/>
      <c r="BC291" s="44"/>
      <c r="BD291" s="44"/>
      <c r="BE291" s="44"/>
      <c r="BF291" s="44"/>
      <c r="BG291" s="44"/>
      <c r="BH291" s="44"/>
      <c r="BI291" s="44"/>
      <c r="BJ291" s="44"/>
      <c r="BK291" s="44"/>
      <c r="BL291" s="44"/>
      <c r="BM291" s="44"/>
      <c r="BN291" s="44"/>
      <c r="BO291" s="44"/>
      <c r="BP291" s="44"/>
      <c r="BQ291" s="44"/>
      <c r="BR291" s="44"/>
      <c r="BS291" s="44"/>
      <c r="BT291" s="44"/>
      <c r="BU291" s="44"/>
      <c r="BV291" s="44"/>
      <c r="BW291" s="44"/>
      <c r="BX291" s="44"/>
      <c r="BY291" s="44"/>
      <c r="BZ291" s="44"/>
      <c r="CA291" s="44"/>
      <c r="CB291" s="44"/>
      <c r="CC291" s="44"/>
      <c r="CD291" s="44"/>
      <c r="CE291" s="44"/>
      <c r="CF291" s="44"/>
      <c r="CG291" s="44"/>
      <c r="CH291" s="44"/>
      <c r="CI291" s="44"/>
      <c r="CJ291" s="44"/>
      <c r="CK291" s="44"/>
      <c r="CL291" s="44"/>
      <c r="CM291" s="44"/>
      <c r="CN291" s="44"/>
      <c r="CO291" s="44"/>
      <c r="CP291" s="44"/>
      <c r="CQ291" s="44"/>
      <c r="CR291" s="44"/>
      <c r="CS291" s="44"/>
      <c r="CT291" s="44"/>
      <c r="CU291" s="44"/>
      <c r="CV291" s="44"/>
      <c r="CW291" s="44"/>
      <c r="CX291" s="44"/>
      <c r="CY291" s="44"/>
      <c r="CZ291" s="44"/>
      <c r="DA291" s="44"/>
      <c r="DB291" s="44"/>
      <c r="DC291" s="44"/>
      <c r="DD291" s="44"/>
      <c r="DE291" s="44"/>
      <c r="DF291" s="44"/>
      <c r="DG291" s="44"/>
      <c r="DH291" s="44"/>
      <c r="DI291" s="44"/>
      <c r="DJ291" s="44"/>
      <c r="DK291" s="44"/>
      <c r="DL291" s="44"/>
      <c r="DM291" s="44"/>
      <c r="DN291" s="44"/>
      <c r="DO291" s="44"/>
      <c r="DP291" s="44"/>
      <c r="DQ291" s="44"/>
      <c r="DR291" s="44"/>
      <c r="DS291" s="44"/>
      <c r="DT291" s="44"/>
      <c r="DU291" s="44"/>
      <c r="DV291" s="44"/>
      <c r="DW291" s="44"/>
      <c r="DX291" s="44"/>
      <c r="DY291" s="44"/>
      <c r="DZ291" s="44"/>
      <c r="EA291" s="44"/>
      <c r="EB291" s="44"/>
      <c r="EC291" s="44"/>
      <c r="ED291" s="44"/>
      <c r="EE291" s="44"/>
      <c r="EF291" s="44"/>
      <c r="EG291" s="44"/>
      <c r="EH291" s="44"/>
      <c r="EI291" s="44"/>
      <c r="EJ291" s="44"/>
      <c r="EK291" s="44"/>
      <c r="EL291" s="44"/>
      <c r="EM291" s="44"/>
      <c r="EN291" s="44"/>
      <c r="EO291" s="44"/>
      <c r="EP291" s="44"/>
      <c r="EQ291" s="44"/>
      <c r="ER291" s="44"/>
      <c r="ES291" s="44"/>
      <c r="ET291" s="44"/>
      <c r="EU291" s="44"/>
      <c r="EV291" s="44"/>
      <c r="EW291" s="44"/>
      <c r="EX291" s="44"/>
      <c r="EY291" s="44"/>
      <c r="EZ291" s="44"/>
      <c r="FA291" s="44"/>
      <c r="FB291" s="44"/>
      <c r="FC291" s="44"/>
      <c r="FD291" s="44"/>
      <c r="FE291" s="44"/>
      <c r="FF291" s="44"/>
      <c r="FG291" s="44"/>
      <c r="FH291" s="44"/>
      <c r="FI291" s="44"/>
      <c r="FJ291" s="44"/>
      <c r="FK291" s="44"/>
      <c r="FL291" s="44"/>
      <c r="FM291" s="44"/>
      <c r="FN291" s="44"/>
      <c r="FO291" s="44"/>
      <c r="FP291" s="44"/>
      <c r="FQ291" s="44"/>
      <c r="FR291" s="44"/>
      <c r="FS291" s="44"/>
    </row>
    <row r="292" spans="2:175" x14ac:dyDescent="0.25">
      <c r="B292" s="2"/>
      <c r="C292" s="2"/>
      <c r="D292" s="2"/>
      <c r="E292" s="1"/>
      <c r="F292" s="1"/>
      <c r="AQ292" s="44"/>
      <c r="AR292" s="44"/>
      <c r="AS292" s="44"/>
      <c r="AT292" s="44"/>
      <c r="AU292" s="44"/>
      <c r="AV292" s="44"/>
      <c r="AW292" s="44"/>
      <c r="AX292" s="44"/>
      <c r="AY292" s="44"/>
      <c r="AZ292" s="44"/>
      <c r="BA292" s="44"/>
      <c r="BB292" s="44"/>
      <c r="BC292" s="44"/>
      <c r="BD292" s="44"/>
      <c r="BE292" s="44"/>
      <c r="BF292" s="44"/>
      <c r="BG292" s="44"/>
      <c r="BH292" s="44"/>
      <c r="BI292" s="44"/>
      <c r="BJ292" s="44"/>
      <c r="BK292" s="44"/>
      <c r="BL292" s="44"/>
      <c r="BM292" s="44"/>
      <c r="BN292" s="44"/>
      <c r="BO292" s="44"/>
      <c r="BP292" s="44"/>
      <c r="BQ292" s="44"/>
      <c r="BR292" s="44"/>
      <c r="BS292" s="44"/>
      <c r="BT292" s="44"/>
      <c r="BU292" s="44"/>
      <c r="BV292" s="44"/>
      <c r="BW292" s="44"/>
      <c r="BX292" s="44"/>
      <c r="BY292" s="44"/>
      <c r="BZ292" s="44"/>
      <c r="CA292" s="44"/>
      <c r="CB292" s="44"/>
      <c r="CC292" s="44"/>
      <c r="CD292" s="44"/>
      <c r="CE292" s="44"/>
      <c r="CF292" s="44"/>
      <c r="CG292" s="44"/>
      <c r="CH292" s="44"/>
      <c r="CI292" s="44"/>
      <c r="CJ292" s="44"/>
      <c r="CK292" s="44"/>
      <c r="CL292" s="44"/>
      <c r="CM292" s="44"/>
      <c r="CN292" s="44"/>
      <c r="CO292" s="44"/>
      <c r="CP292" s="44"/>
      <c r="CQ292" s="44"/>
      <c r="CR292" s="44"/>
      <c r="CS292" s="44"/>
      <c r="CT292" s="44"/>
      <c r="CU292" s="44"/>
      <c r="CV292" s="44"/>
      <c r="CW292" s="44"/>
      <c r="CX292" s="44"/>
      <c r="CY292" s="44"/>
      <c r="CZ292" s="44"/>
      <c r="DA292" s="44"/>
      <c r="DB292" s="44"/>
      <c r="DC292" s="44"/>
      <c r="DD292" s="44"/>
      <c r="DE292" s="44"/>
      <c r="DF292" s="44"/>
      <c r="DG292" s="44"/>
      <c r="DH292" s="44"/>
      <c r="DI292" s="44"/>
      <c r="DJ292" s="44"/>
      <c r="DK292" s="44"/>
      <c r="DL292" s="44"/>
      <c r="DM292" s="44"/>
      <c r="DN292" s="44"/>
      <c r="DO292" s="44"/>
      <c r="DP292" s="44"/>
      <c r="DQ292" s="44"/>
      <c r="DR292" s="44"/>
      <c r="DS292" s="44"/>
      <c r="DT292" s="44"/>
      <c r="DU292" s="44"/>
      <c r="DV292" s="44"/>
      <c r="DW292" s="44"/>
      <c r="DX292" s="44"/>
      <c r="DY292" s="44"/>
      <c r="DZ292" s="44"/>
      <c r="EA292" s="44"/>
      <c r="EB292" s="44"/>
      <c r="EC292" s="44"/>
      <c r="ED292" s="44"/>
      <c r="EE292" s="44"/>
      <c r="EF292" s="44"/>
      <c r="EG292" s="44"/>
      <c r="EH292" s="44"/>
      <c r="EI292" s="44"/>
      <c r="EJ292" s="44"/>
      <c r="EK292" s="44"/>
      <c r="EL292" s="44"/>
      <c r="EM292" s="44"/>
      <c r="EN292" s="44"/>
      <c r="EO292" s="44"/>
      <c r="EP292" s="44"/>
      <c r="EQ292" s="44"/>
      <c r="ER292" s="44"/>
      <c r="ES292" s="44"/>
      <c r="ET292" s="44"/>
      <c r="EU292" s="44"/>
      <c r="EV292" s="44"/>
      <c r="EW292" s="44"/>
      <c r="EX292" s="44"/>
      <c r="EY292" s="44"/>
      <c r="EZ292" s="44"/>
      <c r="FA292" s="44"/>
      <c r="FB292" s="44"/>
      <c r="FC292" s="44"/>
      <c r="FD292" s="44"/>
      <c r="FE292" s="44"/>
      <c r="FF292" s="44"/>
      <c r="FG292" s="44"/>
      <c r="FH292" s="44"/>
      <c r="FI292" s="44"/>
      <c r="FJ292" s="44"/>
      <c r="FK292" s="44"/>
      <c r="FL292" s="44"/>
      <c r="FM292" s="44"/>
      <c r="FN292" s="44"/>
      <c r="FO292" s="44"/>
      <c r="FP292" s="44"/>
      <c r="FQ292" s="44"/>
      <c r="FR292" s="44"/>
      <c r="FS292" s="44"/>
    </row>
    <row r="293" spans="2:175" x14ac:dyDescent="0.25">
      <c r="B293" s="2"/>
      <c r="C293" s="2"/>
      <c r="D293" s="2"/>
      <c r="E293" s="1"/>
      <c r="F293" s="1"/>
      <c r="AQ293" s="44"/>
      <c r="AR293" s="44"/>
      <c r="AS293" s="44"/>
      <c r="AT293" s="44"/>
      <c r="AU293" s="44"/>
      <c r="AV293" s="44"/>
      <c r="AW293" s="44"/>
      <c r="AX293" s="44"/>
      <c r="AY293" s="44"/>
      <c r="AZ293" s="44"/>
      <c r="BA293" s="44"/>
      <c r="BB293" s="44"/>
      <c r="BC293" s="44"/>
      <c r="BD293" s="44"/>
      <c r="BE293" s="44"/>
      <c r="BF293" s="44"/>
      <c r="BG293" s="44"/>
      <c r="BH293" s="44"/>
      <c r="BI293" s="44"/>
      <c r="BJ293" s="44"/>
      <c r="BK293" s="44"/>
      <c r="BL293" s="44"/>
      <c r="BM293" s="44"/>
      <c r="BN293" s="44"/>
      <c r="BO293" s="44"/>
      <c r="BP293" s="44"/>
      <c r="BQ293" s="44"/>
      <c r="BR293" s="44"/>
      <c r="BS293" s="44"/>
      <c r="BT293" s="44"/>
      <c r="BU293" s="44"/>
      <c r="BV293" s="44"/>
      <c r="BW293" s="44"/>
      <c r="BX293" s="44"/>
      <c r="BY293" s="44"/>
      <c r="BZ293" s="44"/>
      <c r="CA293" s="44"/>
      <c r="CB293" s="44"/>
      <c r="CC293" s="44"/>
      <c r="CD293" s="44"/>
      <c r="CE293" s="44"/>
      <c r="CF293" s="44"/>
      <c r="CG293" s="44"/>
      <c r="CH293" s="44"/>
      <c r="CI293" s="44"/>
      <c r="CJ293" s="44"/>
      <c r="CK293" s="44"/>
      <c r="CL293" s="44"/>
      <c r="CM293" s="44"/>
      <c r="CN293" s="44"/>
      <c r="CO293" s="44"/>
      <c r="CP293" s="44"/>
      <c r="CQ293" s="44"/>
      <c r="CR293" s="44"/>
      <c r="CS293" s="44"/>
      <c r="CT293" s="44"/>
      <c r="CU293" s="44"/>
      <c r="CV293" s="44"/>
      <c r="CW293" s="44"/>
      <c r="CX293" s="44"/>
      <c r="CY293" s="44"/>
      <c r="CZ293" s="44"/>
      <c r="DA293" s="44"/>
      <c r="DB293" s="44"/>
      <c r="DC293" s="44"/>
      <c r="DD293" s="44"/>
      <c r="DE293" s="44"/>
      <c r="DF293" s="44"/>
      <c r="DG293" s="44"/>
      <c r="DH293" s="44"/>
      <c r="DI293" s="44"/>
      <c r="DJ293" s="44"/>
      <c r="DK293" s="44"/>
      <c r="DL293" s="44"/>
      <c r="DM293" s="44"/>
      <c r="DN293" s="44"/>
      <c r="DO293" s="44"/>
      <c r="DP293" s="44"/>
      <c r="DQ293" s="44"/>
      <c r="DR293" s="44"/>
      <c r="DS293" s="44"/>
      <c r="DT293" s="44"/>
      <c r="DU293" s="44"/>
      <c r="DV293" s="44"/>
      <c r="DW293" s="44"/>
      <c r="DX293" s="44"/>
      <c r="DY293" s="44"/>
      <c r="DZ293" s="44"/>
      <c r="EA293" s="44"/>
      <c r="EB293" s="44"/>
      <c r="EC293" s="44"/>
      <c r="ED293" s="44"/>
      <c r="EE293" s="44"/>
      <c r="EF293" s="44"/>
      <c r="EG293" s="44"/>
      <c r="EH293" s="44"/>
      <c r="EI293" s="44"/>
      <c r="EJ293" s="44"/>
      <c r="EK293" s="44"/>
      <c r="EL293" s="44"/>
      <c r="EM293" s="44"/>
      <c r="EN293" s="44"/>
      <c r="EO293" s="44"/>
      <c r="EP293" s="44"/>
      <c r="EQ293" s="44"/>
      <c r="ER293" s="44"/>
      <c r="ES293" s="44"/>
      <c r="ET293" s="44"/>
      <c r="EU293" s="44"/>
      <c r="EV293" s="44"/>
      <c r="EW293" s="44"/>
      <c r="EX293" s="44"/>
      <c r="EY293" s="44"/>
      <c r="EZ293" s="44"/>
      <c r="FA293" s="44"/>
      <c r="FB293" s="44"/>
      <c r="FC293" s="44"/>
      <c r="FD293" s="44"/>
      <c r="FE293" s="44"/>
      <c r="FF293" s="44"/>
      <c r="FG293" s="44"/>
      <c r="FH293" s="44"/>
      <c r="FI293" s="44"/>
      <c r="FJ293" s="44"/>
      <c r="FK293" s="44"/>
      <c r="FL293" s="44"/>
      <c r="FM293" s="44"/>
      <c r="FN293" s="44"/>
      <c r="FO293" s="44"/>
      <c r="FP293" s="44"/>
      <c r="FQ293" s="44"/>
      <c r="FR293" s="44"/>
      <c r="FS293" s="44"/>
    </row>
    <row r="294" spans="2:175" x14ac:dyDescent="0.25">
      <c r="AQ294" s="44"/>
      <c r="AR294" s="44"/>
      <c r="AS294" s="44"/>
      <c r="AT294" s="44"/>
      <c r="AU294" s="44"/>
      <c r="AV294" s="44"/>
      <c r="AW294" s="44"/>
      <c r="AX294" s="44"/>
      <c r="AY294" s="44"/>
      <c r="AZ294" s="44"/>
      <c r="BA294" s="44"/>
      <c r="BB294" s="44"/>
      <c r="BC294" s="44"/>
      <c r="BD294" s="44"/>
      <c r="BE294" s="44"/>
      <c r="BF294" s="44"/>
      <c r="BG294" s="44"/>
      <c r="BH294" s="44"/>
      <c r="BI294" s="44"/>
      <c r="BJ294" s="44"/>
      <c r="BK294" s="44"/>
      <c r="BL294" s="44"/>
      <c r="BM294" s="44"/>
      <c r="BN294" s="44"/>
      <c r="BO294" s="44"/>
      <c r="BP294" s="44"/>
      <c r="BQ294" s="44"/>
      <c r="BR294" s="44"/>
      <c r="BS294" s="44"/>
      <c r="BT294" s="44"/>
      <c r="BU294" s="44"/>
      <c r="BV294" s="44"/>
      <c r="BW294" s="44"/>
      <c r="BX294" s="44"/>
      <c r="BY294" s="44"/>
      <c r="BZ294" s="44"/>
      <c r="CA294" s="44"/>
      <c r="CB294" s="44"/>
      <c r="CC294" s="44"/>
      <c r="CD294" s="44"/>
      <c r="CE294" s="44"/>
      <c r="CF294" s="44"/>
      <c r="CG294" s="44"/>
      <c r="CH294" s="44"/>
      <c r="CI294" s="44"/>
      <c r="CJ294" s="44"/>
      <c r="CK294" s="44"/>
      <c r="CL294" s="44"/>
      <c r="CM294" s="44"/>
      <c r="CN294" s="44"/>
      <c r="CO294" s="44"/>
      <c r="CP294" s="44"/>
      <c r="CQ294" s="44"/>
      <c r="CR294" s="44"/>
      <c r="CS294" s="44"/>
      <c r="CT294" s="44"/>
      <c r="CU294" s="44"/>
      <c r="CV294" s="44"/>
      <c r="CW294" s="44"/>
      <c r="CX294" s="44"/>
      <c r="CY294" s="44"/>
      <c r="CZ294" s="44"/>
      <c r="DA294" s="44"/>
      <c r="DB294" s="44"/>
      <c r="DC294" s="44"/>
      <c r="DD294" s="44"/>
      <c r="DE294" s="44"/>
      <c r="DF294" s="44"/>
      <c r="DG294" s="44"/>
      <c r="DH294" s="44"/>
      <c r="DI294" s="44"/>
      <c r="DJ294" s="44"/>
      <c r="DK294" s="44"/>
      <c r="DL294" s="44"/>
      <c r="DM294" s="44"/>
      <c r="DN294" s="44"/>
      <c r="DO294" s="44"/>
      <c r="DP294" s="44"/>
      <c r="DQ294" s="44"/>
      <c r="DR294" s="44"/>
      <c r="DS294" s="44"/>
      <c r="DT294" s="44"/>
      <c r="DU294" s="44"/>
      <c r="DV294" s="44"/>
      <c r="DW294" s="44"/>
      <c r="DX294" s="44"/>
      <c r="DY294" s="44"/>
      <c r="DZ294" s="44"/>
      <c r="EA294" s="44"/>
      <c r="EB294" s="44"/>
      <c r="EC294" s="44"/>
      <c r="ED294" s="44"/>
      <c r="EE294" s="44"/>
      <c r="EF294" s="44"/>
      <c r="EG294" s="44"/>
      <c r="EH294" s="44"/>
      <c r="EI294" s="44"/>
      <c r="EJ294" s="44"/>
      <c r="EK294" s="44"/>
      <c r="EL294" s="44"/>
      <c r="EM294" s="44"/>
      <c r="EN294" s="44"/>
      <c r="EO294" s="44"/>
      <c r="EP294" s="44"/>
      <c r="EQ294" s="44"/>
      <c r="ER294" s="44"/>
      <c r="ES294" s="44"/>
      <c r="ET294" s="44"/>
      <c r="EU294" s="44"/>
      <c r="EV294" s="44"/>
      <c r="EW294" s="44"/>
      <c r="EX294" s="44"/>
      <c r="EY294" s="44"/>
      <c r="EZ294" s="44"/>
      <c r="FA294" s="44"/>
      <c r="FB294" s="44"/>
      <c r="FC294" s="44"/>
      <c r="FD294" s="44"/>
      <c r="FE294" s="44"/>
      <c r="FF294" s="44"/>
      <c r="FG294" s="44"/>
      <c r="FH294" s="44"/>
      <c r="FI294" s="44"/>
      <c r="FJ294" s="44"/>
      <c r="FK294" s="44"/>
      <c r="FL294" s="44"/>
      <c r="FM294" s="44"/>
      <c r="FN294" s="44"/>
      <c r="FO294" s="44"/>
      <c r="FP294" s="44"/>
      <c r="FQ294" s="44"/>
      <c r="FR294" s="44"/>
      <c r="FS294" s="44"/>
    </row>
    <row r="295" spans="2:175" x14ac:dyDescent="0.25">
      <c r="AQ295" s="44"/>
      <c r="AR295" s="44"/>
      <c r="AS295" s="44"/>
      <c r="AT295" s="44"/>
      <c r="AU295" s="44"/>
      <c r="AV295" s="44"/>
      <c r="AW295" s="44"/>
      <c r="AX295" s="44"/>
      <c r="AY295" s="44"/>
      <c r="AZ295" s="44"/>
      <c r="BA295" s="44"/>
      <c r="BB295" s="44"/>
      <c r="BC295" s="44"/>
      <c r="BD295" s="44"/>
      <c r="BE295" s="44"/>
      <c r="BF295" s="44"/>
      <c r="BG295" s="44"/>
      <c r="BH295" s="44"/>
      <c r="BI295" s="44"/>
      <c r="BJ295" s="44"/>
      <c r="BK295" s="44"/>
      <c r="BL295" s="44"/>
      <c r="BM295" s="44"/>
      <c r="BN295" s="44"/>
      <c r="BO295" s="44"/>
      <c r="BP295" s="44"/>
      <c r="BQ295" s="44"/>
      <c r="BR295" s="44"/>
      <c r="BS295" s="44"/>
      <c r="BT295" s="44"/>
      <c r="BU295" s="44"/>
      <c r="BV295" s="44"/>
      <c r="BW295" s="44"/>
      <c r="BX295" s="44"/>
      <c r="BY295" s="44"/>
      <c r="BZ295" s="44"/>
      <c r="CA295" s="44"/>
      <c r="CB295" s="44"/>
      <c r="CC295" s="44"/>
      <c r="CD295" s="44"/>
      <c r="CE295" s="44"/>
      <c r="CF295" s="44"/>
      <c r="CG295" s="44"/>
      <c r="CH295" s="44"/>
      <c r="CI295" s="44"/>
      <c r="CJ295" s="44"/>
      <c r="CK295" s="44"/>
      <c r="CL295" s="44"/>
      <c r="CM295" s="44"/>
      <c r="CN295" s="44"/>
      <c r="CO295" s="44"/>
      <c r="CP295" s="44"/>
      <c r="CQ295" s="44"/>
      <c r="CR295" s="44"/>
      <c r="CS295" s="44"/>
      <c r="CT295" s="44"/>
      <c r="CU295" s="44"/>
      <c r="CV295" s="44"/>
      <c r="CW295" s="44"/>
      <c r="CX295" s="44"/>
      <c r="CY295" s="44"/>
      <c r="CZ295" s="44"/>
      <c r="DA295" s="44"/>
      <c r="DB295" s="44"/>
      <c r="DC295" s="44"/>
      <c r="DD295" s="44"/>
      <c r="DE295" s="44"/>
      <c r="DF295" s="44"/>
      <c r="DG295" s="44"/>
      <c r="DH295" s="44"/>
      <c r="DI295" s="44"/>
      <c r="DJ295" s="44"/>
      <c r="DK295" s="44"/>
      <c r="DL295" s="44"/>
      <c r="DM295" s="44"/>
      <c r="DN295" s="44"/>
      <c r="DO295" s="44"/>
      <c r="DP295" s="44"/>
      <c r="DQ295" s="44"/>
      <c r="DR295" s="44"/>
      <c r="DS295" s="44"/>
      <c r="DT295" s="44"/>
      <c r="DU295" s="44"/>
      <c r="DV295" s="44"/>
      <c r="DW295" s="44"/>
      <c r="DX295" s="44"/>
      <c r="DY295" s="44"/>
      <c r="DZ295" s="44"/>
      <c r="EA295" s="44"/>
      <c r="EB295" s="44"/>
      <c r="EC295" s="44"/>
      <c r="ED295" s="44"/>
      <c r="EE295" s="44"/>
      <c r="EF295" s="44"/>
      <c r="EG295" s="44"/>
      <c r="EH295" s="44"/>
      <c r="EI295" s="44"/>
      <c r="EJ295" s="44"/>
      <c r="EK295" s="44"/>
      <c r="EL295" s="44"/>
      <c r="EM295" s="44"/>
      <c r="EN295" s="44"/>
      <c r="EO295" s="44"/>
      <c r="EP295" s="44"/>
      <c r="EQ295" s="44"/>
      <c r="ER295" s="44"/>
      <c r="ES295" s="44"/>
      <c r="ET295" s="44"/>
      <c r="EU295" s="44"/>
      <c r="EV295" s="44"/>
      <c r="EW295" s="44"/>
      <c r="EX295" s="44"/>
      <c r="EY295" s="44"/>
      <c r="EZ295" s="44"/>
      <c r="FA295" s="44"/>
      <c r="FB295" s="44"/>
      <c r="FC295" s="44"/>
      <c r="FD295" s="44"/>
      <c r="FE295" s="44"/>
      <c r="FF295" s="44"/>
      <c r="FG295" s="44"/>
      <c r="FH295" s="44"/>
      <c r="FI295" s="44"/>
      <c r="FJ295" s="44"/>
      <c r="FK295" s="44"/>
      <c r="FL295" s="44"/>
      <c r="FM295" s="44"/>
      <c r="FN295" s="44"/>
      <c r="FO295" s="44"/>
      <c r="FP295" s="44"/>
      <c r="FQ295" s="44"/>
      <c r="FR295" s="44"/>
      <c r="FS295" s="44"/>
    </row>
    <row r="296" spans="2:175" x14ac:dyDescent="0.25">
      <c r="AQ296" s="44"/>
      <c r="AR296" s="44"/>
      <c r="AS296" s="44"/>
      <c r="AT296" s="44"/>
      <c r="AU296" s="44"/>
      <c r="AV296" s="44"/>
      <c r="AW296" s="44"/>
      <c r="AX296" s="44"/>
      <c r="AY296" s="44"/>
      <c r="AZ296" s="44"/>
      <c r="BA296" s="44"/>
      <c r="BB296" s="44"/>
      <c r="BC296" s="44"/>
      <c r="BD296" s="44"/>
      <c r="BE296" s="44"/>
      <c r="BF296" s="44"/>
      <c r="BG296" s="44"/>
      <c r="BH296" s="44"/>
      <c r="BI296" s="44"/>
      <c r="BJ296" s="44"/>
      <c r="BK296" s="44"/>
      <c r="BL296" s="44"/>
      <c r="BM296" s="44"/>
      <c r="BN296" s="44"/>
      <c r="BO296" s="44"/>
      <c r="BP296" s="44"/>
      <c r="BQ296" s="44"/>
      <c r="BR296" s="44"/>
      <c r="BS296" s="44"/>
      <c r="BT296" s="44"/>
      <c r="BU296" s="44"/>
      <c r="BV296" s="44"/>
      <c r="BW296" s="44"/>
      <c r="BX296" s="44"/>
      <c r="BY296" s="44"/>
      <c r="BZ296" s="44"/>
      <c r="CA296" s="44"/>
      <c r="CB296" s="44"/>
      <c r="CC296" s="44"/>
      <c r="CD296" s="44"/>
      <c r="CE296" s="44"/>
      <c r="CF296" s="44"/>
      <c r="CG296" s="44"/>
      <c r="CH296" s="44"/>
      <c r="CI296" s="44"/>
      <c r="CJ296" s="44"/>
      <c r="CK296" s="44"/>
      <c r="CL296" s="44"/>
      <c r="CM296" s="44"/>
      <c r="CN296" s="44"/>
      <c r="CO296" s="44"/>
      <c r="CP296" s="44"/>
      <c r="CQ296" s="44"/>
      <c r="CR296" s="44"/>
      <c r="CS296" s="44"/>
      <c r="CT296" s="44"/>
      <c r="CU296" s="44"/>
      <c r="CV296" s="44"/>
      <c r="CW296" s="44"/>
      <c r="CX296" s="44"/>
      <c r="CY296" s="44"/>
      <c r="CZ296" s="44"/>
      <c r="DA296" s="44"/>
      <c r="DB296" s="44"/>
      <c r="DC296" s="44"/>
      <c r="DD296" s="44"/>
      <c r="DE296" s="44"/>
      <c r="DF296" s="44"/>
      <c r="DG296" s="44"/>
      <c r="DH296" s="44"/>
      <c r="DI296" s="44"/>
      <c r="DJ296" s="44"/>
      <c r="DK296" s="44"/>
      <c r="DL296" s="44"/>
      <c r="DM296" s="44"/>
      <c r="DN296" s="44"/>
      <c r="DO296" s="44"/>
      <c r="DP296" s="44"/>
      <c r="DQ296" s="44"/>
      <c r="DR296" s="44"/>
      <c r="DS296" s="44"/>
      <c r="DT296" s="44"/>
      <c r="DU296" s="44"/>
      <c r="DV296" s="44"/>
      <c r="DW296" s="44"/>
      <c r="DX296" s="44"/>
      <c r="DY296" s="44"/>
      <c r="DZ296" s="44"/>
      <c r="EA296" s="44"/>
      <c r="EB296" s="44"/>
      <c r="EC296" s="44"/>
      <c r="ED296" s="44"/>
      <c r="EE296" s="44"/>
      <c r="EF296" s="44"/>
      <c r="EG296" s="44"/>
      <c r="EH296" s="44"/>
      <c r="EI296" s="44"/>
      <c r="EJ296" s="44"/>
      <c r="EK296" s="44"/>
      <c r="EL296" s="44"/>
      <c r="EM296" s="44"/>
      <c r="EN296" s="44"/>
      <c r="EO296" s="44"/>
      <c r="EP296" s="44"/>
      <c r="EQ296" s="44"/>
      <c r="ER296" s="44"/>
      <c r="ES296" s="44"/>
      <c r="ET296" s="44"/>
      <c r="EU296" s="44"/>
      <c r="EV296" s="44"/>
      <c r="EW296" s="44"/>
      <c r="EX296" s="44"/>
      <c r="EY296" s="44"/>
      <c r="EZ296" s="44"/>
      <c r="FA296" s="44"/>
      <c r="FB296" s="44"/>
      <c r="FC296" s="44"/>
      <c r="FD296" s="44"/>
      <c r="FE296" s="44"/>
      <c r="FF296" s="44"/>
      <c r="FG296" s="44"/>
      <c r="FH296" s="44"/>
      <c r="FI296" s="44"/>
      <c r="FJ296" s="44"/>
      <c r="FK296" s="44"/>
      <c r="FL296" s="44"/>
      <c r="FM296" s="44"/>
      <c r="FN296" s="44"/>
      <c r="FO296" s="44"/>
      <c r="FP296" s="44"/>
      <c r="FQ296" s="44"/>
      <c r="FR296" s="44"/>
      <c r="FS296" s="44"/>
    </row>
    <row r="297" spans="2:175" x14ac:dyDescent="0.25">
      <c r="AQ297" s="44"/>
      <c r="AR297" s="44"/>
      <c r="AS297" s="44"/>
      <c r="AT297" s="44"/>
      <c r="AU297" s="44"/>
      <c r="AV297" s="44"/>
      <c r="AW297" s="44"/>
      <c r="AX297" s="44"/>
      <c r="AY297" s="44"/>
      <c r="AZ297" s="44"/>
      <c r="BA297" s="44"/>
      <c r="BB297" s="44"/>
      <c r="BC297" s="44"/>
      <c r="BD297" s="44"/>
      <c r="BE297" s="44"/>
      <c r="BF297" s="44"/>
      <c r="BG297" s="44"/>
      <c r="BH297" s="44"/>
      <c r="BI297" s="44"/>
      <c r="BJ297" s="44"/>
      <c r="BK297" s="44"/>
      <c r="BL297" s="44"/>
      <c r="BM297" s="44"/>
      <c r="BN297" s="44"/>
      <c r="BO297" s="44"/>
      <c r="BP297" s="44"/>
      <c r="BQ297" s="44"/>
      <c r="BR297" s="44"/>
      <c r="BS297" s="44"/>
      <c r="BT297" s="44"/>
      <c r="BU297" s="44"/>
      <c r="BV297" s="44"/>
      <c r="BW297" s="44"/>
      <c r="BX297" s="44"/>
      <c r="BY297" s="44"/>
      <c r="BZ297" s="44"/>
      <c r="CA297" s="44"/>
      <c r="CB297" s="44"/>
      <c r="CC297" s="44"/>
      <c r="CD297" s="44"/>
      <c r="CE297" s="44"/>
      <c r="CF297" s="44"/>
      <c r="CG297" s="44"/>
      <c r="CH297" s="44"/>
      <c r="CI297" s="44"/>
      <c r="CJ297" s="44"/>
      <c r="CK297" s="44"/>
      <c r="CL297" s="44"/>
      <c r="CM297" s="44"/>
      <c r="CN297" s="44"/>
      <c r="CO297" s="44"/>
      <c r="CP297" s="44"/>
      <c r="CQ297" s="44"/>
      <c r="CR297" s="44"/>
      <c r="CS297" s="44"/>
      <c r="CT297" s="44"/>
      <c r="CU297" s="44"/>
      <c r="CV297" s="44"/>
      <c r="CW297" s="44"/>
      <c r="CX297" s="44"/>
      <c r="CY297" s="44"/>
      <c r="CZ297" s="44"/>
      <c r="DA297" s="44"/>
      <c r="DB297" s="44"/>
      <c r="DC297" s="44"/>
      <c r="DD297" s="44"/>
      <c r="DE297" s="44"/>
      <c r="DF297" s="44"/>
      <c r="DG297" s="44"/>
      <c r="DH297" s="44"/>
      <c r="DI297" s="44"/>
      <c r="DJ297" s="44"/>
      <c r="DK297" s="44"/>
      <c r="DL297" s="44"/>
      <c r="DM297" s="44"/>
      <c r="DN297" s="44"/>
      <c r="DO297" s="44"/>
      <c r="DP297" s="44"/>
      <c r="DQ297" s="44"/>
      <c r="DR297" s="44"/>
      <c r="DS297" s="44"/>
      <c r="DT297" s="44"/>
      <c r="DU297" s="44"/>
      <c r="DV297" s="44"/>
      <c r="DW297" s="44"/>
      <c r="DX297" s="44"/>
      <c r="DY297" s="44"/>
      <c r="DZ297" s="44"/>
      <c r="EA297" s="44"/>
      <c r="EB297" s="44"/>
      <c r="EC297" s="44"/>
      <c r="ED297" s="44"/>
      <c r="EE297" s="44"/>
      <c r="EF297" s="44"/>
      <c r="EG297" s="44"/>
      <c r="EH297" s="44"/>
      <c r="EI297" s="44"/>
      <c r="EJ297" s="44"/>
      <c r="EK297" s="44"/>
      <c r="EL297" s="44"/>
      <c r="EM297" s="44"/>
      <c r="EN297" s="44"/>
      <c r="EO297" s="44"/>
      <c r="EP297" s="44"/>
      <c r="EQ297" s="44"/>
      <c r="ER297" s="44"/>
      <c r="ES297" s="44"/>
      <c r="ET297" s="44"/>
      <c r="EU297" s="44"/>
      <c r="EV297" s="44"/>
      <c r="EW297" s="44"/>
      <c r="EX297" s="44"/>
      <c r="EY297" s="44"/>
      <c r="EZ297" s="44"/>
      <c r="FA297" s="44"/>
      <c r="FB297" s="44"/>
      <c r="FC297" s="44"/>
      <c r="FD297" s="44"/>
      <c r="FE297" s="44"/>
      <c r="FF297" s="44"/>
      <c r="FG297" s="44"/>
      <c r="FH297" s="44"/>
      <c r="FI297" s="44"/>
      <c r="FJ297" s="44"/>
      <c r="FK297" s="44"/>
      <c r="FL297" s="44"/>
      <c r="FM297" s="44"/>
      <c r="FN297" s="44"/>
      <c r="FO297" s="44"/>
      <c r="FP297" s="44"/>
      <c r="FQ297" s="44"/>
      <c r="FR297" s="44"/>
      <c r="FS297" s="44"/>
    </row>
    <row r="298" spans="2:175" x14ac:dyDescent="0.25">
      <c r="AQ298" s="44"/>
      <c r="AR298" s="44"/>
      <c r="AS298" s="44"/>
      <c r="AT298" s="44"/>
      <c r="AU298" s="44"/>
      <c r="AV298" s="44"/>
      <c r="AW298" s="44"/>
      <c r="AX298" s="44"/>
      <c r="AY298" s="44"/>
      <c r="AZ298" s="44"/>
      <c r="BA298" s="44"/>
      <c r="BB298" s="44"/>
      <c r="BC298" s="44"/>
      <c r="BD298" s="44"/>
      <c r="BE298" s="44"/>
      <c r="BF298" s="44"/>
      <c r="BG298" s="44"/>
      <c r="BH298" s="44"/>
      <c r="BI298" s="44"/>
      <c r="BJ298" s="44"/>
      <c r="BK298" s="44"/>
      <c r="BL298" s="44"/>
      <c r="BM298" s="44"/>
      <c r="BN298" s="44"/>
      <c r="BO298" s="44"/>
      <c r="BP298" s="44"/>
      <c r="BQ298" s="44"/>
      <c r="BR298" s="44"/>
      <c r="BS298" s="44"/>
      <c r="BT298" s="44"/>
      <c r="BU298" s="44"/>
      <c r="BV298" s="44"/>
      <c r="BW298" s="44"/>
      <c r="BX298" s="44"/>
      <c r="BY298" s="44"/>
      <c r="BZ298" s="44"/>
      <c r="CA298" s="44"/>
      <c r="CB298" s="44"/>
      <c r="CC298" s="44"/>
      <c r="CD298" s="44"/>
      <c r="CE298" s="44"/>
      <c r="CF298" s="44"/>
      <c r="CG298" s="44"/>
      <c r="CH298" s="44"/>
      <c r="CI298" s="44"/>
      <c r="CJ298" s="44"/>
      <c r="CK298" s="44"/>
      <c r="CL298" s="44"/>
      <c r="CM298" s="44"/>
      <c r="CN298" s="44"/>
      <c r="CO298" s="44"/>
      <c r="CP298" s="44"/>
      <c r="CQ298" s="44"/>
      <c r="CR298" s="44"/>
      <c r="CS298" s="44"/>
      <c r="CT298" s="44"/>
      <c r="CU298" s="44"/>
      <c r="CV298" s="44"/>
      <c r="CW298" s="44"/>
      <c r="CX298" s="44"/>
      <c r="CY298" s="44"/>
      <c r="CZ298" s="44"/>
      <c r="DA298" s="44"/>
      <c r="DB298" s="44"/>
      <c r="DC298" s="44"/>
      <c r="DD298" s="44"/>
      <c r="DE298" s="44"/>
      <c r="DF298" s="44"/>
      <c r="DG298" s="44"/>
      <c r="DH298" s="44"/>
      <c r="DI298" s="44"/>
      <c r="DJ298" s="44"/>
      <c r="DK298" s="44"/>
      <c r="DL298" s="44"/>
      <c r="DM298" s="44"/>
      <c r="DN298" s="44"/>
      <c r="DO298" s="44"/>
      <c r="DP298" s="44"/>
      <c r="DQ298" s="44"/>
      <c r="DR298" s="44"/>
      <c r="DS298" s="44"/>
      <c r="DT298" s="44"/>
      <c r="DU298" s="44"/>
      <c r="DV298" s="44"/>
      <c r="DW298" s="44"/>
      <c r="DX298" s="44"/>
      <c r="DY298" s="44"/>
      <c r="DZ298" s="44"/>
      <c r="EA298" s="44"/>
      <c r="EB298" s="44"/>
      <c r="EC298" s="44"/>
      <c r="ED298" s="44"/>
      <c r="EE298" s="44"/>
      <c r="EF298" s="44"/>
      <c r="EG298" s="44"/>
      <c r="EH298" s="44"/>
      <c r="EI298" s="44"/>
      <c r="EJ298" s="44"/>
      <c r="EK298" s="44"/>
      <c r="EL298" s="44"/>
      <c r="EM298" s="44"/>
      <c r="EN298" s="44"/>
      <c r="EO298" s="44"/>
      <c r="EP298" s="44"/>
      <c r="EQ298" s="44"/>
      <c r="ER298" s="44"/>
      <c r="ES298" s="44"/>
      <c r="ET298" s="44"/>
      <c r="EU298" s="44"/>
      <c r="EV298" s="44"/>
      <c r="EW298" s="44"/>
      <c r="EX298" s="44"/>
      <c r="EY298" s="44"/>
      <c r="EZ298" s="44"/>
      <c r="FA298" s="44"/>
      <c r="FB298" s="44"/>
      <c r="FC298" s="44"/>
      <c r="FD298" s="44"/>
      <c r="FE298" s="44"/>
      <c r="FF298" s="44"/>
      <c r="FG298" s="44"/>
      <c r="FH298" s="44"/>
      <c r="FI298" s="44"/>
      <c r="FJ298" s="44"/>
      <c r="FK298" s="44"/>
      <c r="FL298" s="44"/>
      <c r="FM298" s="44"/>
      <c r="FN298" s="44"/>
      <c r="FO298" s="44"/>
      <c r="FP298" s="44"/>
      <c r="FQ298" s="44"/>
      <c r="FR298" s="44"/>
      <c r="FS298" s="44"/>
    </row>
    <row r="299" spans="2:175" x14ac:dyDescent="0.25">
      <c r="AQ299" s="44"/>
      <c r="AR299" s="44"/>
      <c r="AS299" s="44"/>
      <c r="AT299" s="44"/>
      <c r="AU299" s="44"/>
      <c r="AV299" s="44"/>
      <c r="AW299" s="44"/>
      <c r="AX299" s="44"/>
      <c r="AY299" s="44"/>
      <c r="AZ299" s="44"/>
      <c r="BA299" s="44"/>
      <c r="BB299" s="44"/>
      <c r="BC299" s="44"/>
      <c r="BD299" s="44"/>
      <c r="BE299" s="44"/>
      <c r="BF299" s="44"/>
      <c r="BG299" s="44"/>
      <c r="BH299" s="44"/>
      <c r="BI299" s="44"/>
      <c r="BJ299" s="44"/>
      <c r="BK299" s="44"/>
      <c r="BL299" s="44"/>
      <c r="BM299" s="44"/>
      <c r="BN299" s="44"/>
      <c r="BO299" s="44"/>
      <c r="BP299" s="44"/>
      <c r="BQ299" s="44"/>
      <c r="BR299" s="44"/>
      <c r="BS299" s="44"/>
      <c r="BT299" s="44"/>
      <c r="BU299" s="44"/>
      <c r="BV299" s="44"/>
      <c r="BW299" s="44"/>
      <c r="BX299" s="44"/>
      <c r="BY299" s="44"/>
      <c r="BZ299" s="44"/>
      <c r="CA299" s="44"/>
      <c r="CB299" s="44"/>
      <c r="CC299" s="44"/>
      <c r="CD299" s="44"/>
      <c r="CE299" s="44"/>
      <c r="CF299" s="44"/>
      <c r="CG299" s="44"/>
      <c r="CH299" s="44"/>
      <c r="CI299" s="44"/>
      <c r="CJ299" s="44"/>
      <c r="CK299" s="44"/>
      <c r="CL299" s="44"/>
      <c r="CM299" s="44"/>
      <c r="CN299" s="44"/>
      <c r="CO299" s="44"/>
      <c r="CP299" s="44"/>
      <c r="CQ299" s="44"/>
      <c r="CR299" s="44"/>
      <c r="CS299" s="44"/>
      <c r="CT299" s="44"/>
      <c r="CU299" s="44"/>
      <c r="CV299" s="44"/>
      <c r="CW299" s="44"/>
      <c r="CX299" s="44"/>
      <c r="CY299" s="44"/>
      <c r="CZ299" s="44"/>
      <c r="DA299" s="44"/>
      <c r="DB299" s="44"/>
      <c r="DC299" s="44"/>
      <c r="DD299" s="44"/>
      <c r="DE299" s="44"/>
      <c r="DF299" s="44"/>
      <c r="DG299" s="44"/>
      <c r="DH299" s="44"/>
      <c r="DI299" s="44"/>
      <c r="DJ299" s="44"/>
      <c r="DK299" s="44"/>
      <c r="DL299" s="44"/>
      <c r="DM299" s="44"/>
      <c r="DN299" s="44"/>
      <c r="DO299" s="44"/>
      <c r="DP299" s="44"/>
      <c r="DQ299" s="44"/>
      <c r="DR299" s="44"/>
      <c r="DS299" s="44"/>
      <c r="DT299" s="44"/>
      <c r="DU299" s="44"/>
      <c r="DV299" s="44"/>
      <c r="DW299" s="44"/>
      <c r="DX299" s="44"/>
      <c r="DY299" s="44"/>
      <c r="DZ299" s="44"/>
      <c r="EA299" s="44"/>
      <c r="EB299" s="44"/>
      <c r="EC299" s="44"/>
      <c r="ED299" s="44"/>
      <c r="EE299" s="44"/>
      <c r="EF299" s="44"/>
      <c r="EG299" s="44"/>
      <c r="EH299" s="44"/>
      <c r="EI299" s="44"/>
      <c r="EJ299" s="44"/>
      <c r="EK299" s="44"/>
      <c r="EL299" s="44"/>
      <c r="EM299" s="44"/>
      <c r="EN299" s="44"/>
      <c r="EO299" s="44"/>
      <c r="EP299" s="44"/>
      <c r="EQ299" s="44"/>
      <c r="ER299" s="44"/>
      <c r="ES299" s="44"/>
      <c r="ET299" s="44"/>
      <c r="EU299" s="44"/>
      <c r="EV299" s="44"/>
      <c r="EW299" s="44"/>
      <c r="EX299" s="44"/>
      <c r="EY299" s="44"/>
      <c r="EZ299" s="44"/>
      <c r="FA299" s="44"/>
      <c r="FB299" s="44"/>
      <c r="FC299" s="44"/>
      <c r="FD299" s="44"/>
      <c r="FE299" s="44"/>
      <c r="FF299" s="44"/>
      <c r="FG299" s="44"/>
      <c r="FH299" s="44"/>
      <c r="FI299" s="44"/>
      <c r="FJ299" s="44"/>
      <c r="FK299" s="44"/>
      <c r="FL299" s="44"/>
      <c r="FM299" s="44"/>
      <c r="FN299" s="44"/>
      <c r="FO299" s="44"/>
      <c r="FP299" s="44"/>
      <c r="FQ299" s="44"/>
      <c r="FR299" s="44"/>
      <c r="FS299" s="44"/>
    </row>
    <row r="300" spans="2:175" x14ac:dyDescent="0.25">
      <c r="AQ300" s="44"/>
      <c r="AR300" s="44"/>
      <c r="AS300" s="44"/>
      <c r="AT300" s="44"/>
      <c r="AU300" s="44"/>
      <c r="AV300" s="44"/>
      <c r="AW300" s="44"/>
      <c r="AX300" s="44"/>
      <c r="AY300" s="44"/>
      <c r="AZ300" s="44"/>
      <c r="BA300" s="44"/>
      <c r="BB300" s="44"/>
      <c r="BC300" s="44"/>
      <c r="BD300" s="44"/>
      <c r="BE300" s="44"/>
      <c r="BF300" s="44"/>
      <c r="BG300" s="44"/>
      <c r="BH300" s="44"/>
      <c r="BI300" s="44"/>
      <c r="BJ300" s="44"/>
      <c r="BK300" s="44"/>
      <c r="BL300" s="44"/>
      <c r="BM300" s="44"/>
      <c r="BN300" s="44"/>
      <c r="BO300" s="44"/>
      <c r="BP300" s="44"/>
      <c r="BQ300" s="44"/>
      <c r="BR300" s="44"/>
      <c r="BS300" s="44"/>
      <c r="BT300" s="44"/>
      <c r="BU300" s="44"/>
      <c r="BV300" s="44"/>
      <c r="BW300" s="44"/>
      <c r="BX300" s="44"/>
      <c r="BY300" s="44"/>
      <c r="BZ300" s="44"/>
      <c r="CA300" s="44"/>
      <c r="CB300" s="44"/>
      <c r="CC300" s="44"/>
      <c r="CD300" s="44"/>
      <c r="CE300" s="44"/>
      <c r="CF300" s="44"/>
      <c r="CG300" s="44"/>
      <c r="CH300" s="44"/>
      <c r="CI300" s="44"/>
      <c r="CJ300" s="44"/>
      <c r="CK300" s="44"/>
      <c r="CL300" s="44"/>
      <c r="CM300" s="44"/>
      <c r="CN300" s="44"/>
      <c r="CO300" s="44"/>
      <c r="CP300" s="44"/>
      <c r="CQ300" s="44"/>
      <c r="CR300" s="44"/>
      <c r="CS300" s="44"/>
      <c r="CT300" s="44"/>
      <c r="CU300" s="44"/>
      <c r="CV300" s="44"/>
      <c r="CW300" s="44"/>
      <c r="CX300" s="44"/>
      <c r="CY300" s="44"/>
      <c r="CZ300" s="44"/>
      <c r="DA300" s="44"/>
      <c r="DB300" s="44"/>
      <c r="DC300" s="44"/>
      <c r="DD300" s="44"/>
      <c r="DE300" s="44"/>
      <c r="DF300" s="44"/>
      <c r="DG300" s="44"/>
      <c r="DH300" s="44"/>
      <c r="DI300" s="44"/>
      <c r="DJ300" s="44"/>
      <c r="DK300" s="44"/>
      <c r="DL300" s="44"/>
      <c r="DM300" s="44"/>
      <c r="DN300" s="44"/>
      <c r="DO300" s="44"/>
      <c r="DP300" s="44"/>
      <c r="DQ300" s="44"/>
      <c r="DR300" s="44"/>
      <c r="DS300" s="44"/>
      <c r="DT300" s="44"/>
      <c r="DU300" s="44"/>
      <c r="DV300" s="44"/>
      <c r="DW300" s="44"/>
      <c r="DX300" s="44"/>
      <c r="DY300" s="44"/>
      <c r="DZ300" s="44"/>
      <c r="EA300" s="44"/>
      <c r="EB300" s="44"/>
      <c r="EC300" s="44"/>
      <c r="ED300" s="44"/>
      <c r="EE300" s="44"/>
      <c r="EF300" s="44"/>
      <c r="EG300" s="44"/>
      <c r="EH300" s="44"/>
      <c r="EI300" s="44"/>
      <c r="EJ300" s="44"/>
      <c r="EK300" s="44"/>
      <c r="EL300" s="44"/>
      <c r="EM300" s="44"/>
      <c r="EN300" s="44"/>
      <c r="EO300" s="44"/>
      <c r="EP300" s="44"/>
      <c r="EQ300" s="44"/>
      <c r="ER300" s="44"/>
      <c r="ES300" s="44"/>
      <c r="ET300" s="44"/>
      <c r="EU300" s="44"/>
      <c r="EV300" s="44"/>
      <c r="EW300" s="44"/>
      <c r="EX300" s="44"/>
      <c r="EY300" s="44"/>
      <c r="EZ300" s="44"/>
      <c r="FA300" s="44"/>
      <c r="FB300" s="44"/>
      <c r="FC300" s="44"/>
      <c r="FD300" s="44"/>
      <c r="FE300" s="44"/>
      <c r="FF300" s="44"/>
      <c r="FG300" s="44"/>
      <c r="FH300" s="44"/>
      <c r="FI300" s="44"/>
      <c r="FJ300" s="44"/>
      <c r="FK300" s="44"/>
      <c r="FL300" s="44"/>
      <c r="FM300" s="44"/>
      <c r="FN300" s="44"/>
      <c r="FO300" s="44"/>
      <c r="FP300" s="44"/>
      <c r="FQ300" s="44"/>
      <c r="FR300" s="44"/>
      <c r="FS300" s="44"/>
    </row>
    <row r="301" spans="2:175" x14ac:dyDescent="0.25">
      <c r="AQ301" s="44"/>
      <c r="AR301" s="44"/>
      <c r="AS301" s="44"/>
      <c r="AT301" s="44"/>
      <c r="AU301" s="44"/>
      <c r="AV301" s="44"/>
      <c r="AW301" s="44"/>
      <c r="AX301" s="44"/>
      <c r="AY301" s="44"/>
      <c r="AZ301" s="44"/>
      <c r="BA301" s="44"/>
      <c r="BB301" s="44"/>
      <c r="BC301" s="44"/>
      <c r="BD301" s="44"/>
      <c r="BE301" s="44"/>
      <c r="BF301" s="44"/>
      <c r="BG301" s="44"/>
      <c r="BH301" s="44"/>
      <c r="BI301" s="44"/>
      <c r="BJ301" s="44"/>
      <c r="BK301" s="44"/>
      <c r="BL301" s="44"/>
      <c r="BM301" s="44"/>
      <c r="BN301" s="44"/>
      <c r="BO301" s="44"/>
      <c r="BP301" s="44"/>
      <c r="BQ301" s="44"/>
      <c r="BR301" s="44"/>
      <c r="BS301" s="44"/>
      <c r="BT301" s="44"/>
      <c r="BU301" s="44"/>
      <c r="BV301" s="44"/>
      <c r="BW301" s="44"/>
      <c r="BX301" s="44"/>
      <c r="BY301" s="44"/>
      <c r="BZ301" s="44"/>
      <c r="CA301" s="44"/>
      <c r="CB301" s="44"/>
      <c r="CC301" s="44"/>
      <c r="CD301" s="44"/>
      <c r="CE301" s="44"/>
      <c r="CF301" s="44"/>
      <c r="CG301" s="44"/>
      <c r="CH301" s="44"/>
      <c r="CI301" s="44"/>
      <c r="CJ301" s="44"/>
      <c r="CK301" s="44"/>
      <c r="CL301" s="44"/>
      <c r="CM301" s="44"/>
      <c r="CN301" s="44"/>
      <c r="CO301" s="44"/>
      <c r="CP301" s="44"/>
      <c r="CQ301" s="44"/>
      <c r="CR301" s="44"/>
      <c r="CS301" s="44"/>
      <c r="CT301" s="44"/>
      <c r="CU301" s="44"/>
      <c r="CV301" s="44"/>
      <c r="CW301" s="44"/>
      <c r="CX301" s="44"/>
      <c r="CY301" s="44"/>
      <c r="CZ301" s="44"/>
      <c r="DA301" s="44"/>
      <c r="DB301" s="44"/>
      <c r="DC301" s="44"/>
      <c r="DD301" s="44"/>
      <c r="DE301" s="44"/>
      <c r="DF301" s="44"/>
      <c r="DG301" s="44"/>
      <c r="DH301" s="44"/>
      <c r="DI301" s="44"/>
      <c r="DJ301" s="44"/>
      <c r="DK301" s="44"/>
      <c r="DL301" s="44"/>
      <c r="DM301" s="44"/>
      <c r="DN301" s="44"/>
      <c r="DO301" s="44"/>
      <c r="DP301" s="44"/>
      <c r="DQ301" s="44"/>
      <c r="DR301" s="44"/>
      <c r="DS301" s="44"/>
      <c r="DT301" s="44"/>
      <c r="DU301" s="44"/>
      <c r="DV301" s="44"/>
      <c r="DW301" s="44"/>
      <c r="DX301" s="44"/>
      <c r="DY301" s="44"/>
      <c r="DZ301" s="44"/>
      <c r="EA301" s="44"/>
      <c r="EB301" s="44"/>
      <c r="EC301" s="44"/>
      <c r="ED301" s="44"/>
      <c r="EE301" s="44"/>
      <c r="EF301" s="44"/>
      <c r="EG301" s="44"/>
      <c r="EH301" s="44"/>
      <c r="EI301" s="44"/>
      <c r="EJ301" s="44"/>
      <c r="EK301" s="44"/>
      <c r="EL301" s="44"/>
      <c r="EM301" s="44"/>
      <c r="EN301" s="44"/>
      <c r="EO301" s="44"/>
      <c r="EP301" s="44"/>
      <c r="EQ301" s="44"/>
      <c r="ER301" s="44"/>
      <c r="ES301" s="44"/>
      <c r="ET301" s="44"/>
      <c r="EU301" s="44"/>
      <c r="EV301" s="44"/>
      <c r="EW301" s="44"/>
      <c r="EX301" s="44"/>
      <c r="EY301" s="44"/>
      <c r="EZ301" s="44"/>
      <c r="FA301" s="44"/>
      <c r="FB301" s="44"/>
      <c r="FC301" s="44"/>
      <c r="FD301" s="44"/>
      <c r="FE301" s="44"/>
      <c r="FF301" s="44"/>
      <c r="FG301" s="44"/>
      <c r="FH301" s="44"/>
      <c r="FI301" s="44"/>
      <c r="FJ301" s="44"/>
      <c r="FK301" s="44"/>
      <c r="FL301" s="44"/>
      <c r="FM301" s="44"/>
      <c r="FN301" s="44"/>
      <c r="FO301" s="44"/>
      <c r="FP301" s="44"/>
      <c r="FQ301" s="44"/>
      <c r="FR301" s="44"/>
      <c r="FS301" s="44"/>
    </row>
    <row r="302" spans="2:175" x14ac:dyDescent="0.25">
      <c r="AQ302" s="44"/>
      <c r="AR302" s="44"/>
      <c r="AS302" s="44"/>
      <c r="AT302" s="44"/>
      <c r="AU302" s="44"/>
      <c r="AV302" s="44"/>
      <c r="AW302" s="44"/>
      <c r="AX302" s="44"/>
      <c r="AY302" s="44"/>
      <c r="AZ302" s="44"/>
      <c r="BA302" s="44"/>
      <c r="BB302" s="44"/>
      <c r="BC302" s="44"/>
      <c r="BD302" s="44"/>
      <c r="BE302" s="44"/>
      <c r="BF302" s="44"/>
      <c r="BG302" s="44"/>
      <c r="BH302" s="44"/>
      <c r="BI302" s="44"/>
      <c r="BJ302" s="44"/>
      <c r="BK302" s="44"/>
      <c r="BL302" s="44"/>
      <c r="BM302" s="44"/>
      <c r="BN302" s="44"/>
      <c r="BO302" s="44"/>
      <c r="BP302" s="44"/>
      <c r="BQ302" s="44"/>
      <c r="BR302" s="44"/>
      <c r="BS302" s="44"/>
      <c r="BT302" s="44"/>
      <c r="BU302" s="44"/>
      <c r="BV302" s="44"/>
      <c r="BW302" s="44"/>
      <c r="BX302" s="44"/>
      <c r="BY302" s="44"/>
      <c r="BZ302" s="44"/>
      <c r="CA302" s="44"/>
      <c r="CB302" s="44"/>
      <c r="CC302" s="44"/>
      <c r="CD302" s="44"/>
      <c r="CE302" s="44"/>
      <c r="CF302" s="44"/>
      <c r="CG302" s="44"/>
      <c r="CH302" s="44"/>
      <c r="CI302" s="44"/>
      <c r="CJ302" s="44"/>
      <c r="CK302" s="44"/>
      <c r="CL302" s="44"/>
      <c r="CM302" s="44"/>
      <c r="CN302" s="44"/>
      <c r="CO302" s="44"/>
      <c r="CP302" s="44"/>
      <c r="CQ302" s="44"/>
      <c r="CR302" s="44"/>
      <c r="CS302" s="44"/>
      <c r="CT302" s="44"/>
      <c r="CU302" s="44"/>
      <c r="CV302" s="44"/>
      <c r="CW302" s="44"/>
      <c r="CX302" s="44"/>
      <c r="CY302" s="44"/>
      <c r="CZ302" s="44"/>
      <c r="DA302" s="44"/>
      <c r="DB302" s="44"/>
      <c r="DC302" s="44"/>
      <c r="DD302" s="44"/>
      <c r="DE302" s="44"/>
      <c r="DF302" s="44"/>
      <c r="DG302" s="44"/>
      <c r="DH302" s="44"/>
      <c r="DI302" s="44"/>
      <c r="DJ302" s="44"/>
      <c r="DK302" s="44"/>
      <c r="DL302" s="44"/>
      <c r="DM302" s="44"/>
      <c r="DN302" s="44"/>
      <c r="DO302" s="44"/>
      <c r="DP302" s="44"/>
      <c r="DQ302" s="44"/>
      <c r="DR302" s="44"/>
      <c r="DS302" s="44"/>
      <c r="DT302" s="44"/>
      <c r="DU302" s="44"/>
      <c r="DV302" s="44"/>
      <c r="DW302" s="44"/>
      <c r="DX302" s="44"/>
      <c r="DY302" s="44"/>
      <c r="DZ302" s="44"/>
      <c r="EA302" s="44"/>
      <c r="EB302" s="44"/>
      <c r="EC302" s="44"/>
      <c r="ED302" s="44"/>
      <c r="EE302" s="44"/>
      <c r="EF302" s="44"/>
      <c r="EG302" s="44"/>
      <c r="EH302" s="44"/>
      <c r="EI302" s="44"/>
      <c r="EJ302" s="44"/>
      <c r="EK302" s="44"/>
      <c r="EL302" s="44"/>
      <c r="EM302" s="44"/>
      <c r="EN302" s="44"/>
      <c r="EO302" s="44"/>
      <c r="EP302" s="44"/>
      <c r="EQ302" s="44"/>
      <c r="ER302" s="44"/>
      <c r="ES302" s="44"/>
      <c r="ET302" s="44"/>
      <c r="EU302" s="44"/>
      <c r="EV302" s="44"/>
      <c r="EW302" s="44"/>
      <c r="EX302" s="44"/>
      <c r="EY302" s="44"/>
      <c r="EZ302" s="44"/>
      <c r="FA302" s="44"/>
      <c r="FB302" s="44"/>
      <c r="FC302" s="44"/>
      <c r="FD302" s="44"/>
      <c r="FE302" s="44"/>
      <c r="FF302" s="44"/>
      <c r="FG302" s="44"/>
      <c r="FH302" s="44"/>
      <c r="FI302" s="44"/>
      <c r="FJ302" s="44"/>
      <c r="FK302" s="44"/>
      <c r="FL302" s="44"/>
      <c r="FM302" s="44"/>
      <c r="FN302" s="44"/>
      <c r="FO302" s="44"/>
      <c r="FP302" s="44"/>
      <c r="FQ302" s="44"/>
      <c r="FR302" s="44"/>
      <c r="FS302" s="44"/>
    </row>
    <row r="303" spans="2:175" x14ac:dyDescent="0.25">
      <c r="AQ303" s="44"/>
      <c r="AR303" s="44"/>
      <c r="AS303" s="44"/>
      <c r="AT303" s="44"/>
      <c r="AU303" s="44"/>
      <c r="AV303" s="44"/>
      <c r="AW303" s="44"/>
      <c r="AX303" s="44"/>
      <c r="AY303" s="44"/>
      <c r="AZ303" s="44"/>
      <c r="BA303" s="44"/>
      <c r="BB303" s="44"/>
      <c r="BC303" s="44"/>
      <c r="BD303" s="44"/>
      <c r="BE303" s="44"/>
      <c r="BF303" s="44"/>
      <c r="BG303" s="44"/>
      <c r="BH303" s="44"/>
      <c r="BI303" s="44"/>
      <c r="BJ303" s="44"/>
      <c r="BK303" s="44"/>
      <c r="BL303" s="44"/>
      <c r="BM303" s="44"/>
      <c r="BN303" s="44"/>
      <c r="BO303" s="44"/>
      <c r="BP303" s="44"/>
      <c r="BQ303" s="44"/>
      <c r="BR303" s="44"/>
      <c r="BS303" s="44"/>
      <c r="BT303" s="44"/>
      <c r="BU303" s="44"/>
      <c r="BV303" s="44"/>
      <c r="BW303" s="44"/>
      <c r="BX303" s="44"/>
      <c r="BY303" s="44"/>
      <c r="BZ303" s="44"/>
      <c r="CA303" s="44"/>
      <c r="CB303" s="44"/>
      <c r="CC303" s="44"/>
      <c r="CD303" s="44"/>
      <c r="CE303" s="44"/>
      <c r="CF303" s="44"/>
      <c r="CG303" s="44"/>
      <c r="CH303" s="44"/>
      <c r="CI303" s="44"/>
      <c r="CJ303" s="44"/>
      <c r="CK303" s="44"/>
      <c r="CL303" s="44"/>
      <c r="CM303" s="44"/>
      <c r="CN303" s="44"/>
      <c r="CO303" s="44"/>
      <c r="CP303" s="44"/>
      <c r="CQ303" s="44"/>
      <c r="CR303" s="44"/>
      <c r="CS303" s="44"/>
      <c r="CT303" s="44"/>
      <c r="CU303" s="44"/>
      <c r="CV303" s="44"/>
      <c r="CW303" s="44"/>
      <c r="CX303" s="44"/>
      <c r="CY303" s="44"/>
      <c r="CZ303" s="44"/>
      <c r="DA303" s="44"/>
      <c r="DB303" s="44"/>
      <c r="DC303" s="44"/>
      <c r="DD303" s="44"/>
      <c r="DE303" s="44"/>
      <c r="DF303" s="44"/>
      <c r="DG303" s="44"/>
      <c r="DH303" s="44"/>
      <c r="DI303" s="44"/>
      <c r="DJ303" s="44"/>
      <c r="DK303" s="44"/>
      <c r="DL303" s="44"/>
      <c r="DM303" s="44"/>
      <c r="DN303" s="44"/>
      <c r="DO303" s="44"/>
      <c r="DP303" s="44"/>
      <c r="DQ303" s="44"/>
      <c r="DR303" s="44"/>
      <c r="DS303" s="44"/>
      <c r="DT303" s="44"/>
      <c r="DU303" s="44"/>
      <c r="DV303" s="44"/>
      <c r="DW303" s="44"/>
      <c r="DX303" s="44"/>
      <c r="DY303" s="44"/>
      <c r="DZ303" s="44"/>
      <c r="EA303" s="44"/>
      <c r="EB303" s="44"/>
      <c r="EC303" s="44"/>
      <c r="ED303" s="44"/>
      <c r="EE303" s="44"/>
      <c r="EF303" s="44"/>
      <c r="EG303" s="44"/>
      <c r="EH303" s="44"/>
      <c r="EI303" s="44"/>
      <c r="EJ303" s="44"/>
      <c r="EK303" s="44"/>
      <c r="EL303" s="44"/>
      <c r="EM303" s="44"/>
      <c r="EN303" s="44"/>
      <c r="EO303" s="44"/>
      <c r="EP303" s="44"/>
      <c r="EQ303" s="44"/>
      <c r="ER303" s="44"/>
      <c r="ES303" s="44"/>
      <c r="ET303" s="44"/>
      <c r="EU303" s="44"/>
      <c r="EV303" s="44"/>
      <c r="EW303" s="44"/>
      <c r="EX303" s="44"/>
      <c r="EY303" s="44"/>
      <c r="EZ303" s="44"/>
      <c r="FA303" s="44"/>
      <c r="FB303" s="44"/>
      <c r="FC303" s="44"/>
      <c r="FD303" s="44"/>
      <c r="FE303" s="44"/>
      <c r="FF303" s="44"/>
      <c r="FG303" s="44"/>
      <c r="FH303" s="44"/>
      <c r="FI303" s="44"/>
      <c r="FJ303" s="44"/>
      <c r="FK303" s="44"/>
      <c r="FL303" s="44"/>
      <c r="FM303" s="44"/>
      <c r="FN303" s="44"/>
      <c r="FO303" s="44"/>
      <c r="FP303" s="44"/>
      <c r="FQ303" s="44"/>
      <c r="FR303" s="44"/>
      <c r="FS303" s="44"/>
    </row>
    <row r="304" spans="2:175" x14ac:dyDescent="0.25">
      <c r="AQ304" s="44"/>
      <c r="AR304" s="44"/>
      <c r="AS304" s="44"/>
      <c r="AT304" s="44"/>
      <c r="AU304" s="44"/>
      <c r="AV304" s="44"/>
      <c r="AW304" s="44"/>
      <c r="AX304" s="44"/>
      <c r="AY304" s="44"/>
      <c r="AZ304" s="44"/>
      <c r="BA304" s="44"/>
      <c r="BB304" s="44"/>
      <c r="BC304" s="44"/>
      <c r="BD304" s="44"/>
      <c r="BE304" s="44"/>
      <c r="BF304" s="44"/>
      <c r="BG304" s="44"/>
      <c r="BH304" s="44"/>
      <c r="BI304" s="44"/>
      <c r="BJ304" s="44"/>
      <c r="BK304" s="44"/>
      <c r="BL304" s="44"/>
      <c r="BM304" s="44"/>
      <c r="BN304" s="44"/>
      <c r="BO304" s="44"/>
      <c r="BP304" s="44"/>
      <c r="BQ304" s="44"/>
      <c r="BR304" s="44"/>
      <c r="BS304" s="44"/>
      <c r="BT304" s="44"/>
      <c r="BU304" s="44"/>
      <c r="BV304" s="44"/>
      <c r="BW304" s="44"/>
      <c r="BX304" s="44"/>
      <c r="BY304" s="44"/>
      <c r="BZ304" s="44"/>
      <c r="CA304" s="44"/>
      <c r="CB304" s="44"/>
      <c r="CC304" s="44"/>
      <c r="CD304" s="44"/>
      <c r="CE304" s="44"/>
      <c r="CF304" s="44"/>
      <c r="CG304" s="44"/>
      <c r="CH304" s="44"/>
      <c r="CI304" s="44"/>
      <c r="CJ304" s="44"/>
      <c r="CK304" s="44"/>
      <c r="CL304" s="44"/>
      <c r="CM304" s="44"/>
      <c r="CN304" s="44"/>
      <c r="CO304" s="44"/>
      <c r="CP304" s="44"/>
      <c r="CQ304" s="44"/>
      <c r="CR304" s="44"/>
      <c r="CS304" s="44"/>
      <c r="CT304" s="44"/>
      <c r="CU304" s="44"/>
      <c r="CV304" s="44"/>
      <c r="CW304" s="44"/>
      <c r="CX304" s="44"/>
      <c r="CY304" s="44"/>
      <c r="CZ304" s="44"/>
      <c r="DA304" s="44"/>
      <c r="DB304" s="44"/>
      <c r="DC304" s="44"/>
      <c r="DD304" s="44"/>
      <c r="DE304" s="44"/>
      <c r="DF304" s="44"/>
      <c r="DG304" s="44"/>
      <c r="DH304" s="44"/>
      <c r="DI304" s="44"/>
      <c r="DJ304" s="44"/>
      <c r="DK304" s="44"/>
      <c r="DL304" s="44"/>
      <c r="DM304" s="44"/>
      <c r="DN304" s="44"/>
      <c r="DO304" s="44"/>
      <c r="DP304" s="44"/>
      <c r="DQ304" s="44"/>
      <c r="DR304" s="44"/>
      <c r="DS304" s="44"/>
      <c r="DT304" s="44"/>
      <c r="DU304" s="44"/>
      <c r="DV304" s="44"/>
      <c r="DW304" s="44"/>
      <c r="DX304" s="44"/>
      <c r="DY304" s="44"/>
      <c r="DZ304" s="44"/>
      <c r="EA304" s="44"/>
      <c r="EB304" s="44"/>
      <c r="EC304" s="44"/>
      <c r="ED304" s="44"/>
      <c r="EE304" s="44"/>
      <c r="EF304" s="44"/>
      <c r="EG304" s="44"/>
      <c r="EH304" s="44"/>
      <c r="EI304" s="44"/>
      <c r="EJ304" s="44"/>
      <c r="EK304" s="44"/>
      <c r="EL304" s="44"/>
      <c r="EM304" s="44"/>
      <c r="EN304" s="44"/>
      <c r="EO304" s="44"/>
      <c r="EP304" s="44"/>
      <c r="EQ304" s="44"/>
      <c r="ER304" s="44"/>
      <c r="ES304" s="44"/>
      <c r="ET304" s="44"/>
      <c r="EU304" s="44"/>
      <c r="EV304" s="44"/>
      <c r="EW304" s="44"/>
      <c r="EX304" s="44"/>
      <c r="EY304" s="44"/>
      <c r="EZ304" s="44"/>
      <c r="FA304" s="44"/>
      <c r="FB304" s="44"/>
      <c r="FC304" s="44"/>
      <c r="FD304" s="44"/>
      <c r="FE304" s="44"/>
      <c r="FF304" s="44"/>
      <c r="FG304" s="44"/>
      <c r="FH304" s="44"/>
      <c r="FI304" s="44"/>
      <c r="FJ304" s="44"/>
      <c r="FK304" s="44"/>
      <c r="FL304" s="44"/>
      <c r="FM304" s="44"/>
      <c r="FN304" s="44"/>
      <c r="FO304" s="44"/>
      <c r="FP304" s="44"/>
      <c r="FQ304" s="44"/>
      <c r="FR304" s="44"/>
      <c r="FS304" s="44"/>
    </row>
    <row r="305" spans="43:175" x14ac:dyDescent="0.25">
      <c r="AQ305" s="44"/>
      <c r="AR305" s="44"/>
      <c r="AS305" s="44"/>
      <c r="AT305" s="44"/>
      <c r="AU305" s="44"/>
      <c r="AV305" s="44"/>
      <c r="AW305" s="44"/>
      <c r="AX305" s="44"/>
      <c r="AY305" s="44"/>
      <c r="AZ305" s="44"/>
      <c r="BA305" s="44"/>
      <c r="BB305" s="44"/>
      <c r="BC305" s="44"/>
      <c r="BD305" s="44"/>
      <c r="BE305" s="44"/>
      <c r="BF305" s="44"/>
      <c r="BG305" s="44"/>
      <c r="BH305" s="44"/>
      <c r="BI305" s="44"/>
      <c r="BJ305" s="44"/>
      <c r="BK305" s="44"/>
      <c r="BL305" s="44"/>
      <c r="BM305" s="44"/>
      <c r="BN305" s="44"/>
      <c r="BO305" s="44"/>
      <c r="BP305" s="44"/>
      <c r="BQ305" s="44"/>
      <c r="BR305" s="44"/>
      <c r="BS305" s="44"/>
      <c r="BT305" s="44"/>
      <c r="BU305" s="44"/>
      <c r="BV305" s="44"/>
      <c r="BW305" s="44"/>
      <c r="BX305" s="44"/>
      <c r="BY305" s="44"/>
      <c r="BZ305" s="44"/>
      <c r="CA305" s="44"/>
      <c r="CB305" s="44"/>
      <c r="CC305" s="44"/>
      <c r="CD305" s="44"/>
      <c r="CE305" s="44"/>
      <c r="CF305" s="44"/>
      <c r="CG305" s="44"/>
      <c r="CH305" s="44"/>
      <c r="CI305" s="44"/>
      <c r="CJ305" s="44"/>
      <c r="CK305" s="44"/>
      <c r="CL305" s="44"/>
      <c r="CM305" s="44"/>
      <c r="CN305" s="44"/>
      <c r="CO305" s="44"/>
      <c r="CP305" s="44"/>
      <c r="CQ305" s="44"/>
      <c r="CR305" s="44"/>
      <c r="CS305" s="44"/>
      <c r="CT305" s="44"/>
      <c r="CU305" s="44"/>
      <c r="CV305" s="44"/>
      <c r="CW305" s="44"/>
      <c r="CX305" s="44"/>
      <c r="CY305" s="44"/>
      <c r="CZ305" s="44"/>
      <c r="DA305" s="44"/>
      <c r="DB305" s="44"/>
      <c r="DC305" s="44"/>
      <c r="DD305" s="44"/>
      <c r="DE305" s="44"/>
      <c r="DF305" s="44"/>
      <c r="DG305" s="44"/>
      <c r="DH305" s="44"/>
      <c r="DI305" s="44"/>
      <c r="DJ305" s="44"/>
      <c r="DK305" s="44"/>
      <c r="DL305" s="44"/>
      <c r="DM305" s="44"/>
      <c r="DN305" s="44"/>
      <c r="DO305" s="44"/>
      <c r="DP305" s="44"/>
      <c r="DQ305" s="44"/>
      <c r="DR305" s="44"/>
      <c r="DS305" s="44"/>
      <c r="DT305" s="44"/>
      <c r="DU305" s="44"/>
      <c r="DV305" s="44"/>
      <c r="DW305" s="44"/>
      <c r="DX305" s="44"/>
      <c r="DY305" s="44"/>
      <c r="DZ305" s="44"/>
      <c r="EA305" s="44"/>
      <c r="EB305" s="44"/>
      <c r="EC305" s="44"/>
      <c r="ED305" s="44"/>
      <c r="EE305" s="44"/>
      <c r="EF305" s="44"/>
      <c r="EG305" s="44"/>
      <c r="EH305" s="44"/>
      <c r="EI305" s="44"/>
      <c r="EJ305" s="44"/>
      <c r="EK305" s="44"/>
      <c r="EL305" s="44"/>
      <c r="EM305" s="44"/>
      <c r="EN305" s="44"/>
      <c r="EO305" s="44"/>
      <c r="EP305" s="44"/>
      <c r="EQ305" s="44"/>
      <c r="ER305" s="44"/>
      <c r="ES305" s="44"/>
      <c r="ET305" s="44"/>
      <c r="EU305" s="44"/>
      <c r="EV305" s="44"/>
      <c r="EW305" s="44"/>
      <c r="EX305" s="44"/>
      <c r="EY305" s="44"/>
      <c r="EZ305" s="44"/>
      <c r="FA305" s="44"/>
      <c r="FB305" s="44"/>
      <c r="FC305" s="44"/>
      <c r="FD305" s="44"/>
      <c r="FE305" s="44"/>
      <c r="FF305" s="44"/>
      <c r="FG305" s="44"/>
      <c r="FH305" s="44"/>
      <c r="FI305" s="44"/>
      <c r="FJ305" s="44"/>
      <c r="FK305" s="44"/>
      <c r="FL305" s="44"/>
      <c r="FM305" s="44"/>
      <c r="FN305" s="44"/>
      <c r="FO305" s="44"/>
      <c r="FP305" s="44"/>
      <c r="FQ305" s="44"/>
      <c r="FR305" s="44"/>
      <c r="FS305" s="44"/>
    </row>
    <row r="306" spans="43:175" x14ac:dyDescent="0.25">
      <c r="AQ306" s="44"/>
      <c r="AR306" s="44"/>
      <c r="AS306" s="44"/>
      <c r="AT306" s="44"/>
      <c r="AU306" s="44"/>
      <c r="AV306" s="44"/>
      <c r="AW306" s="44"/>
      <c r="AX306" s="44"/>
      <c r="AY306" s="44"/>
      <c r="AZ306" s="44"/>
      <c r="BA306" s="44"/>
      <c r="BB306" s="44"/>
      <c r="BC306" s="44"/>
      <c r="BD306" s="44"/>
      <c r="BE306" s="44"/>
      <c r="BF306" s="44"/>
      <c r="BG306" s="44"/>
      <c r="BH306" s="44"/>
      <c r="BI306" s="44"/>
      <c r="BJ306" s="44"/>
      <c r="BK306" s="44"/>
      <c r="BL306" s="44"/>
      <c r="BM306" s="44"/>
      <c r="BN306" s="44"/>
      <c r="BO306" s="44"/>
      <c r="BP306" s="44"/>
      <c r="BQ306" s="44"/>
      <c r="BR306" s="44"/>
      <c r="BS306" s="44"/>
      <c r="BT306" s="44"/>
      <c r="BU306" s="44"/>
      <c r="BV306" s="44"/>
      <c r="BW306" s="44"/>
      <c r="BX306" s="44"/>
      <c r="BY306" s="44"/>
      <c r="BZ306" s="44"/>
      <c r="CA306" s="44"/>
      <c r="CB306" s="44"/>
      <c r="CC306" s="44"/>
      <c r="CD306" s="44"/>
      <c r="CE306" s="44"/>
      <c r="CF306" s="44"/>
      <c r="CG306" s="44"/>
      <c r="CH306" s="44"/>
      <c r="CI306" s="44"/>
      <c r="CJ306" s="44"/>
      <c r="CK306" s="44"/>
      <c r="CL306" s="44"/>
      <c r="CM306" s="44"/>
      <c r="CN306" s="44"/>
      <c r="CO306" s="44"/>
      <c r="CP306" s="44"/>
      <c r="CQ306" s="44"/>
      <c r="CR306" s="44"/>
      <c r="CS306" s="44"/>
      <c r="CT306" s="44"/>
      <c r="CU306" s="44"/>
      <c r="CV306" s="44"/>
      <c r="CW306" s="44"/>
      <c r="CX306" s="44"/>
      <c r="CY306" s="44"/>
      <c r="CZ306" s="44"/>
      <c r="DA306" s="44"/>
      <c r="DB306" s="44"/>
      <c r="DC306" s="44"/>
      <c r="DD306" s="44"/>
      <c r="DE306" s="44"/>
      <c r="DF306" s="44"/>
      <c r="DG306" s="44"/>
      <c r="DH306" s="44"/>
      <c r="DI306" s="44"/>
      <c r="DJ306" s="44"/>
      <c r="DK306" s="44"/>
      <c r="DL306" s="44"/>
      <c r="DM306" s="44"/>
      <c r="DN306" s="44"/>
      <c r="DO306" s="44"/>
      <c r="DP306" s="44"/>
      <c r="DQ306" s="44"/>
      <c r="DR306" s="44"/>
      <c r="DS306" s="44"/>
      <c r="DT306" s="44"/>
      <c r="DU306" s="44"/>
      <c r="DV306" s="44"/>
      <c r="DW306" s="44"/>
      <c r="DX306" s="44"/>
      <c r="DY306" s="44"/>
      <c r="DZ306" s="44"/>
      <c r="EA306" s="44"/>
      <c r="EB306" s="44"/>
      <c r="EC306" s="44"/>
      <c r="ED306" s="44"/>
      <c r="EE306" s="44"/>
      <c r="EF306" s="44"/>
      <c r="EG306" s="44"/>
      <c r="EH306" s="44"/>
      <c r="EI306" s="44"/>
      <c r="EJ306" s="44"/>
      <c r="EK306" s="44"/>
      <c r="EL306" s="44"/>
      <c r="EM306" s="44"/>
      <c r="EN306" s="44"/>
      <c r="EO306" s="44"/>
      <c r="EP306" s="44"/>
      <c r="EQ306" s="44"/>
      <c r="ER306" s="44"/>
      <c r="ES306" s="44"/>
      <c r="ET306" s="44"/>
      <c r="EU306" s="44"/>
      <c r="EV306" s="44"/>
      <c r="EW306" s="44"/>
      <c r="EX306" s="44"/>
      <c r="EY306" s="44"/>
      <c r="EZ306" s="44"/>
      <c r="FA306" s="44"/>
      <c r="FB306" s="44"/>
      <c r="FC306" s="44"/>
      <c r="FD306" s="44"/>
      <c r="FE306" s="44"/>
      <c r="FF306" s="44"/>
      <c r="FG306" s="44"/>
      <c r="FH306" s="44"/>
      <c r="FI306" s="44"/>
      <c r="FJ306" s="44"/>
      <c r="FK306" s="44"/>
      <c r="FL306" s="44"/>
      <c r="FM306" s="44"/>
      <c r="FN306" s="44"/>
      <c r="FO306" s="44"/>
      <c r="FP306" s="44"/>
      <c r="FQ306" s="44"/>
      <c r="FR306" s="44"/>
      <c r="FS306" s="44"/>
    </row>
    <row r="307" spans="43:175" x14ac:dyDescent="0.25">
      <c r="AQ307" s="44"/>
      <c r="AR307" s="44"/>
      <c r="AS307" s="44"/>
      <c r="AT307" s="44"/>
      <c r="AU307" s="44"/>
      <c r="AV307" s="44"/>
      <c r="AW307" s="44"/>
      <c r="AX307" s="44"/>
      <c r="AY307" s="44"/>
      <c r="AZ307" s="44"/>
      <c r="BA307" s="44"/>
      <c r="BB307" s="44"/>
      <c r="BC307" s="44"/>
      <c r="BD307" s="44"/>
      <c r="BE307" s="44"/>
      <c r="BF307" s="44"/>
      <c r="BG307" s="44"/>
      <c r="BH307" s="44"/>
      <c r="BI307" s="44"/>
      <c r="BJ307" s="44"/>
      <c r="BK307" s="44"/>
      <c r="BL307" s="44"/>
      <c r="BM307" s="44"/>
      <c r="BN307" s="44"/>
      <c r="BO307" s="44"/>
      <c r="BP307" s="44"/>
      <c r="BQ307" s="44"/>
      <c r="BR307" s="44"/>
      <c r="BS307" s="44"/>
      <c r="BT307" s="44"/>
      <c r="BU307" s="44"/>
      <c r="BV307" s="44"/>
      <c r="BW307" s="44"/>
      <c r="BX307" s="44"/>
      <c r="BY307" s="44"/>
      <c r="BZ307" s="44"/>
      <c r="CA307" s="44"/>
      <c r="CB307" s="44"/>
      <c r="CC307" s="44"/>
      <c r="CD307" s="44"/>
      <c r="CE307" s="44"/>
      <c r="CF307" s="44"/>
      <c r="CG307" s="44"/>
      <c r="CH307" s="44"/>
      <c r="CI307" s="44"/>
      <c r="CJ307" s="44"/>
      <c r="CK307" s="44"/>
      <c r="CL307" s="44"/>
      <c r="CM307" s="44"/>
      <c r="CN307" s="44"/>
      <c r="CO307" s="44"/>
      <c r="CP307" s="44"/>
      <c r="CQ307" s="44"/>
      <c r="CR307" s="44"/>
      <c r="CS307" s="44"/>
      <c r="CT307" s="44"/>
      <c r="CU307" s="44"/>
      <c r="CV307" s="44"/>
      <c r="CW307" s="44"/>
      <c r="CX307" s="44"/>
      <c r="CY307" s="44"/>
      <c r="CZ307" s="44"/>
      <c r="DA307" s="44"/>
      <c r="DB307" s="44"/>
      <c r="DC307" s="44"/>
      <c r="DD307" s="44"/>
      <c r="DE307" s="44"/>
      <c r="DF307" s="44"/>
      <c r="DG307" s="44"/>
      <c r="DH307" s="44"/>
      <c r="DI307" s="44"/>
      <c r="DJ307" s="44"/>
      <c r="DK307" s="44"/>
      <c r="DL307" s="44"/>
      <c r="DM307" s="44"/>
      <c r="DN307" s="44"/>
      <c r="DO307" s="44"/>
      <c r="DP307" s="44"/>
      <c r="DQ307" s="44"/>
      <c r="DR307" s="44"/>
      <c r="DS307" s="44"/>
      <c r="DT307" s="44"/>
      <c r="DU307" s="44"/>
      <c r="DV307" s="44"/>
      <c r="DW307" s="44"/>
      <c r="DX307" s="44"/>
      <c r="DY307" s="44"/>
      <c r="DZ307" s="44"/>
      <c r="EA307" s="44"/>
      <c r="EB307" s="44"/>
      <c r="EC307" s="44"/>
      <c r="ED307" s="44"/>
      <c r="EE307" s="44"/>
      <c r="EF307" s="44"/>
      <c r="EG307" s="44"/>
      <c r="EH307" s="44"/>
      <c r="EI307" s="44"/>
      <c r="EJ307" s="44"/>
      <c r="EK307" s="44"/>
      <c r="EL307" s="44"/>
      <c r="EM307" s="44"/>
      <c r="EN307" s="44"/>
      <c r="EO307" s="44"/>
      <c r="EP307" s="44"/>
      <c r="EQ307" s="44"/>
      <c r="ER307" s="44"/>
      <c r="ES307" s="44"/>
      <c r="ET307" s="44"/>
      <c r="EU307" s="44"/>
      <c r="EV307" s="44"/>
      <c r="EW307" s="44"/>
      <c r="EX307" s="44"/>
      <c r="EY307" s="44"/>
      <c r="EZ307" s="44"/>
      <c r="FA307" s="44"/>
      <c r="FB307" s="44"/>
      <c r="FC307" s="44"/>
      <c r="FD307" s="44"/>
      <c r="FE307" s="44"/>
      <c r="FF307" s="44"/>
      <c r="FG307" s="44"/>
      <c r="FH307" s="44"/>
      <c r="FI307" s="44"/>
      <c r="FJ307" s="44"/>
      <c r="FK307" s="44"/>
      <c r="FL307" s="44"/>
      <c r="FM307" s="44"/>
      <c r="FN307" s="44"/>
      <c r="FO307" s="44"/>
      <c r="FP307" s="44"/>
      <c r="FQ307" s="44"/>
      <c r="FR307" s="44"/>
      <c r="FS307" s="44"/>
    </row>
    <row r="308" spans="43:175" x14ac:dyDescent="0.25">
      <c r="AQ308" s="44"/>
      <c r="AR308" s="44"/>
      <c r="AS308" s="44"/>
      <c r="AT308" s="44"/>
      <c r="AU308" s="44"/>
      <c r="AV308" s="44"/>
      <c r="AW308" s="44"/>
      <c r="AX308" s="44"/>
      <c r="AY308" s="44"/>
      <c r="AZ308" s="44"/>
      <c r="BA308" s="44"/>
      <c r="BB308" s="44"/>
      <c r="BC308" s="44"/>
      <c r="BD308" s="44"/>
      <c r="BE308" s="44"/>
      <c r="BF308" s="44"/>
      <c r="BG308" s="44"/>
      <c r="BH308" s="44"/>
      <c r="BI308" s="44"/>
      <c r="BJ308" s="44"/>
      <c r="BK308" s="44"/>
      <c r="BL308" s="44"/>
      <c r="BM308" s="44"/>
      <c r="BN308" s="44"/>
      <c r="BO308" s="44"/>
      <c r="BP308" s="44"/>
      <c r="BQ308" s="44"/>
      <c r="BR308" s="44"/>
      <c r="BS308" s="44"/>
      <c r="BT308" s="44"/>
      <c r="BU308" s="44"/>
      <c r="BV308" s="44"/>
      <c r="BW308" s="44"/>
      <c r="BX308" s="44"/>
      <c r="BY308" s="44"/>
      <c r="BZ308" s="44"/>
      <c r="CA308" s="44"/>
      <c r="CB308" s="44"/>
      <c r="CC308" s="44"/>
      <c r="CD308" s="44"/>
      <c r="CE308" s="44"/>
      <c r="CF308" s="44"/>
      <c r="CG308" s="44"/>
      <c r="CH308" s="44"/>
      <c r="CI308" s="44"/>
      <c r="CJ308" s="44"/>
      <c r="CK308" s="44"/>
      <c r="CL308" s="44"/>
      <c r="CM308" s="44"/>
      <c r="CN308" s="44"/>
      <c r="CO308" s="44"/>
      <c r="CP308" s="44"/>
      <c r="CQ308" s="44"/>
      <c r="CR308" s="44"/>
      <c r="CS308" s="44"/>
      <c r="CT308" s="44"/>
      <c r="CU308" s="44"/>
      <c r="CV308" s="44"/>
      <c r="CW308" s="44"/>
      <c r="CX308" s="44"/>
      <c r="CY308" s="44"/>
      <c r="CZ308" s="44"/>
      <c r="DA308" s="44"/>
      <c r="DB308" s="44"/>
      <c r="DC308" s="44"/>
      <c r="DD308" s="44"/>
      <c r="DE308" s="44"/>
      <c r="DF308" s="44"/>
      <c r="DG308" s="44"/>
      <c r="DH308" s="44"/>
      <c r="DI308" s="44"/>
      <c r="DJ308" s="44"/>
      <c r="DK308" s="44"/>
      <c r="DL308" s="44"/>
      <c r="DM308" s="44"/>
      <c r="DN308" s="44"/>
      <c r="DO308" s="44"/>
      <c r="DP308" s="44"/>
      <c r="DQ308" s="44"/>
      <c r="DR308" s="44"/>
      <c r="DS308" s="44"/>
      <c r="DT308" s="44"/>
      <c r="DU308" s="44"/>
      <c r="DV308" s="44"/>
      <c r="DW308" s="44"/>
      <c r="DX308" s="44"/>
      <c r="DY308" s="44"/>
      <c r="DZ308" s="44"/>
      <c r="EA308" s="44"/>
      <c r="EB308" s="44"/>
      <c r="EC308" s="44"/>
      <c r="ED308" s="44"/>
      <c r="EE308" s="44"/>
      <c r="EF308" s="44"/>
      <c r="EG308" s="44"/>
      <c r="EH308" s="44"/>
      <c r="EI308" s="44"/>
      <c r="EJ308" s="44"/>
      <c r="EK308" s="44"/>
      <c r="EL308" s="44"/>
      <c r="EM308" s="44"/>
      <c r="EN308" s="44"/>
      <c r="EO308" s="44"/>
      <c r="EP308" s="44"/>
      <c r="EQ308" s="44"/>
      <c r="ER308" s="44"/>
      <c r="ES308" s="44"/>
      <c r="ET308" s="44"/>
      <c r="EU308" s="44"/>
      <c r="EV308" s="44"/>
      <c r="EW308" s="44"/>
      <c r="EX308" s="44"/>
      <c r="EY308" s="44"/>
      <c r="EZ308" s="44"/>
      <c r="FA308" s="44"/>
      <c r="FB308" s="44"/>
      <c r="FC308" s="44"/>
      <c r="FD308" s="44"/>
      <c r="FE308" s="44"/>
      <c r="FF308" s="44"/>
      <c r="FG308" s="44"/>
      <c r="FH308" s="44"/>
      <c r="FI308" s="44"/>
      <c r="FJ308" s="44"/>
      <c r="FK308" s="44"/>
      <c r="FL308" s="44"/>
      <c r="FM308" s="44"/>
      <c r="FN308" s="44"/>
      <c r="FO308" s="44"/>
      <c r="FP308" s="44"/>
      <c r="FQ308" s="44"/>
      <c r="FR308" s="44"/>
      <c r="FS308" s="44"/>
    </row>
    <row r="309" spans="43:175" x14ac:dyDescent="0.25">
      <c r="AQ309" s="44"/>
      <c r="AR309" s="44"/>
      <c r="AS309" s="44"/>
      <c r="AT309" s="44"/>
      <c r="AU309" s="44"/>
      <c r="AV309" s="44"/>
      <c r="AW309" s="44"/>
      <c r="AX309" s="44"/>
      <c r="AY309" s="44"/>
      <c r="AZ309" s="44"/>
      <c r="BA309" s="44"/>
      <c r="BB309" s="44"/>
      <c r="BC309" s="44"/>
      <c r="BD309" s="44"/>
      <c r="BE309" s="44"/>
      <c r="BF309" s="44"/>
      <c r="BG309" s="44"/>
      <c r="BH309" s="44"/>
      <c r="BI309" s="44"/>
      <c r="BJ309" s="44"/>
      <c r="BK309" s="44"/>
      <c r="BL309" s="44"/>
      <c r="BM309" s="44"/>
      <c r="BN309" s="44"/>
      <c r="BO309" s="44"/>
      <c r="BP309" s="44"/>
      <c r="BQ309" s="44"/>
      <c r="BR309" s="44"/>
      <c r="BS309" s="44"/>
      <c r="BT309" s="44"/>
      <c r="BU309" s="44"/>
      <c r="BV309" s="44"/>
      <c r="BW309" s="44"/>
      <c r="BX309" s="44"/>
      <c r="BY309" s="44"/>
      <c r="BZ309" s="44"/>
      <c r="CA309" s="44"/>
      <c r="CB309" s="44"/>
      <c r="CC309" s="44"/>
      <c r="CD309" s="44"/>
      <c r="CE309" s="44"/>
      <c r="CF309" s="44"/>
      <c r="CG309" s="44"/>
      <c r="CH309" s="44"/>
      <c r="CI309" s="44"/>
      <c r="CJ309" s="44"/>
      <c r="CK309" s="44"/>
      <c r="CL309" s="44"/>
      <c r="CM309" s="44"/>
      <c r="CN309" s="44"/>
      <c r="CO309" s="44"/>
      <c r="CP309" s="44"/>
      <c r="CQ309" s="44"/>
      <c r="CR309" s="44"/>
      <c r="CS309" s="44"/>
      <c r="CT309" s="44"/>
      <c r="CU309" s="44"/>
      <c r="CV309" s="44"/>
      <c r="CW309" s="44"/>
      <c r="CX309" s="44"/>
      <c r="CY309" s="44"/>
      <c r="CZ309" s="44"/>
      <c r="DA309" s="44"/>
      <c r="DB309" s="44"/>
      <c r="DC309" s="44"/>
      <c r="DD309" s="44"/>
      <c r="DE309" s="44"/>
      <c r="DF309" s="44"/>
      <c r="DG309" s="44"/>
      <c r="DH309" s="44"/>
      <c r="DI309" s="44"/>
      <c r="DJ309" s="44"/>
      <c r="DK309" s="44"/>
      <c r="DL309" s="44"/>
      <c r="DM309" s="44"/>
      <c r="DN309" s="44"/>
      <c r="DO309" s="44"/>
      <c r="DP309" s="44"/>
      <c r="DQ309" s="44"/>
      <c r="DR309" s="44"/>
      <c r="DS309" s="44"/>
      <c r="DT309" s="44"/>
      <c r="DU309" s="44"/>
      <c r="DV309" s="44"/>
      <c r="DW309" s="44"/>
      <c r="DX309" s="44"/>
      <c r="DY309" s="44"/>
      <c r="DZ309" s="44"/>
      <c r="EA309" s="44"/>
      <c r="EB309" s="44"/>
      <c r="EC309" s="44"/>
      <c r="ED309" s="44"/>
      <c r="EE309" s="44"/>
      <c r="EF309" s="44"/>
      <c r="EG309" s="44"/>
      <c r="EH309" s="44"/>
      <c r="EI309" s="44"/>
      <c r="EJ309" s="44"/>
      <c r="EK309" s="44"/>
      <c r="EL309" s="44"/>
      <c r="EM309" s="44"/>
      <c r="EN309" s="44"/>
      <c r="EO309" s="44"/>
      <c r="EP309" s="44"/>
      <c r="EQ309" s="44"/>
      <c r="ER309" s="44"/>
      <c r="ES309" s="44"/>
      <c r="ET309" s="44"/>
      <c r="EU309" s="44"/>
      <c r="EV309" s="44"/>
      <c r="EW309" s="44"/>
      <c r="EX309" s="44"/>
      <c r="EY309" s="44"/>
      <c r="EZ309" s="44"/>
      <c r="FA309" s="44"/>
      <c r="FB309" s="44"/>
      <c r="FC309" s="44"/>
      <c r="FD309" s="44"/>
      <c r="FE309" s="44"/>
      <c r="FF309" s="44"/>
      <c r="FG309" s="44"/>
      <c r="FH309" s="44"/>
      <c r="FI309" s="44"/>
      <c r="FJ309" s="44"/>
      <c r="FK309" s="44"/>
      <c r="FL309" s="44"/>
      <c r="FM309" s="44"/>
      <c r="FN309" s="44"/>
      <c r="FO309" s="44"/>
      <c r="FP309" s="44"/>
      <c r="FQ309" s="44"/>
      <c r="FR309" s="44"/>
      <c r="FS309" s="44"/>
    </row>
    <row r="310" spans="43:175" x14ac:dyDescent="0.25">
      <c r="AQ310" s="44"/>
      <c r="AR310" s="44"/>
      <c r="AS310" s="44"/>
      <c r="AT310" s="44"/>
      <c r="AU310" s="44"/>
      <c r="AV310" s="44"/>
      <c r="AW310" s="44"/>
      <c r="AX310" s="44"/>
      <c r="AY310" s="44"/>
      <c r="AZ310" s="44"/>
      <c r="BA310" s="44"/>
      <c r="BB310" s="44"/>
      <c r="BC310" s="44"/>
      <c r="BD310" s="44"/>
      <c r="BE310" s="44"/>
      <c r="BF310" s="44"/>
      <c r="BG310" s="44"/>
      <c r="BH310" s="44"/>
      <c r="BI310" s="44"/>
      <c r="BJ310" s="44"/>
      <c r="BK310" s="44"/>
      <c r="BL310" s="44"/>
      <c r="BM310" s="44"/>
      <c r="BN310" s="44"/>
      <c r="BO310" s="44"/>
      <c r="BP310" s="44"/>
      <c r="BQ310" s="44"/>
      <c r="BR310" s="44"/>
      <c r="BS310" s="44"/>
      <c r="BT310" s="44"/>
      <c r="BU310" s="44"/>
      <c r="BV310" s="44"/>
      <c r="BW310" s="44"/>
      <c r="BX310" s="44"/>
      <c r="BY310" s="44"/>
      <c r="BZ310" s="44"/>
      <c r="CA310" s="44"/>
      <c r="CB310" s="44"/>
      <c r="CC310" s="44"/>
      <c r="CD310" s="44"/>
      <c r="CE310" s="44"/>
      <c r="CF310" s="44"/>
      <c r="CG310" s="44"/>
      <c r="CH310" s="44"/>
      <c r="CI310" s="44"/>
      <c r="CJ310" s="44"/>
      <c r="CK310" s="44"/>
      <c r="CL310" s="44"/>
      <c r="CM310" s="44"/>
      <c r="CN310" s="44"/>
      <c r="CO310" s="44"/>
      <c r="CP310" s="44"/>
      <c r="CQ310" s="44"/>
      <c r="CR310" s="44"/>
      <c r="CS310" s="44"/>
      <c r="CT310" s="44"/>
      <c r="CU310" s="44"/>
      <c r="CV310" s="44"/>
      <c r="CW310" s="44"/>
      <c r="CX310" s="44"/>
      <c r="CY310" s="44"/>
      <c r="CZ310" s="44"/>
      <c r="DA310" s="44"/>
      <c r="DB310" s="44"/>
      <c r="DC310" s="44"/>
      <c r="DD310" s="44"/>
      <c r="DE310" s="44"/>
      <c r="DF310" s="44"/>
      <c r="DG310" s="44"/>
      <c r="DH310" s="44"/>
      <c r="DI310" s="44"/>
      <c r="DJ310" s="44"/>
      <c r="DK310" s="44"/>
      <c r="DL310" s="44"/>
      <c r="DM310" s="44"/>
      <c r="DN310" s="44"/>
      <c r="DO310" s="44"/>
      <c r="DP310" s="44"/>
      <c r="DQ310" s="44"/>
      <c r="DR310" s="44"/>
      <c r="DS310" s="44"/>
      <c r="DT310" s="44"/>
      <c r="DU310" s="44"/>
      <c r="DV310" s="44"/>
      <c r="DW310" s="44"/>
      <c r="DX310" s="44"/>
      <c r="DY310" s="44"/>
      <c r="DZ310" s="44"/>
      <c r="EA310" s="44"/>
      <c r="EB310" s="44"/>
      <c r="EC310" s="44"/>
      <c r="ED310" s="44"/>
      <c r="EE310" s="44"/>
      <c r="EF310" s="44"/>
      <c r="EG310" s="44"/>
      <c r="EH310" s="44"/>
      <c r="EI310" s="44"/>
      <c r="EJ310" s="44"/>
      <c r="EK310" s="44"/>
      <c r="EL310" s="44"/>
      <c r="EM310" s="44"/>
      <c r="EN310" s="44"/>
      <c r="EO310" s="44"/>
      <c r="EP310" s="44"/>
      <c r="EQ310" s="44"/>
      <c r="ER310" s="44"/>
      <c r="ES310" s="44"/>
      <c r="ET310" s="44"/>
      <c r="EU310" s="44"/>
      <c r="EV310" s="44"/>
      <c r="EW310" s="44"/>
      <c r="EX310" s="44"/>
      <c r="EY310" s="44"/>
      <c r="EZ310" s="44"/>
      <c r="FA310" s="44"/>
      <c r="FB310" s="44"/>
      <c r="FC310" s="44"/>
      <c r="FD310" s="44"/>
      <c r="FE310" s="44"/>
      <c r="FF310" s="44"/>
      <c r="FG310" s="44"/>
      <c r="FH310" s="44"/>
      <c r="FI310" s="44"/>
      <c r="FJ310" s="44"/>
      <c r="FK310" s="44"/>
      <c r="FL310" s="44"/>
      <c r="FM310" s="44"/>
      <c r="FN310" s="44"/>
      <c r="FO310" s="44"/>
      <c r="FP310" s="44"/>
      <c r="FQ310" s="44"/>
      <c r="FR310" s="44"/>
      <c r="FS310" s="44"/>
    </row>
    <row r="311" spans="43:175" x14ac:dyDescent="0.25">
      <c r="AQ311" s="44"/>
      <c r="AR311" s="44"/>
      <c r="AS311" s="44"/>
      <c r="AT311" s="44"/>
      <c r="AU311" s="44"/>
      <c r="AV311" s="44"/>
      <c r="AW311" s="44"/>
      <c r="AX311" s="44"/>
      <c r="AY311" s="44"/>
      <c r="AZ311" s="44"/>
      <c r="BA311" s="44"/>
      <c r="BB311" s="44"/>
      <c r="BC311" s="44"/>
      <c r="BD311" s="44"/>
      <c r="BE311" s="44"/>
      <c r="BF311" s="44"/>
      <c r="BG311" s="44"/>
      <c r="BH311" s="44"/>
      <c r="BI311" s="44"/>
      <c r="BJ311" s="44"/>
      <c r="BK311" s="44"/>
      <c r="BL311" s="44"/>
      <c r="BM311" s="44"/>
      <c r="BN311" s="44"/>
      <c r="BO311" s="44"/>
      <c r="BP311" s="44"/>
      <c r="BQ311" s="44"/>
      <c r="BR311" s="44"/>
      <c r="BS311" s="44"/>
      <c r="BT311" s="44"/>
      <c r="BU311" s="44"/>
      <c r="BV311" s="44"/>
      <c r="BW311" s="44"/>
      <c r="BX311" s="44"/>
      <c r="BY311" s="44"/>
      <c r="BZ311" s="44"/>
      <c r="CA311" s="44"/>
      <c r="CB311" s="44"/>
      <c r="CC311" s="44"/>
      <c r="CD311" s="44"/>
      <c r="CE311" s="44"/>
      <c r="CF311" s="44"/>
      <c r="CG311" s="44"/>
      <c r="CH311" s="44"/>
      <c r="CI311" s="44"/>
      <c r="CJ311" s="44"/>
      <c r="CK311" s="44"/>
      <c r="CL311" s="44"/>
      <c r="CM311" s="44"/>
      <c r="CN311" s="44"/>
      <c r="CO311" s="44"/>
      <c r="CP311" s="44"/>
      <c r="CQ311" s="44"/>
      <c r="CR311" s="44"/>
      <c r="CS311" s="44"/>
      <c r="CT311" s="44"/>
      <c r="CU311" s="44"/>
      <c r="CV311" s="44"/>
      <c r="CW311" s="44"/>
      <c r="CX311" s="44"/>
      <c r="CY311" s="44"/>
      <c r="CZ311" s="44"/>
      <c r="DA311" s="44"/>
      <c r="DB311" s="44"/>
      <c r="DC311" s="44"/>
      <c r="DD311" s="44"/>
      <c r="DE311" s="44"/>
      <c r="DF311" s="44"/>
      <c r="DG311" s="44"/>
      <c r="DH311" s="44"/>
      <c r="DI311" s="44"/>
      <c r="DJ311" s="44"/>
      <c r="DK311" s="44"/>
      <c r="DL311" s="44"/>
      <c r="DM311" s="44"/>
      <c r="DN311" s="44"/>
      <c r="DO311" s="44"/>
      <c r="DP311" s="44"/>
      <c r="DQ311" s="44"/>
      <c r="DR311" s="44"/>
      <c r="DS311" s="44"/>
      <c r="DT311" s="44"/>
      <c r="DU311" s="44"/>
      <c r="DV311" s="44"/>
      <c r="DW311" s="44"/>
      <c r="DX311" s="44"/>
      <c r="DY311" s="44"/>
      <c r="DZ311" s="44"/>
      <c r="EA311" s="44"/>
      <c r="EB311" s="44"/>
      <c r="EC311" s="44"/>
      <c r="ED311" s="44"/>
      <c r="EE311" s="44"/>
      <c r="EF311" s="44"/>
      <c r="EG311" s="44"/>
      <c r="EH311" s="44"/>
      <c r="EI311" s="44"/>
      <c r="EJ311" s="44"/>
      <c r="EK311" s="44"/>
      <c r="EL311" s="44"/>
      <c r="EM311" s="44"/>
      <c r="EN311" s="44"/>
      <c r="EO311" s="44"/>
      <c r="EP311" s="44"/>
      <c r="EQ311" s="44"/>
      <c r="ER311" s="44"/>
      <c r="ES311" s="44"/>
      <c r="ET311" s="44"/>
      <c r="EU311" s="44"/>
      <c r="EV311" s="44"/>
      <c r="EW311" s="44"/>
      <c r="EX311" s="44"/>
      <c r="EY311" s="44"/>
      <c r="EZ311" s="44"/>
      <c r="FA311" s="44"/>
      <c r="FB311" s="44"/>
      <c r="FC311" s="44"/>
      <c r="FD311" s="44"/>
      <c r="FE311" s="44"/>
      <c r="FF311" s="44"/>
      <c r="FG311" s="44"/>
      <c r="FH311" s="44"/>
      <c r="FI311" s="44"/>
      <c r="FJ311" s="44"/>
      <c r="FK311" s="44"/>
      <c r="FL311" s="44"/>
      <c r="FM311" s="44"/>
      <c r="FN311" s="44"/>
      <c r="FO311" s="44"/>
      <c r="FP311" s="44"/>
      <c r="FQ311" s="44"/>
      <c r="FR311" s="44"/>
      <c r="FS311" s="44"/>
    </row>
    <row r="312" spans="43:175" x14ac:dyDescent="0.25">
      <c r="AQ312" s="44"/>
      <c r="AR312" s="44"/>
      <c r="AS312" s="44"/>
      <c r="AT312" s="44"/>
      <c r="AU312" s="44"/>
      <c r="AV312" s="44"/>
      <c r="AW312" s="44"/>
      <c r="AX312" s="44"/>
      <c r="AY312" s="44"/>
      <c r="AZ312" s="44"/>
      <c r="BA312" s="44"/>
      <c r="BB312" s="44"/>
      <c r="BC312" s="44"/>
      <c r="BD312" s="44"/>
      <c r="BE312" s="44"/>
      <c r="BF312" s="44"/>
      <c r="BG312" s="44"/>
      <c r="BH312" s="44"/>
      <c r="BI312" s="44"/>
      <c r="BJ312" s="44"/>
      <c r="BK312" s="44"/>
      <c r="BL312" s="44"/>
      <c r="BM312" s="44"/>
      <c r="BN312" s="44"/>
      <c r="BO312" s="44"/>
      <c r="BP312" s="44"/>
      <c r="BQ312" s="44"/>
      <c r="BR312" s="44"/>
      <c r="BS312" s="44"/>
      <c r="BT312" s="44"/>
      <c r="BU312" s="44"/>
      <c r="BV312" s="44"/>
      <c r="BW312" s="44"/>
      <c r="BX312" s="44"/>
      <c r="BY312" s="44"/>
      <c r="BZ312" s="44"/>
      <c r="CA312" s="44"/>
      <c r="CB312" s="44"/>
      <c r="CC312" s="44"/>
      <c r="CD312" s="44"/>
      <c r="CE312" s="44"/>
      <c r="CF312" s="44"/>
      <c r="CG312" s="44"/>
      <c r="CH312" s="44"/>
      <c r="CI312" s="44"/>
      <c r="CJ312" s="44"/>
      <c r="CK312" s="44"/>
      <c r="CL312" s="44"/>
      <c r="CM312" s="44"/>
      <c r="CN312" s="44"/>
      <c r="CO312" s="44"/>
      <c r="CP312" s="44"/>
      <c r="CQ312" s="44"/>
      <c r="CR312" s="44"/>
      <c r="CS312" s="44"/>
      <c r="CT312" s="44"/>
      <c r="CU312" s="44"/>
      <c r="CV312" s="44"/>
      <c r="CW312" s="44"/>
      <c r="CX312" s="44"/>
      <c r="CY312" s="44"/>
      <c r="CZ312" s="44"/>
      <c r="DA312" s="44"/>
      <c r="DB312" s="44"/>
      <c r="DC312" s="44"/>
      <c r="DD312" s="44"/>
      <c r="DE312" s="44"/>
      <c r="DF312" s="44"/>
      <c r="DG312" s="44"/>
      <c r="DH312" s="44"/>
      <c r="DI312" s="44"/>
      <c r="DJ312" s="44"/>
      <c r="DK312" s="44"/>
      <c r="DL312" s="44"/>
      <c r="DM312" s="44"/>
      <c r="DN312" s="44"/>
      <c r="DO312" s="44"/>
      <c r="DP312" s="44"/>
      <c r="DQ312" s="44"/>
      <c r="DR312" s="44"/>
      <c r="DS312" s="44"/>
      <c r="DT312" s="44"/>
      <c r="DU312" s="44"/>
      <c r="DV312" s="44"/>
      <c r="DW312" s="44"/>
      <c r="DX312" s="44"/>
      <c r="DY312" s="44"/>
      <c r="DZ312" s="44"/>
      <c r="EA312" s="44"/>
      <c r="EB312" s="44"/>
      <c r="EC312" s="44"/>
      <c r="ED312" s="44"/>
      <c r="EE312" s="44"/>
      <c r="EF312" s="44"/>
      <c r="EG312" s="44"/>
      <c r="EH312" s="44"/>
      <c r="EI312" s="44"/>
      <c r="EJ312" s="44"/>
      <c r="EK312" s="44"/>
      <c r="EL312" s="44"/>
      <c r="EM312" s="44"/>
      <c r="EN312" s="44"/>
      <c r="EO312" s="44"/>
      <c r="EP312" s="44"/>
      <c r="EQ312" s="44"/>
      <c r="ER312" s="44"/>
      <c r="ES312" s="44"/>
      <c r="ET312" s="44"/>
      <c r="EU312" s="44"/>
      <c r="EV312" s="44"/>
      <c r="EW312" s="44"/>
      <c r="EX312" s="44"/>
      <c r="EY312" s="44"/>
      <c r="EZ312" s="44"/>
      <c r="FA312" s="44"/>
      <c r="FB312" s="44"/>
      <c r="FC312" s="44"/>
      <c r="FD312" s="44"/>
      <c r="FE312" s="44"/>
      <c r="FF312" s="44"/>
      <c r="FG312" s="44"/>
      <c r="FH312" s="44"/>
      <c r="FI312" s="44"/>
      <c r="FJ312" s="44"/>
      <c r="FK312" s="44"/>
      <c r="FL312" s="44"/>
      <c r="FM312" s="44"/>
      <c r="FN312" s="44"/>
      <c r="FO312" s="44"/>
      <c r="FP312" s="44"/>
      <c r="FQ312" s="44"/>
      <c r="FR312" s="44"/>
      <c r="FS312" s="44"/>
    </row>
    <row r="313" spans="43:175" x14ac:dyDescent="0.25">
      <c r="AQ313" s="44"/>
      <c r="AR313" s="44"/>
      <c r="AS313" s="44"/>
      <c r="AT313" s="44"/>
      <c r="AU313" s="44"/>
      <c r="AV313" s="44"/>
      <c r="AW313" s="44"/>
      <c r="AX313" s="44"/>
      <c r="AY313" s="44"/>
      <c r="AZ313" s="44"/>
      <c r="BA313" s="44"/>
      <c r="BB313" s="44"/>
      <c r="BC313" s="44"/>
      <c r="BD313" s="44"/>
      <c r="BE313" s="44"/>
      <c r="BF313" s="44"/>
      <c r="BG313" s="44"/>
      <c r="BH313" s="44"/>
      <c r="BI313" s="44"/>
      <c r="BJ313" s="44"/>
      <c r="BK313" s="44"/>
      <c r="BL313" s="44"/>
      <c r="BM313" s="44"/>
      <c r="BN313" s="44"/>
      <c r="BO313" s="44"/>
      <c r="BP313" s="44"/>
      <c r="BQ313" s="44"/>
      <c r="BR313" s="44"/>
      <c r="BS313" s="44"/>
      <c r="BT313" s="44"/>
      <c r="BU313" s="44"/>
      <c r="BV313" s="44"/>
      <c r="BW313" s="44"/>
      <c r="BX313" s="44"/>
      <c r="BY313" s="44"/>
      <c r="BZ313" s="44"/>
      <c r="CA313" s="44"/>
      <c r="CB313" s="44"/>
      <c r="CC313" s="44"/>
      <c r="CD313" s="44"/>
      <c r="CE313" s="44"/>
      <c r="CF313" s="44"/>
      <c r="CG313" s="44"/>
      <c r="CH313" s="44"/>
      <c r="CI313" s="44"/>
      <c r="CJ313" s="44"/>
      <c r="CK313" s="44"/>
      <c r="CL313" s="44"/>
      <c r="CM313" s="44"/>
      <c r="CN313" s="44"/>
      <c r="CO313" s="44"/>
      <c r="CP313" s="44"/>
      <c r="CQ313" s="44"/>
      <c r="CR313" s="44"/>
      <c r="CS313" s="44"/>
      <c r="CT313" s="44"/>
      <c r="CU313" s="44"/>
      <c r="CV313" s="44"/>
      <c r="CW313" s="44"/>
      <c r="CX313" s="44"/>
      <c r="CY313" s="44"/>
      <c r="CZ313" s="44"/>
      <c r="DA313" s="44"/>
      <c r="DB313" s="44"/>
      <c r="DC313" s="44"/>
      <c r="DD313" s="44"/>
      <c r="DE313" s="44"/>
      <c r="DF313" s="44"/>
      <c r="DG313" s="44"/>
      <c r="DH313" s="44"/>
      <c r="DI313" s="44"/>
      <c r="DJ313" s="44"/>
      <c r="DK313" s="44"/>
      <c r="DL313" s="44"/>
      <c r="DM313" s="44"/>
      <c r="DN313" s="44"/>
      <c r="DO313" s="44"/>
      <c r="DP313" s="44"/>
      <c r="DQ313" s="44"/>
      <c r="DR313" s="44"/>
      <c r="DS313" s="44"/>
      <c r="DT313" s="44"/>
      <c r="DU313" s="44"/>
      <c r="DV313" s="44"/>
      <c r="DW313" s="44"/>
      <c r="DX313" s="44"/>
      <c r="DY313" s="44"/>
      <c r="DZ313" s="44"/>
      <c r="EA313" s="44"/>
      <c r="EB313" s="44"/>
      <c r="EC313" s="44"/>
      <c r="ED313" s="44"/>
      <c r="EE313" s="44"/>
      <c r="EF313" s="44"/>
      <c r="EG313" s="44"/>
      <c r="EH313" s="44"/>
      <c r="EI313" s="44"/>
      <c r="EJ313" s="44"/>
      <c r="EK313" s="44"/>
      <c r="EL313" s="44"/>
      <c r="EM313" s="44"/>
      <c r="EN313" s="44"/>
      <c r="EO313" s="44"/>
      <c r="EP313" s="44"/>
      <c r="EQ313" s="44"/>
      <c r="ER313" s="44"/>
      <c r="ES313" s="44"/>
      <c r="ET313" s="44"/>
      <c r="EU313" s="44"/>
      <c r="EV313" s="44"/>
      <c r="EW313" s="44"/>
      <c r="EX313" s="44"/>
      <c r="EY313" s="44"/>
      <c r="EZ313" s="44"/>
      <c r="FA313" s="44"/>
      <c r="FB313" s="44"/>
      <c r="FC313" s="44"/>
      <c r="FD313" s="44"/>
      <c r="FE313" s="44"/>
      <c r="FF313" s="44"/>
      <c r="FG313" s="44"/>
      <c r="FH313" s="44"/>
      <c r="FI313" s="44"/>
      <c r="FJ313" s="44"/>
      <c r="FK313" s="44"/>
      <c r="FL313" s="44"/>
      <c r="FM313" s="44"/>
      <c r="FN313" s="44"/>
      <c r="FO313" s="44"/>
      <c r="FP313" s="44"/>
      <c r="FQ313" s="44"/>
      <c r="FR313" s="44"/>
      <c r="FS313" s="44"/>
    </row>
    <row r="314" spans="43:175" x14ac:dyDescent="0.25">
      <c r="AQ314" s="44"/>
      <c r="AR314" s="44"/>
      <c r="AS314" s="44"/>
      <c r="AT314" s="44"/>
      <c r="AU314" s="44"/>
      <c r="AV314" s="44"/>
      <c r="AW314" s="44"/>
      <c r="AX314" s="44"/>
      <c r="AY314" s="44"/>
      <c r="AZ314" s="44"/>
      <c r="BA314" s="44"/>
      <c r="BB314" s="44"/>
      <c r="BC314" s="44"/>
      <c r="BD314" s="44"/>
      <c r="BE314" s="44"/>
      <c r="BF314" s="44"/>
      <c r="BG314" s="44"/>
      <c r="BH314" s="44"/>
      <c r="BI314" s="44"/>
      <c r="BJ314" s="44"/>
      <c r="BK314" s="44"/>
      <c r="BL314" s="44"/>
      <c r="BM314" s="44"/>
      <c r="BN314" s="44"/>
      <c r="BO314" s="44"/>
      <c r="BP314" s="44"/>
      <c r="BQ314" s="44"/>
      <c r="BR314" s="44"/>
      <c r="BS314" s="44"/>
      <c r="BT314" s="44"/>
      <c r="BU314" s="44"/>
      <c r="BV314" s="44"/>
      <c r="BW314" s="44"/>
      <c r="BX314" s="44"/>
      <c r="BY314" s="44"/>
      <c r="BZ314" s="44"/>
      <c r="CA314" s="44"/>
      <c r="CB314" s="44"/>
      <c r="CC314" s="44"/>
      <c r="CD314" s="44"/>
      <c r="CE314" s="44"/>
      <c r="CF314" s="44"/>
      <c r="CG314" s="44"/>
      <c r="CH314" s="44"/>
      <c r="CI314" s="44"/>
      <c r="CJ314" s="44"/>
      <c r="CK314" s="44"/>
      <c r="CL314" s="44"/>
      <c r="CM314" s="44"/>
      <c r="CN314" s="44"/>
      <c r="CO314" s="44"/>
      <c r="CP314" s="44"/>
      <c r="CQ314" s="44"/>
      <c r="CR314" s="44"/>
      <c r="CS314" s="44"/>
      <c r="CT314" s="44"/>
      <c r="CU314" s="44"/>
      <c r="CV314" s="44"/>
      <c r="CW314" s="44"/>
      <c r="CX314" s="44"/>
      <c r="CY314" s="44"/>
      <c r="CZ314" s="44"/>
      <c r="DA314" s="44"/>
      <c r="DB314" s="44"/>
      <c r="DC314" s="44"/>
      <c r="DD314" s="44"/>
      <c r="DE314" s="44"/>
      <c r="DF314" s="44"/>
      <c r="DG314" s="44"/>
      <c r="DH314" s="44"/>
      <c r="DI314" s="44"/>
      <c r="DJ314" s="44"/>
      <c r="DK314" s="44"/>
      <c r="DL314" s="44"/>
      <c r="DM314" s="44"/>
      <c r="DN314" s="44"/>
      <c r="DO314" s="44"/>
      <c r="DP314" s="44"/>
      <c r="DQ314" s="44"/>
      <c r="DR314" s="44"/>
      <c r="DS314" s="44"/>
      <c r="DT314" s="44"/>
      <c r="DU314" s="44"/>
      <c r="DV314" s="44"/>
      <c r="DW314" s="44"/>
      <c r="DX314" s="44"/>
      <c r="DY314" s="44"/>
      <c r="DZ314" s="44"/>
      <c r="EA314" s="44"/>
      <c r="EB314" s="44"/>
      <c r="EC314" s="44"/>
      <c r="ED314" s="44"/>
      <c r="EE314" s="44"/>
      <c r="EF314" s="44"/>
      <c r="EG314" s="44"/>
      <c r="EH314" s="44"/>
      <c r="EI314" s="44"/>
      <c r="EJ314" s="44"/>
      <c r="EK314" s="44"/>
      <c r="EL314" s="44"/>
      <c r="EM314" s="44"/>
      <c r="EN314" s="44"/>
      <c r="EO314" s="44"/>
      <c r="EP314" s="44"/>
      <c r="EQ314" s="44"/>
      <c r="ER314" s="44"/>
      <c r="ES314" s="44"/>
      <c r="ET314" s="44"/>
      <c r="EU314" s="44"/>
      <c r="EV314" s="44"/>
      <c r="EW314" s="44"/>
      <c r="EX314" s="44"/>
      <c r="EY314" s="44"/>
      <c r="EZ314" s="44"/>
      <c r="FA314" s="44"/>
      <c r="FB314" s="44"/>
      <c r="FC314" s="44"/>
      <c r="FD314" s="44"/>
      <c r="FE314" s="44"/>
      <c r="FF314" s="44"/>
      <c r="FG314" s="44"/>
      <c r="FH314" s="44"/>
      <c r="FI314" s="44"/>
      <c r="FJ314" s="44"/>
      <c r="FK314" s="44"/>
      <c r="FL314" s="44"/>
      <c r="FM314" s="44"/>
      <c r="FN314" s="44"/>
      <c r="FO314" s="44"/>
      <c r="FP314" s="44"/>
      <c r="FQ314" s="44"/>
      <c r="FR314" s="44"/>
      <c r="FS314" s="44"/>
    </row>
    <row r="315" spans="43:175" x14ac:dyDescent="0.25">
      <c r="AQ315" s="44"/>
      <c r="AR315" s="44"/>
      <c r="AS315" s="44"/>
      <c r="AT315" s="44"/>
      <c r="AU315" s="44"/>
      <c r="AV315" s="44"/>
      <c r="AW315" s="44"/>
      <c r="AX315" s="44"/>
      <c r="AY315" s="44"/>
      <c r="AZ315" s="44"/>
      <c r="BA315" s="44"/>
      <c r="BB315" s="44"/>
      <c r="BC315" s="44"/>
      <c r="BD315" s="44"/>
      <c r="BE315" s="44"/>
      <c r="BF315" s="44"/>
      <c r="BG315" s="44"/>
      <c r="BH315" s="44"/>
      <c r="BI315" s="44"/>
      <c r="BJ315" s="44"/>
      <c r="BK315" s="44"/>
      <c r="BL315" s="44"/>
      <c r="BM315" s="44"/>
      <c r="BN315" s="44"/>
      <c r="BO315" s="44"/>
      <c r="BP315" s="44"/>
      <c r="BQ315" s="44"/>
      <c r="BR315" s="44"/>
      <c r="BS315" s="44"/>
      <c r="BT315" s="44"/>
      <c r="BU315" s="44"/>
      <c r="BV315" s="44"/>
      <c r="BW315" s="44"/>
      <c r="BX315" s="44"/>
      <c r="BY315" s="44"/>
      <c r="BZ315" s="44"/>
      <c r="CA315" s="44"/>
      <c r="CB315" s="44"/>
      <c r="CC315" s="44"/>
      <c r="CD315" s="44"/>
      <c r="CE315" s="44"/>
      <c r="CF315" s="44"/>
      <c r="CG315" s="44"/>
      <c r="CH315" s="44"/>
      <c r="CI315" s="44"/>
      <c r="CJ315" s="44"/>
      <c r="CK315" s="44"/>
      <c r="CL315" s="44"/>
      <c r="CM315" s="44"/>
      <c r="CN315" s="44"/>
      <c r="CO315" s="44"/>
      <c r="CP315" s="44"/>
      <c r="CQ315" s="44"/>
      <c r="CR315" s="44"/>
      <c r="CS315" s="44"/>
      <c r="CT315" s="44"/>
      <c r="CU315" s="44"/>
      <c r="CV315" s="44"/>
      <c r="CW315" s="44"/>
      <c r="CX315" s="44"/>
      <c r="CY315" s="44"/>
      <c r="CZ315" s="44"/>
      <c r="DA315" s="44"/>
      <c r="DB315" s="44"/>
      <c r="DC315" s="44"/>
      <c r="DD315" s="44"/>
      <c r="DE315" s="44"/>
      <c r="DF315" s="44"/>
      <c r="DG315" s="44"/>
      <c r="DH315" s="44"/>
      <c r="DI315" s="44"/>
      <c r="DJ315" s="44"/>
      <c r="DK315" s="44"/>
      <c r="DL315" s="44"/>
      <c r="DM315" s="44"/>
      <c r="DN315" s="44"/>
      <c r="DO315" s="44"/>
      <c r="DP315" s="44"/>
      <c r="DQ315" s="44"/>
      <c r="DR315" s="44"/>
      <c r="DS315" s="44"/>
      <c r="DT315" s="44"/>
      <c r="DU315" s="44"/>
      <c r="DV315" s="44"/>
      <c r="DW315" s="44"/>
      <c r="DX315" s="44"/>
      <c r="DY315" s="44"/>
      <c r="DZ315" s="44"/>
      <c r="EA315" s="44"/>
      <c r="EB315" s="44"/>
      <c r="EC315" s="44"/>
      <c r="ED315" s="44"/>
      <c r="EE315" s="44"/>
      <c r="EF315" s="44"/>
      <c r="EG315" s="44"/>
      <c r="EH315" s="44"/>
      <c r="EI315" s="44"/>
      <c r="EJ315" s="44"/>
      <c r="EK315" s="44"/>
      <c r="EL315" s="44"/>
      <c r="EM315" s="44"/>
      <c r="EN315" s="44"/>
      <c r="EO315" s="44"/>
      <c r="EP315" s="44"/>
      <c r="EQ315" s="44"/>
      <c r="ER315" s="44"/>
      <c r="ES315" s="44"/>
      <c r="ET315" s="44"/>
      <c r="EU315" s="44"/>
      <c r="EV315" s="44"/>
      <c r="EW315" s="44"/>
      <c r="EX315" s="44"/>
      <c r="EY315" s="44"/>
      <c r="EZ315" s="44"/>
      <c r="FA315" s="44"/>
      <c r="FB315" s="44"/>
      <c r="FC315" s="44"/>
      <c r="FD315" s="44"/>
      <c r="FE315" s="44"/>
      <c r="FF315" s="44"/>
      <c r="FG315" s="44"/>
      <c r="FH315" s="44"/>
      <c r="FI315" s="44"/>
      <c r="FJ315" s="44"/>
      <c r="FK315" s="44"/>
      <c r="FL315" s="44"/>
      <c r="FM315" s="44"/>
      <c r="FN315" s="44"/>
      <c r="FO315" s="44"/>
      <c r="FP315" s="44"/>
      <c r="FQ315" s="44"/>
      <c r="FR315" s="44"/>
      <c r="FS315" s="44"/>
    </row>
    <row r="316" spans="43:175" x14ac:dyDescent="0.25">
      <c r="AQ316" s="44"/>
      <c r="AR316" s="44"/>
      <c r="AS316" s="44"/>
      <c r="AT316" s="44"/>
      <c r="AU316" s="44"/>
      <c r="AV316" s="44"/>
      <c r="AW316" s="44"/>
      <c r="AX316" s="44"/>
      <c r="AY316" s="44"/>
      <c r="AZ316" s="44"/>
      <c r="BA316" s="44"/>
      <c r="BB316" s="44"/>
      <c r="BC316" s="44"/>
      <c r="BD316" s="44"/>
      <c r="BE316" s="44"/>
      <c r="BF316" s="44"/>
      <c r="BG316" s="44"/>
      <c r="BH316" s="44"/>
      <c r="BI316" s="44"/>
      <c r="BJ316" s="44"/>
      <c r="BK316" s="44"/>
      <c r="BL316" s="44"/>
      <c r="BM316" s="44"/>
      <c r="BN316" s="44"/>
      <c r="BO316" s="44"/>
      <c r="BP316" s="44"/>
      <c r="BQ316" s="44"/>
      <c r="BR316" s="44"/>
      <c r="BS316" s="44"/>
      <c r="BT316" s="44"/>
      <c r="BU316" s="44"/>
      <c r="BV316" s="44"/>
      <c r="BW316" s="44"/>
      <c r="BX316" s="44"/>
      <c r="BY316" s="44"/>
      <c r="BZ316" s="44"/>
      <c r="CA316" s="44"/>
      <c r="CB316" s="44"/>
      <c r="CC316" s="44"/>
      <c r="CD316" s="44"/>
      <c r="CE316" s="44"/>
      <c r="CF316" s="44"/>
      <c r="CG316" s="44"/>
      <c r="CH316" s="44"/>
      <c r="CI316" s="44"/>
      <c r="CJ316" s="44"/>
      <c r="CK316" s="44"/>
      <c r="CL316" s="44"/>
      <c r="CM316" s="44"/>
      <c r="CN316" s="44"/>
      <c r="CO316" s="44"/>
      <c r="CP316" s="44"/>
      <c r="CQ316" s="44"/>
      <c r="CR316" s="44"/>
      <c r="CS316" s="44"/>
      <c r="CT316" s="44"/>
      <c r="CU316" s="44"/>
      <c r="CV316" s="44"/>
      <c r="CW316" s="44"/>
      <c r="CX316" s="44"/>
      <c r="CY316" s="44"/>
      <c r="CZ316" s="44"/>
      <c r="DA316" s="44"/>
      <c r="DB316" s="44"/>
      <c r="DC316" s="44"/>
      <c r="DD316" s="44"/>
      <c r="DE316" s="44"/>
      <c r="DF316" s="44"/>
      <c r="DG316" s="44"/>
      <c r="DH316" s="44"/>
      <c r="DI316" s="44"/>
      <c r="DJ316" s="44"/>
      <c r="DK316" s="44"/>
      <c r="DL316" s="44"/>
      <c r="DM316" s="44"/>
      <c r="DN316" s="44"/>
      <c r="DO316" s="44"/>
      <c r="DP316" s="44"/>
      <c r="DQ316" s="44"/>
      <c r="DR316" s="44"/>
      <c r="DS316" s="44"/>
      <c r="DT316" s="44"/>
      <c r="DU316" s="44"/>
      <c r="DV316" s="44"/>
      <c r="DW316" s="44"/>
      <c r="DX316" s="44"/>
      <c r="DY316" s="44"/>
      <c r="DZ316" s="44"/>
      <c r="EA316" s="44"/>
      <c r="EB316" s="44"/>
      <c r="EC316" s="44"/>
      <c r="ED316" s="44"/>
      <c r="EE316" s="44"/>
      <c r="EF316" s="44"/>
      <c r="EG316" s="44"/>
      <c r="EH316" s="44"/>
      <c r="EI316" s="44"/>
      <c r="EJ316" s="44"/>
      <c r="EK316" s="44"/>
      <c r="EL316" s="44"/>
      <c r="EM316" s="44"/>
      <c r="EN316" s="44"/>
      <c r="EO316" s="44"/>
      <c r="EP316" s="44"/>
      <c r="EQ316" s="44"/>
      <c r="ER316" s="44"/>
      <c r="ES316" s="44"/>
      <c r="ET316" s="44"/>
      <c r="EU316" s="44"/>
      <c r="EV316" s="44"/>
      <c r="EW316" s="44"/>
      <c r="EX316" s="44"/>
      <c r="EY316" s="44"/>
      <c r="EZ316" s="44"/>
      <c r="FA316" s="44"/>
      <c r="FB316" s="44"/>
      <c r="FC316" s="44"/>
      <c r="FD316" s="44"/>
      <c r="FE316" s="44"/>
      <c r="FF316" s="44"/>
      <c r="FG316" s="44"/>
      <c r="FH316" s="44"/>
      <c r="FI316" s="44"/>
      <c r="FJ316" s="44"/>
      <c r="FK316" s="44"/>
      <c r="FL316" s="44"/>
      <c r="FM316" s="44"/>
      <c r="FN316" s="44"/>
      <c r="FO316" s="44"/>
      <c r="FP316" s="44"/>
      <c r="FQ316" s="44"/>
      <c r="FR316" s="44"/>
      <c r="FS316" s="44"/>
    </row>
    <row r="317" spans="43:175" x14ac:dyDescent="0.25">
      <c r="AQ317" s="44"/>
      <c r="AR317" s="44"/>
      <c r="AS317" s="44"/>
      <c r="AT317" s="44"/>
      <c r="AU317" s="44"/>
      <c r="AV317" s="44"/>
      <c r="AW317" s="44"/>
      <c r="AX317" s="44"/>
      <c r="AY317" s="44"/>
      <c r="AZ317" s="44"/>
      <c r="BA317" s="44"/>
      <c r="BB317" s="44"/>
      <c r="BC317" s="44"/>
      <c r="BD317" s="44"/>
      <c r="BE317" s="44"/>
      <c r="BF317" s="44"/>
      <c r="BG317" s="44"/>
      <c r="BH317" s="44"/>
      <c r="BI317" s="44"/>
      <c r="BJ317" s="44"/>
      <c r="BK317" s="44"/>
      <c r="BL317" s="44"/>
      <c r="BM317" s="44"/>
      <c r="BN317" s="44"/>
      <c r="BO317" s="44"/>
      <c r="BP317" s="44"/>
      <c r="BQ317" s="44"/>
      <c r="BR317" s="44"/>
      <c r="BS317" s="44"/>
      <c r="BT317" s="44"/>
      <c r="BU317" s="44"/>
      <c r="BV317" s="44"/>
      <c r="BW317" s="44"/>
      <c r="BX317" s="44"/>
      <c r="BY317" s="44"/>
      <c r="BZ317" s="44"/>
      <c r="CA317" s="44"/>
      <c r="CB317" s="44"/>
      <c r="CC317" s="44"/>
      <c r="CD317" s="44"/>
      <c r="CE317" s="44"/>
      <c r="CF317" s="44"/>
      <c r="CG317" s="44"/>
      <c r="CH317" s="44"/>
      <c r="CI317" s="44"/>
      <c r="CJ317" s="44"/>
      <c r="CK317" s="44"/>
      <c r="CL317" s="44"/>
      <c r="CM317" s="44"/>
      <c r="CN317" s="44"/>
      <c r="CO317" s="44"/>
      <c r="CP317" s="44"/>
      <c r="CQ317" s="44"/>
      <c r="CR317" s="44"/>
      <c r="CS317" s="44"/>
      <c r="CT317" s="44"/>
      <c r="CU317" s="44"/>
      <c r="CV317" s="44"/>
      <c r="CW317" s="44"/>
      <c r="CX317" s="44"/>
      <c r="CY317" s="44"/>
      <c r="CZ317" s="44"/>
      <c r="DA317" s="44"/>
      <c r="DB317" s="44"/>
      <c r="DC317" s="44"/>
      <c r="DD317" s="44"/>
      <c r="DE317" s="44"/>
      <c r="DF317" s="44"/>
      <c r="DG317" s="44"/>
      <c r="DH317" s="44"/>
      <c r="DI317" s="44"/>
      <c r="DJ317" s="44"/>
      <c r="DK317" s="44"/>
      <c r="DL317" s="44"/>
      <c r="DM317" s="44"/>
      <c r="DN317" s="44"/>
      <c r="DO317" s="44"/>
      <c r="DP317" s="44"/>
      <c r="DQ317" s="44"/>
      <c r="DR317" s="44"/>
      <c r="DS317" s="44"/>
      <c r="DT317" s="44"/>
      <c r="DU317" s="44"/>
      <c r="DV317" s="44"/>
      <c r="DW317" s="44"/>
      <c r="DX317" s="44"/>
      <c r="DY317" s="44"/>
      <c r="DZ317" s="44"/>
      <c r="EA317" s="44"/>
      <c r="EB317" s="44"/>
      <c r="EC317" s="44"/>
      <c r="ED317" s="44"/>
      <c r="EE317" s="44"/>
      <c r="EF317" s="44"/>
      <c r="EG317" s="44"/>
      <c r="EH317" s="44"/>
      <c r="EI317" s="44"/>
      <c r="EJ317" s="44"/>
      <c r="EK317" s="44"/>
      <c r="EL317" s="44"/>
      <c r="EM317" s="44"/>
      <c r="EN317" s="44"/>
      <c r="EO317" s="44"/>
      <c r="EP317" s="44"/>
      <c r="EQ317" s="44"/>
      <c r="ER317" s="44"/>
      <c r="ES317" s="44"/>
      <c r="ET317" s="44"/>
      <c r="EU317" s="44"/>
      <c r="EV317" s="44"/>
      <c r="EW317" s="44"/>
      <c r="EX317" s="44"/>
      <c r="EY317" s="44"/>
      <c r="EZ317" s="44"/>
      <c r="FA317" s="44"/>
      <c r="FB317" s="44"/>
      <c r="FC317" s="44"/>
      <c r="FD317" s="44"/>
      <c r="FE317" s="44"/>
      <c r="FF317" s="44"/>
      <c r="FG317" s="44"/>
      <c r="FH317" s="44"/>
      <c r="FI317" s="44"/>
      <c r="FJ317" s="44"/>
      <c r="FK317" s="44"/>
      <c r="FL317" s="44"/>
      <c r="FM317" s="44"/>
      <c r="FN317" s="44"/>
      <c r="FO317" s="44"/>
      <c r="FP317" s="44"/>
      <c r="FQ317" s="44"/>
      <c r="FR317" s="44"/>
      <c r="FS317" s="44"/>
    </row>
    <row r="318" spans="43:175" x14ac:dyDescent="0.25">
      <c r="AQ318" s="44"/>
      <c r="AR318" s="44"/>
      <c r="AS318" s="44"/>
      <c r="AT318" s="44"/>
      <c r="AU318" s="44"/>
      <c r="AV318" s="44"/>
      <c r="AW318" s="44"/>
      <c r="AX318" s="44"/>
      <c r="AY318" s="44"/>
      <c r="AZ318" s="44"/>
      <c r="BA318" s="44"/>
      <c r="BB318" s="44"/>
      <c r="BC318" s="44"/>
      <c r="BD318" s="44"/>
      <c r="BE318" s="44"/>
      <c r="BF318" s="44"/>
      <c r="BG318" s="44"/>
      <c r="BH318" s="44"/>
      <c r="BI318" s="44"/>
      <c r="BJ318" s="44"/>
      <c r="BK318" s="44"/>
      <c r="BL318" s="44"/>
      <c r="BM318" s="44"/>
      <c r="BN318" s="44"/>
      <c r="BO318" s="44"/>
      <c r="BP318" s="44"/>
      <c r="BQ318" s="44"/>
      <c r="BR318" s="44"/>
      <c r="BS318" s="44"/>
      <c r="BT318" s="44"/>
      <c r="BU318" s="44"/>
      <c r="BV318" s="44"/>
      <c r="BW318" s="44"/>
      <c r="BX318" s="44"/>
      <c r="BY318" s="44"/>
      <c r="BZ318" s="44"/>
      <c r="CA318" s="44"/>
      <c r="CB318" s="44"/>
      <c r="CC318" s="44"/>
      <c r="CD318" s="44"/>
      <c r="CE318" s="44"/>
      <c r="CF318" s="44"/>
      <c r="CG318" s="44"/>
      <c r="CH318" s="44"/>
      <c r="CI318" s="44"/>
      <c r="CJ318" s="44"/>
      <c r="CK318" s="44"/>
      <c r="CL318" s="44"/>
      <c r="CM318" s="44"/>
      <c r="CN318" s="44"/>
      <c r="CO318" s="44"/>
      <c r="CP318" s="44"/>
      <c r="CQ318" s="44"/>
      <c r="CR318" s="44"/>
      <c r="CS318" s="44"/>
      <c r="CT318" s="44"/>
      <c r="CU318" s="44"/>
      <c r="CV318" s="44"/>
      <c r="CW318" s="44"/>
      <c r="CX318" s="44"/>
      <c r="CY318" s="44"/>
      <c r="CZ318" s="44"/>
      <c r="DA318" s="44"/>
      <c r="DB318" s="44"/>
      <c r="DC318" s="44"/>
      <c r="DD318" s="44"/>
      <c r="DE318" s="44"/>
      <c r="DF318" s="44"/>
      <c r="DG318" s="44"/>
      <c r="DH318" s="44"/>
      <c r="DI318" s="44"/>
      <c r="DJ318" s="44"/>
      <c r="DK318" s="44"/>
      <c r="DL318" s="44"/>
      <c r="DM318" s="44"/>
      <c r="DN318" s="44"/>
      <c r="DO318" s="44"/>
      <c r="DP318" s="44"/>
      <c r="DQ318" s="44"/>
      <c r="DR318" s="44"/>
      <c r="DS318" s="44"/>
      <c r="DT318" s="44"/>
      <c r="DU318" s="44"/>
      <c r="DV318" s="44"/>
      <c r="DW318" s="44"/>
      <c r="DX318" s="44"/>
      <c r="DY318" s="44"/>
      <c r="DZ318" s="44"/>
      <c r="EA318" s="44"/>
      <c r="EB318" s="44"/>
      <c r="EC318" s="44"/>
      <c r="ED318" s="44"/>
      <c r="EE318" s="44"/>
      <c r="EF318" s="44"/>
      <c r="EG318" s="44"/>
      <c r="EH318" s="44"/>
      <c r="EI318" s="44"/>
      <c r="EJ318" s="44"/>
      <c r="EK318" s="44"/>
      <c r="EL318" s="44"/>
      <c r="EM318" s="44"/>
      <c r="EN318" s="44"/>
      <c r="EO318" s="44"/>
      <c r="EP318" s="44"/>
      <c r="EQ318" s="44"/>
      <c r="ER318" s="44"/>
      <c r="ES318" s="44"/>
      <c r="ET318" s="44"/>
      <c r="EU318" s="44"/>
      <c r="EV318" s="44"/>
      <c r="EW318" s="44"/>
      <c r="EX318" s="44"/>
      <c r="EY318" s="44"/>
      <c r="EZ318" s="44"/>
      <c r="FA318" s="44"/>
      <c r="FB318" s="44"/>
      <c r="FC318" s="44"/>
      <c r="FD318" s="44"/>
      <c r="FE318" s="44"/>
      <c r="FF318" s="44"/>
      <c r="FG318" s="44"/>
      <c r="FH318" s="44"/>
      <c r="FI318" s="44"/>
      <c r="FJ318" s="44"/>
      <c r="FK318" s="44"/>
      <c r="FL318" s="44"/>
      <c r="FM318" s="44"/>
      <c r="FN318" s="44"/>
      <c r="FO318" s="44"/>
      <c r="FP318" s="44"/>
      <c r="FQ318" s="44"/>
      <c r="FR318" s="44"/>
      <c r="FS318" s="44"/>
    </row>
    <row r="319" spans="43:175" x14ac:dyDescent="0.25">
      <c r="AQ319" s="44"/>
      <c r="AR319" s="44"/>
      <c r="AS319" s="44"/>
      <c r="AT319" s="44"/>
      <c r="AU319" s="44"/>
      <c r="AV319" s="44"/>
      <c r="AW319" s="44"/>
      <c r="AX319" s="44"/>
      <c r="AY319" s="44"/>
      <c r="AZ319" s="44"/>
      <c r="BA319" s="44"/>
      <c r="BB319" s="44"/>
      <c r="BC319" s="44"/>
      <c r="BD319" s="44"/>
      <c r="BE319" s="44"/>
      <c r="BF319" s="44"/>
      <c r="BG319" s="44"/>
      <c r="BH319" s="44"/>
      <c r="BI319" s="44"/>
      <c r="BJ319" s="44"/>
      <c r="BK319" s="44"/>
      <c r="BL319" s="44"/>
      <c r="BM319" s="44"/>
      <c r="BN319" s="44"/>
      <c r="BO319" s="44"/>
      <c r="BP319" s="44"/>
      <c r="BQ319" s="44"/>
      <c r="BR319" s="44"/>
      <c r="BS319" s="44"/>
      <c r="BT319" s="44"/>
      <c r="BU319" s="44"/>
      <c r="BV319" s="44"/>
      <c r="BW319" s="44"/>
      <c r="BX319" s="44"/>
      <c r="BY319" s="44"/>
      <c r="BZ319" s="44"/>
      <c r="CA319" s="44"/>
      <c r="CB319" s="44"/>
      <c r="CC319" s="44"/>
      <c r="CD319" s="44"/>
      <c r="CE319" s="44"/>
      <c r="CF319" s="44"/>
      <c r="CG319" s="44"/>
      <c r="CH319" s="44"/>
      <c r="CI319" s="44"/>
      <c r="CJ319" s="44"/>
      <c r="CK319" s="44"/>
      <c r="CL319" s="44"/>
      <c r="CM319" s="44"/>
      <c r="CN319" s="44"/>
      <c r="CO319" s="44"/>
      <c r="CP319" s="44"/>
      <c r="CQ319" s="44"/>
      <c r="CR319" s="44"/>
      <c r="CS319" s="44"/>
      <c r="CT319" s="44"/>
      <c r="CU319" s="44"/>
      <c r="CV319" s="44"/>
      <c r="CW319" s="44"/>
      <c r="CX319" s="44"/>
      <c r="CY319" s="44"/>
      <c r="CZ319" s="44"/>
      <c r="DA319" s="44"/>
      <c r="DB319" s="44"/>
      <c r="DC319" s="44"/>
      <c r="DD319" s="44"/>
      <c r="DE319" s="44"/>
      <c r="DF319" s="44"/>
      <c r="DG319" s="44"/>
      <c r="DH319" s="44"/>
      <c r="DI319" s="44"/>
      <c r="DJ319" s="44"/>
      <c r="DK319" s="44"/>
      <c r="DL319" s="44"/>
      <c r="DM319" s="44"/>
      <c r="DN319" s="44"/>
      <c r="DO319" s="44"/>
      <c r="DP319" s="44"/>
      <c r="DQ319" s="44"/>
      <c r="DR319" s="44"/>
      <c r="DS319" s="44"/>
      <c r="DT319" s="44"/>
      <c r="DU319" s="44"/>
      <c r="DV319" s="44"/>
      <c r="DW319" s="44"/>
      <c r="DX319" s="44"/>
      <c r="DY319" s="44"/>
      <c r="DZ319" s="44"/>
      <c r="EA319" s="44"/>
      <c r="EB319" s="44"/>
      <c r="EC319" s="44"/>
      <c r="ED319" s="44"/>
      <c r="EE319" s="44"/>
      <c r="EF319" s="44"/>
      <c r="EG319" s="44"/>
      <c r="EH319" s="44"/>
      <c r="EI319" s="44"/>
      <c r="EJ319" s="44"/>
      <c r="EK319" s="44"/>
      <c r="EL319" s="44"/>
      <c r="EM319" s="44"/>
      <c r="EN319" s="44"/>
      <c r="EO319" s="44"/>
      <c r="EP319" s="44"/>
      <c r="EQ319" s="44"/>
      <c r="ER319" s="44"/>
      <c r="ES319" s="44"/>
      <c r="ET319" s="44"/>
      <c r="EU319" s="44"/>
      <c r="EV319" s="44"/>
      <c r="EW319" s="44"/>
      <c r="EX319" s="44"/>
      <c r="EY319" s="44"/>
      <c r="EZ319" s="44"/>
      <c r="FA319" s="44"/>
      <c r="FB319" s="44"/>
      <c r="FC319" s="44"/>
      <c r="FD319" s="44"/>
      <c r="FE319" s="44"/>
      <c r="FF319" s="44"/>
      <c r="FG319" s="44"/>
      <c r="FH319" s="44"/>
      <c r="FI319" s="44"/>
      <c r="FJ319" s="44"/>
      <c r="FK319" s="44"/>
      <c r="FL319" s="44"/>
      <c r="FM319" s="44"/>
      <c r="FN319" s="44"/>
      <c r="FO319" s="44"/>
      <c r="FP319" s="44"/>
      <c r="FQ319" s="44"/>
      <c r="FR319" s="44"/>
      <c r="FS319" s="44"/>
    </row>
    <row r="320" spans="43:175" x14ac:dyDescent="0.25">
      <c r="AQ320" s="44"/>
      <c r="AR320" s="44"/>
      <c r="AS320" s="44"/>
      <c r="AT320" s="44"/>
      <c r="AU320" s="44"/>
      <c r="AV320" s="44"/>
      <c r="AW320" s="44"/>
      <c r="AX320" s="44"/>
      <c r="AY320" s="44"/>
      <c r="AZ320" s="44"/>
      <c r="BA320" s="44"/>
      <c r="BB320" s="44"/>
      <c r="BC320" s="44"/>
      <c r="BD320" s="44"/>
      <c r="BE320" s="44"/>
      <c r="BF320" s="44"/>
      <c r="BG320" s="44"/>
      <c r="BH320" s="44"/>
      <c r="BI320" s="44"/>
      <c r="BJ320" s="44"/>
      <c r="BK320" s="44"/>
      <c r="BL320" s="44"/>
      <c r="BM320" s="44"/>
      <c r="BN320" s="44"/>
      <c r="BO320" s="44"/>
      <c r="BP320" s="44"/>
      <c r="BQ320" s="44"/>
      <c r="BR320" s="44"/>
      <c r="BS320" s="44"/>
      <c r="BT320" s="44"/>
      <c r="BU320" s="44"/>
      <c r="BV320" s="44"/>
      <c r="BW320" s="44"/>
      <c r="BX320" s="44"/>
      <c r="BY320" s="44"/>
      <c r="BZ320" s="44"/>
      <c r="CA320" s="44"/>
      <c r="CB320" s="44"/>
      <c r="CC320" s="44"/>
      <c r="CD320" s="44"/>
      <c r="CE320" s="44"/>
      <c r="CF320" s="44"/>
      <c r="CG320" s="44"/>
      <c r="CH320" s="44"/>
      <c r="CI320" s="44"/>
      <c r="CJ320" s="44"/>
      <c r="CK320" s="44"/>
      <c r="CL320" s="44"/>
      <c r="CM320" s="44"/>
      <c r="CN320" s="44"/>
      <c r="CO320" s="44"/>
      <c r="CP320" s="44"/>
      <c r="CQ320" s="44"/>
      <c r="CR320" s="44"/>
      <c r="CS320" s="44"/>
      <c r="CT320" s="44"/>
      <c r="CU320" s="44"/>
      <c r="CV320" s="44"/>
      <c r="CW320" s="44"/>
      <c r="CX320" s="44"/>
      <c r="CY320" s="44"/>
      <c r="CZ320" s="44"/>
      <c r="DA320" s="44"/>
      <c r="DB320" s="44"/>
      <c r="DC320" s="44"/>
      <c r="DD320" s="44"/>
      <c r="DE320" s="44"/>
      <c r="DF320" s="44"/>
      <c r="DG320" s="44"/>
      <c r="DH320" s="44"/>
      <c r="DI320" s="44"/>
      <c r="DJ320" s="44"/>
      <c r="DK320" s="44"/>
      <c r="DL320" s="44"/>
      <c r="DM320" s="44"/>
      <c r="DN320" s="44"/>
      <c r="DO320" s="44"/>
      <c r="DP320" s="44"/>
      <c r="DQ320" s="44"/>
      <c r="DR320" s="44"/>
      <c r="DS320" s="44"/>
      <c r="DT320" s="44"/>
      <c r="DU320" s="44"/>
      <c r="DV320" s="44"/>
      <c r="DW320" s="44"/>
      <c r="DX320" s="44"/>
      <c r="DY320" s="44"/>
      <c r="DZ320" s="44"/>
      <c r="EA320" s="44"/>
      <c r="EB320" s="44"/>
      <c r="EC320" s="44"/>
      <c r="ED320" s="44"/>
      <c r="EE320" s="44"/>
      <c r="EF320" s="44"/>
      <c r="EG320" s="44"/>
      <c r="EH320" s="44"/>
      <c r="EI320" s="44"/>
      <c r="EJ320" s="44"/>
      <c r="EK320" s="44"/>
      <c r="EL320" s="44"/>
      <c r="EM320" s="44"/>
      <c r="EN320" s="44"/>
      <c r="EO320" s="44"/>
      <c r="EP320" s="44"/>
      <c r="EQ320" s="44"/>
      <c r="ER320" s="44"/>
      <c r="ES320" s="44"/>
      <c r="ET320" s="44"/>
      <c r="EU320" s="44"/>
      <c r="EV320" s="44"/>
      <c r="EW320" s="44"/>
      <c r="EX320" s="44"/>
      <c r="EY320" s="44"/>
      <c r="EZ320" s="44"/>
      <c r="FA320" s="44"/>
      <c r="FB320" s="44"/>
      <c r="FC320" s="44"/>
      <c r="FD320" s="44"/>
      <c r="FE320" s="44"/>
      <c r="FF320" s="44"/>
      <c r="FG320" s="44"/>
      <c r="FH320" s="44"/>
      <c r="FI320" s="44"/>
      <c r="FJ320" s="44"/>
      <c r="FK320" s="44"/>
      <c r="FL320" s="44"/>
      <c r="FM320" s="44"/>
      <c r="FN320" s="44"/>
      <c r="FO320" s="44"/>
      <c r="FP320" s="44"/>
      <c r="FQ320" s="44"/>
      <c r="FR320" s="44"/>
      <c r="FS320" s="44"/>
    </row>
    <row r="321" spans="43:175" x14ac:dyDescent="0.25">
      <c r="AQ321" s="44"/>
      <c r="AR321" s="44"/>
      <c r="AS321" s="44"/>
      <c r="AT321" s="44"/>
      <c r="AU321" s="44"/>
      <c r="AV321" s="44"/>
      <c r="AW321" s="44"/>
      <c r="AX321" s="44"/>
      <c r="AY321" s="44"/>
      <c r="AZ321" s="44"/>
      <c r="BA321" s="44"/>
      <c r="BB321" s="44"/>
      <c r="BC321" s="44"/>
      <c r="BD321" s="44"/>
      <c r="BE321" s="44"/>
      <c r="BF321" s="44"/>
      <c r="BG321" s="44"/>
      <c r="BH321" s="44"/>
      <c r="BI321" s="44"/>
      <c r="BJ321" s="44"/>
      <c r="BK321" s="44"/>
      <c r="BL321" s="44"/>
      <c r="BM321" s="44"/>
      <c r="BN321" s="44"/>
      <c r="BO321" s="44"/>
      <c r="BP321" s="44"/>
      <c r="BQ321" s="44"/>
      <c r="BR321" s="44"/>
      <c r="BS321" s="44"/>
      <c r="BT321" s="44"/>
      <c r="BU321" s="44"/>
      <c r="BV321" s="44"/>
      <c r="BW321" s="44"/>
      <c r="BX321" s="44"/>
      <c r="BY321" s="44"/>
      <c r="BZ321" s="44"/>
      <c r="CA321" s="44"/>
      <c r="CB321" s="44"/>
      <c r="CC321" s="44"/>
      <c r="CD321" s="44"/>
      <c r="CE321" s="44"/>
      <c r="CF321" s="44"/>
      <c r="CG321" s="44"/>
      <c r="CH321" s="44"/>
      <c r="CI321" s="44"/>
      <c r="CJ321" s="44"/>
      <c r="CK321" s="44"/>
      <c r="CL321" s="44"/>
      <c r="CM321" s="44"/>
      <c r="CN321" s="44"/>
      <c r="CO321" s="44"/>
      <c r="CP321" s="44"/>
      <c r="CQ321" s="44"/>
      <c r="CR321" s="44"/>
      <c r="CS321" s="44"/>
      <c r="CT321" s="44"/>
      <c r="CU321" s="44"/>
      <c r="CV321" s="44"/>
      <c r="CW321" s="44"/>
      <c r="CX321" s="44"/>
      <c r="CY321" s="44"/>
      <c r="CZ321" s="44"/>
      <c r="DA321" s="44"/>
      <c r="DB321" s="44"/>
      <c r="DC321" s="44"/>
      <c r="DD321" s="44"/>
      <c r="DE321" s="44"/>
      <c r="DF321" s="44"/>
      <c r="DG321" s="44"/>
      <c r="DH321" s="44"/>
      <c r="DI321" s="44"/>
      <c r="DJ321" s="44"/>
      <c r="DK321" s="44"/>
      <c r="DL321" s="44"/>
      <c r="DM321" s="44"/>
      <c r="DN321" s="44"/>
      <c r="DO321" s="44"/>
      <c r="DP321" s="44"/>
      <c r="DQ321" s="44"/>
      <c r="DR321" s="44"/>
      <c r="DS321" s="44"/>
      <c r="DT321" s="44"/>
      <c r="DU321" s="44"/>
      <c r="DV321" s="44"/>
      <c r="DW321" s="44"/>
      <c r="DX321" s="44"/>
      <c r="DY321" s="44"/>
      <c r="DZ321" s="44"/>
      <c r="EA321" s="44"/>
      <c r="EB321" s="44"/>
      <c r="EC321" s="44"/>
      <c r="ED321" s="44"/>
      <c r="EE321" s="44"/>
      <c r="EF321" s="44"/>
      <c r="EG321" s="44"/>
      <c r="EH321" s="44"/>
      <c r="EI321" s="44"/>
      <c r="EJ321" s="44"/>
      <c r="EK321" s="44"/>
      <c r="EL321" s="44"/>
      <c r="EM321" s="44"/>
      <c r="EN321" s="44"/>
      <c r="EO321" s="44"/>
      <c r="EP321" s="44"/>
      <c r="EQ321" s="44"/>
      <c r="ER321" s="44"/>
      <c r="ES321" s="44"/>
      <c r="ET321" s="44"/>
      <c r="EU321" s="44"/>
      <c r="EV321" s="44"/>
      <c r="EW321" s="44"/>
      <c r="EX321" s="44"/>
      <c r="EY321" s="44"/>
      <c r="EZ321" s="44"/>
      <c r="FA321" s="44"/>
      <c r="FB321" s="44"/>
      <c r="FC321" s="44"/>
      <c r="FD321" s="44"/>
      <c r="FE321" s="44"/>
      <c r="FF321" s="44"/>
      <c r="FG321" s="44"/>
      <c r="FH321" s="44"/>
      <c r="FI321" s="44"/>
      <c r="FJ321" s="44"/>
      <c r="FK321" s="44"/>
      <c r="FL321" s="44"/>
      <c r="FM321" s="44"/>
      <c r="FN321" s="44"/>
      <c r="FO321" s="44"/>
      <c r="FP321" s="44"/>
      <c r="FQ321" s="44"/>
      <c r="FR321" s="44"/>
      <c r="FS321" s="44"/>
    </row>
    <row r="322" spans="43:175" x14ac:dyDescent="0.25">
      <c r="AQ322" s="44"/>
      <c r="AR322" s="44"/>
      <c r="AS322" s="44"/>
      <c r="AT322" s="44"/>
      <c r="AU322" s="44"/>
      <c r="AV322" s="44"/>
      <c r="AW322" s="44"/>
      <c r="AX322" s="44"/>
      <c r="AY322" s="44"/>
      <c r="AZ322" s="44"/>
      <c r="BA322" s="44"/>
      <c r="BB322" s="44"/>
      <c r="BC322" s="44"/>
      <c r="BD322" s="44"/>
      <c r="BE322" s="44"/>
      <c r="BF322" s="44"/>
      <c r="BG322" s="44"/>
      <c r="BH322" s="44"/>
      <c r="BI322" s="44"/>
      <c r="BJ322" s="44"/>
      <c r="BK322" s="44"/>
      <c r="BL322" s="44"/>
      <c r="BM322" s="44"/>
      <c r="BN322" s="44"/>
      <c r="BO322" s="44"/>
      <c r="BP322" s="44"/>
      <c r="BQ322" s="44"/>
      <c r="BR322" s="44"/>
      <c r="BS322" s="44"/>
      <c r="BT322" s="44"/>
      <c r="BU322" s="44"/>
      <c r="BV322" s="44"/>
      <c r="BW322" s="44"/>
      <c r="BX322" s="44"/>
      <c r="BY322" s="44"/>
      <c r="BZ322" s="44"/>
      <c r="CA322" s="44"/>
      <c r="CB322" s="44"/>
      <c r="CC322" s="44"/>
      <c r="CD322" s="44"/>
      <c r="CE322" s="44"/>
      <c r="CF322" s="44"/>
      <c r="CG322" s="44"/>
      <c r="CH322" s="44"/>
      <c r="CI322" s="44"/>
      <c r="CJ322" s="44"/>
      <c r="CK322" s="44"/>
      <c r="CL322" s="44"/>
      <c r="CM322" s="44"/>
      <c r="CN322" s="44"/>
      <c r="CO322" s="44"/>
      <c r="CP322" s="44"/>
      <c r="CQ322" s="44"/>
      <c r="CR322" s="44"/>
      <c r="CS322" s="44"/>
      <c r="CT322" s="44"/>
      <c r="CU322" s="44"/>
      <c r="CV322" s="44"/>
      <c r="CW322" s="44"/>
      <c r="CX322" s="44"/>
      <c r="CY322" s="44"/>
      <c r="CZ322" s="44"/>
      <c r="DA322" s="44"/>
      <c r="DB322" s="44"/>
      <c r="DC322" s="44"/>
      <c r="DD322" s="44"/>
      <c r="DE322" s="44"/>
      <c r="DF322" s="44"/>
      <c r="DG322" s="44"/>
      <c r="DH322" s="44"/>
      <c r="DI322" s="44"/>
      <c r="DJ322" s="44"/>
      <c r="DK322" s="44"/>
      <c r="DL322" s="44"/>
      <c r="DM322" s="44"/>
      <c r="DN322" s="44"/>
      <c r="DO322" s="44"/>
      <c r="DP322" s="44"/>
      <c r="DQ322" s="44"/>
      <c r="DR322" s="44"/>
      <c r="DS322" s="44"/>
      <c r="DT322" s="44"/>
      <c r="DU322" s="44"/>
      <c r="DV322" s="44"/>
      <c r="DW322" s="44"/>
      <c r="DX322" s="44"/>
      <c r="DY322" s="44"/>
      <c r="DZ322" s="44"/>
      <c r="EA322" s="44"/>
      <c r="EB322" s="44"/>
      <c r="EC322" s="44"/>
      <c r="ED322" s="44"/>
      <c r="EE322" s="44"/>
      <c r="EF322" s="44"/>
      <c r="EG322" s="44"/>
      <c r="EH322" s="44"/>
      <c r="EI322" s="44"/>
      <c r="EJ322" s="44"/>
      <c r="EK322" s="44"/>
      <c r="EL322" s="44"/>
      <c r="EM322" s="44"/>
      <c r="EN322" s="44"/>
      <c r="EO322" s="44"/>
      <c r="EP322" s="44"/>
      <c r="EQ322" s="44"/>
      <c r="ER322" s="44"/>
      <c r="ES322" s="44"/>
      <c r="ET322" s="44"/>
      <c r="EU322" s="44"/>
      <c r="EV322" s="44"/>
      <c r="EW322" s="44"/>
      <c r="EX322" s="44"/>
      <c r="EY322" s="44"/>
      <c r="EZ322" s="44"/>
      <c r="FA322" s="44"/>
      <c r="FB322" s="44"/>
      <c r="FC322" s="44"/>
      <c r="FD322" s="44"/>
      <c r="FE322" s="44"/>
      <c r="FF322" s="44"/>
      <c r="FG322" s="44"/>
      <c r="FH322" s="44"/>
      <c r="FI322" s="44"/>
      <c r="FJ322" s="44"/>
      <c r="FK322" s="44"/>
      <c r="FL322" s="44"/>
      <c r="FM322" s="44"/>
      <c r="FN322" s="44"/>
      <c r="FO322" s="44"/>
      <c r="FP322" s="44"/>
      <c r="FQ322" s="44"/>
      <c r="FR322" s="44"/>
      <c r="FS322" s="44"/>
    </row>
    <row r="323" spans="43:175" x14ac:dyDescent="0.25">
      <c r="AQ323" s="44"/>
      <c r="AR323" s="44"/>
      <c r="AS323" s="44"/>
      <c r="AT323" s="44"/>
      <c r="AU323" s="44"/>
      <c r="AV323" s="44"/>
      <c r="AW323" s="44"/>
      <c r="AX323" s="44"/>
      <c r="AY323" s="44"/>
      <c r="AZ323" s="44"/>
      <c r="BA323" s="44"/>
      <c r="BB323" s="44"/>
      <c r="BC323" s="44"/>
      <c r="BD323" s="44"/>
      <c r="BE323" s="44"/>
      <c r="BF323" s="44"/>
      <c r="BG323" s="44"/>
      <c r="BH323" s="44"/>
      <c r="BI323" s="44"/>
      <c r="BJ323" s="44"/>
      <c r="BK323" s="44"/>
      <c r="BL323" s="44"/>
      <c r="BM323" s="44"/>
      <c r="BN323" s="44"/>
      <c r="BO323" s="44"/>
      <c r="BP323" s="44"/>
      <c r="BQ323" s="44"/>
      <c r="BR323" s="44"/>
      <c r="BS323" s="44"/>
      <c r="BT323" s="44"/>
      <c r="BU323" s="44"/>
      <c r="BV323" s="44"/>
      <c r="BW323" s="44"/>
      <c r="BX323" s="44"/>
      <c r="BY323" s="44"/>
      <c r="BZ323" s="44"/>
      <c r="CA323" s="44"/>
      <c r="CB323" s="44"/>
      <c r="CC323" s="44"/>
      <c r="CD323" s="44"/>
      <c r="CE323" s="44"/>
      <c r="CF323" s="44"/>
      <c r="CG323" s="44"/>
      <c r="CH323" s="44"/>
      <c r="CI323" s="44"/>
      <c r="CJ323" s="44"/>
      <c r="CK323" s="44"/>
      <c r="CL323" s="44"/>
      <c r="CM323" s="44"/>
      <c r="CN323" s="44"/>
      <c r="CO323" s="44"/>
      <c r="CP323" s="44"/>
      <c r="CQ323" s="44"/>
      <c r="CR323" s="44"/>
      <c r="CS323" s="44"/>
      <c r="CT323" s="44"/>
      <c r="CU323" s="44"/>
      <c r="CV323" s="44"/>
      <c r="CW323" s="44"/>
      <c r="CX323" s="44"/>
      <c r="CY323" s="44"/>
      <c r="CZ323" s="44"/>
      <c r="DA323" s="44"/>
      <c r="DB323" s="44"/>
      <c r="DC323" s="44"/>
      <c r="DD323" s="44"/>
      <c r="DE323" s="44"/>
      <c r="DF323" s="44"/>
      <c r="DG323" s="44"/>
      <c r="DH323" s="44"/>
      <c r="DI323" s="44"/>
      <c r="DJ323" s="44"/>
      <c r="DK323" s="44"/>
      <c r="DL323" s="44"/>
      <c r="DM323" s="44"/>
      <c r="DN323" s="44"/>
      <c r="DO323" s="44"/>
      <c r="DP323" s="44"/>
      <c r="DQ323" s="44"/>
      <c r="DR323" s="44"/>
      <c r="DS323" s="44"/>
      <c r="DT323" s="44"/>
      <c r="DU323" s="44"/>
      <c r="DV323" s="44"/>
      <c r="DW323" s="44"/>
      <c r="DX323" s="44"/>
      <c r="DY323" s="44"/>
      <c r="DZ323" s="44"/>
      <c r="EA323" s="44"/>
      <c r="EB323" s="44"/>
      <c r="EC323" s="44"/>
      <c r="ED323" s="44"/>
      <c r="EE323" s="44"/>
      <c r="EF323" s="44"/>
      <c r="EG323" s="44"/>
      <c r="EH323" s="44"/>
      <c r="EI323" s="44"/>
      <c r="EJ323" s="44"/>
      <c r="EK323" s="44"/>
      <c r="EL323" s="44"/>
      <c r="EM323" s="44"/>
      <c r="EN323" s="44"/>
      <c r="EO323" s="44"/>
      <c r="EP323" s="44"/>
      <c r="EQ323" s="44"/>
      <c r="ER323" s="44"/>
      <c r="ES323" s="44"/>
      <c r="ET323" s="44"/>
      <c r="EU323" s="44"/>
      <c r="EV323" s="44"/>
      <c r="EW323" s="44"/>
      <c r="EX323" s="44"/>
      <c r="EY323" s="44"/>
      <c r="EZ323" s="44"/>
      <c r="FA323" s="44"/>
      <c r="FB323" s="44"/>
      <c r="FC323" s="44"/>
      <c r="FD323" s="44"/>
      <c r="FE323" s="44"/>
      <c r="FF323" s="44"/>
      <c r="FG323" s="44"/>
      <c r="FH323" s="44"/>
      <c r="FI323" s="44"/>
      <c r="FJ323" s="44"/>
      <c r="FK323" s="44"/>
      <c r="FL323" s="44"/>
      <c r="FM323" s="44"/>
      <c r="FN323" s="44"/>
      <c r="FO323" s="44"/>
      <c r="FP323" s="44"/>
      <c r="FQ323" s="44"/>
      <c r="FR323" s="44"/>
      <c r="FS323" s="44"/>
    </row>
    <row r="324" spans="43:175" x14ac:dyDescent="0.25">
      <c r="AQ324" s="44"/>
      <c r="AR324" s="44"/>
      <c r="AS324" s="44"/>
      <c r="AT324" s="44"/>
      <c r="AU324" s="44"/>
      <c r="AV324" s="44"/>
      <c r="AW324" s="44"/>
      <c r="AX324" s="44"/>
      <c r="AY324" s="44"/>
      <c r="AZ324" s="44"/>
      <c r="BA324" s="44"/>
      <c r="BB324" s="44"/>
      <c r="BC324" s="44"/>
      <c r="BD324" s="44"/>
      <c r="BE324" s="44"/>
      <c r="BF324" s="44"/>
      <c r="BG324" s="44"/>
      <c r="BH324" s="44"/>
      <c r="BI324" s="44"/>
      <c r="BJ324" s="44"/>
      <c r="BK324" s="44"/>
      <c r="BL324" s="44"/>
      <c r="BM324" s="44"/>
      <c r="BN324" s="44"/>
      <c r="BO324" s="44"/>
      <c r="BP324" s="44"/>
      <c r="BQ324" s="44"/>
      <c r="BR324" s="44"/>
      <c r="BS324" s="44"/>
      <c r="BT324" s="44"/>
      <c r="BU324" s="44"/>
      <c r="BV324" s="44"/>
      <c r="BW324" s="44"/>
      <c r="BX324" s="44"/>
      <c r="BY324" s="44"/>
      <c r="BZ324" s="44"/>
      <c r="CA324" s="44"/>
      <c r="CB324" s="44"/>
      <c r="CC324" s="44"/>
      <c r="CD324" s="44"/>
      <c r="CE324" s="44"/>
      <c r="CF324" s="44"/>
      <c r="CG324" s="44"/>
      <c r="CH324" s="44"/>
      <c r="CI324" s="44"/>
      <c r="CJ324" s="44"/>
      <c r="CK324" s="44"/>
      <c r="CL324" s="44"/>
      <c r="CM324" s="44"/>
      <c r="CN324" s="44"/>
      <c r="CO324" s="44"/>
      <c r="CP324" s="44"/>
      <c r="CQ324" s="44"/>
      <c r="CR324" s="44"/>
      <c r="CS324" s="44"/>
      <c r="CT324" s="44"/>
      <c r="CU324" s="44"/>
      <c r="CV324" s="44"/>
      <c r="CW324" s="44"/>
      <c r="CX324" s="44"/>
      <c r="CY324" s="44"/>
      <c r="CZ324" s="44"/>
      <c r="DA324" s="44"/>
      <c r="DB324" s="44"/>
      <c r="DC324" s="44"/>
      <c r="DD324" s="44"/>
      <c r="DE324" s="44"/>
      <c r="DF324" s="44"/>
      <c r="DG324" s="44"/>
      <c r="DH324" s="44"/>
      <c r="DI324" s="44"/>
      <c r="DJ324" s="44"/>
      <c r="DK324" s="44"/>
      <c r="DL324" s="44"/>
      <c r="DM324" s="44"/>
      <c r="DN324" s="44"/>
      <c r="DO324" s="44"/>
      <c r="DP324" s="44"/>
      <c r="DQ324" s="44"/>
      <c r="DR324" s="44"/>
      <c r="DS324" s="44"/>
      <c r="DT324" s="44"/>
      <c r="DU324" s="44"/>
      <c r="DV324" s="44"/>
      <c r="DW324" s="44"/>
      <c r="DX324" s="44"/>
      <c r="DY324" s="44"/>
      <c r="DZ324" s="44"/>
      <c r="EA324" s="44"/>
      <c r="EB324" s="44"/>
      <c r="EC324" s="44"/>
      <c r="ED324" s="44"/>
      <c r="EE324" s="44"/>
      <c r="EF324" s="44"/>
      <c r="EG324" s="44"/>
      <c r="EH324" s="44"/>
      <c r="EI324" s="44"/>
      <c r="EJ324" s="44"/>
      <c r="EK324" s="44"/>
      <c r="EL324" s="44"/>
      <c r="EM324" s="44"/>
      <c r="EN324" s="44"/>
      <c r="EO324" s="44"/>
      <c r="EP324" s="44"/>
      <c r="EQ324" s="44"/>
      <c r="ER324" s="44"/>
      <c r="ES324" s="44"/>
      <c r="ET324" s="44"/>
      <c r="EU324" s="44"/>
      <c r="EV324" s="44"/>
      <c r="EW324" s="44"/>
      <c r="EX324" s="44"/>
      <c r="EY324" s="44"/>
      <c r="EZ324" s="44"/>
      <c r="FA324" s="44"/>
      <c r="FB324" s="44"/>
      <c r="FC324" s="44"/>
      <c r="FD324" s="44"/>
      <c r="FE324" s="44"/>
      <c r="FF324" s="44"/>
      <c r="FG324" s="44"/>
      <c r="FH324" s="44"/>
      <c r="FI324" s="44"/>
      <c r="FJ324" s="44"/>
      <c r="FK324" s="44"/>
      <c r="FL324" s="44"/>
      <c r="FM324" s="44"/>
      <c r="FN324" s="44"/>
      <c r="FO324" s="44"/>
      <c r="FP324" s="44"/>
      <c r="FQ324" s="44"/>
      <c r="FR324" s="44"/>
      <c r="FS324" s="44"/>
    </row>
    <row r="325" spans="43:175" x14ac:dyDescent="0.25">
      <c r="AQ325" s="44"/>
      <c r="AR325" s="44"/>
      <c r="AS325" s="44"/>
      <c r="AT325" s="44"/>
      <c r="AU325" s="44"/>
      <c r="AV325" s="44"/>
      <c r="AW325" s="44"/>
      <c r="AX325" s="44"/>
      <c r="AY325" s="44"/>
      <c r="AZ325" s="44"/>
      <c r="BA325" s="44"/>
      <c r="BB325" s="44"/>
      <c r="BC325" s="44"/>
      <c r="BD325" s="44"/>
      <c r="BE325" s="44"/>
      <c r="BF325" s="44"/>
      <c r="BG325" s="44"/>
      <c r="BH325" s="44"/>
      <c r="BI325" s="44"/>
      <c r="BJ325" s="44"/>
      <c r="BK325" s="44"/>
      <c r="BL325" s="44"/>
      <c r="BM325" s="44"/>
      <c r="BN325" s="44"/>
      <c r="BO325" s="44"/>
      <c r="BP325" s="44"/>
      <c r="BQ325" s="44"/>
      <c r="BR325" s="44"/>
      <c r="BS325" s="44"/>
      <c r="BT325" s="44"/>
      <c r="BU325" s="44"/>
      <c r="BV325" s="44"/>
      <c r="BW325" s="44"/>
      <c r="BX325" s="44"/>
      <c r="BY325" s="44"/>
      <c r="BZ325" s="44"/>
      <c r="CA325" s="44"/>
      <c r="CB325" s="44"/>
      <c r="CC325" s="44"/>
      <c r="CD325" s="44"/>
      <c r="CE325" s="44"/>
      <c r="CF325" s="44"/>
      <c r="CG325" s="44"/>
      <c r="CH325" s="44"/>
      <c r="CI325" s="44"/>
      <c r="CJ325" s="44"/>
      <c r="CK325" s="44"/>
      <c r="CL325" s="44"/>
      <c r="CM325" s="44"/>
      <c r="CN325" s="44"/>
      <c r="CO325" s="44"/>
      <c r="CP325" s="44"/>
      <c r="CQ325" s="44"/>
      <c r="CR325" s="44"/>
      <c r="CS325" s="44"/>
      <c r="CT325" s="44"/>
      <c r="CU325" s="44"/>
      <c r="CV325" s="44"/>
      <c r="CW325" s="44"/>
      <c r="CX325" s="44"/>
      <c r="CY325" s="44"/>
      <c r="CZ325" s="44"/>
      <c r="DA325" s="44"/>
      <c r="DB325" s="44"/>
      <c r="DC325" s="44"/>
      <c r="DD325" s="44"/>
      <c r="DE325" s="44"/>
      <c r="DF325" s="44"/>
      <c r="DG325" s="44"/>
      <c r="DH325" s="44"/>
      <c r="DI325" s="44"/>
      <c r="DJ325" s="44"/>
      <c r="DK325" s="44"/>
      <c r="DL325" s="44"/>
      <c r="DM325" s="44"/>
      <c r="DN325" s="44"/>
      <c r="DO325" s="44"/>
      <c r="DP325" s="44"/>
      <c r="DQ325" s="44"/>
      <c r="DR325" s="44"/>
      <c r="DS325" s="44"/>
      <c r="DT325" s="44"/>
      <c r="DU325" s="44"/>
      <c r="DV325" s="44"/>
      <c r="DW325" s="44"/>
      <c r="DX325" s="44"/>
      <c r="DY325" s="44"/>
      <c r="DZ325" s="44"/>
      <c r="EA325" s="44"/>
      <c r="EB325" s="44"/>
      <c r="EC325" s="44"/>
      <c r="ED325" s="44"/>
      <c r="EE325" s="44"/>
      <c r="EF325" s="44"/>
      <c r="EG325" s="44"/>
      <c r="EH325" s="44"/>
      <c r="EI325" s="44"/>
      <c r="EJ325" s="44"/>
      <c r="EK325" s="44"/>
      <c r="EL325" s="44"/>
      <c r="EM325" s="44"/>
      <c r="EN325" s="44"/>
      <c r="EO325" s="44"/>
      <c r="EP325" s="44"/>
      <c r="EQ325" s="44"/>
      <c r="ER325" s="44"/>
      <c r="ES325" s="44"/>
      <c r="ET325" s="44"/>
      <c r="EU325" s="44"/>
      <c r="EV325" s="44"/>
      <c r="EW325" s="44"/>
      <c r="EX325" s="44"/>
      <c r="EY325" s="44"/>
      <c r="EZ325" s="44"/>
      <c r="FA325" s="44"/>
      <c r="FB325" s="44"/>
      <c r="FC325" s="44"/>
      <c r="FD325" s="44"/>
      <c r="FE325" s="44"/>
      <c r="FF325" s="44"/>
      <c r="FG325" s="44"/>
      <c r="FH325" s="44"/>
      <c r="FI325" s="44"/>
      <c r="FJ325" s="44"/>
      <c r="FK325" s="44"/>
      <c r="FL325" s="44"/>
      <c r="FM325" s="44"/>
      <c r="FN325" s="44"/>
      <c r="FO325" s="44"/>
      <c r="FP325" s="44"/>
      <c r="FQ325" s="44"/>
      <c r="FR325" s="44"/>
      <c r="FS325" s="44"/>
    </row>
    <row r="326" spans="43:175" x14ac:dyDescent="0.25">
      <c r="AQ326" s="44"/>
      <c r="AR326" s="44"/>
      <c r="AS326" s="44"/>
      <c r="AT326" s="44"/>
      <c r="AU326" s="44"/>
      <c r="AV326" s="44"/>
      <c r="AW326" s="44"/>
      <c r="AX326" s="44"/>
      <c r="AY326" s="44"/>
      <c r="AZ326" s="44"/>
      <c r="BA326" s="44"/>
      <c r="BB326" s="44"/>
      <c r="BC326" s="44"/>
      <c r="BD326" s="44"/>
      <c r="BE326" s="44"/>
      <c r="BF326" s="44"/>
      <c r="BG326" s="44"/>
      <c r="BH326" s="44"/>
      <c r="BI326" s="44"/>
      <c r="BJ326" s="44"/>
      <c r="BK326" s="44"/>
      <c r="BL326" s="44"/>
      <c r="BM326" s="44"/>
      <c r="BN326" s="44"/>
      <c r="BO326" s="44"/>
      <c r="BP326" s="44"/>
      <c r="BQ326" s="44"/>
      <c r="BR326" s="44"/>
      <c r="BS326" s="44"/>
      <c r="BT326" s="44"/>
      <c r="BU326" s="44"/>
      <c r="BV326" s="44"/>
      <c r="BW326" s="44"/>
      <c r="BX326" s="44"/>
      <c r="BY326" s="44"/>
      <c r="BZ326" s="44"/>
      <c r="CA326" s="44"/>
      <c r="CB326" s="44"/>
      <c r="CC326" s="44"/>
      <c r="CD326" s="44"/>
      <c r="CE326" s="44"/>
      <c r="CF326" s="44"/>
      <c r="CG326" s="44"/>
      <c r="CH326" s="44"/>
      <c r="CI326" s="44"/>
      <c r="CJ326" s="44"/>
      <c r="CK326" s="44"/>
      <c r="CL326" s="44"/>
      <c r="CM326" s="44"/>
      <c r="CN326" s="44"/>
      <c r="CO326" s="44"/>
      <c r="CP326" s="44"/>
      <c r="CQ326" s="44"/>
      <c r="CR326" s="44"/>
      <c r="CS326" s="44"/>
      <c r="CT326" s="44"/>
      <c r="CU326" s="44"/>
      <c r="CV326" s="44"/>
      <c r="CW326" s="44"/>
      <c r="CX326" s="44"/>
      <c r="CY326" s="44"/>
      <c r="CZ326" s="44"/>
      <c r="DA326" s="44"/>
      <c r="DB326" s="44"/>
      <c r="DC326" s="44"/>
      <c r="DD326" s="44"/>
      <c r="DE326" s="44"/>
      <c r="DF326" s="44"/>
      <c r="DG326" s="44"/>
      <c r="DH326" s="44"/>
      <c r="DI326" s="44"/>
      <c r="DJ326" s="44"/>
      <c r="DK326" s="44"/>
      <c r="DL326" s="44"/>
      <c r="DM326" s="44"/>
      <c r="DN326" s="44"/>
      <c r="DO326" s="44"/>
      <c r="DP326" s="44"/>
      <c r="DQ326" s="44"/>
      <c r="DR326" s="44"/>
      <c r="DS326" s="44"/>
      <c r="DT326" s="44"/>
      <c r="DU326" s="44"/>
      <c r="DV326" s="44"/>
      <c r="DW326" s="44"/>
      <c r="DX326" s="44"/>
      <c r="DY326" s="44"/>
      <c r="DZ326" s="44"/>
      <c r="EA326" s="44"/>
      <c r="EB326" s="44"/>
      <c r="EC326" s="44"/>
      <c r="ED326" s="44"/>
      <c r="EE326" s="44"/>
      <c r="EF326" s="44"/>
      <c r="EG326" s="44"/>
      <c r="EH326" s="44"/>
      <c r="EI326" s="44"/>
      <c r="EJ326" s="44"/>
      <c r="EK326" s="44"/>
      <c r="EL326" s="44"/>
      <c r="EM326" s="44"/>
      <c r="EN326" s="44"/>
      <c r="EO326" s="44"/>
      <c r="EP326" s="44"/>
      <c r="EQ326" s="44"/>
      <c r="ER326" s="44"/>
      <c r="ES326" s="44"/>
      <c r="ET326" s="44"/>
      <c r="EU326" s="44"/>
      <c r="EV326" s="44"/>
      <c r="EW326" s="44"/>
      <c r="EX326" s="44"/>
      <c r="EY326" s="44"/>
      <c r="EZ326" s="44"/>
      <c r="FA326" s="44"/>
      <c r="FB326" s="44"/>
      <c r="FC326" s="44"/>
      <c r="FD326" s="44"/>
      <c r="FE326" s="44"/>
      <c r="FF326" s="44"/>
      <c r="FG326" s="44"/>
      <c r="FH326" s="44"/>
      <c r="FI326" s="44"/>
      <c r="FJ326" s="44"/>
      <c r="FK326" s="44"/>
      <c r="FL326" s="44"/>
      <c r="FM326" s="44"/>
      <c r="FN326" s="44"/>
      <c r="FO326" s="44"/>
      <c r="FP326" s="44"/>
      <c r="FQ326" s="44"/>
      <c r="FR326" s="44"/>
      <c r="FS326" s="44"/>
    </row>
    <row r="327" spans="43:175" x14ac:dyDescent="0.25">
      <c r="AQ327" s="44"/>
      <c r="AR327" s="44"/>
      <c r="AS327" s="44"/>
      <c r="AT327" s="44"/>
      <c r="AU327" s="44"/>
      <c r="AV327" s="44"/>
      <c r="AW327" s="44"/>
      <c r="AX327" s="44"/>
      <c r="AY327" s="44"/>
      <c r="AZ327" s="44"/>
      <c r="BA327" s="44"/>
      <c r="BB327" s="44"/>
      <c r="BC327" s="44"/>
      <c r="BD327" s="44"/>
      <c r="BE327" s="44"/>
      <c r="BF327" s="44"/>
      <c r="BG327" s="44"/>
      <c r="BH327" s="44"/>
      <c r="BI327" s="44"/>
      <c r="BJ327" s="44"/>
      <c r="BK327" s="44"/>
      <c r="BL327" s="44"/>
      <c r="BM327" s="44"/>
      <c r="BN327" s="44"/>
      <c r="BO327" s="44"/>
      <c r="BP327" s="44"/>
      <c r="BQ327" s="44"/>
      <c r="BR327" s="44"/>
      <c r="BS327" s="44"/>
      <c r="BT327" s="44"/>
      <c r="BU327" s="44"/>
      <c r="BV327" s="44"/>
      <c r="BW327" s="44"/>
      <c r="BX327" s="44"/>
      <c r="BY327" s="44"/>
      <c r="BZ327" s="44"/>
      <c r="CA327" s="44"/>
      <c r="CB327" s="44"/>
      <c r="CC327" s="44"/>
      <c r="CD327" s="44"/>
      <c r="CE327" s="44"/>
      <c r="CF327" s="44"/>
      <c r="CG327" s="44"/>
      <c r="CH327" s="44"/>
      <c r="CI327" s="44"/>
      <c r="CJ327" s="44"/>
      <c r="CK327" s="44"/>
      <c r="CL327" s="44"/>
      <c r="CM327" s="44"/>
      <c r="CN327" s="44"/>
      <c r="CO327" s="44"/>
      <c r="CP327" s="44"/>
      <c r="CQ327" s="44"/>
      <c r="CR327" s="44"/>
      <c r="CS327" s="44"/>
      <c r="CT327" s="44"/>
      <c r="CU327" s="44"/>
      <c r="CV327" s="44"/>
      <c r="CW327" s="44"/>
      <c r="CX327" s="44"/>
      <c r="CY327" s="44"/>
      <c r="CZ327" s="44"/>
      <c r="DA327" s="44"/>
      <c r="DB327" s="44"/>
      <c r="DC327" s="44"/>
      <c r="DD327" s="44"/>
      <c r="DE327" s="44"/>
      <c r="DF327" s="44"/>
      <c r="DG327" s="44"/>
      <c r="DH327" s="44"/>
      <c r="DI327" s="44"/>
      <c r="DJ327" s="44"/>
      <c r="DK327" s="44"/>
      <c r="DL327" s="44"/>
      <c r="DM327" s="44"/>
      <c r="DN327" s="44"/>
      <c r="DO327" s="44"/>
      <c r="DP327" s="44"/>
      <c r="DQ327" s="44"/>
      <c r="DR327" s="44"/>
      <c r="DS327" s="44"/>
      <c r="DT327" s="44"/>
      <c r="DU327" s="44"/>
      <c r="DV327" s="44"/>
      <c r="DW327" s="44"/>
      <c r="DX327" s="44"/>
      <c r="DY327" s="44"/>
      <c r="DZ327" s="44"/>
      <c r="EA327" s="44"/>
      <c r="EB327" s="44"/>
      <c r="EC327" s="44"/>
      <c r="ED327" s="44"/>
      <c r="EE327" s="44"/>
      <c r="EF327" s="44"/>
      <c r="EG327" s="44"/>
      <c r="EH327" s="44"/>
      <c r="EI327" s="44"/>
      <c r="EJ327" s="44"/>
      <c r="EK327" s="44"/>
      <c r="EL327" s="44"/>
      <c r="EM327" s="44"/>
      <c r="EN327" s="44"/>
      <c r="EO327" s="44"/>
      <c r="EP327" s="44"/>
      <c r="EQ327" s="44"/>
      <c r="ER327" s="44"/>
      <c r="ES327" s="44"/>
      <c r="ET327" s="44"/>
      <c r="EU327" s="44"/>
      <c r="EV327" s="44"/>
      <c r="EW327" s="44"/>
      <c r="EX327" s="44"/>
      <c r="EY327" s="44"/>
      <c r="EZ327" s="44"/>
      <c r="FA327" s="44"/>
      <c r="FB327" s="44"/>
      <c r="FC327" s="44"/>
      <c r="FD327" s="44"/>
      <c r="FE327" s="44"/>
      <c r="FF327" s="44"/>
      <c r="FG327" s="44"/>
      <c r="FH327" s="44"/>
      <c r="FI327" s="44"/>
      <c r="FJ327" s="44"/>
      <c r="FK327" s="44"/>
      <c r="FL327" s="44"/>
      <c r="FM327" s="44"/>
      <c r="FN327" s="44"/>
      <c r="FO327" s="44"/>
      <c r="FP327" s="44"/>
      <c r="FQ327" s="44"/>
      <c r="FR327" s="44"/>
      <c r="FS327" s="44"/>
    </row>
    <row r="328" spans="43:175" x14ac:dyDescent="0.25">
      <c r="AQ328" s="44"/>
      <c r="AR328" s="44"/>
      <c r="AS328" s="44"/>
      <c r="AT328" s="44"/>
      <c r="AU328" s="44"/>
      <c r="AV328" s="44"/>
      <c r="AW328" s="44"/>
      <c r="AX328" s="44"/>
      <c r="AY328" s="44"/>
      <c r="AZ328" s="44"/>
      <c r="BA328" s="44"/>
      <c r="BB328" s="44"/>
      <c r="BC328" s="44"/>
      <c r="BD328" s="44"/>
      <c r="BE328" s="44"/>
      <c r="BF328" s="44"/>
      <c r="BG328" s="44"/>
      <c r="BH328" s="44"/>
      <c r="BI328" s="44"/>
      <c r="BJ328" s="44"/>
      <c r="BK328" s="44"/>
      <c r="BL328" s="44"/>
      <c r="BM328" s="44"/>
      <c r="BN328" s="44"/>
      <c r="BO328" s="44"/>
      <c r="BP328" s="44"/>
      <c r="BQ328" s="44"/>
      <c r="BR328" s="44"/>
      <c r="BS328" s="44"/>
      <c r="BT328" s="44"/>
      <c r="BU328" s="44"/>
      <c r="BV328" s="44"/>
      <c r="BW328" s="44"/>
      <c r="BX328" s="44"/>
      <c r="BY328" s="44"/>
      <c r="BZ328" s="44"/>
      <c r="CA328" s="44"/>
      <c r="CB328" s="44"/>
      <c r="CC328" s="44"/>
      <c r="CD328" s="44"/>
      <c r="CE328" s="44"/>
      <c r="CF328" s="44"/>
      <c r="CG328" s="44"/>
      <c r="CH328" s="44"/>
      <c r="CI328" s="44"/>
      <c r="CJ328" s="44"/>
      <c r="CK328" s="44"/>
      <c r="CL328" s="44"/>
      <c r="CM328" s="44"/>
      <c r="CN328" s="44"/>
      <c r="CO328" s="44"/>
      <c r="CP328" s="44"/>
      <c r="CQ328" s="44"/>
      <c r="CR328" s="44"/>
      <c r="CS328" s="44"/>
      <c r="CT328" s="44"/>
      <c r="CU328" s="44"/>
      <c r="CV328" s="44"/>
      <c r="CW328" s="44"/>
      <c r="CX328" s="44"/>
      <c r="CY328" s="44"/>
      <c r="CZ328" s="44"/>
      <c r="DA328" s="44"/>
      <c r="DB328" s="44"/>
      <c r="DC328" s="44"/>
      <c r="DD328" s="44"/>
      <c r="DE328" s="44"/>
      <c r="DF328" s="44"/>
      <c r="DG328" s="44"/>
      <c r="DH328" s="44"/>
      <c r="DI328" s="44"/>
      <c r="DJ328" s="44"/>
      <c r="DK328" s="44"/>
      <c r="DL328" s="44"/>
      <c r="DM328" s="44"/>
      <c r="DN328" s="44"/>
      <c r="DO328" s="44"/>
      <c r="DP328" s="44"/>
      <c r="DQ328" s="44"/>
      <c r="DR328" s="44"/>
      <c r="DS328" s="44"/>
      <c r="DT328" s="44"/>
      <c r="DU328" s="44"/>
      <c r="DV328" s="44"/>
      <c r="DW328" s="44"/>
      <c r="DX328" s="44"/>
      <c r="DY328" s="44"/>
      <c r="DZ328" s="44"/>
      <c r="EA328" s="44"/>
      <c r="EB328" s="44"/>
      <c r="EC328" s="44"/>
      <c r="ED328" s="44"/>
      <c r="EE328" s="44"/>
      <c r="EF328" s="44"/>
      <c r="EG328" s="44"/>
      <c r="EH328" s="44"/>
      <c r="EI328" s="44"/>
      <c r="EJ328" s="44"/>
      <c r="EK328" s="44"/>
      <c r="EL328" s="44"/>
      <c r="EM328" s="44"/>
      <c r="EN328" s="44"/>
      <c r="EO328" s="44"/>
      <c r="EP328" s="44"/>
      <c r="EQ328" s="44"/>
      <c r="ER328" s="44"/>
      <c r="ES328" s="44"/>
      <c r="ET328" s="44"/>
      <c r="EU328" s="44"/>
      <c r="EV328" s="44"/>
      <c r="EW328" s="44"/>
      <c r="EX328" s="44"/>
      <c r="EY328" s="44"/>
      <c r="EZ328" s="44"/>
      <c r="FA328" s="44"/>
      <c r="FB328" s="44"/>
      <c r="FC328" s="44"/>
      <c r="FD328" s="44"/>
      <c r="FE328" s="44"/>
      <c r="FF328" s="44"/>
      <c r="FG328" s="44"/>
      <c r="FH328" s="44"/>
      <c r="FI328" s="44"/>
      <c r="FJ328" s="44"/>
      <c r="FK328" s="44"/>
      <c r="FL328" s="44"/>
      <c r="FM328" s="44"/>
      <c r="FN328" s="44"/>
      <c r="FO328" s="44"/>
      <c r="FP328" s="44"/>
      <c r="FQ328" s="44"/>
      <c r="FR328" s="44"/>
      <c r="FS328" s="44"/>
    </row>
    <row r="329" spans="43:175" x14ac:dyDescent="0.25">
      <c r="AQ329" s="44"/>
      <c r="AR329" s="44"/>
      <c r="AS329" s="44"/>
      <c r="AT329" s="44"/>
      <c r="AU329" s="44"/>
      <c r="AV329" s="44"/>
      <c r="AW329" s="44"/>
      <c r="AX329" s="44"/>
      <c r="AY329" s="44"/>
      <c r="AZ329" s="44"/>
      <c r="BA329" s="44"/>
      <c r="BB329" s="44"/>
      <c r="BC329" s="44"/>
      <c r="BD329" s="44"/>
      <c r="BE329" s="44"/>
      <c r="BF329" s="44"/>
      <c r="BG329" s="44"/>
      <c r="BH329" s="44"/>
      <c r="BI329" s="44"/>
      <c r="BJ329" s="44"/>
      <c r="BK329" s="44"/>
      <c r="BL329" s="44"/>
      <c r="BM329" s="44"/>
      <c r="BN329" s="44"/>
      <c r="BO329" s="44"/>
      <c r="BP329" s="44"/>
      <c r="BQ329" s="44"/>
      <c r="BR329" s="44"/>
      <c r="BS329" s="44"/>
      <c r="BT329" s="44"/>
      <c r="BU329" s="44"/>
      <c r="BV329" s="44"/>
      <c r="BW329" s="44"/>
      <c r="BX329" s="44"/>
      <c r="BY329" s="44"/>
      <c r="BZ329" s="44"/>
      <c r="CA329" s="44"/>
      <c r="CB329" s="44"/>
      <c r="CC329" s="44"/>
      <c r="CD329" s="44"/>
      <c r="CE329" s="44"/>
      <c r="CF329" s="44"/>
      <c r="CG329" s="44"/>
      <c r="CH329" s="44"/>
      <c r="CI329" s="44"/>
      <c r="CJ329" s="44"/>
      <c r="CK329" s="44"/>
      <c r="CL329" s="44"/>
      <c r="CM329" s="44"/>
      <c r="CN329" s="44"/>
      <c r="CO329" s="44"/>
      <c r="CP329" s="44"/>
      <c r="CQ329" s="44"/>
      <c r="CR329" s="44"/>
      <c r="CS329" s="44"/>
      <c r="CT329" s="44"/>
      <c r="CU329" s="44"/>
      <c r="CV329" s="44"/>
      <c r="CW329" s="44"/>
      <c r="CX329" s="44"/>
      <c r="CY329" s="44"/>
      <c r="CZ329" s="44"/>
      <c r="DA329" s="44"/>
      <c r="DB329" s="44"/>
      <c r="DC329" s="44"/>
      <c r="DD329" s="44"/>
      <c r="DE329" s="44"/>
      <c r="DF329" s="44"/>
      <c r="DG329" s="44"/>
      <c r="DH329" s="44"/>
      <c r="DI329" s="44"/>
      <c r="DJ329" s="44"/>
      <c r="DK329" s="44"/>
      <c r="DL329" s="44"/>
      <c r="DM329" s="44"/>
      <c r="DN329" s="44"/>
      <c r="DO329" s="44"/>
      <c r="DP329" s="44"/>
      <c r="DQ329" s="44"/>
      <c r="DR329" s="44"/>
      <c r="DS329" s="44"/>
      <c r="DT329" s="44"/>
      <c r="DU329" s="44"/>
      <c r="DV329" s="44"/>
      <c r="DW329" s="44"/>
      <c r="DX329" s="44"/>
      <c r="DY329" s="44"/>
      <c r="DZ329" s="44"/>
      <c r="EA329" s="44"/>
      <c r="EB329" s="44"/>
      <c r="EC329" s="44"/>
      <c r="ED329" s="44"/>
      <c r="EE329" s="44"/>
      <c r="EF329" s="44"/>
      <c r="EG329" s="44"/>
      <c r="EH329" s="44"/>
      <c r="EI329" s="44"/>
      <c r="EJ329" s="44"/>
      <c r="EK329" s="44"/>
      <c r="EL329" s="44"/>
      <c r="EM329" s="44"/>
      <c r="EN329" s="44"/>
      <c r="EO329" s="44"/>
      <c r="EP329" s="44"/>
      <c r="EQ329" s="44"/>
      <c r="ER329" s="44"/>
      <c r="ES329" s="44"/>
      <c r="ET329" s="44"/>
      <c r="EU329" s="44"/>
      <c r="EV329" s="44"/>
      <c r="EW329" s="44"/>
      <c r="EX329" s="44"/>
      <c r="EY329" s="44"/>
      <c r="EZ329" s="44"/>
      <c r="FA329" s="44"/>
      <c r="FB329" s="44"/>
      <c r="FC329" s="44"/>
      <c r="FD329" s="44"/>
      <c r="FE329" s="44"/>
      <c r="FF329" s="44"/>
      <c r="FG329" s="44"/>
      <c r="FH329" s="44"/>
      <c r="FI329" s="44"/>
      <c r="FJ329" s="44"/>
      <c r="FK329" s="44"/>
      <c r="FL329" s="44"/>
      <c r="FM329" s="44"/>
      <c r="FN329" s="44"/>
      <c r="FO329" s="44"/>
      <c r="FP329" s="44"/>
      <c r="FQ329" s="44"/>
      <c r="FR329" s="44"/>
      <c r="FS329" s="44"/>
    </row>
    <row r="330" spans="43:175" x14ac:dyDescent="0.25">
      <c r="AQ330" s="44"/>
      <c r="AR330" s="44"/>
      <c r="AS330" s="44"/>
      <c r="AT330" s="44"/>
      <c r="AU330" s="44"/>
      <c r="AV330" s="44"/>
      <c r="AW330" s="44"/>
      <c r="AX330" s="44"/>
      <c r="AY330" s="44"/>
      <c r="AZ330" s="44"/>
      <c r="BA330" s="44"/>
      <c r="BB330" s="44"/>
      <c r="BC330" s="44"/>
      <c r="BD330" s="44"/>
      <c r="BE330" s="44"/>
      <c r="BF330" s="44"/>
      <c r="BG330" s="44"/>
      <c r="BH330" s="44"/>
      <c r="BI330" s="44"/>
      <c r="BJ330" s="44"/>
      <c r="BK330" s="44"/>
      <c r="BL330" s="44"/>
      <c r="BM330" s="44"/>
      <c r="BN330" s="44"/>
      <c r="BO330" s="44"/>
      <c r="BP330" s="44"/>
      <c r="BQ330" s="44"/>
      <c r="BR330" s="44"/>
      <c r="BS330" s="44"/>
      <c r="BT330" s="44"/>
      <c r="BU330" s="44"/>
      <c r="BV330" s="44"/>
      <c r="BW330" s="44"/>
      <c r="BX330" s="44"/>
      <c r="BY330" s="44"/>
      <c r="BZ330" s="44"/>
      <c r="CA330" s="44"/>
      <c r="CB330" s="44"/>
      <c r="CC330" s="44"/>
      <c r="CD330" s="44"/>
      <c r="CE330" s="44"/>
      <c r="CF330" s="44"/>
      <c r="CG330" s="44"/>
      <c r="CH330" s="44"/>
      <c r="CI330" s="44"/>
      <c r="CJ330" s="44"/>
      <c r="CK330" s="44"/>
      <c r="CL330" s="44"/>
      <c r="CM330" s="44"/>
      <c r="CN330" s="44"/>
      <c r="CO330" s="44"/>
      <c r="CP330" s="44"/>
      <c r="CQ330" s="44"/>
      <c r="CR330" s="44"/>
      <c r="CS330" s="44"/>
      <c r="CT330" s="44"/>
      <c r="CU330" s="44"/>
      <c r="CV330" s="44"/>
      <c r="CW330" s="44"/>
      <c r="CX330" s="44"/>
      <c r="CY330" s="44"/>
      <c r="CZ330" s="44"/>
      <c r="DA330" s="44"/>
      <c r="DB330" s="44"/>
      <c r="DC330" s="44"/>
      <c r="DD330" s="44"/>
      <c r="DE330" s="44"/>
      <c r="DF330" s="44"/>
      <c r="DG330" s="44"/>
      <c r="DH330" s="44"/>
      <c r="DI330" s="44"/>
      <c r="DJ330" s="44"/>
      <c r="DK330" s="44"/>
      <c r="DL330" s="44"/>
      <c r="DM330" s="44"/>
      <c r="DN330" s="44"/>
      <c r="DO330" s="44"/>
      <c r="DP330" s="44"/>
      <c r="DQ330" s="44"/>
      <c r="DR330" s="44"/>
      <c r="DS330" s="44"/>
      <c r="DT330" s="44"/>
      <c r="DU330" s="44"/>
      <c r="DV330" s="44"/>
      <c r="DW330" s="44"/>
      <c r="DX330" s="44"/>
      <c r="DY330" s="44"/>
      <c r="DZ330" s="44"/>
      <c r="EA330" s="44"/>
      <c r="EB330" s="44"/>
      <c r="EC330" s="44"/>
      <c r="ED330" s="44"/>
      <c r="EE330" s="44"/>
      <c r="EF330" s="44"/>
      <c r="EG330" s="44"/>
      <c r="EH330" s="44"/>
      <c r="EI330" s="44"/>
      <c r="EJ330" s="44"/>
      <c r="EK330" s="44"/>
      <c r="EL330" s="44"/>
      <c r="EM330" s="44"/>
      <c r="EN330" s="44"/>
      <c r="EO330" s="44"/>
      <c r="EP330" s="44"/>
      <c r="EQ330" s="44"/>
      <c r="ER330" s="44"/>
      <c r="ES330" s="44"/>
      <c r="ET330" s="44"/>
      <c r="EU330" s="44"/>
      <c r="EV330" s="44"/>
      <c r="EW330" s="44"/>
      <c r="EX330" s="44"/>
      <c r="EY330" s="44"/>
      <c r="EZ330" s="44"/>
      <c r="FA330" s="44"/>
      <c r="FB330" s="44"/>
      <c r="FC330" s="44"/>
      <c r="FD330" s="44"/>
      <c r="FE330" s="44"/>
      <c r="FF330" s="44"/>
      <c r="FG330" s="44"/>
      <c r="FH330" s="44"/>
      <c r="FI330" s="44"/>
      <c r="FJ330" s="44"/>
      <c r="FK330" s="44"/>
      <c r="FL330" s="44"/>
      <c r="FM330" s="44"/>
      <c r="FN330" s="44"/>
      <c r="FO330" s="44"/>
      <c r="FP330" s="44"/>
      <c r="FQ330" s="44"/>
      <c r="FR330" s="44"/>
      <c r="FS330" s="44"/>
    </row>
    <row r="331" spans="43:175" x14ac:dyDescent="0.25">
      <c r="AQ331" s="44"/>
      <c r="AR331" s="44"/>
      <c r="AS331" s="44"/>
      <c r="AT331" s="44"/>
      <c r="AU331" s="44"/>
      <c r="AV331" s="44"/>
      <c r="AW331" s="44"/>
      <c r="AX331" s="44"/>
      <c r="AY331" s="44"/>
      <c r="AZ331" s="44"/>
      <c r="BA331" s="44"/>
      <c r="BB331" s="44"/>
      <c r="BC331" s="44"/>
      <c r="BD331" s="44"/>
      <c r="BE331" s="44"/>
      <c r="BF331" s="44"/>
      <c r="BG331" s="44"/>
      <c r="BH331" s="44"/>
      <c r="BI331" s="44"/>
      <c r="BJ331" s="44"/>
      <c r="BK331" s="44"/>
      <c r="BL331" s="44"/>
      <c r="BM331" s="44"/>
      <c r="BN331" s="44"/>
      <c r="BO331" s="44"/>
      <c r="BP331" s="44"/>
      <c r="BQ331" s="44"/>
      <c r="BR331" s="44"/>
      <c r="BS331" s="44"/>
      <c r="BT331" s="44"/>
      <c r="BU331" s="44"/>
      <c r="BV331" s="44"/>
      <c r="BW331" s="44"/>
      <c r="BX331" s="44"/>
      <c r="BY331" s="44"/>
      <c r="BZ331" s="44"/>
      <c r="CA331" s="44"/>
      <c r="CB331" s="44"/>
      <c r="CC331" s="44"/>
      <c r="CD331" s="44"/>
      <c r="CE331" s="44"/>
      <c r="CF331" s="44"/>
      <c r="CG331" s="44"/>
      <c r="CH331" s="44"/>
      <c r="CI331" s="44"/>
      <c r="CJ331" s="44"/>
      <c r="CK331" s="44"/>
      <c r="CL331" s="44"/>
      <c r="CM331" s="44"/>
      <c r="CN331" s="44"/>
      <c r="CO331" s="44"/>
      <c r="CP331" s="44"/>
      <c r="CQ331" s="44"/>
      <c r="CR331" s="44"/>
      <c r="CS331" s="44"/>
      <c r="CT331" s="44"/>
      <c r="CU331" s="44"/>
      <c r="CV331" s="44"/>
      <c r="CW331" s="44"/>
      <c r="CX331" s="44"/>
      <c r="CY331" s="44"/>
      <c r="CZ331" s="44"/>
      <c r="DA331" s="44"/>
      <c r="DB331" s="44"/>
      <c r="DC331" s="44"/>
      <c r="DD331" s="44"/>
      <c r="DE331" s="44"/>
      <c r="DF331" s="44"/>
      <c r="DG331" s="44"/>
      <c r="DH331" s="44"/>
      <c r="DI331" s="44"/>
      <c r="DJ331" s="44"/>
      <c r="DK331" s="44"/>
      <c r="DL331" s="44"/>
      <c r="DM331" s="44"/>
      <c r="DN331" s="44"/>
      <c r="DO331" s="44"/>
      <c r="DP331" s="44"/>
      <c r="DQ331" s="44"/>
      <c r="DR331" s="44"/>
      <c r="DS331" s="44"/>
      <c r="DT331" s="44"/>
      <c r="DU331" s="44"/>
      <c r="DV331" s="44"/>
      <c r="DW331" s="44"/>
      <c r="DX331" s="44"/>
      <c r="DY331" s="44"/>
      <c r="DZ331" s="44"/>
      <c r="EA331" s="44"/>
      <c r="EB331" s="44"/>
      <c r="EC331" s="44"/>
      <c r="ED331" s="44"/>
      <c r="EE331" s="44"/>
      <c r="EF331" s="44"/>
      <c r="EG331" s="44"/>
      <c r="EH331" s="44"/>
      <c r="EI331" s="44"/>
      <c r="EJ331" s="44"/>
      <c r="EK331" s="44"/>
      <c r="EL331" s="44"/>
      <c r="EM331" s="44"/>
      <c r="EN331" s="44"/>
      <c r="EO331" s="44"/>
      <c r="EP331" s="44"/>
      <c r="EQ331" s="44"/>
      <c r="ER331" s="44"/>
      <c r="ES331" s="44"/>
      <c r="ET331" s="44"/>
      <c r="EU331" s="44"/>
      <c r="EV331" s="44"/>
      <c r="EW331" s="44"/>
      <c r="EX331" s="44"/>
      <c r="EY331" s="44"/>
      <c r="EZ331" s="44"/>
      <c r="FA331" s="44"/>
      <c r="FB331" s="44"/>
      <c r="FC331" s="44"/>
      <c r="FD331" s="44"/>
      <c r="FE331" s="44"/>
      <c r="FF331" s="44"/>
      <c r="FG331" s="44"/>
      <c r="FH331" s="44"/>
      <c r="FI331" s="44"/>
      <c r="FJ331" s="44"/>
      <c r="FK331" s="44"/>
      <c r="FL331" s="44"/>
      <c r="FM331" s="44"/>
      <c r="FN331" s="44"/>
      <c r="FO331" s="44"/>
      <c r="FP331" s="44"/>
      <c r="FQ331" s="44"/>
      <c r="FR331" s="44"/>
      <c r="FS331" s="44"/>
    </row>
    <row r="332" spans="43:175" x14ac:dyDescent="0.25">
      <c r="AQ332" s="44"/>
      <c r="AR332" s="44"/>
      <c r="AS332" s="44"/>
      <c r="AT332" s="44"/>
      <c r="AU332" s="44"/>
      <c r="AV332" s="44"/>
      <c r="AW332" s="44"/>
      <c r="AX332" s="44"/>
      <c r="AY332" s="44"/>
      <c r="AZ332" s="44"/>
      <c r="BA332" s="44"/>
      <c r="BB332" s="44"/>
      <c r="BC332" s="44"/>
      <c r="BD332" s="44"/>
      <c r="BE332" s="44"/>
      <c r="BF332" s="44"/>
      <c r="BG332" s="44"/>
      <c r="BH332" s="44"/>
      <c r="BI332" s="44"/>
      <c r="BJ332" s="44"/>
      <c r="BK332" s="44"/>
      <c r="BL332" s="44"/>
      <c r="BM332" s="44"/>
      <c r="BN332" s="44"/>
      <c r="BO332" s="44"/>
      <c r="BP332" s="44"/>
      <c r="BQ332" s="44"/>
      <c r="BR332" s="44"/>
      <c r="BS332" s="44"/>
      <c r="BT332" s="44"/>
      <c r="BU332" s="44"/>
      <c r="BV332" s="44"/>
      <c r="BW332" s="44"/>
      <c r="BX332" s="44"/>
      <c r="BY332" s="44"/>
      <c r="BZ332" s="44"/>
      <c r="CA332" s="44"/>
      <c r="CB332" s="44"/>
      <c r="CC332" s="44"/>
      <c r="CD332" s="44"/>
      <c r="CE332" s="44"/>
      <c r="CF332" s="44"/>
      <c r="CG332" s="44"/>
      <c r="CH332" s="44"/>
      <c r="CI332" s="44"/>
      <c r="CJ332" s="44"/>
      <c r="CK332" s="44"/>
      <c r="CL332" s="44"/>
      <c r="CM332" s="44"/>
      <c r="CN332" s="44"/>
      <c r="CO332" s="44"/>
      <c r="CP332" s="44"/>
      <c r="CQ332" s="44"/>
      <c r="CR332" s="44"/>
      <c r="CS332" s="44"/>
      <c r="CT332" s="44"/>
      <c r="CU332" s="44"/>
      <c r="CV332" s="44"/>
      <c r="CW332" s="44"/>
      <c r="CX332" s="44"/>
      <c r="CY332" s="44"/>
      <c r="CZ332" s="44"/>
      <c r="DA332" s="44"/>
      <c r="DB332" s="44"/>
      <c r="DC332" s="44"/>
      <c r="DD332" s="44"/>
      <c r="DE332" s="44"/>
      <c r="DF332" s="44"/>
      <c r="DG332" s="44"/>
      <c r="DH332" s="44"/>
      <c r="DI332" s="44"/>
      <c r="DJ332" s="44"/>
      <c r="DK332" s="44"/>
      <c r="DL332" s="44"/>
      <c r="DM332" s="44"/>
      <c r="DN332" s="44"/>
      <c r="DO332" s="44"/>
      <c r="DP332" s="44"/>
      <c r="DQ332" s="44"/>
      <c r="DR332" s="44"/>
      <c r="DS332" s="44"/>
      <c r="DT332" s="44"/>
      <c r="DU332" s="44"/>
      <c r="DV332" s="44"/>
      <c r="DW332" s="44"/>
      <c r="DX332" s="44"/>
      <c r="DY332" s="44"/>
      <c r="DZ332" s="44"/>
      <c r="EA332" s="44"/>
      <c r="EB332" s="44"/>
      <c r="EC332" s="44"/>
      <c r="ED332" s="44"/>
      <c r="EE332" s="44"/>
      <c r="EF332" s="44"/>
      <c r="EG332" s="44"/>
      <c r="EH332" s="44"/>
      <c r="EI332" s="44"/>
      <c r="EJ332" s="44"/>
      <c r="EK332" s="44"/>
      <c r="EL332" s="44"/>
      <c r="EM332" s="44"/>
      <c r="EN332" s="44"/>
      <c r="EO332" s="44"/>
      <c r="EP332" s="44"/>
      <c r="EQ332" s="44"/>
      <c r="ER332" s="44"/>
      <c r="ES332" s="44"/>
      <c r="ET332" s="44"/>
      <c r="EU332" s="44"/>
      <c r="EV332" s="44"/>
      <c r="EW332" s="44"/>
      <c r="EX332" s="44"/>
      <c r="EY332" s="44"/>
      <c r="EZ332" s="44"/>
      <c r="FA332" s="44"/>
      <c r="FB332" s="44"/>
      <c r="FC332" s="44"/>
      <c r="FD332" s="44"/>
      <c r="FE332" s="44"/>
      <c r="FF332" s="44"/>
      <c r="FG332" s="44"/>
      <c r="FH332" s="44"/>
      <c r="FI332" s="44"/>
      <c r="FJ332" s="44"/>
      <c r="FK332" s="44"/>
      <c r="FL332" s="44"/>
      <c r="FM332" s="44"/>
      <c r="FN332" s="44"/>
      <c r="FO332" s="44"/>
      <c r="FP332" s="44"/>
      <c r="FQ332" s="44"/>
      <c r="FR332" s="44"/>
      <c r="FS332" s="44"/>
    </row>
    <row r="333" spans="43:175" x14ac:dyDescent="0.25">
      <c r="AQ333" s="44"/>
      <c r="AR333" s="44"/>
      <c r="AS333" s="44"/>
      <c r="AT333" s="44"/>
      <c r="AU333" s="44"/>
      <c r="AV333" s="44"/>
      <c r="AW333" s="44"/>
      <c r="AX333" s="44"/>
      <c r="AY333" s="44"/>
      <c r="AZ333" s="44"/>
      <c r="BA333" s="44"/>
      <c r="BB333" s="44"/>
      <c r="BC333" s="44"/>
      <c r="BD333" s="44"/>
      <c r="BE333" s="44"/>
      <c r="BF333" s="44"/>
      <c r="BG333" s="44"/>
      <c r="BH333" s="44"/>
      <c r="BI333" s="44"/>
      <c r="BJ333" s="44"/>
      <c r="BK333" s="44"/>
      <c r="BL333" s="44"/>
      <c r="BM333" s="44"/>
      <c r="BN333" s="44"/>
      <c r="BO333" s="44"/>
      <c r="BP333" s="44"/>
      <c r="BQ333" s="44"/>
      <c r="BR333" s="44"/>
      <c r="BS333" s="44"/>
      <c r="BT333" s="44"/>
      <c r="BU333" s="44"/>
      <c r="BV333" s="44"/>
      <c r="BW333" s="44"/>
      <c r="BX333" s="44"/>
      <c r="BY333" s="44"/>
      <c r="BZ333" s="44"/>
      <c r="CA333" s="44"/>
      <c r="CB333" s="44"/>
      <c r="CC333" s="44"/>
      <c r="CD333" s="44"/>
      <c r="CE333" s="44"/>
      <c r="CF333" s="44"/>
      <c r="CG333" s="44"/>
      <c r="CH333" s="44"/>
      <c r="CI333" s="44"/>
      <c r="CJ333" s="44"/>
      <c r="CK333" s="44"/>
      <c r="CL333" s="44"/>
      <c r="CM333" s="44"/>
      <c r="CN333" s="44"/>
      <c r="CO333" s="44"/>
      <c r="CP333" s="44"/>
      <c r="CQ333" s="44"/>
      <c r="CR333" s="44"/>
      <c r="CS333" s="44"/>
      <c r="CT333" s="44"/>
      <c r="CU333" s="44"/>
      <c r="CV333" s="44"/>
      <c r="CW333" s="44"/>
      <c r="CX333" s="44"/>
      <c r="CY333" s="44"/>
      <c r="CZ333" s="44"/>
      <c r="DA333" s="44"/>
      <c r="DB333" s="44"/>
      <c r="DC333" s="44"/>
      <c r="DD333" s="44"/>
      <c r="DE333" s="44"/>
      <c r="DF333" s="44"/>
      <c r="DG333" s="44"/>
      <c r="DH333" s="44"/>
      <c r="DI333" s="44"/>
      <c r="DJ333" s="44"/>
      <c r="DK333" s="44"/>
      <c r="DL333" s="44"/>
      <c r="DM333" s="44"/>
      <c r="DN333" s="44"/>
      <c r="DO333" s="44"/>
      <c r="DP333" s="44"/>
      <c r="DQ333" s="44"/>
      <c r="DR333" s="44"/>
      <c r="DS333" s="44"/>
      <c r="DT333" s="44"/>
      <c r="DU333" s="44"/>
      <c r="DV333" s="44"/>
      <c r="DW333" s="44"/>
      <c r="DX333" s="44"/>
      <c r="DY333" s="44"/>
      <c r="DZ333" s="44"/>
      <c r="EA333" s="44"/>
      <c r="EB333" s="44"/>
      <c r="EC333" s="44"/>
      <c r="ED333" s="44"/>
      <c r="EE333" s="44"/>
      <c r="EF333" s="44"/>
      <c r="EG333" s="44"/>
      <c r="EH333" s="44"/>
      <c r="EI333" s="44"/>
      <c r="EJ333" s="44"/>
      <c r="EK333" s="44"/>
      <c r="EL333" s="44"/>
      <c r="EM333" s="44"/>
      <c r="EN333" s="44"/>
      <c r="EO333" s="44"/>
      <c r="EP333" s="44"/>
      <c r="EQ333" s="44"/>
      <c r="ER333" s="44"/>
      <c r="ES333" s="44"/>
      <c r="ET333" s="44"/>
      <c r="EU333" s="44"/>
      <c r="EV333" s="44"/>
      <c r="EW333" s="44"/>
      <c r="EX333" s="44"/>
      <c r="EY333" s="44"/>
      <c r="EZ333" s="44"/>
      <c r="FA333" s="44"/>
      <c r="FB333" s="44"/>
      <c r="FC333" s="44"/>
      <c r="FD333" s="44"/>
      <c r="FE333" s="44"/>
      <c r="FF333" s="44"/>
      <c r="FG333" s="44"/>
      <c r="FH333" s="44"/>
      <c r="FI333" s="44"/>
      <c r="FJ333" s="44"/>
      <c r="FK333" s="44"/>
      <c r="FL333" s="44"/>
      <c r="FM333" s="44"/>
      <c r="FN333" s="44"/>
      <c r="FO333" s="44"/>
      <c r="FP333" s="44"/>
      <c r="FQ333" s="44"/>
      <c r="FR333" s="44"/>
      <c r="FS333" s="44"/>
    </row>
    <row r="334" spans="43:175" x14ac:dyDescent="0.25">
      <c r="AQ334" s="44"/>
      <c r="AR334" s="44"/>
      <c r="AS334" s="44"/>
      <c r="AT334" s="44"/>
      <c r="AU334" s="44"/>
      <c r="AV334" s="44"/>
      <c r="AW334" s="44"/>
      <c r="AX334" s="44"/>
      <c r="AY334" s="44"/>
      <c r="AZ334" s="44"/>
      <c r="BA334" s="44"/>
      <c r="BB334" s="44"/>
      <c r="BC334" s="44"/>
      <c r="BD334" s="44"/>
      <c r="BE334" s="44"/>
      <c r="BF334" s="44"/>
      <c r="BG334" s="44"/>
      <c r="BH334" s="44"/>
      <c r="BI334" s="44"/>
      <c r="BJ334" s="44"/>
      <c r="BK334" s="44"/>
      <c r="BL334" s="44"/>
      <c r="BM334" s="44"/>
      <c r="BN334" s="44"/>
      <c r="BO334" s="44"/>
      <c r="BP334" s="44"/>
      <c r="BQ334" s="44"/>
      <c r="BR334" s="44"/>
      <c r="BS334" s="44"/>
      <c r="BT334" s="44"/>
      <c r="BU334" s="44"/>
      <c r="BV334" s="44"/>
      <c r="BW334" s="44"/>
      <c r="BX334" s="44"/>
      <c r="BY334" s="44"/>
      <c r="BZ334" s="44"/>
      <c r="CA334" s="44"/>
      <c r="CB334" s="44"/>
      <c r="CC334" s="44"/>
      <c r="CD334" s="44"/>
      <c r="CE334" s="44"/>
      <c r="CF334" s="44"/>
      <c r="CG334" s="44"/>
      <c r="CH334" s="44"/>
      <c r="CI334" s="44"/>
      <c r="CJ334" s="44"/>
      <c r="CK334" s="44"/>
      <c r="CL334" s="44"/>
      <c r="CM334" s="44"/>
      <c r="CN334" s="44"/>
      <c r="CO334" s="44"/>
      <c r="CP334" s="44"/>
      <c r="CQ334" s="44"/>
      <c r="CR334" s="44"/>
      <c r="CS334" s="44"/>
      <c r="CT334" s="44"/>
      <c r="CU334" s="44"/>
      <c r="CV334" s="44"/>
      <c r="CW334" s="44"/>
      <c r="CX334" s="44"/>
      <c r="CY334" s="44"/>
      <c r="CZ334" s="44"/>
      <c r="DA334" s="44"/>
      <c r="DB334" s="44"/>
      <c r="DC334" s="44"/>
      <c r="DD334" s="44"/>
      <c r="DE334" s="44"/>
      <c r="DF334" s="44"/>
      <c r="DG334" s="44"/>
      <c r="DH334" s="44"/>
      <c r="DI334" s="44"/>
      <c r="DJ334" s="44"/>
      <c r="DK334" s="44"/>
      <c r="DL334" s="44"/>
      <c r="DM334" s="44"/>
      <c r="DN334" s="44"/>
      <c r="DO334" s="44"/>
      <c r="DP334" s="44"/>
      <c r="DQ334" s="44"/>
      <c r="DR334" s="44"/>
      <c r="DS334" s="44"/>
      <c r="DT334" s="44"/>
      <c r="DU334" s="44"/>
      <c r="DV334" s="44"/>
      <c r="DW334" s="44"/>
      <c r="DX334" s="44"/>
      <c r="DY334" s="44"/>
      <c r="DZ334" s="44"/>
      <c r="EA334" s="44"/>
      <c r="EB334" s="44"/>
      <c r="EC334" s="44"/>
      <c r="ED334" s="44"/>
      <c r="EE334" s="44"/>
      <c r="EF334" s="44"/>
      <c r="EG334" s="44"/>
      <c r="EH334" s="44"/>
      <c r="EI334" s="44"/>
      <c r="EJ334" s="44"/>
      <c r="EK334" s="44"/>
      <c r="EL334" s="44"/>
      <c r="EM334" s="44"/>
      <c r="EN334" s="44"/>
      <c r="EO334" s="44"/>
      <c r="EP334" s="44"/>
      <c r="EQ334" s="44"/>
      <c r="ER334" s="44"/>
      <c r="ES334" s="44"/>
      <c r="ET334" s="44"/>
      <c r="EU334" s="44"/>
      <c r="EV334" s="44"/>
      <c r="EW334" s="44"/>
      <c r="EX334" s="44"/>
      <c r="EY334" s="44"/>
      <c r="EZ334" s="44"/>
      <c r="FA334" s="44"/>
      <c r="FB334" s="44"/>
      <c r="FC334" s="44"/>
      <c r="FD334" s="44"/>
      <c r="FE334" s="44"/>
      <c r="FF334" s="44"/>
      <c r="FG334" s="44"/>
      <c r="FH334" s="44"/>
      <c r="FI334" s="44"/>
      <c r="FJ334" s="44"/>
      <c r="FK334" s="44"/>
      <c r="FL334" s="44"/>
      <c r="FM334" s="44"/>
      <c r="FN334" s="44"/>
      <c r="FO334" s="44"/>
      <c r="FP334" s="44"/>
      <c r="FQ334" s="44"/>
      <c r="FR334" s="44"/>
      <c r="FS334" s="44"/>
    </row>
    <row r="335" spans="43:175" x14ac:dyDescent="0.25">
      <c r="AQ335" s="44"/>
      <c r="AR335" s="44"/>
      <c r="AS335" s="44"/>
      <c r="AT335" s="44"/>
      <c r="AU335" s="44"/>
      <c r="AV335" s="44"/>
      <c r="AW335" s="44"/>
      <c r="AX335" s="44"/>
      <c r="AY335" s="44"/>
      <c r="AZ335" s="44"/>
      <c r="BA335" s="44"/>
      <c r="BB335" s="44"/>
      <c r="BC335" s="44"/>
      <c r="BD335" s="44"/>
      <c r="BE335" s="44"/>
      <c r="BF335" s="44"/>
      <c r="BG335" s="44"/>
      <c r="BH335" s="44"/>
      <c r="BI335" s="44"/>
      <c r="BJ335" s="44"/>
      <c r="BK335" s="44"/>
      <c r="BL335" s="44"/>
      <c r="BM335" s="44"/>
      <c r="BN335" s="44"/>
      <c r="BO335" s="44"/>
      <c r="BP335" s="44"/>
      <c r="BQ335" s="44"/>
      <c r="BR335" s="44"/>
      <c r="BS335" s="44"/>
      <c r="BT335" s="44"/>
      <c r="BU335" s="44"/>
      <c r="BV335" s="44"/>
      <c r="BW335" s="44"/>
      <c r="BX335" s="44"/>
      <c r="BY335" s="44"/>
      <c r="BZ335" s="44"/>
      <c r="CA335" s="44"/>
      <c r="CB335" s="44"/>
      <c r="CC335" s="44"/>
      <c r="CD335" s="44"/>
      <c r="CE335" s="44"/>
      <c r="CF335" s="44"/>
      <c r="CG335" s="44"/>
      <c r="CH335" s="44"/>
      <c r="CI335" s="44"/>
      <c r="CJ335" s="44"/>
      <c r="CK335" s="44"/>
      <c r="CL335" s="44"/>
      <c r="CM335" s="44"/>
      <c r="CN335" s="44"/>
      <c r="CO335" s="44"/>
      <c r="CP335" s="44"/>
      <c r="CQ335" s="44"/>
      <c r="CR335" s="44"/>
      <c r="CS335" s="44"/>
      <c r="CT335" s="44"/>
      <c r="CU335" s="44"/>
      <c r="CV335" s="44"/>
      <c r="CW335" s="44"/>
      <c r="CX335" s="44"/>
      <c r="CY335" s="44"/>
      <c r="CZ335" s="44"/>
      <c r="DA335" s="44"/>
      <c r="DB335" s="44"/>
      <c r="DC335" s="44"/>
      <c r="DD335" s="44"/>
      <c r="DE335" s="44"/>
      <c r="DF335" s="44"/>
      <c r="DG335" s="44"/>
      <c r="DH335" s="44"/>
      <c r="DI335" s="44"/>
      <c r="DJ335" s="44"/>
      <c r="DK335" s="44"/>
      <c r="DL335" s="44"/>
      <c r="DM335" s="44"/>
      <c r="DN335" s="44"/>
      <c r="DO335" s="44"/>
      <c r="DP335" s="44"/>
      <c r="DQ335" s="44"/>
      <c r="DR335" s="44"/>
      <c r="DS335" s="44"/>
      <c r="DT335" s="44"/>
      <c r="DU335" s="44"/>
      <c r="DV335" s="44"/>
      <c r="DW335" s="44"/>
      <c r="DX335" s="44"/>
      <c r="DY335" s="44"/>
      <c r="DZ335" s="44"/>
      <c r="EA335" s="44"/>
      <c r="EB335" s="44"/>
      <c r="EC335" s="44"/>
      <c r="ED335" s="44"/>
      <c r="EE335" s="44"/>
      <c r="EF335" s="44"/>
      <c r="EG335" s="44"/>
      <c r="EH335" s="44"/>
      <c r="EI335" s="44"/>
      <c r="EJ335" s="44"/>
      <c r="EK335" s="44"/>
      <c r="EL335" s="44"/>
      <c r="EM335" s="44"/>
      <c r="EN335" s="44"/>
      <c r="EO335" s="44"/>
      <c r="EP335" s="44"/>
      <c r="EQ335" s="44"/>
      <c r="ER335" s="44"/>
      <c r="ES335" s="44"/>
      <c r="ET335" s="44"/>
      <c r="EU335" s="44"/>
      <c r="EV335" s="44"/>
      <c r="EW335" s="44"/>
      <c r="EX335" s="44"/>
      <c r="EY335" s="44"/>
      <c r="EZ335" s="44"/>
      <c r="FA335" s="44"/>
      <c r="FB335" s="44"/>
      <c r="FC335" s="44"/>
      <c r="FD335" s="44"/>
      <c r="FE335" s="44"/>
      <c r="FF335" s="44"/>
      <c r="FG335" s="44"/>
      <c r="FH335" s="44"/>
      <c r="FI335" s="44"/>
      <c r="FJ335" s="44"/>
      <c r="FK335" s="44"/>
      <c r="FL335" s="44"/>
      <c r="FM335" s="44"/>
      <c r="FN335" s="44"/>
      <c r="FO335" s="44"/>
      <c r="FP335" s="44"/>
      <c r="FQ335" s="44"/>
      <c r="FR335" s="44"/>
      <c r="FS335" s="44"/>
    </row>
    <row r="336" spans="43:175" x14ac:dyDescent="0.25">
      <c r="AQ336" s="44"/>
      <c r="AR336" s="44"/>
      <c r="AS336" s="44"/>
      <c r="AT336" s="44"/>
      <c r="AU336" s="44"/>
      <c r="AV336" s="44"/>
      <c r="AW336" s="44"/>
      <c r="AX336" s="44"/>
      <c r="AY336" s="44"/>
      <c r="AZ336" s="44"/>
      <c r="BA336" s="44"/>
      <c r="BB336" s="44"/>
      <c r="BC336" s="44"/>
      <c r="BD336" s="44"/>
      <c r="BE336" s="44"/>
      <c r="BF336" s="44"/>
      <c r="BG336" s="44"/>
      <c r="BH336" s="44"/>
      <c r="BI336" s="44"/>
      <c r="BJ336" s="44"/>
      <c r="BK336" s="44"/>
      <c r="BL336" s="44"/>
      <c r="BM336" s="44"/>
      <c r="BN336" s="44"/>
      <c r="BO336" s="44"/>
      <c r="BP336" s="44"/>
      <c r="BQ336" s="44"/>
      <c r="BR336" s="44"/>
      <c r="BS336" s="44"/>
      <c r="BT336" s="44"/>
      <c r="BU336" s="44"/>
      <c r="BV336" s="44"/>
      <c r="BW336" s="44"/>
      <c r="BX336" s="44"/>
      <c r="BY336" s="44"/>
      <c r="BZ336" s="44"/>
      <c r="CA336" s="44"/>
      <c r="CB336" s="44"/>
      <c r="CC336" s="44"/>
      <c r="CD336" s="44"/>
      <c r="CE336" s="44"/>
      <c r="CF336" s="44"/>
      <c r="CG336" s="44"/>
      <c r="CH336" s="44"/>
      <c r="CI336" s="44"/>
      <c r="CJ336" s="44"/>
      <c r="CK336" s="44"/>
      <c r="CL336" s="44"/>
      <c r="CM336" s="44"/>
      <c r="CN336" s="44"/>
      <c r="CO336" s="44"/>
      <c r="CP336" s="44"/>
      <c r="CQ336" s="44"/>
      <c r="CR336" s="44"/>
      <c r="CS336" s="44"/>
      <c r="CT336" s="44"/>
      <c r="CU336" s="44"/>
      <c r="CV336" s="44"/>
      <c r="CW336" s="44"/>
      <c r="CX336" s="44"/>
      <c r="CY336" s="44"/>
      <c r="CZ336" s="44"/>
      <c r="DA336" s="44"/>
      <c r="DB336" s="44"/>
      <c r="DC336" s="44"/>
      <c r="DD336" s="44"/>
      <c r="DE336" s="44"/>
      <c r="DF336" s="44"/>
      <c r="DG336" s="44"/>
      <c r="DH336" s="44"/>
      <c r="DI336" s="44"/>
      <c r="DJ336" s="44"/>
      <c r="DK336" s="44"/>
      <c r="DL336" s="44"/>
      <c r="DM336" s="44"/>
      <c r="DN336" s="44"/>
      <c r="DO336" s="44"/>
      <c r="DP336" s="44"/>
      <c r="DQ336" s="44"/>
      <c r="DR336" s="44"/>
      <c r="DS336" s="44"/>
      <c r="DT336" s="44"/>
      <c r="DU336" s="44"/>
      <c r="DV336" s="44"/>
      <c r="DW336" s="44"/>
      <c r="DX336" s="44"/>
      <c r="DY336" s="44"/>
      <c r="DZ336" s="44"/>
      <c r="EA336" s="44"/>
      <c r="EB336" s="44"/>
      <c r="EC336" s="44"/>
      <c r="ED336" s="44"/>
      <c r="EE336" s="44"/>
      <c r="EF336" s="44"/>
      <c r="EG336" s="44"/>
      <c r="EH336" s="44"/>
      <c r="EI336" s="44"/>
      <c r="EJ336" s="44"/>
      <c r="EK336" s="44"/>
      <c r="EL336" s="44"/>
      <c r="EM336" s="44"/>
      <c r="EN336" s="44"/>
      <c r="EO336" s="44"/>
      <c r="EP336" s="44"/>
      <c r="EQ336" s="44"/>
      <c r="ER336" s="44"/>
      <c r="ES336" s="44"/>
      <c r="ET336" s="44"/>
      <c r="EU336" s="44"/>
      <c r="EV336" s="44"/>
      <c r="EW336" s="44"/>
      <c r="EX336" s="44"/>
      <c r="EY336" s="44"/>
      <c r="EZ336" s="44"/>
      <c r="FA336" s="44"/>
      <c r="FB336" s="44"/>
      <c r="FC336" s="44"/>
      <c r="FD336" s="44"/>
      <c r="FE336" s="44"/>
      <c r="FF336" s="44"/>
      <c r="FG336" s="44"/>
      <c r="FH336" s="44"/>
      <c r="FI336" s="44"/>
      <c r="FJ336" s="44"/>
      <c r="FK336" s="44"/>
      <c r="FL336" s="44"/>
      <c r="FM336" s="44"/>
      <c r="FN336" s="44"/>
      <c r="FO336" s="44"/>
      <c r="FP336" s="44"/>
      <c r="FQ336" s="44"/>
      <c r="FR336" s="44"/>
      <c r="FS336" s="44"/>
    </row>
    <row r="337" spans="43:175" x14ac:dyDescent="0.25">
      <c r="AQ337" s="44"/>
      <c r="AR337" s="44"/>
      <c r="AS337" s="44"/>
      <c r="AT337" s="44"/>
      <c r="AU337" s="44"/>
      <c r="AV337" s="44"/>
      <c r="AW337" s="44"/>
      <c r="AX337" s="44"/>
      <c r="AY337" s="44"/>
      <c r="AZ337" s="44"/>
      <c r="BA337" s="44"/>
      <c r="BB337" s="44"/>
      <c r="BC337" s="44"/>
      <c r="BD337" s="44"/>
      <c r="BE337" s="44"/>
      <c r="BF337" s="44"/>
      <c r="BG337" s="44"/>
      <c r="BH337" s="44"/>
      <c r="BI337" s="44"/>
      <c r="BJ337" s="44"/>
      <c r="BK337" s="44"/>
      <c r="BL337" s="44"/>
      <c r="BM337" s="44"/>
      <c r="BN337" s="44"/>
      <c r="BO337" s="44"/>
      <c r="BP337" s="44"/>
      <c r="BQ337" s="44"/>
      <c r="BR337" s="44"/>
      <c r="BS337" s="44"/>
      <c r="BT337" s="44"/>
      <c r="BU337" s="44"/>
      <c r="BV337" s="44"/>
      <c r="BW337" s="44"/>
      <c r="BX337" s="44"/>
      <c r="BY337" s="44"/>
      <c r="BZ337" s="44"/>
      <c r="CA337" s="44"/>
      <c r="CB337" s="44"/>
      <c r="CC337" s="44"/>
      <c r="CD337" s="44"/>
      <c r="CE337" s="44"/>
      <c r="CF337" s="44"/>
      <c r="CG337" s="44"/>
      <c r="CH337" s="44"/>
      <c r="CI337" s="44"/>
      <c r="CJ337" s="44"/>
      <c r="CK337" s="44"/>
      <c r="CL337" s="44"/>
      <c r="CM337" s="44"/>
      <c r="CN337" s="44"/>
      <c r="CO337" s="44"/>
      <c r="CP337" s="44"/>
      <c r="CQ337" s="44"/>
      <c r="CR337" s="44"/>
      <c r="CS337" s="44"/>
      <c r="CT337" s="44"/>
      <c r="CU337" s="44"/>
      <c r="CV337" s="44"/>
      <c r="CW337" s="44"/>
      <c r="CX337" s="44"/>
      <c r="CY337" s="44"/>
      <c r="CZ337" s="44"/>
      <c r="DA337" s="44"/>
      <c r="DB337" s="44"/>
      <c r="DC337" s="44"/>
      <c r="DD337" s="44"/>
      <c r="DE337" s="44"/>
      <c r="DF337" s="44"/>
      <c r="DG337" s="44"/>
      <c r="DH337" s="44"/>
      <c r="DI337" s="44"/>
      <c r="DJ337" s="44"/>
      <c r="DK337" s="44"/>
      <c r="DL337" s="44"/>
      <c r="DM337" s="44"/>
      <c r="DN337" s="44"/>
      <c r="DO337" s="44"/>
      <c r="DP337" s="44"/>
      <c r="DQ337" s="44"/>
      <c r="DR337" s="44"/>
      <c r="DS337" s="44"/>
      <c r="DT337" s="44"/>
      <c r="DU337" s="44"/>
      <c r="DV337" s="44"/>
      <c r="DW337" s="44"/>
      <c r="DX337" s="44"/>
      <c r="DY337" s="44"/>
      <c r="DZ337" s="44"/>
      <c r="EA337" s="44"/>
      <c r="EB337" s="44"/>
      <c r="EC337" s="44"/>
      <c r="ED337" s="44"/>
      <c r="EE337" s="44"/>
      <c r="EF337" s="44"/>
      <c r="EG337" s="44"/>
      <c r="EH337" s="44"/>
      <c r="EI337" s="44"/>
      <c r="EJ337" s="44"/>
      <c r="EK337" s="44"/>
      <c r="EL337" s="44"/>
      <c r="EM337" s="44"/>
      <c r="EN337" s="44"/>
      <c r="EO337" s="44"/>
      <c r="EP337" s="44"/>
      <c r="EQ337" s="44"/>
      <c r="ER337" s="44"/>
      <c r="ES337" s="44"/>
      <c r="ET337" s="44"/>
      <c r="EU337" s="44"/>
      <c r="EV337" s="44"/>
      <c r="EW337" s="44"/>
      <c r="EX337" s="44"/>
      <c r="EY337" s="44"/>
      <c r="EZ337" s="44"/>
      <c r="FA337" s="44"/>
      <c r="FB337" s="44"/>
      <c r="FC337" s="44"/>
      <c r="FD337" s="44"/>
      <c r="FE337" s="44"/>
      <c r="FF337" s="44"/>
      <c r="FG337" s="44"/>
      <c r="FH337" s="44"/>
      <c r="FI337" s="44"/>
      <c r="FJ337" s="44"/>
      <c r="FK337" s="44"/>
      <c r="FL337" s="44"/>
      <c r="FM337" s="44"/>
      <c r="FN337" s="44"/>
      <c r="FO337" s="44"/>
      <c r="FP337" s="44"/>
      <c r="FQ337" s="44"/>
      <c r="FR337" s="44"/>
      <c r="FS337" s="44"/>
    </row>
    <row r="338" spans="43:175" x14ac:dyDescent="0.25">
      <c r="AQ338" s="44"/>
      <c r="AR338" s="44"/>
      <c r="AS338" s="44"/>
      <c r="AT338" s="44"/>
      <c r="AU338" s="44"/>
      <c r="AV338" s="44"/>
      <c r="AW338" s="44"/>
      <c r="AX338" s="44"/>
      <c r="AY338" s="44"/>
      <c r="AZ338" s="44"/>
      <c r="BA338" s="44"/>
      <c r="BB338" s="44"/>
      <c r="BC338" s="44"/>
      <c r="BD338" s="44"/>
      <c r="BE338" s="44"/>
      <c r="BF338" s="44"/>
      <c r="BG338" s="44"/>
      <c r="BH338" s="44"/>
      <c r="BI338" s="44"/>
      <c r="BJ338" s="44"/>
      <c r="BK338" s="44"/>
      <c r="BL338" s="44"/>
      <c r="BM338" s="44"/>
      <c r="BN338" s="44"/>
      <c r="BO338" s="44"/>
      <c r="BP338" s="44"/>
      <c r="BQ338" s="44"/>
      <c r="BR338" s="44"/>
      <c r="BS338" s="44"/>
      <c r="BT338" s="44"/>
      <c r="BU338" s="44"/>
      <c r="BV338" s="44"/>
      <c r="BW338" s="44"/>
      <c r="BX338" s="44"/>
      <c r="BY338" s="44"/>
      <c r="BZ338" s="44"/>
      <c r="CA338" s="44"/>
      <c r="CB338" s="44"/>
      <c r="CC338" s="44"/>
      <c r="CD338" s="44"/>
      <c r="CE338" s="44"/>
      <c r="CF338" s="44"/>
      <c r="CG338" s="44"/>
      <c r="CH338" s="44"/>
      <c r="CI338" s="44"/>
      <c r="CJ338" s="44"/>
      <c r="CK338" s="44"/>
      <c r="CL338" s="44"/>
      <c r="CM338" s="44"/>
      <c r="CN338" s="44"/>
      <c r="CO338" s="44"/>
      <c r="CP338" s="44"/>
      <c r="CQ338" s="44"/>
      <c r="CR338" s="44"/>
      <c r="CS338" s="44"/>
      <c r="CT338" s="44"/>
      <c r="CU338" s="44"/>
      <c r="CV338" s="44"/>
      <c r="CW338" s="44"/>
      <c r="CX338" s="44"/>
      <c r="CY338" s="44"/>
      <c r="CZ338" s="44"/>
      <c r="DA338" s="44"/>
      <c r="DB338" s="44"/>
      <c r="DC338" s="44"/>
      <c r="DD338" s="44"/>
      <c r="DE338" s="44"/>
      <c r="DF338" s="44"/>
      <c r="DG338" s="44"/>
      <c r="DH338" s="44"/>
      <c r="DI338" s="44"/>
      <c r="DJ338" s="44"/>
      <c r="DK338" s="44"/>
      <c r="DL338" s="44"/>
      <c r="DM338" s="44"/>
      <c r="DN338" s="44"/>
      <c r="DO338" s="44"/>
      <c r="DP338" s="44"/>
      <c r="DQ338" s="44"/>
      <c r="DR338" s="44"/>
      <c r="DS338" s="44"/>
      <c r="DT338" s="44"/>
      <c r="DU338" s="44"/>
      <c r="DV338" s="44"/>
      <c r="DW338" s="44"/>
      <c r="DX338" s="44"/>
      <c r="DY338" s="44"/>
      <c r="DZ338" s="44"/>
      <c r="EA338" s="44"/>
      <c r="EB338" s="44"/>
      <c r="EC338" s="44"/>
      <c r="ED338" s="44"/>
      <c r="EE338" s="44"/>
      <c r="EF338" s="44"/>
      <c r="EG338" s="44"/>
      <c r="EH338" s="44"/>
      <c r="EI338" s="44"/>
      <c r="EJ338" s="44"/>
      <c r="EK338" s="44"/>
      <c r="EL338" s="44"/>
      <c r="EM338" s="44"/>
      <c r="EN338" s="44"/>
      <c r="EO338" s="44"/>
      <c r="EP338" s="44"/>
      <c r="EQ338" s="44"/>
      <c r="ER338" s="44"/>
      <c r="ES338" s="44"/>
      <c r="ET338" s="44"/>
      <c r="EU338" s="44"/>
      <c r="EV338" s="44"/>
      <c r="EW338" s="44"/>
      <c r="EX338" s="44"/>
      <c r="EY338" s="44"/>
      <c r="EZ338" s="44"/>
      <c r="FA338" s="44"/>
      <c r="FB338" s="44"/>
      <c r="FC338" s="44"/>
      <c r="FD338" s="44"/>
      <c r="FE338" s="44"/>
      <c r="FF338" s="44"/>
      <c r="FG338" s="44"/>
      <c r="FH338" s="44"/>
      <c r="FI338" s="44"/>
      <c r="FJ338" s="44"/>
      <c r="FK338" s="44"/>
      <c r="FL338" s="44"/>
      <c r="FM338" s="44"/>
      <c r="FN338" s="44"/>
      <c r="FO338" s="44"/>
      <c r="FP338" s="44"/>
      <c r="FQ338" s="44"/>
      <c r="FR338" s="44"/>
      <c r="FS338" s="44"/>
    </row>
    <row r="339" spans="43:175" x14ac:dyDescent="0.25">
      <c r="AQ339" s="44"/>
      <c r="AR339" s="44"/>
      <c r="AS339" s="44"/>
      <c r="AT339" s="44"/>
      <c r="AU339" s="44"/>
      <c r="AV339" s="44"/>
      <c r="AW339" s="44"/>
      <c r="AX339" s="44"/>
      <c r="AY339" s="44"/>
      <c r="AZ339" s="44"/>
      <c r="BA339" s="44"/>
      <c r="BB339" s="44"/>
      <c r="BC339" s="44"/>
      <c r="BD339" s="44"/>
      <c r="BE339" s="44"/>
      <c r="BF339" s="44"/>
      <c r="BG339" s="44"/>
      <c r="BH339" s="44"/>
      <c r="BI339" s="44"/>
      <c r="BJ339" s="44"/>
      <c r="BK339" s="44"/>
      <c r="BL339" s="44"/>
      <c r="BM339" s="44"/>
      <c r="BN339" s="44"/>
      <c r="BO339" s="44"/>
      <c r="BP339" s="44"/>
      <c r="BQ339" s="44"/>
      <c r="BR339" s="44"/>
      <c r="BS339" s="44"/>
      <c r="BT339" s="44"/>
      <c r="BU339" s="44"/>
      <c r="BV339" s="44"/>
      <c r="BW339" s="44"/>
      <c r="BX339" s="44"/>
      <c r="BY339" s="44"/>
      <c r="BZ339" s="44"/>
      <c r="CA339" s="44"/>
      <c r="CB339" s="44"/>
      <c r="CC339" s="44"/>
      <c r="CD339" s="44"/>
      <c r="CE339" s="44"/>
      <c r="CF339" s="44"/>
      <c r="CG339" s="44"/>
      <c r="CH339" s="44"/>
      <c r="CI339" s="44"/>
      <c r="CJ339" s="44"/>
      <c r="CK339" s="44"/>
      <c r="CL339" s="44"/>
      <c r="CM339" s="44"/>
      <c r="CN339" s="44"/>
      <c r="CO339" s="44"/>
      <c r="CP339" s="44"/>
      <c r="CQ339" s="44"/>
      <c r="CR339" s="44"/>
      <c r="CS339" s="44"/>
      <c r="CT339" s="44"/>
      <c r="CU339" s="44"/>
      <c r="CV339" s="44"/>
      <c r="CW339" s="44"/>
      <c r="CX339" s="44"/>
      <c r="CY339" s="44"/>
      <c r="CZ339" s="44"/>
      <c r="DA339" s="44"/>
      <c r="DB339" s="44"/>
      <c r="DC339" s="44"/>
      <c r="DD339" s="44"/>
      <c r="DE339" s="44"/>
      <c r="DF339" s="44"/>
      <c r="DG339" s="44"/>
      <c r="DH339" s="44"/>
      <c r="DI339" s="44"/>
      <c r="DJ339" s="44"/>
      <c r="DK339" s="44"/>
      <c r="DL339" s="44"/>
      <c r="DM339" s="44"/>
      <c r="DN339" s="44"/>
      <c r="DO339" s="44"/>
      <c r="DP339" s="44"/>
      <c r="DQ339" s="44"/>
      <c r="DR339" s="44"/>
      <c r="DS339" s="44"/>
      <c r="DT339" s="44"/>
      <c r="DU339" s="44"/>
      <c r="DV339" s="44"/>
      <c r="DW339" s="44"/>
      <c r="DX339" s="44"/>
      <c r="DY339" s="44"/>
      <c r="DZ339" s="44"/>
      <c r="EA339" s="44"/>
      <c r="EB339" s="44"/>
      <c r="EC339" s="44"/>
      <c r="ED339" s="44"/>
      <c r="EE339" s="44"/>
      <c r="EF339" s="44"/>
      <c r="EG339" s="44"/>
      <c r="EH339" s="44"/>
      <c r="EI339" s="44"/>
      <c r="EJ339" s="44"/>
      <c r="EK339" s="44"/>
      <c r="EL339" s="44"/>
      <c r="EM339" s="44"/>
      <c r="EN339" s="44"/>
      <c r="EO339" s="44"/>
      <c r="EP339" s="44"/>
      <c r="EQ339" s="44"/>
      <c r="ER339" s="44"/>
      <c r="ES339" s="44"/>
      <c r="ET339" s="44"/>
      <c r="EU339" s="44"/>
      <c r="EV339" s="44"/>
      <c r="EW339" s="44"/>
      <c r="EX339" s="44"/>
      <c r="EY339" s="44"/>
      <c r="EZ339" s="44"/>
      <c r="FA339" s="44"/>
      <c r="FB339" s="44"/>
      <c r="FC339" s="44"/>
      <c r="FD339" s="44"/>
      <c r="FE339" s="44"/>
      <c r="FF339" s="44"/>
      <c r="FG339" s="44"/>
      <c r="FH339" s="44"/>
      <c r="FI339" s="44"/>
      <c r="FJ339" s="44"/>
      <c r="FK339" s="44"/>
      <c r="FL339" s="44"/>
      <c r="FM339" s="44"/>
      <c r="FN339" s="44"/>
      <c r="FO339" s="44"/>
      <c r="FP339" s="44"/>
      <c r="FQ339" s="44"/>
      <c r="FR339" s="44"/>
      <c r="FS339" s="44"/>
    </row>
    <row r="340" spans="43:175" x14ac:dyDescent="0.25">
      <c r="AQ340" s="44"/>
      <c r="AR340" s="44"/>
      <c r="AS340" s="44"/>
      <c r="AT340" s="44"/>
      <c r="AU340" s="44"/>
      <c r="AV340" s="44"/>
      <c r="AW340" s="44"/>
      <c r="AX340" s="44"/>
      <c r="AY340" s="44"/>
      <c r="AZ340" s="44"/>
      <c r="BA340" s="44"/>
      <c r="BB340" s="44"/>
      <c r="BC340" s="44"/>
      <c r="BD340" s="44"/>
      <c r="BE340" s="44"/>
      <c r="BF340" s="44"/>
      <c r="BG340" s="44"/>
      <c r="BH340" s="44"/>
      <c r="BI340" s="44"/>
      <c r="BJ340" s="44"/>
      <c r="BK340" s="44"/>
      <c r="BL340" s="44"/>
      <c r="BM340" s="44"/>
      <c r="BN340" s="44"/>
      <c r="BO340" s="44"/>
      <c r="BP340" s="44"/>
      <c r="BQ340" s="44"/>
      <c r="BR340" s="44"/>
      <c r="BS340" s="44"/>
      <c r="BT340" s="44"/>
      <c r="BU340" s="44"/>
      <c r="BV340" s="44"/>
      <c r="BW340" s="44"/>
      <c r="BX340" s="44"/>
      <c r="BY340" s="44"/>
      <c r="BZ340" s="44"/>
      <c r="CA340" s="44"/>
      <c r="CB340" s="44"/>
      <c r="CC340" s="44"/>
      <c r="CD340" s="44"/>
      <c r="CE340" s="44"/>
      <c r="CF340" s="44"/>
      <c r="CG340" s="44"/>
      <c r="CH340" s="44"/>
      <c r="CI340" s="44"/>
      <c r="CJ340" s="44"/>
      <c r="CK340" s="44"/>
      <c r="CL340" s="44"/>
      <c r="CM340" s="44"/>
      <c r="CN340" s="44"/>
      <c r="CO340" s="44"/>
      <c r="CP340" s="44"/>
      <c r="CQ340" s="44"/>
      <c r="CR340" s="44"/>
      <c r="CS340" s="44"/>
      <c r="CT340" s="44"/>
      <c r="CU340" s="44"/>
      <c r="CV340" s="44"/>
      <c r="CW340" s="44"/>
      <c r="CX340" s="44"/>
      <c r="CY340" s="44"/>
      <c r="CZ340" s="44"/>
      <c r="DA340" s="44"/>
      <c r="DB340" s="44"/>
      <c r="DC340" s="44"/>
      <c r="DD340" s="44"/>
      <c r="DE340" s="44"/>
      <c r="DF340" s="44"/>
      <c r="DG340" s="44"/>
      <c r="DH340" s="44"/>
      <c r="DI340" s="44"/>
      <c r="DJ340" s="44"/>
      <c r="DK340" s="44"/>
      <c r="DL340" s="44"/>
      <c r="DM340" s="44"/>
      <c r="DN340" s="44"/>
      <c r="DO340" s="44"/>
      <c r="DP340" s="44"/>
      <c r="DQ340" s="44"/>
      <c r="DR340" s="44"/>
      <c r="DS340" s="44"/>
      <c r="DT340" s="44"/>
      <c r="DU340" s="44"/>
      <c r="DV340" s="44"/>
      <c r="DW340" s="44"/>
      <c r="DX340" s="44"/>
      <c r="DY340" s="44"/>
      <c r="DZ340" s="44"/>
      <c r="EA340" s="44"/>
      <c r="EB340" s="44"/>
      <c r="EC340" s="44"/>
      <c r="ED340" s="44"/>
      <c r="EE340" s="44"/>
      <c r="EF340" s="44"/>
      <c r="EG340" s="44"/>
      <c r="EH340" s="44"/>
      <c r="EI340" s="44"/>
      <c r="EJ340" s="44"/>
      <c r="EK340" s="44"/>
      <c r="EL340" s="44"/>
      <c r="EM340" s="44"/>
      <c r="EN340" s="44"/>
      <c r="EO340" s="44"/>
      <c r="EP340" s="44"/>
      <c r="EQ340" s="44"/>
      <c r="ER340" s="44"/>
      <c r="ES340" s="44"/>
      <c r="ET340" s="44"/>
      <c r="EU340" s="44"/>
      <c r="EV340" s="44"/>
      <c r="EW340" s="44"/>
      <c r="EX340" s="44"/>
      <c r="EY340" s="44"/>
      <c r="EZ340" s="44"/>
      <c r="FA340" s="44"/>
      <c r="FB340" s="44"/>
      <c r="FC340" s="44"/>
      <c r="FD340" s="44"/>
      <c r="FE340" s="44"/>
      <c r="FF340" s="44"/>
      <c r="FG340" s="44"/>
      <c r="FH340" s="44"/>
      <c r="FI340" s="44"/>
      <c r="FJ340" s="44"/>
      <c r="FK340" s="44"/>
      <c r="FL340" s="44"/>
      <c r="FM340" s="44"/>
      <c r="FN340" s="44"/>
      <c r="FO340" s="44"/>
      <c r="FP340" s="44"/>
      <c r="FQ340" s="44"/>
      <c r="FR340" s="44"/>
      <c r="FS340" s="44"/>
    </row>
    <row r="341" spans="43:175" x14ac:dyDescent="0.25">
      <c r="AQ341" s="44"/>
      <c r="AR341" s="44"/>
      <c r="AS341" s="44"/>
      <c r="AT341" s="44"/>
      <c r="AU341" s="44"/>
      <c r="AV341" s="44"/>
      <c r="AW341" s="44"/>
      <c r="AX341" s="44"/>
      <c r="AY341" s="44"/>
      <c r="AZ341" s="44"/>
      <c r="BA341" s="44"/>
      <c r="BB341" s="44"/>
      <c r="BC341" s="44"/>
      <c r="BD341" s="44"/>
      <c r="BE341" s="44"/>
      <c r="BF341" s="44"/>
      <c r="BG341" s="44"/>
      <c r="BH341" s="44"/>
      <c r="BI341" s="44"/>
      <c r="BJ341" s="44"/>
      <c r="BK341" s="44"/>
      <c r="BL341" s="44"/>
      <c r="BM341" s="44"/>
      <c r="BN341" s="44"/>
      <c r="BO341" s="44"/>
      <c r="BP341" s="44"/>
      <c r="BQ341" s="44"/>
      <c r="BR341" s="44"/>
      <c r="BS341" s="44"/>
      <c r="BT341" s="44"/>
      <c r="BU341" s="44"/>
      <c r="BV341" s="44"/>
      <c r="BW341" s="44"/>
      <c r="BX341" s="44"/>
      <c r="BY341" s="44"/>
      <c r="BZ341" s="44"/>
      <c r="CA341" s="44"/>
      <c r="CB341" s="44"/>
      <c r="CC341" s="44"/>
      <c r="CD341" s="44"/>
      <c r="CE341" s="44"/>
      <c r="CF341" s="44"/>
      <c r="CG341" s="44"/>
      <c r="CH341" s="44"/>
      <c r="CI341" s="44"/>
      <c r="CJ341" s="44"/>
      <c r="CK341" s="44"/>
      <c r="CL341" s="44"/>
      <c r="CM341" s="44"/>
      <c r="CN341" s="44"/>
      <c r="CO341" s="44"/>
      <c r="CP341" s="44"/>
      <c r="CQ341" s="44"/>
      <c r="CR341" s="44"/>
      <c r="CS341" s="44"/>
      <c r="CT341" s="44"/>
      <c r="CU341" s="44"/>
      <c r="CV341" s="44"/>
      <c r="CW341" s="44"/>
      <c r="CX341" s="44"/>
      <c r="CY341" s="44"/>
      <c r="CZ341" s="44"/>
      <c r="DA341" s="44"/>
      <c r="DB341" s="44"/>
      <c r="DC341" s="44"/>
      <c r="DD341" s="44"/>
      <c r="DE341" s="44"/>
      <c r="DF341" s="44"/>
      <c r="DG341" s="44"/>
      <c r="DH341" s="44"/>
      <c r="DI341" s="44"/>
      <c r="DJ341" s="44"/>
      <c r="DK341" s="44"/>
      <c r="DL341" s="44"/>
      <c r="DM341" s="44"/>
      <c r="DN341" s="44"/>
      <c r="DO341" s="44"/>
      <c r="DP341" s="44"/>
      <c r="DQ341" s="44"/>
      <c r="DR341" s="44"/>
      <c r="DS341" s="44"/>
      <c r="DT341" s="44"/>
      <c r="DU341" s="44"/>
      <c r="DV341" s="44"/>
      <c r="DW341" s="44"/>
      <c r="DX341" s="44"/>
      <c r="DY341" s="44"/>
      <c r="DZ341" s="44"/>
      <c r="EA341" s="44"/>
      <c r="EB341" s="44"/>
      <c r="EC341" s="44"/>
      <c r="ED341" s="44"/>
      <c r="EE341" s="44"/>
      <c r="EF341" s="44"/>
      <c r="EG341" s="44"/>
      <c r="EH341" s="44"/>
      <c r="EI341" s="44"/>
      <c r="EJ341" s="44"/>
      <c r="EK341" s="44"/>
      <c r="EL341" s="44"/>
      <c r="EM341" s="44"/>
      <c r="EN341" s="44"/>
      <c r="EO341" s="44"/>
      <c r="EP341" s="44"/>
      <c r="EQ341" s="44"/>
      <c r="ER341" s="44"/>
      <c r="ES341" s="44"/>
      <c r="ET341" s="44"/>
      <c r="EU341" s="44"/>
      <c r="EV341" s="44"/>
      <c r="EW341" s="44"/>
      <c r="EX341" s="44"/>
      <c r="EY341" s="44"/>
      <c r="EZ341" s="44"/>
      <c r="FA341" s="44"/>
      <c r="FB341" s="44"/>
      <c r="FC341" s="44"/>
      <c r="FD341" s="44"/>
      <c r="FE341" s="44"/>
      <c r="FF341" s="44"/>
      <c r="FG341" s="44"/>
      <c r="FH341" s="44"/>
      <c r="FI341" s="44"/>
      <c r="FJ341" s="44"/>
      <c r="FK341" s="44"/>
      <c r="FL341" s="44"/>
      <c r="FM341" s="44"/>
      <c r="FN341" s="44"/>
      <c r="FO341" s="44"/>
      <c r="FP341" s="44"/>
      <c r="FQ341" s="44"/>
      <c r="FR341" s="44"/>
      <c r="FS341" s="44"/>
    </row>
    <row r="342" spans="43:175" x14ac:dyDescent="0.25">
      <c r="AQ342" s="44"/>
      <c r="AR342" s="44"/>
      <c r="AS342" s="44"/>
      <c r="AT342" s="44"/>
      <c r="AU342" s="44"/>
      <c r="AV342" s="44"/>
      <c r="AW342" s="44"/>
      <c r="AX342" s="44"/>
      <c r="AY342" s="44"/>
      <c r="AZ342" s="44"/>
      <c r="BA342" s="44"/>
      <c r="BB342" s="44"/>
      <c r="BC342" s="44"/>
      <c r="BD342" s="44"/>
      <c r="BE342" s="44"/>
      <c r="BF342" s="44"/>
      <c r="BG342" s="44"/>
      <c r="BH342" s="44"/>
      <c r="BI342" s="44"/>
      <c r="BJ342" s="44"/>
      <c r="BK342" s="44"/>
      <c r="BL342" s="44"/>
      <c r="BM342" s="44"/>
      <c r="BN342" s="44"/>
      <c r="BO342" s="44"/>
      <c r="BP342" s="44"/>
      <c r="BQ342" s="44"/>
      <c r="BR342" s="44"/>
      <c r="BS342" s="44"/>
      <c r="BT342" s="44"/>
      <c r="BU342" s="44"/>
      <c r="BV342" s="44"/>
      <c r="BW342" s="44"/>
      <c r="BX342" s="44"/>
      <c r="BY342" s="44"/>
      <c r="BZ342" s="44"/>
      <c r="CA342" s="44"/>
      <c r="CB342" s="44"/>
      <c r="CC342" s="44"/>
      <c r="CD342" s="44"/>
      <c r="CE342" s="44"/>
      <c r="CF342" s="44"/>
      <c r="CG342" s="44"/>
      <c r="CH342" s="44"/>
      <c r="CI342" s="44"/>
      <c r="CJ342" s="44"/>
      <c r="CK342" s="44"/>
      <c r="CL342" s="44"/>
      <c r="CM342" s="44"/>
      <c r="CN342" s="44"/>
      <c r="CO342" s="44"/>
      <c r="CP342" s="44"/>
      <c r="CQ342" s="44"/>
      <c r="CR342" s="44"/>
      <c r="CS342" s="44"/>
      <c r="CT342" s="44"/>
      <c r="CU342" s="44"/>
      <c r="CV342" s="44"/>
      <c r="CW342" s="44"/>
      <c r="CX342" s="44"/>
      <c r="CY342" s="44"/>
      <c r="CZ342" s="44"/>
      <c r="DA342" s="44"/>
      <c r="DB342" s="44"/>
      <c r="DC342" s="44"/>
      <c r="DD342" s="44"/>
      <c r="DE342" s="44"/>
      <c r="DF342" s="44"/>
      <c r="DG342" s="44"/>
      <c r="DH342" s="44"/>
      <c r="DI342" s="44"/>
      <c r="DJ342" s="44"/>
      <c r="DK342" s="44"/>
      <c r="DL342" s="44"/>
      <c r="DM342" s="44"/>
      <c r="DN342" s="44"/>
      <c r="DO342" s="44"/>
      <c r="DP342" s="44"/>
      <c r="DQ342" s="44"/>
      <c r="DR342" s="44"/>
      <c r="DS342" s="44"/>
      <c r="DT342" s="44"/>
      <c r="DU342" s="44"/>
      <c r="DV342" s="44"/>
      <c r="DW342" s="44"/>
      <c r="DX342" s="44"/>
      <c r="DY342" s="44"/>
      <c r="DZ342" s="44"/>
      <c r="EA342" s="44"/>
      <c r="EB342" s="44"/>
      <c r="EC342" s="44"/>
      <c r="ED342" s="44"/>
      <c r="EE342" s="44"/>
      <c r="EF342" s="44"/>
      <c r="EG342" s="44"/>
      <c r="EH342" s="44"/>
      <c r="EI342" s="44"/>
      <c r="EJ342" s="44"/>
      <c r="EK342" s="44"/>
      <c r="EL342" s="44"/>
      <c r="EM342" s="44"/>
      <c r="EN342" s="44"/>
      <c r="EO342" s="44"/>
      <c r="EP342" s="44"/>
      <c r="EQ342" s="44"/>
      <c r="ER342" s="44"/>
      <c r="ES342" s="44"/>
      <c r="ET342" s="44"/>
      <c r="EU342" s="44"/>
      <c r="EV342" s="44"/>
      <c r="EW342" s="44"/>
      <c r="EX342" s="44"/>
      <c r="EY342" s="44"/>
      <c r="EZ342" s="44"/>
      <c r="FA342" s="44"/>
      <c r="FB342" s="44"/>
      <c r="FC342" s="44"/>
      <c r="FD342" s="44"/>
      <c r="FE342" s="44"/>
      <c r="FF342" s="44"/>
      <c r="FG342" s="44"/>
      <c r="FH342" s="44"/>
      <c r="FI342" s="44"/>
      <c r="FJ342" s="44"/>
      <c r="FK342" s="44"/>
      <c r="FL342" s="44"/>
      <c r="FM342" s="44"/>
      <c r="FN342" s="44"/>
      <c r="FO342" s="44"/>
      <c r="FP342" s="44"/>
      <c r="FQ342" s="44"/>
      <c r="FR342" s="44"/>
      <c r="FS342" s="44"/>
    </row>
    <row r="343" spans="43:175" x14ac:dyDescent="0.25">
      <c r="AQ343" s="44"/>
      <c r="AR343" s="44"/>
      <c r="AS343" s="44"/>
      <c r="AT343" s="44"/>
      <c r="AU343" s="44"/>
      <c r="AV343" s="44"/>
      <c r="AW343" s="44"/>
      <c r="AX343" s="44"/>
      <c r="AY343" s="44"/>
      <c r="AZ343" s="44"/>
      <c r="BA343" s="44"/>
      <c r="BB343" s="44"/>
      <c r="BC343" s="44"/>
      <c r="BD343" s="44"/>
      <c r="BE343" s="44"/>
      <c r="BF343" s="44"/>
      <c r="BG343" s="44"/>
      <c r="BH343" s="44"/>
      <c r="BI343" s="44"/>
      <c r="BJ343" s="44"/>
      <c r="BK343" s="44"/>
      <c r="BL343" s="44"/>
      <c r="BM343" s="44"/>
      <c r="BN343" s="44"/>
      <c r="BO343" s="44"/>
      <c r="BP343" s="44"/>
      <c r="BQ343" s="44"/>
      <c r="BR343" s="44"/>
      <c r="BS343" s="44"/>
      <c r="BT343" s="44"/>
      <c r="BU343" s="44"/>
      <c r="BV343" s="44"/>
      <c r="BW343" s="44"/>
      <c r="BX343" s="44"/>
      <c r="BY343" s="44"/>
      <c r="BZ343" s="44"/>
      <c r="CA343" s="44"/>
      <c r="CB343" s="44"/>
      <c r="CC343" s="44"/>
      <c r="CD343" s="44"/>
      <c r="CE343" s="44"/>
      <c r="CF343" s="44"/>
      <c r="CG343" s="44"/>
      <c r="CH343" s="44"/>
      <c r="CI343" s="44"/>
      <c r="CJ343" s="44"/>
      <c r="CK343" s="44"/>
      <c r="CL343" s="44"/>
      <c r="CM343" s="44"/>
      <c r="CN343" s="44"/>
      <c r="CO343" s="44"/>
      <c r="CP343" s="44"/>
      <c r="CQ343" s="44"/>
      <c r="CR343" s="44"/>
      <c r="CS343" s="44"/>
      <c r="CT343" s="44"/>
      <c r="CU343" s="44"/>
      <c r="CV343" s="44"/>
      <c r="CW343" s="44"/>
      <c r="CX343" s="44"/>
      <c r="CY343" s="44"/>
      <c r="CZ343" s="44"/>
      <c r="DA343" s="44"/>
      <c r="DB343" s="44"/>
      <c r="DC343" s="44"/>
      <c r="DD343" s="44"/>
      <c r="DE343" s="44"/>
      <c r="DF343" s="44"/>
      <c r="DG343" s="44"/>
      <c r="DH343" s="44"/>
      <c r="DI343" s="44"/>
      <c r="DJ343" s="44"/>
      <c r="DK343" s="44"/>
      <c r="DL343" s="44"/>
      <c r="DM343" s="44"/>
      <c r="DN343" s="44"/>
      <c r="DO343" s="44"/>
      <c r="DP343" s="44"/>
      <c r="DQ343" s="44"/>
      <c r="DR343" s="44"/>
      <c r="DS343" s="44"/>
      <c r="DT343" s="44"/>
      <c r="DU343" s="44"/>
      <c r="DV343" s="44"/>
      <c r="DW343" s="44"/>
      <c r="DX343" s="44"/>
      <c r="DY343" s="44"/>
      <c r="DZ343" s="44"/>
      <c r="EA343" s="44"/>
      <c r="EB343" s="44"/>
      <c r="EC343" s="44"/>
      <c r="ED343" s="44"/>
      <c r="EE343" s="44"/>
      <c r="EF343" s="44"/>
      <c r="EG343" s="44"/>
      <c r="EH343" s="44"/>
      <c r="EI343" s="44"/>
      <c r="EJ343" s="44"/>
      <c r="EK343" s="44"/>
      <c r="EL343" s="44"/>
      <c r="EM343" s="44"/>
      <c r="EN343" s="44"/>
      <c r="EO343" s="44"/>
      <c r="EP343" s="44"/>
      <c r="EQ343" s="44"/>
      <c r="ER343" s="44"/>
      <c r="ES343" s="44"/>
      <c r="ET343" s="44"/>
      <c r="EU343" s="44"/>
      <c r="EV343" s="44"/>
      <c r="EW343" s="44"/>
      <c r="EX343" s="44"/>
      <c r="EY343" s="44"/>
      <c r="EZ343" s="44"/>
      <c r="FA343" s="44"/>
      <c r="FB343" s="44"/>
      <c r="FC343" s="44"/>
      <c r="FD343" s="44"/>
      <c r="FE343" s="44"/>
      <c r="FF343" s="44"/>
      <c r="FG343" s="44"/>
      <c r="FH343" s="44"/>
      <c r="FI343" s="44"/>
      <c r="FJ343" s="44"/>
      <c r="FK343" s="44"/>
      <c r="FL343" s="44"/>
      <c r="FM343" s="44"/>
      <c r="FN343" s="44"/>
      <c r="FO343" s="44"/>
      <c r="FP343" s="44"/>
      <c r="FQ343" s="44"/>
      <c r="FR343" s="44"/>
      <c r="FS343" s="44"/>
    </row>
    <row r="344" spans="43:175" x14ac:dyDescent="0.25">
      <c r="AQ344" s="44"/>
      <c r="AR344" s="44"/>
      <c r="AS344" s="44"/>
      <c r="AT344" s="44"/>
      <c r="AU344" s="44"/>
      <c r="AV344" s="44"/>
      <c r="AW344" s="44"/>
      <c r="AX344" s="44"/>
      <c r="AY344" s="44"/>
      <c r="AZ344" s="44"/>
      <c r="BA344" s="44"/>
      <c r="BB344" s="44"/>
      <c r="BC344" s="44"/>
      <c r="BD344" s="44"/>
      <c r="BE344" s="44"/>
      <c r="BF344" s="44"/>
      <c r="BG344" s="44"/>
      <c r="BH344" s="44"/>
      <c r="BI344" s="44"/>
      <c r="BJ344" s="44"/>
      <c r="BK344" s="44"/>
      <c r="BL344" s="44"/>
      <c r="BM344" s="44"/>
      <c r="BN344" s="44"/>
      <c r="BO344" s="44"/>
      <c r="BP344" s="44"/>
      <c r="BQ344" s="44"/>
      <c r="BR344" s="44"/>
      <c r="BS344" s="44"/>
      <c r="BT344" s="44"/>
      <c r="BU344" s="44"/>
      <c r="BV344" s="44"/>
      <c r="BW344" s="44"/>
      <c r="BX344" s="44"/>
      <c r="BY344" s="44"/>
      <c r="BZ344" s="44"/>
      <c r="CA344" s="44"/>
      <c r="CB344" s="44"/>
      <c r="CC344" s="44"/>
      <c r="CD344" s="44"/>
      <c r="CE344" s="44"/>
      <c r="CF344" s="44"/>
      <c r="CG344" s="44"/>
      <c r="CH344" s="44"/>
      <c r="CI344" s="44"/>
      <c r="CJ344" s="44"/>
      <c r="CK344" s="44"/>
      <c r="CL344" s="44"/>
      <c r="CM344" s="44"/>
      <c r="CN344" s="44"/>
      <c r="CO344" s="44"/>
      <c r="CP344" s="44"/>
      <c r="CQ344" s="44"/>
      <c r="CR344" s="44"/>
      <c r="CS344" s="44"/>
      <c r="CT344" s="44"/>
      <c r="CU344" s="44"/>
      <c r="CV344" s="44"/>
      <c r="CW344" s="44"/>
      <c r="CX344" s="44"/>
      <c r="CY344" s="44"/>
      <c r="CZ344" s="44"/>
      <c r="DA344" s="44"/>
      <c r="DB344" s="44"/>
      <c r="DC344" s="44"/>
      <c r="DD344" s="44"/>
      <c r="DE344" s="44"/>
      <c r="DF344" s="44"/>
      <c r="DG344" s="44"/>
      <c r="DH344" s="44"/>
      <c r="DI344" s="44"/>
      <c r="DJ344" s="44"/>
      <c r="DK344" s="44"/>
      <c r="DL344" s="44"/>
      <c r="DM344" s="44"/>
      <c r="DN344" s="44"/>
      <c r="DO344" s="44"/>
      <c r="DP344" s="44"/>
      <c r="DQ344" s="44"/>
      <c r="DR344" s="44"/>
      <c r="DS344" s="44"/>
      <c r="DT344" s="44"/>
      <c r="DU344" s="44"/>
      <c r="DV344" s="44"/>
      <c r="DW344" s="44"/>
      <c r="DX344" s="44"/>
      <c r="DY344" s="44"/>
      <c r="DZ344" s="44"/>
      <c r="EA344" s="44"/>
      <c r="EB344" s="44"/>
      <c r="EC344" s="44"/>
      <c r="ED344" s="44"/>
      <c r="EE344" s="44"/>
      <c r="EF344" s="44"/>
      <c r="EG344" s="44"/>
      <c r="EH344" s="44"/>
      <c r="EI344" s="44"/>
      <c r="EJ344" s="44"/>
      <c r="EK344" s="44"/>
      <c r="EL344" s="44"/>
      <c r="EM344" s="44"/>
      <c r="EN344" s="44"/>
      <c r="EO344" s="44"/>
      <c r="EP344" s="44"/>
      <c r="EQ344" s="44"/>
      <c r="ER344" s="44"/>
      <c r="ES344" s="44"/>
      <c r="ET344" s="44"/>
      <c r="EU344" s="44"/>
      <c r="EV344" s="44"/>
      <c r="EW344" s="44"/>
      <c r="EX344" s="44"/>
      <c r="EY344" s="44"/>
      <c r="EZ344" s="44"/>
      <c r="FA344" s="44"/>
      <c r="FB344" s="44"/>
      <c r="FC344" s="44"/>
      <c r="FD344" s="44"/>
      <c r="FE344" s="44"/>
      <c r="FF344" s="44"/>
      <c r="FG344" s="44"/>
      <c r="FH344" s="44"/>
      <c r="FI344" s="44"/>
      <c r="FJ344" s="44"/>
      <c r="FK344" s="44"/>
      <c r="FL344" s="44"/>
      <c r="FM344" s="44"/>
      <c r="FN344" s="44"/>
      <c r="FO344" s="44"/>
      <c r="FP344" s="44"/>
      <c r="FQ344" s="44"/>
      <c r="FR344" s="44"/>
      <c r="FS344" s="44"/>
    </row>
    <row r="345" spans="43:175" x14ac:dyDescent="0.25">
      <c r="AQ345" s="44"/>
      <c r="AR345" s="44"/>
      <c r="AS345" s="44"/>
      <c r="AT345" s="44"/>
      <c r="AU345" s="44"/>
      <c r="AV345" s="44"/>
      <c r="AW345" s="44"/>
      <c r="AX345" s="44"/>
      <c r="AY345" s="44"/>
      <c r="AZ345" s="44"/>
      <c r="BA345" s="44"/>
      <c r="BB345" s="44"/>
      <c r="BC345" s="44"/>
      <c r="BD345" s="44"/>
      <c r="BE345" s="44"/>
      <c r="BF345" s="44"/>
      <c r="BG345" s="44"/>
      <c r="BH345" s="44"/>
      <c r="BI345" s="44"/>
      <c r="BJ345" s="44"/>
      <c r="BK345" s="44"/>
      <c r="BL345" s="44"/>
      <c r="BM345" s="44"/>
      <c r="BN345" s="44"/>
      <c r="BO345" s="44"/>
      <c r="BP345" s="44"/>
      <c r="BQ345" s="44"/>
      <c r="BR345" s="44"/>
      <c r="BS345" s="44"/>
      <c r="BT345" s="44"/>
      <c r="BU345" s="44"/>
      <c r="BV345" s="44"/>
      <c r="BW345" s="44"/>
      <c r="BX345" s="44"/>
      <c r="BY345" s="44"/>
      <c r="BZ345" s="44"/>
      <c r="CA345" s="44"/>
      <c r="CB345" s="44"/>
      <c r="CC345" s="44"/>
      <c r="CD345" s="44"/>
      <c r="CE345" s="44"/>
      <c r="CF345" s="44"/>
      <c r="CG345" s="44"/>
      <c r="CH345" s="44"/>
      <c r="CI345" s="44"/>
      <c r="CJ345" s="44"/>
      <c r="CK345" s="44"/>
      <c r="CL345" s="44"/>
      <c r="CM345" s="44"/>
      <c r="CN345" s="44"/>
      <c r="CO345" s="44"/>
      <c r="CP345" s="44"/>
      <c r="CQ345" s="44"/>
      <c r="CR345" s="44"/>
      <c r="CS345" s="44"/>
      <c r="CT345" s="44"/>
      <c r="CU345" s="44"/>
      <c r="CV345" s="44"/>
      <c r="CW345" s="44"/>
      <c r="CX345" s="44"/>
      <c r="CY345" s="44"/>
      <c r="CZ345" s="44"/>
      <c r="DA345" s="44"/>
      <c r="DB345" s="44"/>
      <c r="DC345" s="44"/>
      <c r="DD345" s="44"/>
      <c r="DE345" s="44"/>
      <c r="DF345" s="44"/>
      <c r="DG345" s="44"/>
      <c r="DH345" s="44"/>
      <c r="DI345" s="44"/>
      <c r="DJ345" s="44"/>
      <c r="DK345" s="44"/>
      <c r="DL345" s="44"/>
      <c r="DM345" s="44"/>
      <c r="DN345" s="44"/>
      <c r="DO345" s="44"/>
      <c r="DP345" s="44"/>
      <c r="DQ345" s="44"/>
      <c r="DR345" s="44"/>
      <c r="DS345" s="44"/>
      <c r="DT345" s="44"/>
      <c r="DU345" s="44"/>
      <c r="DV345" s="44"/>
      <c r="DW345" s="44"/>
      <c r="DX345" s="44"/>
      <c r="DY345" s="44"/>
      <c r="DZ345" s="44"/>
      <c r="EA345" s="44"/>
      <c r="EB345" s="44"/>
      <c r="EC345" s="44"/>
      <c r="ED345" s="44"/>
      <c r="EE345" s="44"/>
      <c r="EF345" s="44"/>
      <c r="EG345" s="44"/>
      <c r="EH345" s="44"/>
      <c r="EI345" s="44"/>
      <c r="EJ345" s="44"/>
      <c r="EK345" s="44"/>
      <c r="EL345" s="44"/>
      <c r="EM345" s="44"/>
      <c r="EN345" s="44"/>
      <c r="EO345" s="44"/>
      <c r="EP345" s="44"/>
      <c r="EQ345" s="44"/>
      <c r="ER345" s="44"/>
      <c r="ES345" s="44"/>
      <c r="ET345" s="44"/>
      <c r="EU345" s="44"/>
      <c r="EV345" s="44"/>
      <c r="EW345" s="44"/>
      <c r="EX345" s="44"/>
      <c r="EY345" s="44"/>
      <c r="EZ345" s="44"/>
      <c r="FA345" s="44"/>
      <c r="FB345" s="44"/>
      <c r="FC345" s="44"/>
      <c r="FD345" s="44"/>
      <c r="FE345" s="44"/>
      <c r="FF345" s="44"/>
      <c r="FG345" s="44"/>
      <c r="FH345" s="44"/>
      <c r="FI345" s="44"/>
      <c r="FJ345" s="44"/>
      <c r="FK345" s="44"/>
      <c r="FL345" s="44"/>
      <c r="FM345" s="44"/>
      <c r="FN345" s="44"/>
      <c r="FO345" s="44"/>
      <c r="FP345" s="44"/>
      <c r="FQ345" s="44"/>
      <c r="FR345" s="44"/>
      <c r="FS345" s="44"/>
    </row>
    <row r="346" spans="43:175" x14ac:dyDescent="0.25">
      <c r="AQ346" s="44"/>
      <c r="AR346" s="44"/>
      <c r="AS346" s="44"/>
      <c r="AT346" s="44"/>
      <c r="AU346" s="44"/>
      <c r="AV346" s="44"/>
      <c r="AW346" s="44"/>
      <c r="AX346" s="44"/>
      <c r="AY346" s="44"/>
      <c r="AZ346" s="44"/>
      <c r="BA346" s="44"/>
      <c r="BB346" s="44"/>
      <c r="BC346" s="44"/>
      <c r="BD346" s="44"/>
      <c r="BE346" s="44"/>
      <c r="BF346" s="44"/>
      <c r="BG346" s="44"/>
      <c r="BH346" s="44"/>
      <c r="BI346" s="44"/>
      <c r="BJ346" s="44"/>
      <c r="BK346" s="44"/>
      <c r="BL346" s="44"/>
      <c r="BM346" s="44"/>
      <c r="BN346" s="44"/>
      <c r="BO346" s="44"/>
      <c r="BP346" s="44"/>
      <c r="BQ346" s="44"/>
      <c r="BR346" s="44"/>
      <c r="BS346" s="44"/>
      <c r="BT346" s="44"/>
      <c r="BU346" s="44"/>
      <c r="BV346" s="44"/>
      <c r="BW346" s="44"/>
      <c r="BX346" s="44"/>
      <c r="BY346" s="44"/>
      <c r="BZ346" s="44"/>
      <c r="CA346" s="44"/>
      <c r="CB346" s="44"/>
      <c r="CC346" s="44"/>
      <c r="CD346" s="44"/>
      <c r="CE346" s="44"/>
      <c r="CF346" s="44"/>
      <c r="CG346" s="44"/>
      <c r="CH346" s="44"/>
      <c r="CI346" s="44"/>
      <c r="CJ346" s="44"/>
      <c r="CK346" s="44"/>
      <c r="CL346" s="44"/>
      <c r="CM346" s="44"/>
      <c r="CN346" s="44"/>
      <c r="CO346" s="44"/>
      <c r="CP346" s="44"/>
      <c r="CQ346" s="44"/>
      <c r="CR346" s="44"/>
      <c r="CS346" s="44"/>
      <c r="CT346" s="44"/>
      <c r="CU346" s="44"/>
      <c r="CV346" s="44"/>
      <c r="CW346" s="44"/>
      <c r="CX346" s="44"/>
      <c r="CY346" s="44"/>
      <c r="CZ346" s="44"/>
      <c r="DA346" s="44"/>
      <c r="DB346" s="44"/>
      <c r="DC346" s="44"/>
      <c r="DD346" s="44"/>
      <c r="DE346" s="44"/>
      <c r="DF346" s="44"/>
      <c r="DG346" s="44"/>
      <c r="DH346" s="44"/>
      <c r="DI346" s="44"/>
      <c r="DJ346" s="44"/>
      <c r="DK346" s="44"/>
      <c r="DL346" s="44"/>
      <c r="DM346" s="44"/>
      <c r="DN346" s="44"/>
      <c r="DO346" s="44"/>
      <c r="DP346" s="44"/>
      <c r="DQ346" s="44"/>
      <c r="DR346" s="44"/>
      <c r="DS346" s="44"/>
      <c r="DT346" s="44"/>
      <c r="DU346" s="44"/>
      <c r="DV346" s="44"/>
      <c r="DW346" s="44"/>
      <c r="DX346" s="44"/>
      <c r="DY346" s="44"/>
      <c r="DZ346" s="44"/>
      <c r="EA346" s="44"/>
      <c r="EB346" s="44"/>
      <c r="EC346" s="44"/>
      <c r="ED346" s="44"/>
      <c r="EE346" s="44"/>
      <c r="EF346" s="44"/>
      <c r="EG346" s="44"/>
      <c r="EH346" s="44"/>
      <c r="EI346" s="44"/>
      <c r="EJ346" s="44"/>
      <c r="EK346" s="44"/>
      <c r="EL346" s="44"/>
      <c r="EM346" s="44"/>
      <c r="EN346" s="44"/>
      <c r="EO346" s="44"/>
      <c r="EP346" s="44"/>
      <c r="EQ346" s="44"/>
      <c r="ER346" s="44"/>
      <c r="ES346" s="44"/>
      <c r="ET346" s="44"/>
      <c r="EU346" s="44"/>
      <c r="EV346" s="44"/>
      <c r="EW346" s="44"/>
      <c r="EX346" s="44"/>
      <c r="EY346" s="44"/>
      <c r="EZ346" s="44"/>
      <c r="FA346" s="44"/>
      <c r="FB346" s="44"/>
      <c r="FC346" s="44"/>
      <c r="FD346" s="44"/>
      <c r="FE346" s="44"/>
      <c r="FF346" s="44"/>
      <c r="FG346" s="44"/>
      <c r="FH346" s="44"/>
      <c r="FI346" s="44"/>
      <c r="FJ346" s="44"/>
      <c r="FK346" s="44"/>
      <c r="FL346" s="44"/>
      <c r="FM346" s="44"/>
      <c r="FN346" s="44"/>
      <c r="FO346" s="44"/>
      <c r="FP346" s="44"/>
      <c r="FQ346" s="44"/>
      <c r="FR346" s="44"/>
      <c r="FS346" s="44"/>
    </row>
    <row r="347" spans="43:175" x14ac:dyDescent="0.25">
      <c r="AQ347" s="44"/>
      <c r="AR347" s="44"/>
      <c r="AS347" s="44"/>
      <c r="AT347" s="44"/>
      <c r="AU347" s="44"/>
      <c r="AV347" s="44"/>
      <c r="AW347" s="44"/>
      <c r="AX347" s="44"/>
      <c r="AY347" s="44"/>
      <c r="AZ347" s="44"/>
      <c r="BA347" s="44"/>
      <c r="BB347" s="44"/>
      <c r="BC347" s="44"/>
      <c r="BD347" s="44"/>
      <c r="BE347" s="44"/>
      <c r="BF347" s="44"/>
      <c r="BG347" s="44"/>
      <c r="BH347" s="44"/>
      <c r="BI347" s="44"/>
      <c r="BJ347" s="44"/>
      <c r="BK347" s="44"/>
      <c r="BL347" s="44"/>
      <c r="BM347" s="44"/>
      <c r="BN347" s="44"/>
      <c r="BO347" s="44"/>
      <c r="BP347" s="44"/>
      <c r="BQ347" s="44"/>
      <c r="BR347" s="44"/>
      <c r="BS347" s="44"/>
      <c r="BT347" s="44"/>
      <c r="BU347" s="44"/>
      <c r="BV347" s="44"/>
      <c r="BW347" s="44"/>
      <c r="BX347" s="44"/>
      <c r="BY347" s="44"/>
      <c r="BZ347" s="44"/>
      <c r="CA347" s="44"/>
      <c r="CB347" s="44"/>
      <c r="CC347" s="44"/>
      <c r="CD347" s="44"/>
      <c r="CE347" s="44"/>
      <c r="CF347" s="44"/>
      <c r="CG347" s="44"/>
      <c r="CH347" s="44"/>
      <c r="CI347" s="44"/>
      <c r="CJ347" s="44"/>
      <c r="CK347" s="44"/>
      <c r="CL347" s="44"/>
      <c r="CM347" s="44"/>
      <c r="CN347" s="44"/>
      <c r="CO347" s="44"/>
      <c r="CP347" s="44"/>
      <c r="CQ347" s="44"/>
      <c r="CR347" s="44"/>
      <c r="CS347" s="44"/>
      <c r="CT347" s="44"/>
      <c r="CU347" s="44"/>
      <c r="CV347" s="44"/>
      <c r="CW347" s="44"/>
      <c r="CX347" s="44"/>
      <c r="CY347" s="44"/>
      <c r="CZ347" s="44"/>
      <c r="DA347" s="44"/>
      <c r="DB347" s="44"/>
      <c r="DC347" s="44"/>
      <c r="DD347" s="44"/>
      <c r="DE347" s="44"/>
      <c r="DF347" s="44"/>
      <c r="DG347" s="44"/>
      <c r="DH347" s="44"/>
      <c r="DI347" s="44"/>
      <c r="DJ347" s="44"/>
      <c r="DK347" s="44"/>
      <c r="DL347" s="44"/>
      <c r="DM347" s="44"/>
      <c r="DN347" s="44"/>
      <c r="DO347" s="44"/>
      <c r="DP347" s="44"/>
      <c r="DQ347" s="44"/>
      <c r="DR347" s="44"/>
      <c r="DS347" s="44"/>
      <c r="DT347" s="44"/>
      <c r="DU347" s="44"/>
      <c r="DV347" s="44"/>
      <c r="DW347" s="44"/>
      <c r="DX347" s="44"/>
      <c r="DY347" s="44"/>
      <c r="DZ347" s="44"/>
      <c r="EA347" s="44"/>
      <c r="EB347" s="44"/>
      <c r="EC347" s="44"/>
      <c r="ED347" s="44"/>
      <c r="EE347" s="44"/>
      <c r="EF347" s="44"/>
      <c r="EG347" s="44"/>
      <c r="EH347" s="44"/>
      <c r="EI347" s="44"/>
      <c r="EJ347" s="44"/>
      <c r="EK347" s="44"/>
      <c r="EL347" s="44"/>
      <c r="EM347" s="44"/>
      <c r="EN347" s="44"/>
      <c r="EO347" s="44"/>
      <c r="EP347" s="44"/>
      <c r="EQ347" s="44"/>
      <c r="ER347" s="44"/>
      <c r="ES347" s="44"/>
      <c r="ET347" s="44"/>
      <c r="EU347" s="44"/>
      <c r="EV347" s="44"/>
      <c r="EW347" s="44"/>
      <c r="EX347" s="44"/>
      <c r="EY347" s="44"/>
      <c r="EZ347" s="44"/>
      <c r="FA347" s="44"/>
      <c r="FB347" s="44"/>
      <c r="FC347" s="44"/>
      <c r="FD347" s="44"/>
      <c r="FE347" s="44"/>
      <c r="FF347" s="44"/>
      <c r="FG347" s="44"/>
      <c r="FH347" s="44"/>
      <c r="FI347" s="44"/>
      <c r="FJ347" s="44"/>
      <c r="FK347" s="44"/>
      <c r="FL347" s="44"/>
      <c r="FM347" s="44"/>
      <c r="FN347" s="44"/>
      <c r="FO347" s="44"/>
      <c r="FP347" s="44"/>
      <c r="FQ347" s="44"/>
      <c r="FR347" s="44"/>
      <c r="FS347" s="44"/>
    </row>
    <row r="348" spans="43:175" x14ac:dyDescent="0.25">
      <c r="AQ348" s="44"/>
      <c r="AR348" s="44"/>
      <c r="AS348" s="44"/>
      <c r="AT348" s="44"/>
      <c r="AU348" s="44"/>
      <c r="AV348" s="44"/>
      <c r="AW348" s="44"/>
      <c r="AX348" s="44"/>
      <c r="AY348" s="44"/>
      <c r="AZ348" s="44"/>
      <c r="BA348" s="44"/>
      <c r="BB348" s="44"/>
      <c r="BC348" s="44"/>
      <c r="BD348" s="44"/>
      <c r="BE348" s="44"/>
      <c r="BF348" s="44"/>
      <c r="BG348" s="44"/>
      <c r="BH348" s="44"/>
      <c r="BI348" s="44"/>
      <c r="BJ348" s="44"/>
      <c r="BK348" s="44"/>
      <c r="BL348" s="44"/>
      <c r="BM348" s="44"/>
      <c r="BN348" s="44"/>
      <c r="BO348" s="44"/>
      <c r="BP348" s="44"/>
      <c r="BQ348" s="44"/>
      <c r="BR348" s="44"/>
      <c r="BS348" s="44"/>
      <c r="BT348" s="44"/>
      <c r="BU348" s="44"/>
      <c r="BV348" s="44"/>
      <c r="BW348" s="44"/>
      <c r="BX348" s="44"/>
      <c r="BY348" s="44"/>
      <c r="BZ348" s="44"/>
      <c r="CA348" s="44"/>
      <c r="CB348" s="44"/>
      <c r="CC348" s="44"/>
      <c r="CD348" s="44"/>
      <c r="CE348" s="44"/>
      <c r="CF348" s="44"/>
      <c r="CG348" s="44"/>
      <c r="CH348" s="44"/>
      <c r="CI348" s="44"/>
      <c r="CJ348" s="44"/>
      <c r="CK348" s="44"/>
      <c r="CL348" s="44"/>
      <c r="CM348" s="44"/>
      <c r="CN348" s="44"/>
      <c r="CO348" s="44"/>
      <c r="CP348" s="44"/>
      <c r="CQ348" s="44"/>
      <c r="CR348" s="44"/>
      <c r="CS348" s="44"/>
      <c r="CT348" s="44"/>
      <c r="CU348" s="44"/>
      <c r="CV348" s="44"/>
      <c r="CW348" s="44"/>
      <c r="CX348" s="44"/>
      <c r="CY348" s="44"/>
      <c r="CZ348" s="44"/>
      <c r="DA348" s="44"/>
      <c r="DB348" s="44"/>
      <c r="DC348" s="44"/>
      <c r="DD348" s="44"/>
      <c r="DE348" s="44"/>
      <c r="DF348" s="44"/>
      <c r="DG348" s="44"/>
      <c r="DH348" s="44"/>
      <c r="DI348" s="44"/>
      <c r="DJ348" s="44"/>
      <c r="DK348" s="44"/>
      <c r="DL348" s="44"/>
      <c r="DM348" s="44"/>
      <c r="DN348" s="44"/>
      <c r="DO348" s="44"/>
      <c r="DP348" s="44"/>
      <c r="DQ348" s="44"/>
      <c r="DR348" s="44"/>
      <c r="DS348" s="44"/>
      <c r="DT348" s="44"/>
      <c r="DU348" s="44"/>
      <c r="DV348" s="44"/>
      <c r="DW348" s="44"/>
      <c r="DX348" s="44"/>
      <c r="DY348" s="44"/>
      <c r="DZ348" s="44"/>
      <c r="EA348" s="44"/>
      <c r="EB348" s="44"/>
      <c r="EC348" s="44"/>
      <c r="ED348" s="44"/>
      <c r="EE348" s="44"/>
      <c r="EF348" s="44"/>
      <c r="EG348" s="44"/>
      <c r="EH348" s="44"/>
      <c r="EI348" s="44"/>
      <c r="EJ348" s="44"/>
      <c r="EK348" s="44"/>
      <c r="EL348" s="44"/>
      <c r="EM348" s="44"/>
      <c r="EN348" s="44"/>
      <c r="EO348" s="44"/>
      <c r="EP348" s="44"/>
      <c r="EQ348" s="44"/>
      <c r="ER348" s="44"/>
      <c r="ES348" s="44"/>
      <c r="ET348" s="44"/>
      <c r="EU348" s="44"/>
      <c r="EV348" s="44"/>
      <c r="EW348" s="44"/>
      <c r="EX348" s="44"/>
      <c r="EY348" s="44"/>
      <c r="EZ348" s="44"/>
      <c r="FA348" s="44"/>
      <c r="FB348" s="44"/>
      <c r="FC348" s="44"/>
      <c r="FD348" s="44"/>
      <c r="FE348" s="44"/>
      <c r="FF348" s="44"/>
      <c r="FG348" s="44"/>
      <c r="FH348" s="44"/>
      <c r="FI348" s="44"/>
      <c r="FJ348" s="44"/>
      <c r="FK348" s="44"/>
      <c r="FL348" s="44"/>
      <c r="FM348" s="44"/>
      <c r="FN348" s="44"/>
      <c r="FO348" s="44"/>
      <c r="FP348" s="44"/>
      <c r="FQ348" s="44"/>
      <c r="FR348" s="44"/>
      <c r="FS348" s="44"/>
    </row>
    <row r="349" spans="43:175" x14ac:dyDescent="0.25">
      <c r="AQ349" s="44"/>
      <c r="AR349" s="44"/>
      <c r="AS349" s="44"/>
      <c r="AT349" s="44"/>
      <c r="AU349" s="44"/>
      <c r="AV349" s="44"/>
      <c r="AW349" s="44"/>
      <c r="AX349" s="44"/>
      <c r="AY349" s="44"/>
      <c r="AZ349" s="44"/>
      <c r="BA349" s="44"/>
      <c r="BB349" s="44"/>
      <c r="BC349" s="44"/>
      <c r="BD349" s="44"/>
      <c r="BE349" s="44"/>
      <c r="BF349" s="44"/>
      <c r="BG349" s="44"/>
      <c r="BH349" s="44"/>
      <c r="BI349" s="44"/>
      <c r="BJ349" s="44"/>
      <c r="BK349" s="44"/>
      <c r="BL349" s="44"/>
      <c r="BM349" s="44"/>
      <c r="BN349" s="44"/>
      <c r="BO349" s="44"/>
      <c r="BP349" s="44"/>
      <c r="BQ349" s="44"/>
      <c r="BR349" s="44"/>
      <c r="BS349" s="44"/>
      <c r="BT349" s="44"/>
      <c r="BU349" s="44"/>
      <c r="BV349" s="44"/>
      <c r="BW349" s="44"/>
      <c r="BX349" s="44"/>
      <c r="BY349" s="44"/>
      <c r="BZ349" s="44"/>
      <c r="CA349" s="44"/>
      <c r="CB349" s="44"/>
      <c r="CC349" s="44"/>
      <c r="CD349" s="44"/>
      <c r="CE349" s="44"/>
      <c r="CF349" s="44"/>
      <c r="CG349" s="44"/>
      <c r="CH349" s="44"/>
      <c r="CI349" s="44"/>
      <c r="CJ349" s="44"/>
      <c r="CK349" s="44"/>
      <c r="CL349" s="44"/>
      <c r="CM349" s="44"/>
      <c r="CN349" s="44"/>
      <c r="CO349" s="44"/>
      <c r="CP349" s="44"/>
      <c r="CQ349" s="44"/>
      <c r="CR349" s="44"/>
      <c r="CS349" s="44"/>
      <c r="CT349" s="44"/>
      <c r="CU349" s="44"/>
      <c r="CV349" s="44"/>
      <c r="CW349" s="44"/>
      <c r="CX349" s="44"/>
      <c r="CY349" s="44"/>
      <c r="CZ349" s="44"/>
      <c r="DA349" s="44"/>
      <c r="DB349" s="44"/>
      <c r="DC349" s="44"/>
      <c r="DD349" s="44"/>
      <c r="DE349" s="44"/>
      <c r="DF349" s="44"/>
      <c r="DG349" s="44"/>
      <c r="DH349" s="44"/>
      <c r="DI349" s="44"/>
      <c r="DJ349" s="44"/>
      <c r="DK349" s="44"/>
      <c r="DL349" s="44"/>
      <c r="DM349" s="44"/>
      <c r="DN349" s="44"/>
      <c r="DO349" s="44"/>
      <c r="DP349" s="44"/>
      <c r="DQ349" s="44"/>
      <c r="DR349" s="44"/>
      <c r="DS349" s="44"/>
      <c r="DT349" s="44"/>
      <c r="DU349" s="44"/>
      <c r="DV349" s="44"/>
      <c r="DW349" s="44"/>
      <c r="DX349" s="44"/>
      <c r="DY349" s="44"/>
      <c r="DZ349" s="44"/>
      <c r="EA349" s="44"/>
      <c r="EB349" s="44"/>
      <c r="EC349" s="44"/>
      <c r="ED349" s="44"/>
      <c r="EE349" s="44"/>
      <c r="EF349" s="44"/>
      <c r="EG349" s="44"/>
      <c r="EH349" s="44"/>
      <c r="EI349" s="44"/>
      <c r="EJ349" s="44"/>
      <c r="EK349" s="44"/>
      <c r="EL349" s="44"/>
      <c r="EM349" s="44"/>
      <c r="EN349" s="44"/>
      <c r="EO349" s="44"/>
      <c r="EP349" s="44"/>
      <c r="EQ349" s="44"/>
      <c r="ER349" s="44"/>
      <c r="ES349" s="44"/>
      <c r="ET349" s="44"/>
      <c r="EU349" s="44"/>
      <c r="EV349" s="44"/>
      <c r="EW349" s="44"/>
      <c r="EX349" s="44"/>
      <c r="EY349" s="44"/>
      <c r="EZ349" s="44"/>
      <c r="FA349" s="44"/>
      <c r="FB349" s="44"/>
      <c r="FC349" s="44"/>
      <c r="FD349" s="44"/>
      <c r="FE349" s="44"/>
      <c r="FF349" s="44"/>
      <c r="FG349" s="44"/>
      <c r="FH349" s="44"/>
      <c r="FI349" s="44"/>
      <c r="FJ349" s="44"/>
      <c r="FK349" s="44"/>
      <c r="FL349" s="44"/>
      <c r="FM349" s="44"/>
      <c r="FN349" s="44"/>
      <c r="FO349" s="44"/>
      <c r="FP349" s="44"/>
      <c r="FQ349" s="44"/>
      <c r="FR349" s="44"/>
      <c r="FS349" s="44"/>
    </row>
    <row r="350" spans="43:175" x14ac:dyDescent="0.25">
      <c r="AQ350" s="44"/>
      <c r="AR350" s="44"/>
      <c r="AS350" s="44"/>
      <c r="AT350" s="44"/>
      <c r="AU350" s="44"/>
      <c r="AV350" s="44"/>
      <c r="AW350" s="44"/>
      <c r="AX350" s="44"/>
      <c r="AY350" s="44"/>
      <c r="AZ350" s="44"/>
      <c r="BA350" s="44"/>
      <c r="BB350" s="44"/>
      <c r="BC350" s="44"/>
      <c r="BD350" s="44"/>
      <c r="BE350" s="44"/>
      <c r="BF350" s="44"/>
      <c r="BG350" s="44"/>
      <c r="BH350" s="44"/>
      <c r="BI350" s="44"/>
      <c r="BJ350" s="44"/>
      <c r="BK350" s="44"/>
      <c r="BL350" s="44"/>
      <c r="BM350" s="44"/>
      <c r="BN350" s="44"/>
      <c r="BO350" s="44"/>
      <c r="BP350" s="44"/>
      <c r="BQ350" s="44"/>
      <c r="BR350" s="44"/>
      <c r="BS350" s="44"/>
      <c r="BT350" s="44"/>
      <c r="BU350" s="44"/>
      <c r="BV350" s="44"/>
      <c r="BW350" s="44"/>
      <c r="BX350" s="44"/>
      <c r="BY350" s="44"/>
      <c r="BZ350" s="44"/>
      <c r="CA350" s="44"/>
      <c r="CB350" s="44"/>
      <c r="CC350" s="44"/>
      <c r="CD350" s="44"/>
      <c r="CE350" s="44"/>
      <c r="CF350" s="44"/>
      <c r="CG350" s="44"/>
      <c r="CH350" s="44"/>
      <c r="CI350" s="44"/>
      <c r="CJ350" s="44"/>
      <c r="CK350" s="44"/>
      <c r="CL350" s="44"/>
      <c r="CM350" s="44"/>
      <c r="CN350" s="44"/>
      <c r="CO350" s="44"/>
      <c r="CP350" s="44"/>
      <c r="CQ350" s="44"/>
      <c r="CR350" s="44"/>
      <c r="CS350" s="44"/>
      <c r="CT350" s="44"/>
      <c r="CU350" s="44"/>
      <c r="CV350" s="44"/>
      <c r="CW350" s="44"/>
      <c r="CX350" s="44"/>
      <c r="CY350" s="44"/>
      <c r="CZ350" s="44"/>
      <c r="DA350" s="44"/>
      <c r="DB350" s="44"/>
      <c r="DC350" s="44"/>
      <c r="DD350" s="44"/>
      <c r="DE350" s="44"/>
      <c r="DF350" s="44"/>
      <c r="DG350" s="44"/>
      <c r="DH350" s="44"/>
      <c r="DI350" s="44"/>
      <c r="DJ350" s="44"/>
      <c r="DK350" s="44"/>
      <c r="DL350" s="44"/>
      <c r="DM350" s="44"/>
      <c r="DN350" s="44"/>
      <c r="DO350" s="44"/>
      <c r="DP350" s="44"/>
      <c r="DQ350" s="44"/>
      <c r="DR350" s="44"/>
      <c r="DS350" s="44"/>
      <c r="DT350" s="44"/>
      <c r="DU350" s="44"/>
      <c r="DV350" s="44"/>
      <c r="DW350" s="44"/>
      <c r="DX350" s="44"/>
      <c r="DY350" s="44"/>
      <c r="DZ350" s="44"/>
      <c r="EA350" s="44"/>
      <c r="EB350" s="44"/>
      <c r="EC350" s="44"/>
      <c r="ED350" s="44"/>
      <c r="EE350" s="44"/>
      <c r="EF350" s="44"/>
      <c r="EG350" s="44"/>
      <c r="EH350" s="44"/>
      <c r="EI350" s="44"/>
      <c r="EJ350" s="44"/>
      <c r="EK350" s="44"/>
      <c r="EL350" s="44"/>
      <c r="EM350" s="44"/>
      <c r="EN350" s="44"/>
      <c r="EO350" s="44"/>
      <c r="EP350" s="44"/>
      <c r="EQ350" s="44"/>
      <c r="ER350" s="44"/>
      <c r="ES350" s="44"/>
      <c r="ET350" s="44"/>
      <c r="EU350" s="44"/>
      <c r="EV350" s="44"/>
      <c r="EW350" s="44"/>
      <c r="EX350" s="44"/>
      <c r="EY350" s="44"/>
      <c r="EZ350" s="44"/>
      <c r="FA350" s="44"/>
      <c r="FB350" s="44"/>
      <c r="FC350" s="44"/>
      <c r="FD350" s="44"/>
      <c r="FE350" s="44"/>
      <c r="FF350" s="44"/>
      <c r="FG350" s="44"/>
      <c r="FH350" s="44"/>
      <c r="FI350" s="44"/>
      <c r="FJ350" s="44"/>
      <c r="FK350" s="44"/>
      <c r="FL350" s="44"/>
      <c r="FM350" s="44"/>
      <c r="FN350" s="44"/>
      <c r="FO350" s="44"/>
      <c r="FP350" s="44"/>
      <c r="FQ350" s="44"/>
      <c r="FR350" s="44"/>
      <c r="FS350" s="44"/>
    </row>
    <row r="351" spans="43:175" x14ac:dyDescent="0.25">
      <c r="AQ351" s="44"/>
      <c r="AR351" s="44"/>
      <c r="AS351" s="44"/>
      <c r="AT351" s="44"/>
      <c r="AU351" s="44"/>
      <c r="AV351" s="44"/>
      <c r="AW351" s="44"/>
      <c r="AX351" s="44"/>
      <c r="AY351" s="44"/>
      <c r="AZ351" s="44"/>
      <c r="BA351" s="44"/>
      <c r="BB351" s="44"/>
      <c r="BC351" s="44"/>
      <c r="BD351" s="44"/>
      <c r="BE351" s="44"/>
      <c r="BF351" s="44"/>
      <c r="BG351" s="44"/>
      <c r="BH351" s="44"/>
      <c r="BI351" s="44"/>
      <c r="BJ351" s="44"/>
      <c r="BK351" s="44"/>
      <c r="BL351" s="44"/>
      <c r="BM351" s="44"/>
      <c r="BN351" s="44"/>
      <c r="BO351" s="44"/>
      <c r="BP351" s="44"/>
      <c r="BQ351" s="44"/>
      <c r="BR351" s="44"/>
      <c r="BS351" s="44"/>
      <c r="BT351" s="44"/>
      <c r="BU351" s="44"/>
      <c r="BV351" s="44"/>
      <c r="BW351" s="44"/>
      <c r="BX351" s="44"/>
      <c r="BY351" s="44"/>
      <c r="BZ351" s="44"/>
      <c r="CA351" s="44"/>
      <c r="CB351" s="44"/>
      <c r="CC351" s="44"/>
      <c r="CD351" s="44"/>
      <c r="CE351" s="44"/>
      <c r="CF351" s="44"/>
      <c r="CG351" s="44"/>
      <c r="CH351" s="44"/>
      <c r="CI351" s="44"/>
      <c r="CJ351" s="44"/>
      <c r="CK351" s="44"/>
      <c r="CL351" s="44"/>
      <c r="CM351" s="44"/>
      <c r="CN351" s="44"/>
      <c r="CO351" s="44"/>
      <c r="CP351" s="44"/>
      <c r="CQ351" s="44"/>
      <c r="CR351" s="44"/>
      <c r="CS351" s="44"/>
      <c r="CT351" s="44"/>
      <c r="CU351" s="44"/>
      <c r="CV351" s="44"/>
      <c r="CW351" s="44"/>
      <c r="CX351" s="44"/>
      <c r="CY351" s="44"/>
      <c r="CZ351" s="44"/>
      <c r="DA351" s="44"/>
      <c r="DB351" s="44"/>
      <c r="DC351" s="44"/>
      <c r="DD351" s="44"/>
      <c r="DE351" s="44"/>
      <c r="DF351" s="44"/>
      <c r="DG351" s="44"/>
      <c r="DH351" s="44"/>
      <c r="DI351" s="44"/>
      <c r="DJ351" s="44"/>
      <c r="DK351" s="44"/>
      <c r="DL351" s="44"/>
      <c r="DM351" s="44"/>
      <c r="DN351" s="44"/>
      <c r="DO351" s="44"/>
      <c r="DP351" s="44"/>
      <c r="DQ351" s="44"/>
      <c r="DR351" s="44"/>
      <c r="DS351" s="44"/>
      <c r="DT351" s="44"/>
      <c r="DU351" s="44"/>
      <c r="DV351" s="44"/>
      <c r="DW351" s="44"/>
      <c r="DX351" s="44"/>
      <c r="DY351" s="44"/>
      <c r="DZ351" s="44"/>
      <c r="EA351" s="44"/>
      <c r="EB351" s="44"/>
      <c r="EC351" s="44"/>
      <c r="ED351" s="44"/>
      <c r="EE351" s="44"/>
      <c r="EF351" s="44"/>
      <c r="EG351" s="44"/>
      <c r="EH351" s="44"/>
      <c r="EI351" s="44"/>
      <c r="EJ351" s="44"/>
      <c r="EK351" s="44"/>
      <c r="EL351" s="44"/>
      <c r="EM351" s="44"/>
      <c r="EN351" s="44"/>
      <c r="EO351" s="44"/>
      <c r="EP351" s="44"/>
      <c r="EQ351" s="44"/>
      <c r="ER351" s="44"/>
      <c r="ES351" s="44"/>
      <c r="ET351" s="44"/>
      <c r="EU351" s="44"/>
      <c r="EV351" s="44"/>
      <c r="EW351" s="44"/>
      <c r="EX351" s="44"/>
      <c r="EY351" s="44"/>
      <c r="EZ351" s="44"/>
      <c r="FA351" s="44"/>
      <c r="FB351" s="44"/>
      <c r="FC351" s="44"/>
      <c r="FD351" s="44"/>
      <c r="FE351" s="44"/>
      <c r="FF351" s="44"/>
      <c r="FG351" s="44"/>
      <c r="FH351" s="44"/>
      <c r="FI351" s="44"/>
      <c r="FJ351" s="44"/>
      <c r="FK351" s="44"/>
      <c r="FL351" s="44"/>
      <c r="FM351" s="44"/>
      <c r="FN351" s="44"/>
      <c r="FO351" s="44"/>
      <c r="FP351" s="44"/>
      <c r="FQ351" s="44"/>
      <c r="FR351" s="44"/>
      <c r="FS351" s="44"/>
    </row>
    <row r="352" spans="43:175" x14ac:dyDescent="0.25">
      <c r="AQ352" s="44"/>
      <c r="AR352" s="44"/>
      <c r="AS352" s="44"/>
      <c r="AT352" s="44"/>
      <c r="AU352" s="44"/>
      <c r="AV352" s="44"/>
      <c r="AW352" s="44"/>
      <c r="AX352" s="44"/>
      <c r="AY352" s="44"/>
      <c r="AZ352" s="44"/>
      <c r="BA352" s="44"/>
      <c r="BB352" s="44"/>
      <c r="BC352" s="44"/>
      <c r="BD352" s="44"/>
      <c r="BE352" s="44"/>
      <c r="BF352" s="44"/>
      <c r="BG352" s="44"/>
      <c r="BH352" s="44"/>
      <c r="BI352" s="44"/>
      <c r="BJ352" s="44"/>
      <c r="BK352" s="44"/>
      <c r="BL352" s="44"/>
      <c r="BM352" s="44"/>
      <c r="BN352" s="44"/>
      <c r="BO352" s="44"/>
      <c r="BP352" s="44"/>
      <c r="BQ352" s="44"/>
      <c r="BR352" s="44"/>
      <c r="BS352" s="44"/>
      <c r="BT352" s="44"/>
      <c r="BU352" s="44"/>
      <c r="BV352" s="44"/>
      <c r="BW352" s="44"/>
      <c r="BX352" s="44"/>
      <c r="BY352" s="44"/>
      <c r="BZ352" s="44"/>
      <c r="CA352" s="44"/>
      <c r="CB352" s="44"/>
      <c r="CC352" s="44"/>
      <c r="CD352" s="44"/>
      <c r="CE352" s="44"/>
      <c r="CF352" s="44"/>
      <c r="CG352" s="44"/>
      <c r="CH352" s="44"/>
      <c r="CI352" s="44"/>
      <c r="CJ352" s="44"/>
      <c r="CK352" s="44"/>
      <c r="CL352" s="44"/>
      <c r="CM352" s="44"/>
      <c r="CN352" s="44"/>
      <c r="CO352" s="44"/>
      <c r="CP352" s="44"/>
      <c r="CQ352" s="44"/>
      <c r="CR352" s="44"/>
      <c r="CS352" s="44"/>
      <c r="CT352" s="44"/>
      <c r="CU352" s="44"/>
      <c r="CV352" s="44"/>
      <c r="CW352" s="44"/>
      <c r="CX352" s="44"/>
      <c r="CY352" s="44"/>
      <c r="CZ352" s="44"/>
      <c r="DA352" s="44"/>
      <c r="DB352" s="44"/>
      <c r="DC352" s="44"/>
      <c r="DD352" s="44"/>
      <c r="DE352" s="44"/>
      <c r="DF352" s="44"/>
      <c r="DG352" s="44"/>
      <c r="DH352" s="44"/>
      <c r="DI352" s="44"/>
      <c r="DJ352" s="44"/>
      <c r="DK352" s="44"/>
      <c r="DL352" s="44"/>
      <c r="DM352" s="44"/>
      <c r="DN352" s="44"/>
      <c r="DO352" s="44"/>
      <c r="DP352" s="44"/>
      <c r="DQ352" s="44"/>
      <c r="DR352" s="44"/>
      <c r="DS352" s="44"/>
      <c r="DT352" s="44"/>
      <c r="DU352" s="44"/>
      <c r="DV352" s="44"/>
      <c r="DW352" s="44"/>
      <c r="DX352" s="44"/>
      <c r="DY352" s="44"/>
      <c r="DZ352" s="44"/>
      <c r="EA352" s="44"/>
      <c r="EB352" s="44"/>
      <c r="EC352" s="44"/>
      <c r="ED352" s="44"/>
      <c r="EE352" s="44"/>
      <c r="EF352" s="44"/>
      <c r="EG352" s="44"/>
      <c r="EH352" s="44"/>
      <c r="EI352" s="44"/>
      <c r="EJ352" s="44"/>
      <c r="EK352" s="44"/>
      <c r="EL352" s="44"/>
      <c r="EM352" s="44"/>
      <c r="EN352" s="44"/>
      <c r="EO352" s="44"/>
      <c r="EP352" s="44"/>
      <c r="EQ352" s="44"/>
      <c r="ER352" s="44"/>
      <c r="ES352" s="44"/>
      <c r="ET352" s="44"/>
      <c r="EU352" s="44"/>
      <c r="EV352" s="44"/>
      <c r="EW352" s="44"/>
      <c r="EX352" s="44"/>
      <c r="EY352" s="44"/>
      <c r="EZ352" s="44"/>
      <c r="FA352" s="44"/>
      <c r="FB352" s="44"/>
      <c r="FC352" s="44"/>
      <c r="FD352" s="44"/>
      <c r="FE352" s="44"/>
      <c r="FF352" s="44"/>
      <c r="FG352" s="44"/>
      <c r="FH352" s="44"/>
      <c r="FI352" s="44"/>
      <c r="FJ352" s="44"/>
      <c r="FK352" s="44"/>
      <c r="FL352" s="44"/>
      <c r="FM352" s="44"/>
      <c r="FN352" s="44"/>
      <c r="FO352" s="44"/>
      <c r="FP352" s="44"/>
      <c r="FQ352" s="44"/>
      <c r="FR352" s="44"/>
      <c r="FS352" s="44"/>
    </row>
    <row r="353" spans="43:175" x14ac:dyDescent="0.25">
      <c r="AQ353" s="44"/>
      <c r="AR353" s="44"/>
      <c r="AS353" s="44"/>
      <c r="AT353" s="44"/>
      <c r="AU353" s="44"/>
      <c r="AV353" s="44"/>
      <c r="AW353" s="44"/>
      <c r="AX353" s="44"/>
      <c r="AY353" s="44"/>
      <c r="AZ353" s="44"/>
      <c r="BA353" s="44"/>
      <c r="BB353" s="44"/>
      <c r="BC353" s="44"/>
      <c r="BD353" s="44"/>
      <c r="BE353" s="44"/>
      <c r="BF353" s="44"/>
      <c r="BG353" s="44"/>
      <c r="BH353" s="44"/>
      <c r="BI353" s="44"/>
      <c r="BJ353" s="44"/>
      <c r="BK353" s="44"/>
      <c r="BL353" s="44"/>
      <c r="BM353" s="44"/>
      <c r="BN353" s="44"/>
      <c r="BO353" s="44"/>
      <c r="BP353" s="44"/>
      <c r="BQ353" s="44"/>
      <c r="BR353" s="44"/>
      <c r="BS353" s="44"/>
      <c r="BT353" s="44"/>
      <c r="BU353" s="44"/>
      <c r="BV353" s="44"/>
      <c r="BW353" s="44"/>
      <c r="BX353" s="44"/>
      <c r="BY353" s="44"/>
      <c r="BZ353" s="44"/>
      <c r="CA353" s="44"/>
      <c r="CB353" s="44"/>
      <c r="CC353" s="44"/>
      <c r="CD353" s="44"/>
      <c r="CE353" s="44"/>
      <c r="CF353" s="44"/>
      <c r="CG353" s="44"/>
      <c r="CH353" s="44"/>
      <c r="CI353" s="44"/>
      <c r="CJ353" s="44"/>
      <c r="CK353" s="44"/>
      <c r="CL353" s="44"/>
      <c r="CM353" s="44"/>
      <c r="CN353" s="44"/>
      <c r="CO353" s="44"/>
      <c r="CP353" s="44"/>
      <c r="CQ353" s="44"/>
      <c r="CR353" s="44"/>
      <c r="CS353" s="44"/>
      <c r="CT353" s="44"/>
      <c r="CU353" s="44"/>
      <c r="CV353" s="44"/>
      <c r="CW353" s="44"/>
      <c r="CX353" s="44"/>
      <c r="CY353" s="44"/>
      <c r="CZ353" s="44"/>
      <c r="DA353" s="44"/>
      <c r="DB353" s="44"/>
      <c r="DC353" s="44"/>
      <c r="DD353" s="44"/>
      <c r="DE353" s="44"/>
      <c r="DF353" s="44"/>
      <c r="DG353" s="44"/>
      <c r="DH353" s="44"/>
      <c r="DI353" s="44"/>
      <c r="DJ353" s="44"/>
      <c r="DK353" s="44"/>
      <c r="DL353" s="44"/>
      <c r="DM353" s="44"/>
      <c r="DN353" s="44"/>
      <c r="DO353" s="44"/>
      <c r="DP353" s="44"/>
      <c r="DQ353" s="44"/>
      <c r="DR353" s="44"/>
      <c r="DS353" s="44"/>
      <c r="DT353" s="44"/>
      <c r="DU353" s="44"/>
      <c r="DV353" s="44"/>
      <c r="DW353" s="44"/>
      <c r="DX353" s="44"/>
      <c r="DY353" s="44"/>
      <c r="DZ353" s="44"/>
      <c r="EA353" s="44"/>
      <c r="EB353" s="44"/>
      <c r="EC353" s="44"/>
      <c r="ED353" s="44"/>
      <c r="EE353" s="44"/>
      <c r="EF353" s="44"/>
      <c r="EG353" s="44"/>
      <c r="EH353" s="44"/>
      <c r="EI353" s="44"/>
      <c r="EJ353" s="44"/>
      <c r="EK353" s="44"/>
      <c r="EL353" s="44"/>
      <c r="EM353" s="44"/>
      <c r="EN353" s="44"/>
      <c r="EO353" s="44"/>
      <c r="EP353" s="44"/>
      <c r="EQ353" s="44"/>
      <c r="ER353" s="44"/>
      <c r="ES353" s="44"/>
      <c r="ET353" s="44"/>
      <c r="EU353" s="44"/>
      <c r="EV353" s="44"/>
      <c r="EW353" s="44"/>
      <c r="EX353" s="44"/>
      <c r="EY353" s="44"/>
      <c r="EZ353" s="44"/>
      <c r="FA353" s="44"/>
      <c r="FB353" s="44"/>
      <c r="FC353" s="44"/>
      <c r="FD353" s="44"/>
      <c r="FE353" s="44"/>
      <c r="FF353" s="44"/>
      <c r="FG353" s="44"/>
      <c r="FH353" s="44"/>
      <c r="FI353" s="44"/>
      <c r="FJ353" s="44"/>
      <c r="FK353" s="44"/>
      <c r="FL353" s="44"/>
      <c r="FM353" s="44"/>
      <c r="FN353" s="44"/>
      <c r="FO353" s="44"/>
      <c r="FP353" s="44"/>
      <c r="FQ353" s="44"/>
      <c r="FR353" s="44"/>
      <c r="FS353" s="44"/>
    </row>
    <row r="354" spans="43:175" x14ac:dyDescent="0.25">
      <c r="AQ354" s="44"/>
      <c r="AR354" s="44"/>
      <c r="AS354" s="44"/>
      <c r="AT354" s="44"/>
      <c r="AU354" s="44"/>
      <c r="AV354" s="44"/>
      <c r="AW354" s="44"/>
      <c r="AX354" s="44"/>
      <c r="AY354" s="44"/>
      <c r="AZ354" s="44"/>
      <c r="BA354" s="44"/>
      <c r="BB354" s="44"/>
      <c r="BC354" s="44"/>
      <c r="BD354" s="44"/>
      <c r="BE354" s="44"/>
      <c r="BF354" s="44"/>
      <c r="BG354" s="44"/>
      <c r="BH354" s="44"/>
      <c r="BI354" s="44"/>
      <c r="BJ354" s="44"/>
      <c r="BK354" s="44"/>
      <c r="BL354" s="44"/>
      <c r="BM354" s="44"/>
      <c r="BN354" s="44"/>
      <c r="BO354" s="44"/>
      <c r="BP354" s="44"/>
      <c r="BQ354" s="44"/>
      <c r="BR354" s="44"/>
      <c r="BS354" s="44"/>
      <c r="BT354" s="44"/>
      <c r="BU354" s="44"/>
      <c r="BV354" s="44"/>
      <c r="BW354" s="44"/>
      <c r="BX354" s="44"/>
      <c r="BY354" s="44"/>
      <c r="BZ354" s="44"/>
      <c r="CA354" s="44"/>
      <c r="CB354" s="44"/>
      <c r="CC354" s="44"/>
      <c r="CD354" s="44"/>
      <c r="CE354" s="44"/>
      <c r="CF354" s="44"/>
      <c r="CG354" s="44"/>
      <c r="CH354" s="44"/>
      <c r="CI354" s="44"/>
      <c r="CJ354" s="44"/>
      <c r="CK354" s="44"/>
      <c r="CL354" s="44"/>
      <c r="CM354" s="44"/>
      <c r="CN354" s="44"/>
      <c r="CO354" s="44"/>
      <c r="CP354" s="44"/>
      <c r="CQ354" s="44"/>
      <c r="CR354" s="44"/>
      <c r="CS354" s="44"/>
      <c r="CT354" s="44"/>
      <c r="CU354" s="44"/>
      <c r="CV354" s="44"/>
      <c r="CW354" s="44"/>
      <c r="CX354" s="44"/>
      <c r="CY354" s="44"/>
      <c r="CZ354" s="44"/>
      <c r="DA354" s="44"/>
      <c r="DB354" s="44"/>
      <c r="DC354" s="44"/>
      <c r="DD354" s="44"/>
      <c r="DE354" s="44"/>
      <c r="DF354" s="44"/>
      <c r="DG354" s="44"/>
      <c r="DH354" s="44"/>
      <c r="DI354" s="44"/>
      <c r="DJ354" s="44"/>
      <c r="DK354" s="44"/>
      <c r="DL354" s="44"/>
      <c r="DM354" s="44"/>
      <c r="DN354" s="44"/>
      <c r="DO354" s="44"/>
      <c r="DP354" s="44"/>
      <c r="DQ354" s="44"/>
      <c r="DR354" s="44"/>
      <c r="DS354" s="44"/>
      <c r="DT354" s="44"/>
      <c r="DU354" s="44"/>
      <c r="DV354" s="44"/>
      <c r="DW354" s="44"/>
      <c r="DX354" s="44"/>
      <c r="DY354" s="44"/>
      <c r="DZ354" s="44"/>
      <c r="EA354" s="44"/>
      <c r="EB354" s="44"/>
      <c r="EC354" s="44"/>
      <c r="ED354" s="44"/>
      <c r="EE354" s="44"/>
      <c r="EF354" s="44"/>
      <c r="EG354" s="44"/>
      <c r="EH354" s="44"/>
      <c r="EI354" s="44"/>
      <c r="EJ354" s="44"/>
      <c r="EK354" s="44"/>
      <c r="EL354" s="44"/>
      <c r="EM354" s="44"/>
      <c r="EN354" s="44"/>
      <c r="EO354" s="44"/>
      <c r="EP354" s="44"/>
      <c r="EQ354" s="44"/>
      <c r="ER354" s="44"/>
      <c r="ES354" s="44"/>
      <c r="ET354" s="44"/>
      <c r="EU354" s="44"/>
      <c r="EV354" s="44"/>
      <c r="EW354" s="44"/>
      <c r="EX354" s="44"/>
      <c r="EY354" s="44"/>
      <c r="EZ354" s="44"/>
      <c r="FA354" s="44"/>
      <c r="FB354" s="44"/>
      <c r="FC354" s="44"/>
      <c r="FD354" s="44"/>
      <c r="FE354" s="44"/>
      <c r="FF354" s="44"/>
      <c r="FG354" s="44"/>
      <c r="FH354" s="44"/>
      <c r="FI354" s="44"/>
      <c r="FJ354" s="44"/>
      <c r="FK354" s="44"/>
      <c r="FL354" s="44"/>
      <c r="FM354" s="44"/>
      <c r="FN354" s="44"/>
      <c r="FO354" s="44"/>
      <c r="FP354" s="44"/>
      <c r="FQ354" s="44"/>
      <c r="FR354" s="44"/>
      <c r="FS354" s="44"/>
    </row>
    <row r="355" spans="43:175" x14ac:dyDescent="0.25">
      <c r="AQ355" s="44"/>
      <c r="AR355" s="44"/>
      <c r="AS355" s="44"/>
      <c r="AT355" s="44"/>
      <c r="AU355" s="44"/>
      <c r="AV355" s="44"/>
      <c r="AW355" s="44"/>
      <c r="AX355" s="44"/>
      <c r="AY355" s="44"/>
      <c r="AZ355" s="44"/>
      <c r="BA355" s="44"/>
      <c r="BB355" s="44"/>
      <c r="BC355" s="44"/>
      <c r="BD355" s="44"/>
      <c r="BE355" s="44"/>
      <c r="BF355" s="44"/>
      <c r="BG355" s="44"/>
      <c r="BH355" s="44"/>
      <c r="BI355" s="44"/>
      <c r="BJ355" s="44"/>
      <c r="BK355" s="44"/>
      <c r="BL355" s="44"/>
      <c r="BM355" s="44"/>
      <c r="BN355" s="44"/>
      <c r="BO355" s="44"/>
      <c r="BP355" s="44"/>
      <c r="BQ355" s="44"/>
      <c r="BR355" s="44"/>
      <c r="BS355" s="44"/>
      <c r="BT355" s="44"/>
      <c r="BU355" s="44"/>
      <c r="BV355" s="44"/>
      <c r="BW355" s="44"/>
      <c r="BX355" s="44"/>
      <c r="BY355" s="44"/>
      <c r="BZ355" s="44"/>
      <c r="CA355" s="44"/>
      <c r="CB355" s="44"/>
      <c r="CC355" s="44"/>
      <c r="CD355" s="44"/>
      <c r="CE355" s="44"/>
      <c r="CF355" s="44"/>
      <c r="CG355" s="44"/>
      <c r="CH355" s="44"/>
      <c r="CI355" s="44"/>
      <c r="CJ355" s="44"/>
      <c r="CK355" s="44"/>
      <c r="CL355" s="44"/>
      <c r="CM355" s="44"/>
      <c r="CN355" s="44"/>
      <c r="CO355" s="44"/>
      <c r="CP355" s="44"/>
      <c r="CQ355" s="44"/>
      <c r="CR355" s="44"/>
      <c r="CS355" s="44"/>
      <c r="CT355" s="44"/>
      <c r="CU355" s="44"/>
      <c r="CV355" s="44"/>
      <c r="CW355" s="44"/>
      <c r="CX355" s="44"/>
      <c r="CY355" s="44"/>
      <c r="CZ355" s="44"/>
      <c r="DA355" s="44"/>
      <c r="DB355" s="44"/>
      <c r="DC355" s="44"/>
      <c r="DD355" s="44"/>
      <c r="DE355" s="44"/>
      <c r="DF355" s="44"/>
      <c r="DG355" s="44"/>
      <c r="DH355" s="44"/>
      <c r="DI355" s="44"/>
      <c r="DJ355" s="44"/>
      <c r="DK355" s="44"/>
      <c r="DL355" s="44"/>
      <c r="DM355" s="44"/>
      <c r="DN355" s="44"/>
      <c r="DO355" s="44"/>
      <c r="DP355" s="44"/>
      <c r="DQ355" s="44"/>
      <c r="DR355" s="44"/>
      <c r="DS355" s="44"/>
      <c r="DT355" s="44"/>
      <c r="DU355" s="44"/>
      <c r="DV355" s="44"/>
      <c r="DW355" s="44"/>
      <c r="DX355" s="44"/>
      <c r="DY355" s="44"/>
      <c r="DZ355" s="44"/>
      <c r="EA355" s="44"/>
      <c r="EB355" s="44"/>
      <c r="EC355" s="44"/>
      <c r="ED355" s="44"/>
      <c r="EE355" s="44"/>
      <c r="EF355" s="44"/>
      <c r="EG355" s="44"/>
      <c r="EH355" s="44"/>
      <c r="EI355" s="44"/>
      <c r="EJ355" s="44"/>
      <c r="EK355" s="44"/>
      <c r="EL355" s="44"/>
      <c r="EM355" s="44"/>
      <c r="EN355" s="44"/>
      <c r="EO355" s="44"/>
      <c r="EP355" s="44"/>
      <c r="EQ355" s="44"/>
      <c r="ER355" s="44"/>
      <c r="ES355" s="44"/>
      <c r="ET355" s="44"/>
      <c r="EU355" s="44"/>
      <c r="EV355" s="44"/>
      <c r="EW355" s="44"/>
      <c r="EX355" s="44"/>
      <c r="EY355" s="44"/>
      <c r="EZ355" s="44"/>
      <c r="FA355" s="44"/>
      <c r="FB355" s="44"/>
      <c r="FC355" s="44"/>
      <c r="FD355" s="44"/>
      <c r="FE355" s="44"/>
      <c r="FF355" s="44"/>
      <c r="FG355" s="44"/>
      <c r="FH355" s="44"/>
      <c r="FI355" s="44"/>
      <c r="FJ355" s="44"/>
      <c r="FK355" s="44"/>
      <c r="FL355" s="44"/>
      <c r="FM355" s="44"/>
      <c r="FN355" s="44"/>
      <c r="FO355" s="44"/>
      <c r="FP355" s="44"/>
      <c r="FQ355" s="44"/>
      <c r="FR355" s="44"/>
      <c r="FS355" s="44"/>
    </row>
    <row r="356" spans="43:175" x14ac:dyDescent="0.25">
      <c r="AQ356" s="44"/>
      <c r="AR356" s="44"/>
      <c r="AS356" s="44"/>
      <c r="AT356" s="44"/>
      <c r="AU356" s="44"/>
      <c r="AV356" s="44"/>
      <c r="AW356" s="44"/>
      <c r="AX356" s="44"/>
      <c r="AY356" s="44"/>
      <c r="AZ356" s="44"/>
      <c r="BA356" s="44"/>
      <c r="BB356" s="44"/>
      <c r="BC356" s="44"/>
      <c r="BD356" s="44"/>
      <c r="BE356" s="44"/>
      <c r="BF356" s="44"/>
      <c r="BG356" s="44"/>
      <c r="BH356" s="44"/>
      <c r="BI356" s="44"/>
      <c r="BJ356" s="44"/>
      <c r="BK356" s="44"/>
      <c r="BL356" s="44"/>
      <c r="BM356" s="44"/>
      <c r="BN356" s="44"/>
      <c r="BO356" s="44"/>
      <c r="BP356" s="44"/>
      <c r="BQ356" s="44"/>
      <c r="BR356" s="44"/>
      <c r="BS356" s="44"/>
      <c r="BT356" s="44"/>
      <c r="BU356" s="44"/>
      <c r="BV356" s="44"/>
      <c r="BW356" s="44"/>
      <c r="BX356" s="44"/>
      <c r="BY356" s="44"/>
      <c r="BZ356" s="44"/>
      <c r="CA356" s="44"/>
      <c r="CB356" s="44"/>
      <c r="CC356" s="44"/>
      <c r="CD356" s="44"/>
      <c r="CE356" s="44"/>
      <c r="CF356" s="44"/>
      <c r="CG356" s="44"/>
      <c r="CH356" s="44"/>
      <c r="CI356" s="44"/>
      <c r="CJ356" s="44"/>
      <c r="CK356" s="44"/>
      <c r="CL356" s="44"/>
      <c r="CM356" s="44"/>
      <c r="CN356" s="44"/>
      <c r="CO356" s="44"/>
      <c r="CP356" s="44"/>
      <c r="CQ356" s="44"/>
      <c r="CR356" s="44"/>
      <c r="CS356" s="44"/>
      <c r="CT356" s="44"/>
      <c r="CU356" s="44"/>
      <c r="CV356" s="44"/>
      <c r="CW356" s="44"/>
      <c r="CX356" s="44"/>
      <c r="CY356" s="44"/>
      <c r="CZ356" s="44"/>
      <c r="DA356" s="44"/>
      <c r="DB356" s="44"/>
      <c r="DC356" s="44"/>
      <c r="DD356" s="44"/>
      <c r="DE356" s="44"/>
      <c r="DF356" s="44"/>
      <c r="DG356" s="44"/>
      <c r="DH356" s="44"/>
      <c r="DI356" s="44"/>
      <c r="DJ356" s="44"/>
      <c r="DK356" s="44"/>
      <c r="DL356" s="44"/>
      <c r="DM356" s="44"/>
      <c r="DN356" s="44"/>
      <c r="DO356" s="44"/>
      <c r="DP356" s="44"/>
      <c r="DQ356" s="44"/>
      <c r="DR356" s="44"/>
      <c r="DS356" s="44"/>
      <c r="DT356" s="44"/>
      <c r="DU356" s="44"/>
      <c r="DV356" s="44"/>
      <c r="DW356" s="44"/>
      <c r="DX356" s="44"/>
      <c r="DY356" s="44"/>
      <c r="DZ356" s="44"/>
      <c r="EA356" s="44"/>
      <c r="EB356" s="44"/>
      <c r="EC356" s="44"/>
      <c r="ED356" s="44"/>
      <c r="EE356" s="44"/>
      <c r="EF356" s="44"/>
      <c r="EG356" s="44"/>
      <c r="EH356" s="44"/>
      <c r="EI356" s="44"/>
      <c r="EJ356" s="44"/>
      <c r="EK356" s="44"/>
      <c r="EL356" s="44"/>
      <c r="EM356" s="44"/>
      <c r="EN356" s="44"/>
      <c r="EO356" s="44"/>
      <c r="EP356" s="44"/>
      <c r="EQ356" s="44"/>
      <c r="ER356" s="44"/>
      <c r="ES356" s="44"/>
      <c r="ET356" s="44"/>
      <c r="EU356" s="44"/>
      <c r="EV356" s="44"/>
      <c r="EW356" s="44"/>
      <c r="EX356" s="44"/>
      <c r="EY356" s="44"/>
      <c r="EZ356" s="44"/>
      <c r="FA356" s="44"/>
      <c r="FB356" s="44"/>
      <c r="FC356" s="44"/>
      <c r="FD356" s="44"/>
      <c r="FE356" s="44"/>
      <c r="FF356" s="44"/>
      <c r="FG356" s="44"/>
      <c r="FH356" s="44"/>
      <c r="FI356" s="44"/>
      <c r="FJ356" s="44"/>
      <c r="FK356" s="44"/>
      <c r="FL356" s="44"/>
      <c r="FM356" s="44"/>
      <c r="FN356" s="44"/>
      <c r="FO356" s="44"/>
      <c r="FP356" s="44"/>
      <c r="FQ356" s="44"/>
      <c r="FR356" s="44"/>
      <c r="FS356" s="44"/>
    </row>
    <row r="357" spans="43:175" x14ac:dyDescent="0.25">
      <c r="AQ357" s="44"/>
      <c r="AR357" s="44"/>
      <c r="AS357" s="44"/>
      <c r="AT357" s="44"/>
      <c r="AU357" s="44"/>
      <c r="AV357" s="44"/>
      <c r="AW357" s="44"/>
      <c r="AX357" s="44"/>
      <c r="AY357" s="44"/>
      <c r="AZ357" s="44"/>
      <c r="BA357" s="44"/>
      <c r="BB357" s="44"/>
      <c r="BC357" s="44"/>
      <c r="BD357" s="44"/>
      <c r="BE357" s="44"/>
      <c r="BF357" s="44"/>
      <c r="BG357" s="44"/>
      <c r="BH357" s="44"/>
      <c r="BI357" s="44"/>
      <c r="BJ357" s="44"/>
      <c r="BK357" s="44"/>
      <c r="BL357" s="44"/>
      <c r="BM357" s="44"/>
      <c r="BN357" s="44"/>
      <c r="BO357" s="44"/>
      <c r="BP357" s="44"/>
      <c r="BQ357" s="44"/>
      <c r="BR357" s="44"/>
      <c r="BS357" s="44"/>
      <c r="BT357" s="44"/>
      <c r="BU357" s="44"/>
      <c r="BV357" s="44"/>
      <c r="BW357" s="44"/>
      <c r="BX357" s="44"/>
      <c r="BY357" s="44"/>
      <c r="BZ357" s="44"/>
      <c r="CA357" s="44"/>
      <c r="CB357" s="44"/>
      <c r="CC357" s="44"/>
      <c r="CD357" s="44"/>
      <c r="CE357" s="44"/>
      <c r="CF357" s="44"/>
      <c r="CG357" s="44"/>
      <c r="CH357" s="44"/>
      <c r="CI357" s="44"/>
      <c r="CJ357" s="44"/>
      <c r="CK357" s="44"/>
      <c r="CL357" s="44"/>
      <c r="CM357" s="44"/>
      <c r="CN357" s="44"/>
      <c r="CO357" s="44"/>
      <c r="CP357" s="44"/>
      <c r="CQ357" s="44"/>
      <c r="CR357" s="44"/>
      <c r="CS357" s="44"/>
      <c r="CT357" s="44"/>
      <c r="CU357" s="44"/>
      <c r="CV357" s="44"/>
      <c r="CW357" s="44"/>
      <c r="CX357" s="44"/>
      <c r="CY357" s="44"/>
      <c r="CZ357" s="44"/>
      <c r="DA357" s="44"/>
      <c r="DB357" s="44"/>
      <c r="DC357" s="44"/>
      <c r="DD357" s="44"/>
      <c r="DE357" s="44"/>
      <c r="DF357" s="44"/>
      <c r="DG357" s="44"/>
      <c r="DH357" s="44"/>
      <c r="DI357" s="44"/>
      <c r="DJ357" s="44"/>
      <c r="DK357" s="44"/>
      <c r="DL357" s="44"/>
      <c r="DM357" s="44"/>
      <c r="DN357" s="44"/>
      <c r="DO357" s="44"/>
      <c r="DP357" s="44"/>
      <c r="DQ357" s="44"/>
      <c r="DR357" s="44"/>
      <c r="DS357" s="44"/>
      <c r="DT357" s="44"/>
      <c r="DU357" s="44"/>
      <c r="DV357" s="44"/>
      <c r="DW357" s="44"/>
      <c r="DX357" s="44"/>
      <c r="DY357" s="44"/>
      <c r="DZ357" s="44"/>
      <c r="EA357" s="44"/>
      <c r="EB357" s="44"/>
      <c r="EC357" s="44"/>
      <c r="ED357" s="44"/>
      <c r="EE357" s="44"/>
      <c r="EF357" s="44"/>
      <c r="EG357" s="44"/>
      <c r="EH357" s="44"/>
      <c r="EI357" s="44"/>
      <c r="EJ357" s="44"/>
      <c r="EK357" s="44"/>
      <c r="EL357" s="44"/>
      <c r="EM357" s="44"/>
      <c r="EN357" s="44"/>
      <c r="EO357" s="44"/>
      <c r="EP357" s="44"/>
      <c r="EQ357" s="44"/>
      <c r="ER357" s="44"/>
      <c r="ES357" s="44"/>
      <c r="ET357" s="44"/>
      <c r="EU357" s="44"/>
      <c r="EV357" s="44"/>
      <c r="EW357" s="44"/>
      <c r="EX357" s="44"/>
      <c r="EY357" s="44"/>
      <c r="EZ357" s="44"/>
      <c r="FA357" s="44"/>
      <c r="FB357" s="44"/>
      <c r="FC357" s="44"/>
      <c r="FD357" s="44"/>
      <c r="FE357" s="44"/>
      <c r="FF357" s="44"/>
      <c r="FG357" s="44"/>
      <c r="FH357" s="44"/>
      <c r="FI357" s="44"/>
      <c r="FJ357" s="44"/>
      <c r="FK357" s="44"/>
      <c r="FL357" s="44"/>
      <c r="FM357" s="44"/>
      <c r="FN357" s="44"/>
      <c r="FO357" s="44"/>
      <c r="FP357" s="44"/>
      <c r="FQ357" s="44"/>
      <c r="FR357" s="44"/>
      <c r="FS357" s="44"/>
    </row>
    <row r="358" spans="43:175" x14ac:dyDescent="0.25">
      <c r="AQ358" s="44"/>
      <c r="AR358" s="44"/>
      <c r="AS358" s="44"/>
      <c r="AT358" s="44"/>
      <c r="AU358" s="44"/>
      <c r="AV358" s="44"/>
      <c r="AW358" s="44"/>
      <c r="AX358" s="44"/>
      <c r="AY358" s="44"/>
      <c r="AZ358" s="44"/>
      <c r="BA358" s="44"/>
      <c r="BB358" s="44"/>
      <c r="BC358" s="44"/>
      <c r="BD358" s="44"/>
      <c r="BE358" s="44"/>
      <c r="BF358" s="44"/>
      <c r="BG358" s="44"/>
      <c r="BH358" s="44"/>
      <c r="BI358" s="44"/>
      <c r="BJ358" s="44"/>
      <c r="BK358" s="44"/>
      <c r="BL358" s="44"/>
      <c r="BM358" s="44"/>
      <c r="BN358" s="44"/>
      <c r="BO358" s="44"/>
      <c r="BP358" s="44"/>
      <c r="BQ358" s="44"/>
      <c r="BR358" s="44"/>
      <c r="BS358" s="44"/>
      <c r="BT358" s="44"/>
      <c r="BU358" s="44"/>
      <c r="BV358" s="44"/>
      <c r="BW358" s="44"/>
      <c r="BX358" s="44"/>
      <c r="BY358" s="44"/>
      <c r="BZ358" s="44"/>
      <c r="CA358" s="44"/>
      <c r="CB358" s="44"/>
      <c r="CC358" s="44"/>
      <c r="CD358" s="44"/>
      <c r="CE358" s="44"/>
      <c r="CF358" s="44"/>
      <c r="CG358" s="44"/>
      <c r="CH358" s="44"/>
      <c r="CI358" s="44"/>
      <c r="CJ358" s="44"/>
      <c r="CK358" s="44"/>
      <c r="CL358" s="44"/>
      <c r="CM358" s="44"/>
      <c r="CN358" s="44"/>
      <c r="CO358" s="44"/>
      <c r="CP358" s="44"/>
      <c r="CQ358" s="44"/>
      <c r="CR358" s="44"/>
      <c r="CS358" s="44"/>
      <c r="CT358" s="44"/>
      <c r="CU358" s="44"/>
      <c r="CV358" s="44"/>
      <c r="CW358" s="44"/>
      <c r="CX358" s="44"/>
      <c r="CY358" s="44"/>
      <c r="CZ358" s="44"/>
      <c r="DA358" s="44"/>
      <c r="DB358" s="44"/>
      <c r="DC358" s="44"/>
      <c r="DD358" s="44"/>
      <c r="DE358" s="44"/>
      <c r="DF358" s="44"/>
      <c r="DG358" s="44"/>
      <c r="DH358" s="44"/>
      <c r="DI358" s="44"/>
      <c r="DJ358" s="44"/>
      <c r="DK358" s="44"/>
      <c r="DL358" s="44"/>
      <c r="DM358" s="44"/>
      <c r="DN358" s="44"/>
      <c r="DO358" s="44"/>
      <c r="DP358" s="44"/>
      <c r="DQ358" s="44"/>
      <c r="DR358" s="44"/>
      <c r="DS358" s="44"/>
      <c r="DT358" s="44"/>
      <c r="DU358" s="44"/>
      <c r="DV358" s="44"/>
      <c r="DW358" s="44"/>
      <c r="DX358" s="44"/>
      <c r="DY358" s="44"/>
      <c r="DZ358" s="44"/>
      <c r="EA358" s="44"/>
      <c r="EB358" s="44"/>
      <c r="EC358" s="44"/>
      <c r="ED358" s="44"/>
      <c r="EE358" s="44"/>
      <c r="EF358" s="44"/>
      <c r="EG358" s="44"/>
      <c r="EH358" s="44"/>
      <c r="EI358" s="44"/>
      <c r="EJ358" s="44"/>
      <c r="EK358" s="44"/>
      <c r="EL358" s="44"/>
      <c r="EM358" s="44"/>
      <c r="EN358" s="44"/>
      <c r="EO358" s="44"/>
      <c r="EP358" s="44"/>
      <c r="EQ358" s="44"/>
      <c r="ER358" s="44"/>
      <c r="ES358" s="44"/>
      <c r="ET358" s="44"/>
      <c r="EU358" s="44"/>
      <c r="EV358" s="44"/>
      <c r="EW358" s="44"/>
      <c r="EX358" s="44"/>
      <c r="EY358" s="44"/>
      <c r="EZ358" s="44"/>
      <c r="FA358" s="44"/>
      <c r="FB358" s="44"/>
      <c r="FC358" s="44"/>
      <c r="FD358" s="44"/>
      <c r="FE358" s="44"/>
      <c r="FF358" s="44"/>
      <c r="FG358" s="44"/>
      <c r="FH358" s="44"/>
      <c r="FI358" s="44"/>
      <c r="FJ358" s="44"/>
      <c r="FK358" s="44"/>
      <c r="FL358" s="44"/>
      <c r="FM358" s="44"/>
      <c r="FN358" s="44"/>
      <c r="FO358" s="44"/>
      <c r="FP358" s="44"/>
      <c r="FQ358" s="44"/>
      <c r="FR358" s="44"/>
      <c r="FS358" s="44"/>
    </row>
    <row r="359" spans="43:175" x14ac:dyDescent="0.25">
      <c r="AQ359" s="44"/>
      <c r="AR359" s="44"/>
      <c r="AS359" s="44"/>
      <c r="AT359" s="44"/>
      <c r="AU359" s="44"/>
      <c r="AV359" s="44"/>
      <c r="AW359" s="44"/>
      <c r="AX359" s="44"/>
      <c r="AY359" s="44"/>
      <c r="AZ359" s="44"/>
      <c r="BA359" s="44"/>
      <c r="BB359" s="44"/>
      <c r="BC359" s="44"/>
      <c r="BD359" s="44"/>
      <c r="BE359" s="44"/>
      <c r="BF359" s="44"/>
      <c r="BG359" s="44"/>
      <c r="BH359" s="44"/>
      <c r="BI359" s="44"/>
      <c r="BJ359" s="44"/>
      <c r="BK359" s="44"/>
      <c r="BL359" s="44"/>
      <c r="BM359" s="44"/>
      <c r="BN359" s="44"/>
      <c r="BO359" s="44"/>
      <c r="BP359" s="44"/>
      <c r="BQ359" s="44"/>
      <c r="BR359" s="44"/>
      <c r="BS359" s="44"/>
      <c r="BT359" s="44"/>
      <c r="BU359" s="44"/>
      <c r="BV359" s="44"/>
      <c r="BW359" s="44"/>
      <c r="BX359" s="44"/>
      <c r="BY359" s="44"/>
      <c r="BZ359" s="44"/>
      <c r="CA359" s="44"/>
      <c r="CB359" s="44"/>
      <c r="CC359" s="44"/>
      <c r="CD359" s="44"/>
      <c r="CE359" s="44"/>
      <c r="CF359" s="44"/>
      <c r="CG359" s="44"/>
      <c r="CH359" s="44"/>
      <c r="CI359" s="44"/>
      <c r="CJ359" s="44"/>
      <c r="CK359" s="44"/>
      <c r="CL359" s="44"/>
      <c r="CM359" s="44"/>
      <c r="CN359" s="44"/>
      <c r="CO359" s="44"/>
      <c r="CP359" s="44"/>
      <c r="CQ359" s="44"/>
      <c r="CR359" s="44"/>
      <c r="CS359" s="44"/>
      <c r="CT359" s="44"/>
      <c r="CU359" s="44"/>
      <c r="CV359" s="44"/>
      <c r="CW359" s="44"/>
      <c r="CX359" s="44"/>
      <c r="CY359" s="44"/>
      <c r="CZ359" s="44"/>
      <c r="DA359" s="44"/>
      <c r="DB359" s="44"/>
      <c r="DC359" s="44"/>
      <c r="DD359" s="44"/>
      <c r="DE359" s="44"/>
      <c r="DF359" s="44"/>
      <c r="DG359" s="44"/>
      <c r="DH359" s="44"/>
      <c r="DI359" s="44"/>
      <c r="DJ359" s="44"/>
      <c r="DK359" s="44"/>
      <c r="DL359" s="44"/>
      <c r="DM359" s="44"/>
      <c r="DN359" s="44"/>
      <c r="DO359" s="44"/>
      <c r="DP359" s="44"/>
      <c r="DQ359" s="44"/>
      <c r="DR359" s="44"/>
      <c r="DS359" s="44"/>
      <c r="DT359" s="44"/>
      <c r="DU359" s="44"/>
      <c r="DV359" s="44"/>
      <c r="DW359" s="44"/>
      <c r="DX359" s="44"/>
      <c r="DY359" s="44"/>
      <c r="DZ359" s="44"/>
      <c r="EA359" s="44"/>
      <c r="EB359" s="44"/>
      <c r="EC359" s="44"/>
      <c r="ED359" s="44"/>
      <c r="EE359" s="44"/>
      <c r="EF359" s="44"/>
      <c r="EG359" s="44"/>
      <c r="EH359" s="44"/>
      <c r="EI359" s="44"/>
      <c r="EJ359" s="44"/>
      <c r="EK359" s="44"/>
      <c r="EL359" s="44"/>
      <c r="EM359" s="44"/>
      <c r="EN359" s="44"/>
      <c r="EO359" s="44"/>
      <c r="EP359" s="44"/>
      <c r="EQ359" s="44"/>
      <c r="ER359" s="44"/>
      <c r="ES359" s="44"/>
      <c r="ET359" s="44"/>
      <c r="EU359" s="44"/>
      <c r="EV359" s="44"/>
      <c r="EW359" s="44"/>
      <c r="EX359" s="44"/>
      <c r="EY359" s="44"/>
      <c r="EZ359" s="44"/>
      <c r="FA359" s="44"/>
      <c r="FB359" s="44"/>
      <c r="FC359" s="44"/>
      <c r="FD359" s="44"/>
      <c r="FE359" s="44"/>
      <c r="FF359" s="44"/>
      <c r="FG359" s="44"/>
      <c r="FH359" s="44"/>
      <c r="FI359" s="44"/>
      <c r="FJ359" s="44"/>
      <c r="FK359" s="44"/>
      <c r="FL359" s="44"/>
      <c r="FM359" s="44"/>
      <c r="FN359" s="44"/>
      <c r="FO359" s="44"/>
      <c r="FP359" s="44"/>
      <c r="FQ359" s="44"/>
      <c r="FR359" s="44"/>
      <c r="FS359" s="44"/>
    </row>
    <row r="360" spans="43:175" x14ac:dyDescent="0.25">
      <c r="AQ360" s="44"/>
      <c r="AR360" s="44"/>
      <c r="AS360" s="44"/>
      <c r="AT360" s="44"/>
      <c r="AU360" s="44"/>
      <c r="AV360" s="44"/>
      <c r="AW360" s="44"/>
      <c r="AX360" s="44"/>
      <c r="AY360" s="44"/>
      <c r="AZ360" s="44"/>
      <c r="BA360" s="44"/>
      <c r="BB360" s="44"/>
      <c r="BC360" s="44"/>
      <c r="BD360" s="44"/>
      <c r="BE360" s="44"/>
      <c r="BF360" s="44"/>
      <c r="BG360" s="44"/>
      <c r="BH360" s="44"/>
      <c r="BI360" s="44"/>
      <c r="BJ360" s="44"/>
      <c r="BK360" s="44"/>
      <c r="BL360" s="44"/>
      <c r="BM360" s="44"/>
      <c r="BN360" s="44"/>
      <c r="BO360" s="44"/>
      <c r="BP360" s="44"/>
      <c r="BQ360" s="44"/>
      <c r="BR360" s="44"/>
      <c r="BS360" s="44"/>
      <c r="BT360" s="44"/>
      <c r="BU360" s="44"/>
      <c r="BV360" s="44"/>
      <c r="BW360" s="44"/>
      <c r="BX360" s="44"/>
      <c r="BY360" s="44"/>
      <c r="BZ360" s="44"/>
      <c r="CA360" s="44"/>
      <c r="CB360" s="44"/>
      <c r="CC360" s="44"/>
      <c r="CD360" s="44"/>
      <c r="CE360" s="44"/>
      <c r="CF360" s="44"/>
      <c r="CG360" s="44"/>
      <c r="CH360" s="44"/>
      <c r="CI360" s="44"/>
      <c r="CJ360" s="44"/>
      <c r="CK360" s="44"/>
      <c r="CL360" s="44"/>
      <c r="CM360" s="44"/>
      <c r="CN360" s="44"/>
      <c r="CO360" s="44"/>
      <c r="CP360" s="44"/>
      <c r="CQ360" s="44"/>
      <c r="CR360" s="44"/>
      <c r="CS360" s="44"/>
      <c r="CT360" s="44"/>
      <c r="CU360" s="44"/>
      <c r="CV360" s="44"/>
      <c r="CW360" s="44"/>
      <c r="CX360" s="44"/>
      <c r="CY360" s="44"/>
      <c r="CZ360" s="44"/>
      <c r="DA360" s="44"/>
      <c r="DB360" s="44"/>
      <c r="DC360" s="44"/>
      <c r="DD360" s="44"/>
      <c r="DE360" s="44"/>
      <c r="DF360" s="44"/>
      <c r="DG360" s="44"/>
      <c r="DH360" s="44"/>
      <c r="DI360" s="44"/>
      <c r="DJ360" s="44"/>
      <c r="DK360" s="44"/>
      <c r="DL360" s="44"/>
      <c r="DM360" s="44"/>
      <c r="DN360" s="44"/>
      <c r="DO360" s="44"/>
      <c r="DP360" s="44"/>
      <c r="DQ360" s="44"/>
      <c r="DR360" s="44"/>
      <c r="DS360" s="44"/>
      <c r="DT360" s="44"/>
      <c r="DU360" s="44"/>
      <c r="DV360" s="44"/>
      <c r="DW360" s="44"/>
      <c r="DX360" s="44"/>
      <c r="DY360" s="44"/>
      <c r="DZ360" s="44"/>
      <c r="EA360" s="44"/>
      <c r="EB360" s="44"/>
      <c r="EC360" s="44"/>
      <c r="ED360" s="44"/>
      <c r="EE360" s="44"/>
      <c r="EF360" s="44"/>
      <c r="EG360" s="44"/>
      <c r="EH360" s="44"/>
      <c r="EI360" s="44"/>
      <c r="EJ360" s="44"/>
      <c r="EK360" s="44"/>
      <c r="EL360" s="44"/>
      <c r="EM360" s="44"/>
      <c r="EN360" s="44"/>
      <c r="EO360" s="44"/>
      <c r="EP360" s="44"/>
      <c r="EQ360" s="44"/>
      <c r="ER360" s="44"/>
      <c r="ES360" s="44"/>
      <c r="ET360" s="44"/>
      <c r="EU360" s="44"/>
      <c r="EV360" s="44"/>
      <c r="EW360" s="44"/>
      <c r="EX360" s="44"/>
      <c r="EY360" s="44"/>
      <c r="EZ360" s="44"/>
      <c r="FA360" s="44"/>
      <c r="FB360" s="44"/>
      <c r="FC360" s="44"/>
      <c r="FD360" s="44"/>
      <c r="FE360" s="44"/>
      <c r="FF360" s="44"/>
      <c r="FG360" s="44"/>
      <c r="FH360" s="44"/>
      <c r="FI360" s="44"/>
      <c r="FJ360" s="44"/>
      <c r="FK360" s="44"/>
      <c r="FL360" s="44"/>
      <c r="FM360" s="44"/>
      <c r="FN360" s="44"/>
      <c r="FO360" s="44"/>
      <c r="FP360" s="44"/>
      <c r="FQ360" s="44"/>
      <c r="FR360" s="44"/>
      <c r="FS360" s="44"/>
    </row>
    <row r="361" spans="43:175" x14ac:dyDescent="0.25">
      <c r="AQ361" s="44"/>
      <c r="AR361" s="44"/>
      <c r="AS361" s="44"/>
      <c r="AT361" s="44"/>
      <c r="AU361" s="44"/>
      <c r="AV361" s="44"/>
      <c r="AW361" s="44"/>
      <c r="AX361" s="44"/>
      <c r="AY361" s="44"/>
      <c r="AZ361" s="44"/>
      <c r="BA361" s="44"/>
      <c r="BB361" s="44"/>
      <c r="BC361" s="44"/>
      <c r="BD361" s="44"/>
      <c r="BE361" s="44"/>
      <c r="BF361" s="44"/>
      <c r="BG361" s="44"/>
      <c r="BH361" s="44"/>
      <c r="BI361" s="44"/>
      <c r="BJ361" s="44"/>
      <c r="BK361" s="44"/>
      <c r="BL361" s="44"/>
      <c r="BM361" s="44"/>
      <c r="BN361" s="44"/>
      <c r="BO361" s="44"/>
      <c r="BP361" s="44"/>
      <c r="BQ361" s="44"/>
      <c r="BR361" s="44"/>
      <c r="BS361" s="44"/>
      <c r="BT361" s="44"/>
      <c r="BU361" s="44"/>
      <c r="BV361" s="44"/>
      <c r="BW361" s="44"/>
      <c r="BX361" s="44"/>
      <c r="BY361" s="44"/>
      <c r="BZ361" s="44"/>
      <c r="CA361" s="44"/>
      <c r="CB361" s="44"/>
      <c r="CC361" s="44"/>
      <c r="CD361" s="44"/>
      <c r="CE361" s="44"/>
      <c r="CF361" s="44"/>
      <c r="CG361" s="44"/>
      <c r="CH361" s="44"/>
      <c r="CI361" s="44"/>
      <c r="CJ361" s="44"/>
      <c r="CK361" s="44"/>
      <c r="CL361" s="44"/>
      <c r="CM361" s="44"/>
      <c r="CN361" s="44"/>
      <c r="CO361" s="44"/>
      <c r="CP361" s="44"/>
      <c r="CQ361" s="44"/>
      <c r="CR361" s="44"/>
      <c r="CS361" s="44"/>
      <c r="CT361" s="44"/>
      <c r="CU361" s="44"/>
      <c r="CV361" s="44"/>
      <c r="CW361" s="44"/>
      <c r="CX361" s="44"/>
      <c r="CY361" s="44"/>
      <c r="CZ361" s="44"/>
      <c r="DA361" s="44"/>
      <c r="DB361" s="44"/>
      <c r="DC361" s="44"/>
      <c r="DD361" s="44"/>
      <c r="DE361" s="44"/>
      <c r="DF361" s="44"/>
      <c r="DG361" s="44"/>
      <c r="DH361" s="44"/>
      <c r="DI361" s="44"/>
      <c r="DJ361" s="44"/>
      <c r="DK361" s="44"/>
      <c r="DL361" s="44"/>
      <c r="DM361" s="44"/>
      <c r="DN361" s="44"/>
      <c r="DO361" s="44"/>
      <c r="DP361" s="44"/>
      <c r="DQ361" s="44"/>
      <c r="DR361" s="44"/>
      <c r="DS361" s="44"/>
      <c r="DT361" s="44"/>
      <c r="DU361" s="44"/>
      <c r="DV361" s="44"/>
      <c r="DW361" s="44"/>
      <c r="DX361" s="44"/>
      <c r="DY361" s="44"/>
      <c r="DZ361" s="44"/>
      <c r="EA361" s="44"/>
      <c r="EB361" s="44"/>
      <c r="EC361" s="44"/>
      <c r="ED361" s="44"/>
      <c r="EE361" s="44"/>
      <c r="EF361" s="44"/>
      <c r="EG361" s="44"/>
      <c r="EH361" s="44"/>
      <c r="EI361" s="44"/>
      <c r="EJ361" s="44"/>
      <c r="EK361" s="44"/>
      <c r="EL361" s="44"/>
      <c r="EM361" s="44"/>
      <c r="EN361" s="44"/>
      <c r="EO361" s="44"/>
      <c r="EP361" s="44"/>
      <c r="EQ361" s="44"/>
      <c r="ER361" s="44"/>
      <c r="ES361" s="44"/>
      <c r="ET361" s="44"/>
      <c r="EU361" s="44"/>
      <c r="EV361" s="44"/>
      <c r="EW361" s="44"/>
      <c r="EX361" s="44"/>
      <c r="EY361" s="44"/>
      <c r="EZ361" s="44"/>
      <c r="FA361" s="44"/>
      <c r="FB361" s="44"/>
      <c r="FC361" s="44"/>
      <c r="FD361" s="44"/>
      <c r="FE361" s="44"/>
      <c r="FF361" s="44"/>
      <c r="FG361" s="44"/>
      <c r="FH361" s="44"/>
      <c r="FI361" s="44"/>
      <c r="FJ361" s="44"/>
      <c r="FK361" s="44"/>
      <c r="FL361" s="44"/>
      <c r="FM361" s="44"/>
      <c r="FN361" s="44"/>
      <c r="FO361" s="44"/>
      <c r="FP361" s="44"/>
      <c r="FQ361" s="44"/>
      <c r="FR361" s="44"/>
      <c r="FS361" s="44"/>
    </row>
    <row r="362" spans="43:175" x14ac:dyDescent="0.25">
      <c r="AQ362" s="44"/>
      <c r="AR362" s="44"/>
      <c r="AS362" s="44"/>
      <c r="AT362" s="44"/>
      <c r="AU362" s="44"/>
      <c r="AV362" s="44"/>
      <c r="AW362" s="44"/>
      <c r="AX362" s="44"/>
      <c r="AY362" s="44"/>
      <c r="AZ362" s="44"/>
      <c r="BA362" s="44"/>
      <c r="BB362" s="44"/>
      <c r="BC362" s="44"/>
      <c r="BD362" s="44"/>
      <c r="BE362" s="44"/>
      <c r="BF362" s="44"/>
      <c r="BG362" s="44"/>
      <c r="BH362" s="44"/>
      <c r="BI362" s="44"/>
      <c r="BJ362" s="44"/>
      <c r="BK362" s="44"/>
      <c r="BL362" s="44"/>
      <c r="BM362" s="44"/>
      <c r="BN362" s="44"/>
      <c r="BO362" s="44"/>
      <c r="BP362" s="44"/>
      <c r="BQ362" s="44"/>
      <c r="BR362" s="44"/>
      <c r="BS362" s="44"/>
      <c r="BT362" s="44"/>
      <c r="BU362" s="44"/>
      <c r="BV362" s="44"/>
      <c r="BW362" s="44"/>
      <c r="BX362" s="44"/>
      <c r="BY362" s="44"/>
      <c r="BZ362" s="44"/>
      <c r="CA362" s="44"/>
      <c r="CB362" s="44"/>
      <c r="CC362" s="44"/>
      <c r="CD362" s="44"/>
      <c r="CE362" s="44"/>
      <c r="CF362" s="44"/>
      <c r="CG362" s="44"/>
      <c r="CH362" s="44"/>
      <c r="CI362" s="44"/>
      <c r="CJ362" s="44"/>
      <c r="CK362" s="44"/>
      <c r="CL362" s="44"/>
      <c r="CM362" s="44"/>
      <c r="CN362" s="44"/>
      <c r="CO362" s="44"/>
      <c r="CP362" s="44"/>
      <c r="CQ362" s="44"/>
      <c r="CR362" s="44"/>
      <c r="CS362" s="44"/>
      <c r="CT362" s="44"/>
      <c r="CU362" s="44"/>
      <c r="CV362" s="44"/>
      <c r="CW362" s="44"/>
      <c r="CX362" s="44"/>
      <c r="CY362" s="44"/>
      <c r="CZ362" s="44"/>
      <c r="DA362" s="44"/>
      <c r="DB362" s="44"/>
      <c r="DC362" s="44"/>
      <c r="DD362" s="44"/>
      <c r="DE362" s="44"/>
      <c r="DF362" s="44"/>
      <c r="DG362" s="44"/>
      <c r="DH362" s="44"/>
      <c r="DI362" s="44"/>
      <c r="DJ362" s="44"/>
      <c r="DK362" s="44"/>
      <c r="DL362" s="44"/>
      <c r="DM362" s="44"/>
      <c r="DN362" s="44"/>
      <c r="DO362" s="44"/>
      <c r="DP362" s="44"/>
      <c r="DQ362" s="44"/>
      <c r="DR362" s="44"/>
      <c r="DS362" s="44"/>
      <c r="DT362" s="44"/>
      <c r="DU362" s="44"/>
      <c r="DV362" s="44"/>
      <c r="DW362" s="44"/>
      <c r="DX362" s="44"/>
      <c r="DY362" s="44"/>
      <c r="DZ362" s="44"/>
      <c r="EA362" s="44"/>
      <c r="EB362" s="44"/>
      <c r="EC362" s="44"/>
      <c r="ED362" s="44"/>
      <c r="EE362" s="44"/>
      <c r="EF362" s="44"/>
      <c r="EG362" s="44"/>
      <c r="EH362" s="44"/>
      <c r="EI362" s="44"/>
      <c r="EJ362" s="44"/>
      <c r="EK362" s="44"/>
      <c r="EL362" s="44"/>
      <c r="EM362" s="44"/>
      <c r="EN362" s="44"/>
      <c r="EO362" s="44"/>
      <c r="EP362" s="44"/>
      <c r="EQ362" s="44"/>
      <c r="ER362" s="44"/>
      <c r="ES362" s="44"/>
      <c r="ET362" s="44"/>
      <c r="EU362" s="44"/>
      <c r="EV362" s="44"/>
      <c r="EW362" s="44"/>
      <c r="EX362" s="44"/>
      <c r="EY362" s="44"/>
      <c r="EZ362" s="44"/>
      <c r="FA362" s="44"/>
      <c r="FB362" s="44"/>
      <c r="FC362" s="44"/>
      <c r="FD362" s="44"/>
      <c r="FE362" s="44"/>
      <c r="FF362" s="44"/>
      <c r="FG362" s="44"/>
      <c r="FH362" s="44"/>
      <c r="FI362" s="44"/>
      <c r="FJ362" s="44"/>
      <c r="FK362" s="44"/>
      <c r="FL362" s="44"/>
      <c r="FM362" s="44"/>
      <c r="FN362" s="44"/>
      <c r="FO362" s="44"/>
      <c r="FP362" s="44"/>
      <c r="FQ362" s="44"/>
      <c r="FR362" s="44"/>
      <c r="FS362" s="44"/>
    </row>
    <row r="363" spans="43:175" x14ac:dyDescent="0.25">
      <c r="AQ363" s="44"/>
      <c r="AR363" s="44"/>
      <c r="AS363" s="44"/>
      <c r="AT363" s="44"/>
      <c r="AU363" s="44"/>
      <c r="AV363" s="44"/>
      <c r="AW363" s="44"/>
      <c r="AX363" s="44"/>
      <c r="AY363" s="44"/>
      <c r="AZ363" s="44"/>
      <c r="BA363" s="44"/>
      <c r="BB363" s="44"/>
      <c r="BC363" s="44"/>
      <c r="BD363" s="44"/>
      <c r="BE363" s="44"/>
      <c r="BF363" s="44"/>
      <c r="BG363" s="44"/>
      <c r="BH363" s="44"/>
      <c r="BI363" s="44"/>
      <c r="BJ363" s="44"/>
      <c r="BK363" s="44"/>
      <c r="BL363" s="44"/>
      <c r="BM363" s="44"/>
      <c r="BN363" s="44"/>
      <c r="BO363" s="44"/>
      <c r="BP363" s="44"/>
      <c r="BQ363" s="44"/>
      <c r="BR363" s="44"/>
      <c r="BS363" s="44"/>
      <c r="BT363" s="44"/>
      <c r="BU363" s="44"/>
      <c r="BV363" s="44"/>
      <c r="BW363" s="44"/>
      <c r="BX363" s="44"/>
      <c r="BY363" s="44"/>
      <c r="BZ363" s="44"/>
      <c r="CA363" s="44"/>
      <c r="CB363" s="44"/>
      <c r="CC363" s="44"/>
      <c r="CD363" s="44"/>
      <c r="CE363" s="44"/>
      <c r="CF363" s="44"/>
      <c r="CG363" s="44"/>
      <c r="CH363" s="44"/>
      <c r="CI363" s="44"/>
      <c r="CJ363" s="44"/>
      <c r="CK363" s="44"/>
      <c r="CL363" s="44"/>
      <c r="CM363" s="44"/>
      <c r="CN363" s="44"/>
      <c r="CO363" s="44"/>
      <c r="CP363" s="44"/>
      <c r="CQ363" s="44"/>
      <c r="CR363" s="44"/>
      <c r="CS363" s="44"/>
      <c r="CT363" s="44"/>
      <c r="CU363" s="44"/>
      <c r="CV363" s="44"/>
      <c r="CW363" s="44"/>
      <c r="CX363" s="44"/>
      <c r="CY363" s="44"/>
      <c r="CZ363" s="44"/>
      <c r="DA363" s="44"/>
      <c r="DB363" s="44"/>
      <c r="DC363" s="44"/>
      <c r="DD363" s="44"/>
      <c r="DE363" s="44"/>
      <c r="DF363" s="44"/>
      <c r="DG363" s="44"/>
      <c r="DH363" s="44"/>
      <c r="DI363" s="44"/>
      <c r="DJ363" s="44"/>
      <c r="DK363" s="44"/>
      <c r="DL363" s="44"/>
      <c r="DM363" s="44"/>
      <c r="DN363" s="44"/>
      <c r="DO363" s="44"/>
      <c r="DP363" s="44"/>
      <c r="DQ363" s="44"/>
      <c r="DR363" s="44"/>
      <c r="DS363" s="44"/>
      <c r="DT363" s="44"/>
      <c r="DU363" s="44"/>
      <c r="DV363" s="44"/>
      <c r="DW363" s="44"/>
      <c r="DX363" s="44"/>
      <c r="DY363" s="44"/>
      <c r="DZ363" s="44"/>
      <c r="EA363" s="44"/>
      <c r="EB363" s="44"/>
      <c r="EC363" s="44"/>
      <c r="ED363" s="44"/>
      <c r="EE363" s="44"/>
      <c r="EF363" s="44"/>
      <c r="EG363" s="44"/>
      <c r="EH363" s="44"/>
      <c r="EI363" s="44"/>
      <c r="EJ363" s="44"/>
      <c r="EK363" s="44"/>
      <c r="EL363" s="44"/>
      <c r="EM363" s="44"/>
      <c r="EN363" s="44"/>
      <c r="EO363" s="44"/>
      <c r="EP363" s="44"/>
      <c r="EQ363" s="44"/>
      <c r="ER363" s="44"/>
      <c r="ES363" s="44"/>
      <c r="ET363" s="44"/>
      <c r="EU363" s="44"/>
      <c r="EV363" s="44"/>
      <c r="EW363" s="44"/>
      <c r="EX363" s="44"/>
      <c r="EY363" s="44"/>
      <c r="EZ363" s="44"/>
      <c r="FA363" s="44"/>
      <c r="FB363" s="44"/>
      <c r="FC363" s="44"/>
      <c r="FD363" s="44"/>
      <c r="FE363" s="44"/>
      <c r="FF363" s="44"/>
      <c r="FG363" s="44"/>
      <c r="FH363" s="44"/>
      <c r="FI363" s="44"/>
      <c r="FJ363" s="44"/>
      <c r="FK363" s="44"/>
      <c r="FL363" s="44"/>
      <c r="FM363" s="44"/>
      <c r="FN363" s="44"/>
      <c r="FO363" s="44"/>
      <c r="FP363" s="44"/>
      <c r="FQ363" s="44"/>
      <c r="FR363" s="44"/>
      <c r="FS363" s="44"/>
    </row>
    <row r="364" spans="43:175" x14ac:dyDescent="0.25">
      <c r="AQ364" s="44"/>
      <c r="AR364" s="44"/>
      <c r="AS364" s="44"/>
      <c r="AT364" s="44"/>
      <c r="AU364" s="44"/>
      <c r="AV364" s="44"/>
      <c r="AW364" s="44"/>
      <c r="AX364" s="44"/>
      <c r="AY364" s="44"/>
      <c r="AZ364" s="44"/>
      <c r="BA364" s="44"/>
      <c r="BB364" s="44"/>
      <c r="BC364" s="44"/>
      <c r="BD364" s="44"/>
      <c r="BE364" s="44"/>
      <c r="BF364" s="44"/>
      <c r="BG364" s="44"/>
      <c r="BH364" s="44"/>
      <c r="BI364" s="44"/>
      <c r="BJ364" s="44"/>
      <c r="BK364" s="44"/>
      <c r="BL364" s="44"/>
      <c r="BM364" s="44"/>
      <c r="BN364" s="44"/>
      <c r="BO364" s="44"/>
      <c r="BP364" s="44"/>
      <c r="BQ364" s="44"/>
      <c r="BR364" s="44"/>
      <c r="BS364" s="44"/>
      <c r="BT364" s="44"/>
      <c r="BU364" s="44"/>
      <c r="BV364" s="44"/>
      <c r="BW364" s="44"/>
      <c r="BX364" s="44"/>
      <c r="BY364" s="44"/>
      <c r="BZ364" s="44"/>
      <c r="CA364" s="44"/>
      <c r="CB364" s="44"/>
      <c r="CC364" s="44"/>
      <c r="CD364" s="44"/>
      <c r="CE364" s="44"/>
      <c r="CF364" s="44"/>
      <c r="CG364" s="44"/>
      <c r="CH364" s="44"/>
      <c r="CI364" s="44"/>
      <c r="CJ364" s="44"/>
      <c r="CK364" s="44"/>
      <c r="CL364" s="44"/>
      <c r="CM364" s="44"/>
      <c r="CN364" s="44"/>
      <c r="CO364" s="44"/>
      <c r="CP364" s="44"/>
      <c r="CQ364" s="44"/>
      <c r="CR364" s="44"/>
      <c r="CS364" s="44"/>
      <c r="CT364" s="44"/>
      <c r="CU364" s="44"/>
      <c r="CV364" s="44"/>
      <c r="CW364" s="44"/>
      <c r="CX364" s="44"/>
      <c r="CY364" s="44"/>
      <c r="CZ364" s="44"/>
      <c r="DA364" s="44"/>
      <c r="DB364" s="44"/>
      <c r="DC364" s="44"/>
      <c r="DD364" s="44"/>
      <c r="DE364" s="44"/>
      <c r="DF364" s="44"/>
      <c r="DG364" s="44"/>
      <c r="DH364" s="44"/>
      <c r="DI364" s="44"/>
      <c r="DJ364" s="44"/>
      <c r="DK364" s="44"/>
      <c r="DL364" s="44"/>
      <c r="DM364" s="44"/>
      <c r="DN364" s="44"/>
      <c r="DO364" s="44"/>
      <c r="DP364" s="44"/>
      <c r="DQ364" s="44"/>
      <c r="DR364" s="44"/>
      <c r="DS364" s="44"/>
      <c r="DT364" s="44"/>
      <c r="DU364" s="44"/>
      <c r="DV364" s="44"/>
      <c r="DW364" s="44"/>
      <c r="DX364" s="44"/>
      <c r="DY364" s="44"/>
      <c r="DZ364" s="44"/>
      <c r="EA364" s="44"/>
      <c r="EB364" s="44"/>
      <c r="EC364" s="44"/>
      <c r="ED364" s="44"/>
      <c r="EE364" s="44"/>
      <c r="EF364" s="44"/>
      <c r="EG364" s="44"/>
      <c r="EH364" s="44"/>
      <c r="EI364" s="44"/>
      <c r="EJ364" s="44"/>
      <c r="EK364" s="44"/>
      <c r="EL364" s="44"/>
      <c r="EM364" s="44"/>
      <c r="EN364" s="44"/>
      <c r="EO364" s="44"/>
      <c r="EP364" s="44"/>
      <c r="EQ364" s="44"/>
      <c r="ER364" s="44"/>
      <c r="ES364" s="44"/>
      <c r="ET364" s="44"/>
      <c r="EU364" s="44"/>
      <c r="EV364" s="44"/>
      <c r="EW364" s="44"/>
      <c r="EX364" s="44"/>
      <c r="EY364" s="44"/>
      <c r="EZ364" s="44"/>
      <c r="FA364" s="44"/>
      <c r="FB364" s="44"/>
      <c r="FC364" s="44"/>
      <c r="FD364" s="44"/>
      <c r="FE364" s="44"/>
      <c r="FF364" s="44"/>
      <c r="FG364" s="44"/>
      <c r="FH364" s="44"/>
      <c r="FI364" s="44"/>
      <c r="FJ364" s="44"/>
      <c r="FK364" s="44"/>
      <c r="FL364" s="44"/>
      <c r="FM364" s="44"/>
      <c r="FN364" s="44"/>
      <c r="FO364" s="44"/>
      <c r="FP364" s="44"/>
      <c r="FQ364" s="44"/>
      <c r="FR364" s="44"/>
      <c r="FS364" s="44"/>
    </row>
    <row r="365" spans="43:175" x14ac:dyDescent="0.25">
      <c r="AQ365" s="44"/>
      <c r="AR365" s="44"/>
      <c r="AS365" s="44"/>
      <c r="AT365" s="44"/>
      <c r="AU365" s="44"/>
      <c r="AV365" s="44"/>
      <c r="AW365" s="44"/>
      <c r="AX365" s="44"/>
      <c r="AY365" s="44"/>
      <c r="AZ365" s="44"/>
      <c r="BA365" s="44"/>
      <c r="BB365" s="44"/>
      <c r="BC365" s="44"/>
      <c r="BD365" s="44"/>
      <c r="BE365" s="44"/>
      <c r="BF365" s="44"/>
      <c r="BG365" s="44"/>
      <c r="BH365" s="44"/>
      <c r="BI365" s="44"/>
      <c r="BJ365" s="44"/>
      <c r="BK365" s="44"/>
      <c r="BL365" s="44"/>
      <c r="BM365" s="44"/>
      <c r="BN365" s="44"/>
      <c r="BO365" s="44"/>
      <c r="BP365" s="44"/>
      <c r="BQ365" s="44"/>
      <c r="BR365" s="44"/>
      <c r="BS365" s="44"/>
      <c r="BT365" s="44"/>
      <c r="BU365" s="44"/>
      <c r="BV365" s="44"/>
      <c r="BW365" s="44"/>
      <c r="BX365" s="44"/>
      <c r="BY365" s="44"/>
      <c r="BZ365" s="44"/>
      <c r="CA365" s="44"/>
      <c r="CB365" s="44"/>
      <c r="CC365" s="44"/>
      <c r="CD365" s="44"/>
      <c r="CE365" s="44"/>
      <c r="CF365" s="44"/>
      <c r="CG365" s="44"/>
      <c r="CH365" s="44"/>
      <c r="CI365" s="44"/>
      <c r="CJ365" s="44"/>
      <c r="CK365" s="44"/>
      <c r="CL365" s="44"/>
      <c r="CM365" s="44"/>
      <c r="CN365" s="44"/>
      <c r="CO365" s="44"/>
      <c r="CP365" s="44"/>
      <c r="CQ365" s="44"/>
      <c r="CR365" s="44"/>
      <c r="CS365" s="44"/>
      <c r="CT365" s="44"/>
      <c r="CU365" s="44"/>
      <c r="CV365" s="44"/>
      <c r="CW365" s="44"/>
      <c r="CX365" s="44"/>
      <c r="CY365" s="44"/>
      <c r="CZ365" s="44"/>
      <c r="DA365" s="44"/>
      <c r="DB365" s="44"/>
      <c r="DC365" s="44"/>
      <c r="DD365" s="44"/>
      <c r="DE365" s="44"/>
      <c r="DF365" s="44"/>
      <c r="DG365" s="44"/>
      <c r="DH365" s="44"/>
      <c r="DI365" s="44"/>
      <c r="DJ365" s="44"/>
      <c r="DK365" s="44"/>
      <c r="DL365" s="44"/>
      <c r="DM365" s="44"/>
      <c r="DN365" s="44"/>
      <c r="DO365" s="44"/>
      <c r="DP365" s="44"/>
      <c r="DQ365" s="44"/>
      <c r="DR365" s="44"/>
      <c r="DS365" s="44"/>
      <c r="DT365" s="44"/>
      <c r="DU365" s="44"/>
      <c r="DV365" s="44"/>
      <c r="DW365" s="44"/>
      <c r="DX365" s="44"/>
      <c r="DY365" s="44"/>
      <c r="DZ365" s="44"/>
      <c r="EA365" s="44"/>
      <c r="EB365" s="44"/>
      <c r="EC365" s="44"/>
      <c r="ED365" s="44"/>
      <c r="EE365" s="44"/>
      <c r="EF365" s="44"/>
      <c r="EG365" s="44"/>
      <c r="EH365" s="44"/>
      <c r="EI365" s="44"/>
      <c r="EJ365" s="44"/>
      <c r="EK365" s="44"/>
      <c r="EL365" s="44"/>
      <c r="EM365" s="44"/>
      <c r="EN365" s="44"/>
      <c r="EO365" s="44"/>
      <c r="EP365" s="44"/>
      <c r="EQ365" s="44"/>
      <c r="ER365" s="44"/>
      <c r="ES365" s="44"/>
      <c r="ET365" s="44"/>
      <c r="EU365" s="44"/>
      <c r="EV365" s="44"/>
      <c r="EW365" s="44"/>
      <c r="EX365" s="44"/>
      <c r="EY365" s="44"/>
      <c r="EZ365" s="44"/>
      <c r="FA365" s="44"/>
      <c r="FB365" s="44"/>
      <c r="FC365" s="44"/>
      <c r="FD365" s="44"/>
      <c r="FE365" s="44"/>
      <c r="FF365" s="44"/>
      <c r="FG365" s="44"/>
      <c r="FH365" s="44"/>
      <c r="FI365" s="44"/>
      <c r="FJ365" s="44"/>
      <c r="FK365" s="44"/>
      <c r="FL365" s="44"/>
      <c r="FM365" s="44"/>
      <c r="FN365" s="44"/>
      <c r="FO365" s="44"/>
      <c r="FP365" s="44"/>
      <c r="FQ365" s="44"/>
      <c r="FR365" s="44"/>
      <c r="FS365" s="44"/>
    </row>
    <row r="366" spans="43:175" x14ac:dyDescent="0.25">
      <c r="AQ366" s="44"/>
      <c r="AR366" s="44"/>
      <c r="AS366" s="44"/>
      <c r="AT366" s="44"/>
      <c r="AU366" s="44"/>
      <c r="AV366" s="44"/>
      <c r="AW366" s="44"/>
      <c r="AX366" s="44"/>
      <c r="AY366" s="44"/>
      <c r="AZ366" s="44"/>
      <c r="BA366" s="44"/>
      <c r="BB366" s="44"/>
      <c r="BC366" s="44"/>
      <c r="BD366" s="44"/>
      <c r="BE366" s="44"/>
      <c r="BF366" s="44"/>
      <c r="BG366" s="44"/>
      <c r="BH366" s="44"/>
      <c r="BI366" s="44"/>
      <c r="BJ366" s="44"/>
      <c r="BK366" s="44"/>
      <c r="BL366" s="44"/>
      <c r="BM366" s="44"/>
      <c r="BN366" s="44"/>
      <c r="BO366" s="44"/>
      <c r="BP366" s="44"/>
      <c r="BQ366" s="44"/>
      <c r="BR366" s="44"/>
      <c r="BS366" s="44"/>
      <c r="BT366" s="44"/>
      <c r="BU366" s="44"/>
      <c r="BV366" s="44"/>
      <c r="BW366" s="44"/>
      <c r="BX366" s="44"/>
      <c r="BY366" s="44"/>
      <c r="BZ366" s="44"/>
      <c r="CA366" s="44"/>
      <c r="CB366" s="44"/>
      <c r="CC366" s="44"/>
      <c r="CD366" s="44"/>
      <c r="CE366" s="44"/>
      <c r="CF366" s="44"/>
      <c r="CG366" s="44"/>
      <c r="CH366" s="44"/>
      <c r="CI366" s="44"/>
      <c r="CJ366" s="44"/>
      <c r="CK366" s="44"/>
      <c r="CL366" s="44"/>
      <c r="CM366" s="44"/>
      <c r="CN366" s="44"/>
      <c r="CO366" s="44"/>
      <c r="CP366" s="44"/>
      <c r="CQ366" s="44"/>
      <c r="CR366" s="44"/>
      <c r="CS366" s="44"/>
      <c r="CT366" s="44"/>
      <c r="CU366" s="44"/>
      <c r="CV366" s="44"/>
      <c r="CW366" s="44"/>
      <c r="CX366" s="44"/>
      <c r="CY366" s="44"/>
      <c r="CZ366" s="44"/>
      <c r="DA366" s="44"/>
      <c r="DB366" s="44"/>
      <c r="DC366" s="44"/>
      <c r="DD366" s="44"/>
      <c r="DE366" s="44"/>
      <c r="DF366" s="44"/>
      <c r="DG366" s="44"/>
      <c r="DH366" s="44"/>
      <c r="DI366" s="44"/>
      <c r="DJ366" s="44"/>
      <c r="DK366" s="44"/>
      <c r="DL366" s="44"/>
      <c r="DM366" s="44"/>
      <c r="DN366" s="44"/>
      <c r="DO366" s="44"/>
      <c r="DP366" s="44"/>
      <c r="DQ366" s="44"/>
      <c r="DR366" s="44"/>
      <c r="DS366" s="44"/>
      <c r="DT366" s="44"/>
      <c r="DU366" s="44"/>
      <c r="DV366" s="44"/>
      <c r="DW366" s="44"/>
      <c r="DX366" s="44"/>
      <c r="DY366" s="44"/>
      <c r="DZ366" s="44"/>
      <c r="EA366" s="44"/>
      <c r="EB366" s="44"/>
      <c r="EC366" s="44"/>
      <c r="ED366" s="44"/>
      <c r="EE366" s="44"/>
      <c r="EF366" s="44"/>
      <c r="EG366" s="44"/>
      <c r="EH366" s="44"/>
      <c r="EI366" s="44"/>
      <c r="EJ366" s="44"/>
      <c r="EK366" s="44"/>
      <c r="EL366" s="44"/>
      <c r="EM366" s="44"/>
      <c r="EN366" s="44"/>
      <c r="EO366" s="44"/>
      <c r="EP366" s="44"/>
      <c r="EQ366" s="44"/>
      <c r="ER366" s="44"/>
      <c r="ES366" s="44"/>
      <c r="ET366" s="44"/>
      <c r="EU366" s="44"/>
      <c r="EV366" s="44"/>
      <c r="EW366" s="44"/>
      <c r="EX366" s="44"/>
      <c r="EY366" s="44"/>
      <c r="EZ366" s="44"/>
      <c r="FA366" s="44"/>
      <c r="FB366" s="44"/>
      <c r="FC366" s="44"/>
      <c r="FD366" s="44"/>
      <c r="FE366" s="44"/>
      <c r="FF366" s="44"/>
      <c r="FG366" s="44"/>
      <c r="FH366" s="44"/>
      <c r="FI366" s="44"/>
      <c r="FJ366" s="44"/>
      <c r="FK366" s="44"/>
      <c r="FL366" s="44"/>
      <c r="FM366" s="44"/>
      <c r="FN366" s="44"/>
      <c r="FO366" s="44"/>
      <c r="FP366" s="44"/>
      <c r="FQ366" s="44"/>
      <c r="FR366" s="44"/>
      <c r="FS366" s="44"/>
    </row>
    <row r="367" spans="43:175" x14ac:dyDescent="0.25">
      <c r="AQ367" s="44"/>
      <c r="AR367" s="44"/>
      <c r="AS367" s="44"/>
      <c r="AT367" s="44"/>
      <c r="AU367" s="44"/>
      <c r="AV367" s="44"/>
      <c r="AW367" s="44"/>
      <c r="AX367" s="44"/>
      <c r="AY367" s="44"/>
      <c r="AZ367" s="44"/>
      <c r="BA367" s="44"/>
      <c r="BB367" s="44"/>
      <c r="BC367" s="44"/>
      <c r="BD367" s="44"/>
      <c r="BE367" s="44"/>
      <c r="BF367" s="44"/>
      <c r="BG367" s="44"/>
      <c r="BH367" s="44"/>
      <c r="BI367" s="44"/>
      <c r="BJ367" s="44"/>
      <c r="BK367" s="44"/>
      <c r="BL367" s="44"/>
      <c r="BM367" s="44"/>
      <c r="BN367" s="44"/>
      <c r="BO367" s="44"/>
      <c r="BP367" s="44"/>
      <c r="BQ367" s="44"/>
      <c r="BR367" s="44"/>
      <c r="BS367" s="44"/>
      <c r="BT367" s="44"/>
      <c r="BU367" s="44"/>
      <c r="BV367" s="44"/>
      <c r="BW367" s="44"/>
      <c r="BX367" s="44"/>
      <c r="BY367" s="44"/>
      <c r="BZ367" s="44"/>
      <c r="CA367" s="44"/>
      <c r="CB367" s="44"/>
      <c r="CC367" s="44"/>
      <c r="CD367" s="44"/>
      <c r="CE367" s="44"/>
      <c r="CF367" s="44"/>
      <c r="CG367" s="44"/>
      <c r="CH367" s="44"/>
      <c r="CI367" s="44"/>
      <c r="CJ367" s="44"/>
      <c r="CK367" s="44"/>
      <c r="CL367" s="44"/>
      <c r="CM367" s="44"/>
      <c r="CN367" s="44"/>
      <c r="CO367" s="44"/>
      <c r="CP367" s="44"/>
      <c r="CQ367" s="44"/>
      <c r="CR367" s="44"/>
      <c r="CS367" s="44"/>
      <c r="CT367" s="44"/>
      <c r="CU367" s="44"/>
      <c r="CV367" s="44"/>
      <c r="CW367" s="44"/>
      <c r="CX367" s="44"/>
      <c r="CY367" s="44"/>
      <c r="CZ367" s="44"/>
      <c r="DA367" s="44"/>
      <c r="DB367" s="44"/>
      <c r="DC367" s="44"/>
      <c r="DD367" s="44"/>
      <c r="DE367" s="44"/>
      <c r="DF367" s="44"/>
      <c r="DG367" s="44"/>
      <c r="DH367" s="44"/>
      <c r="DI367" s="44"/>
      <c r="DJ367" s="44"/>
      <c r="DK367" s="44"/>
      <c r="DL367" s="44"/>
      <c r="DM367" s="44"/>
      <c r="DN367" s="44"/>
      <c r="DO367" s="44"/>
      <c r="DP367" s="44"/>
      <c r="DQ367" s="44"/>
      <c r="DR367" s="44"/>
      <c r="DS367" s="44"/>
      <c r="DT367" s="44"/>
      <c r="DU367" s="44"/>
      <c r="DV367" s="44"/>
      <c r="DW367" s="44"/>
      <c r="DX367" s="44"/>
      <c r="DY367" s="44"/>
      <c r="DZ367" s="44"/>
      <c r="EA367" s="44"/>
      <c r="EB367" s="44"/>
      <c r="EC367" s="44"/>
      <c r="ED367" s="44"/>
      <c r="EE367" s="44"/>
      <c r="EF367" s="44"/>
      <c r="EG367" s="44"/>
      <c r="EH367" s="44"/>
      <c r="EI367" s="44"/>
      <c r="EJ367" s="44"/>
      <c r="EK367" s="44"/>
      <c r="EL367" s="44"/>
      <c r="EM367" s="44"/>
      <c r="EN367" s="44"/>
      <c r="EO367" s="44"/>
      <c r="EP367" s="44"/>
      <c r="EQ367" s="44"/>
      <c r="ER367" s="44"/>
      <c r="ES367" s="44"/>
      <c r="ET367" s="44"/>
      <c r="EU367" s="44"/>
      <c r="EV367" s="44"/>
      <c r="EW367" s="44"/>
      <c r="EX367" s="44"/>
      <c r="EY367" s="44"/>
      <c r="EZ367" s="44"/>
      <c r="FA367" s="44"/>
      <c r="FB367" s="44"/>
      <c r="FC367" s="44"/>
      <c r="FD367" s="44"/>
      <c r="FE367" s="44"/>
      <c r="FF367" s="44"/>
      <c r="FG367" s="44"/>
      <c r="FH367" s="44"/>
      <c r="FI367" s="44"/>
      <c r="FJ367" s="44"/>
      <c r="FK367" s="44"/>
      <c r="FL367" s="44"/>
      <c r="FM367" s="44"/>
      <c r="FN367" s="44"/>
      <c r="FO367" s="44"/>
      <c r="FP367" s="44"/>
      <c r="FQ367" s="44"/>
      <c r="FR367" s="44"/>
      <c r="FS367" s="44"/>
    </row>
    <row r="368" spans="43:175" x14ac:dyDescent="0.25">
      <c r="AQ368" s="44"/>
      <c r="AR368" s="44"/>
      <c r="AS368" s="44"/>
      <c r="AT368" s="44"/>
      <c r="AU368" s="44"/>
      <c r="AV368" s="44"/>
      <c r="AW368" s="44"/>
      <c r="AX368" s="44"/>
      <c r="AY368" s="44"/>
      <c r="AZ368" s="44"/>
      <c r="BA368" s="44"/>
      <c r="BB368" s="44"/>
      <c r="BC368" s="44"/>
      <c r="BD368" s="44"/>
      <c r="BE368" s="44"/>
      <c r="BF368" s="44"/>
      <c r="BG368" s="44"/>
      <c r="BH368" s="44"/>
      <c r="BI368" s="44"/>
      <c r="BJ368" s="44"/>
      <c r="BK368" s="44"/>
      <c r="BL368" s="44"/>
      <c r="BM368" s="44"/>
      <c r="BN368" s="44"/>
      <c r="BO368" s="44"/>
      <c r="BP368" s="44"/>
      <c r="BQ368" s="44"/>
      <c r="BR368" s="44"/>
      <c r="BS368" s="44"/>
      <c r="BT368" s="44"/>
      <c r="BU368" s="44"/>
      <c r="BV368" s="44"/>
      <c r="BW368" s="44"/>
      <c r="BX368" s="44"/>
      <c r="BY368" s="44"/>
      <c r="BZ368" s="44"/>
      <c r="CA368" s="44"/>
      <c r="CB368" s="44"/>
      <c r="CC368" s="44"/>
      <c r="CD368" s="44"/>
      <c r="CE368" s="44"/>
      <c r="CF368" s="44"/>
      <c r="CG368" s="44"/>
      <c r="CH368" s="44"/>
      <c r="CI368" s="44"/>
      <c r="CJ368" s="44"/>
      <c r="CK368" s="44"/>
      <c r="CL368" s="44"/>
      <c r="CM368" s="44"/>
      <c r="CN368" s="44"/>
      <c r="CO368" s="44"/>
      <c r="CP368" s="44"/>
      <c r="CQ368" s="44"/>
      <c r="CR368" s="44"/>
      <c r="CS368" s="44"/>
      <c r="CT368" s="44"/>
      <c r="CU368" s="44"/>
      <c r="CV368" s="44"/>
      <c r="CW368" s="44"/>
      <c r="CX368" s="44"/>
      <c r="CY368" s="44"/>
      <c r="CZ368" s="44"/>
      <c r="DA368" s="44"/>
      <c r="DB368" s="44"/>
      <c r="DC368" s="44"/>
      <c r="DD368" s="44"/>
      <c r="DE368" s="44"/>
      <c r="DF368" s="44"/>
      <c r="DG368" s="44"/>
      <c r="DH368" s="44"/>
      <c r="DI368" s="44"/>
      <c r="DJ368" s="44"/>
      <c r="DK368" s="44"/>
      <c r="DL368" s="44"/>
      <c r="DM368" s="44"/>
      <c r="DN368" s="44"/>
      <c r="DO368" s="44"/>
      <c r="DP368" s="44"/>
      <c r="DQ368" s="44"/>
      <c r="DR368" s="44"/>
      <c r="DS368" s="44"/>
      <c r="DT368" s="44"/>
      <c r="DU368" s="44"/>
      <c r="DV368" s="44"/>
      <c r="DW368" s="44"/>
      <c r="DX368" s="44"/>
      <c r="DY368" s="44"/>
      <c r="DZ368" s="44"/>
      <c r="EA368" s="44"/>
      <c r="EB368" s="44"/>
      <c r="EC368" s="44"/>
      <c r="ED368" s="44"/>
      <c r="EE368" s="44"/>
      <c r="EF368" s="44"/>
      <c r="EG368" s="44"/>
      <c r="EH368" s="44"/>
      <c r="EI368" s="44"/>
      <c r="EJ368" s="44"/>
      <c r="EK368" s="44"/>
      <c r="EL368" s="44"/>
      <c r="EM368" s="44"/>
      <c r="EN368" s="44"/>
      <c r="EO368" s="44"/>
      <c r="EP368" s="44"/>
      <c r="EQ368" s="44"/>
      <c r="ER368" s="44"/>
      <c r="ES368" s="44"/>
      <c r="ET368" s="44"/>
      <c r="EU368" s="44"/>
      <c r="EV368" s="44"/>
      <c r="EW368" s="44"/>
      <c r="EX368" s="44"/>
      <c r="EY368" s="44"/>
      <c r="EZ368" s="44"/>
      <c r="FA368" s="44"/>
      <c r="FB368" s="44"/>
      <c r="FC368" s="44"/>
      <c r="FD368" s="44"/>
      <c r="FE368" s="44"/>
      <c r="FF368" s="44"/>
      <c r="FG368" s="44"/>
      <c r="FH368" s="44"/>
      <c r="FI368" s="44"/>
      <c r="FJ368" s="44"/>
      <c r="FK368" s="44"/>
      <c r="FL368" s="44"/>
      <c r="FM368" s="44"/>
      <c r="FN368" s="44"/>
      <c r="FO368" s="44"/>
      <c r="FP368" s="44"/>
      <c r="FQ368" s="44"/>
      <c r="FR368" s="44"/>
      <c r="FS368" s="44"/>
    </row>
    <row r="369" spans="43:175" x14ac:dyDescent="0.25">
      <c r="AQ369" s="44"/>
      <c r="AR369" s="44"/>
      <c r="AS369" s="44"/>
      <c r="AT369" s="44"/>
      <c r="AU369" s="44"/>
      <c r="AV369" s="44"/>
      <c r="AW369" s="44"/>
      <c r="AX369" s="44"/>
      <c r="AY369" s="44"/>
      <c r="AZ369" s="44"/>
      <c r="BA369" s="44"/>
      <c r="BB369" s="44"/>
      <c r="BC369" s="44"/>
      <c r="BD369" s="44"/>
      <c r="BE369" s="44"/>
      <c r="BF369" s="44"/>
      <c r="BG369" s="44"/>
      <c r="BH369" s="44"/>
      <c r="BI369" s="44"/>
      <c r="BJ369" s="44"/>
      <c r="BK369" s="44"/>
      <c r="BL369" s="44"/>
      <c r="BM369" s="44"/>
      <c r="BN369" s="44"/>
      <c r="BO369" s="44"/>
      <c r="BP369" s="44"/>
      <c r="BQ369" s="44"/>
      <c r="BR369" s="44"/>
      <c r="BS369" s="44"/>
      <c r="BT369" s="44"/>
      <c r="BU369" s="44"/>
      <c r="BV369" s="44"/>
      <c r="BW369" s="44"/>
      <c r="BX369" s="44"/>
      <c r="BY369" s="44"/>
      <c r="BZ369" s="44"/>
      <c r="CA369" s="44"/>
      <c r="CB369" s="44"/>
      <c r="CC369" s="44"/>
      <c r="CD369" s="44"/>
      <c r="CE369" s="44"/>
      <c r="CF369" s="44"/>
      <c r="CG369" s="44"/>
      <c r="CH369" s="44"/>
      <c r="CI369" s="44"/>
      <c r="CJ369" s="44"/>
      <c r="CK369" s="44"/>
      <c r="CL369" s="44"/>
      <c r="CM369" s="44"/>
      <c r="CN369" s="44"/>
      <c r="CO369" s="44"/>
      <c r="CP369" s="44"/>
      <c r="CQ369" s="44"/>
      <c r="CR369" s="44"/>
      <c r="CS369" s="44"/>
      <c r="CT369" s="44"/>
      <c r="CU369" s="44"/>
      <c r="CV369" s="44"/>
      <c r="CW369" s="44"/>
      <c r="CX369" s="44"/>
      <c r="CY369" s="44"/>
      <c r="CZ369" s="44"/>
      <c r="DA369" s="44"/>
      <c r="DB369" s="44"/>
      <c r="DC369" s="44"/>
      <c r="DD369" s="44"/>
      <c r="DE369" s="44"/>
      <c r="DF369" s="44"/>
      <c r="DG369" s="44"/>
      <c r="DH369" s="44"/>
      <c r="DI369" s="44"/>
      <c r="DJ369" s="44"/>
      <c r="DK369" s="44"/>
      <c r="DL369" s="44"/>
      <c r="DM369" s="44"/>
      <c r="DN369" s="44"/>
      <c r="DO369" s="44"/>
      <c r="DP369" s="44"/>
      <c r="DQ369" s="44"/>
      <c r="DR369" s="44"/>
      <c r="DS369" s="44"/>
      <c r="DT369" s="44"/>
      <c r="DU369" s="44"/>
      <c r="DV369" s="44"/>
      <c r="DW369" s="44"/>
      <c r="DX369" s="44"/>
      <c r="DY369" s="44"/>
      <c r="DZ369" s="44"/>
      <c r="EA369" s="44"/>
      <c r="EB369" s="44"/>
      <c r="EC369" s="44"/>
      <c r="ED369" s="44"/>
      <c r="EE369" s="44"/>
      <c r="EF369" s="44"/>
      <c r="EG369" s="44"/>
      <c r="EH369" s="44"/>
      <c r="EI369" s="44"/>
      <c r="EJ369" s="44"/>
      <c r="EK369" s="44"/>
      <c r="EL369" s="44"/>
      <c r="EM369" s="44"/>
      <c r="EN369" s="44"/>
      <c r="EO369" s="44"/>
      <c r="EP369" s="44"/>
      <c r="EQ369" s="44"/>
      <c r="ER369" s="44"/>
      <c r="ES369" s="44"/>
      <c r="ET369" s="44"/>
      <c r="EU369" s="44"/>
      <c r="EV369" s="44"/>
      <c r="EW369" s="44"/>
      <c r="EX369" s="44"/>
      <c r="EY369" s="44"/>
      <c r="EZ369" s="44"/>
      <c r="FA369" s="44"/>
      <c r="FB369" s="44"/>
      <c r="FC369" s="44"/>
      <c r="FD369" s="44"/>
      <c r="FE369" s="44"/>
      <c r="FF369" s="44"/>
      <c r="FG369" s="44"/>
      <c r="FH369" s="44"/>
      <c r="FI369" s="44"/>
      <c r="FJ369" s="44"/>
      <c r="FK369" s="44"/>
      <c r="FL369" s="44"/>
      <c r="FM369" s="44"/>
      <c r="FN369" s="44"/>
      <c r="FO369" s="44"/>
      <c r="FP369" s="44"/>
      <c r="FQ369" s="44"/>
      <c r="FR369" s="44"/>
      <c r="FS369" s="44"/>
    </row>
    <row r="370" spans="43:175" x14ac:dyDescent="0.25">
      <c r="AQ370" s="44"/>
      <c r="AR370" s="44"/>
      <c r="AS370" s="44"/>
      <c r="AT370" s="44"/>
      <c r="AU370" s="44"/>
      <c r="AV370" s="44"/>
      <c r="AW370" s="44"/>
      <c r="AX370" s="44"/>
      <c r="AY370" s="44"/>
      <c r="AZ370" s="44"/>
      <c r="BA370" s="44"/>
      <c r="BB370" s="44"/>
      <c r="BC370" s="44"/>
      <c r="BD370" s="44"/>
      <c r="BE370" s="44"/>
      <c r="BF370" s="44"/>
      <c r="BG370" s="44"/>
      <c r="BH370" s="44"/>
      <c r="BI370" s="44"/>
      <c r="BJ370" s="44"/>
      <c r="BK370" s="44"/>
      <c r="BL370" s="44"/>
      <c r="BM370" s="44"/>
      <c r="BN370" s="44"/>
      <c r="BO370" s="44"/>
      <c r="BP370" s="44"/>
      <c r="BQ370" s="44"/>
      <c r="BR370" s="44"/>
      <c r="BS370" s="44"/>
      <c r="BT370" s="44"/>
      <c r="BU370" s="44"/>
      <c r="BV370" s="44"/>
      <c r="BW370" s="44"/>
      <c r="BX370" s="44"/>
      <c r="BY370" s="44"/>
      <c r="BZ370" s="44"/>
      <c r="CA370" s="44"/>
      <c r="CB370" s="44"/>
      <c r="CC370" s="44"/>
      <c r="CD370" s="44"/>
      <c r="CE370" s="44"/>
      <c r="CF370" s="44"/>
      <c r="CG370" s="44"/>
      <c r="CH370" s="44"/>
      <c r="CI370" s="44"/>
      <c r="CJ370" s="44"/>
      <c r="CK370" s="44"/>
      <c r="CL370" s="44"/>
      <c r="CM370" s="44"/>
      <c r="CN370" s="44"/>
      <c r="CO370" s="44"/>
      <c r="CP370" s="44"/>
      <c r="CQ370" s="44"/>
      <c r="CR370" s="44"/>
      <c r="CS370" s="44"/>
      <c r="CT370" s="44"/>
      <c r="CU370" s="44"/>
      <c r="CV370" s="44"/>
      <c r="CW370" s="44"/>
      <c r="CX370" s="44"/>
      <c r="CY370" s="44"/>
      <c r="CZ370" s="44"/>
      <c r="DA370" s="44"/>
      <c r="DB370" s="44"/>
      <c r="DC370" s="44"/>
      <c r="DD370" s="44"/>
      <c r="DE370" s="44"/>
      <c r="DF370" s="44"/>
      <c r="DG370" s="44"/>
      <c r="DH370" s="44"/>
      <c r="DI370" s="44"/>
      <c r="DJ370" s="44"/>
      <c r="DK370" s="44"/>
      <c r="DL370" s="44"/>
      <c r="DM370" s="44"/>
      <c r="DN370" s="44"/>
      <c r="DO370" s="44"/>
      <c r="DP370" s="44"/>
      <c r="DQ370" s="44"/>
      <c r="DR370" s="44"/>
      <c r="DS370" s="44"/>
      <c r="DT370" s="44"/>
      <c r="DU370" s="44"/>
      <c r="DV370" s="44"/>
      <c r="DW370" s="44"/>
      <c r="DX370" s="44"/>
      <c r="DY370" s="44"/>
      <c r="DZ370" s="44"/>
      <c r="EA370" s="44"/>
      <c r="EB370" s="44"/>
      <c r="EC370" s="44"/>
      <c r="ED370" s="44"/>
      <c r="EE370" s="44"/>
      <c r="EF370" s="44"/>
      <c r="EG370" s="44"/>
      <c r="EH370" s="44"/>
      <c r="EI370" s="44"/>
      <c r="EJ370" s="44"/>
      <c r="EK370" s="44"/>
      <c r="EL370" s="44"/>
      <c r="EM370" s="44"/>
      <c r="EN370" s="44"/>
      <c r="EO370" s="44"/>
      <c r="EP370" s="44"/>
      <c r="EQ370" s="44"/>
      <c r="ER370" s="44"/>
      <c r="ES370" s="44"/>
      <c r="ET370" s="44"/>
      <c r="EU370" s="44"/>
      <c r="EV370" s="44"/>
      <c r="EW370" s="44"/>
      <c r="EX370" s="44"/>
      <c r="EY370" s="44"/>
      <c r="EZ370" s="44"/>
      <c r="FA370" s="44"/>
      <c r="FB370" s="44"/>
      <c r="FC370" s="44"/>
      <c r="FD370" s="44"/>
      <c r="FE370" s="44"/>
      <c r="FF370" s="44"/>
      <c r="FG370" s="44"/>
      <c r="FH370" s="44"/>
      <c r="FI370" s="44"/>
      <c r="FJ370" s="44"/>
      <c r="FK370" s="44"/>
      <c r="FL370" s="44"/>
      <c r="FM370" s="44"/>
      <c r="FN370" s="44"/>
      <c r="FO370" s="44"/>
      <c r="FP370" s="44"/>
      <c r="FQ370" s="44"/>
      <c r="FR370" s="44"/>
      <c r="FS370" s="44"/>
    </row>
    <row r="371" spans="43:175" x14ac:dyDescent="0.25">
      <c r="AQ371" s="44"/>
      <c r="AR371" s="44"/>
      <c r="AS371" s="44"/>
      <c r="AT371" s="44"/>
      <c r="AU371" s="44"/>
      <c r="AV371" s="44"/>
      <c r="AW371" s="44"/>
      <c r="AX371" s="44"/>
      <c r="AY371" s="44"/>
      <c r="AZ371" s="44"/>
      <c r="BA371" s="44"/>
      <c r="BB371" s="44"/>
      <c r="BC371" s="44"/>
      <c r="BD371" s="44"/>
      <c r="BE371" s="44"/>
      <c r="BF371" s="44"/>
      <c r="BG371" s="44"/>
      <c r="BH371" s="44"/>
      <c r="BI371" s="44"/>
      <c r="BJ371" s="44"/>
      <c r="BK371" s="44"/>
      <c r="BL371" s="44"/>
      <c r="BM371" s="44"/>
      <c r="BN371" s="44"/>
      <c r="BO371" s="44"/>
      <c r="BP371" s="44"/>
      <c r="BQ371" s="44"/>
      <c r="BR371" s="44"/>
      <c r="BS371" s="44"/>
      <c r="BT371" s="44"/>
      <c r="BU371" s="44"/>
      <c r="BV371" s="44"/>
      <c r="BW371" s="44"/>
      <c r="BX371" s="44"/>
      <c r="BY371" s="44"/>
      <c r="BZ371" s="44"/>
      <c r="CA371" s="44"/>
      <c r="CB371" s="44"/>
      <c r="CC371" s="44"/>
      <c r="CD371" s="44"/>
      <c r="CE371" s="44"/>
      <c r="CF371" s="44"/>
      <c r="CG371" s="44"/>
      <c r="CH371" s="44"/>
      <c r="CI371" s="44"/>
      <c r="CJ371" s="44"/>
      <c r="CK371" s="44"/>
      <c r="CL371" s="44"/>
      <c r="CM371" s="44"/>
      <c r="CN371" s="44"/>
      <c r="CO371" s="44"/>
      <c r="CP371" s="44"/>
      <c r="CQ371" s="44"/>
      <c r="CR371" s="44"/>
      <c r="CS371" s="44"/>
      <c r="CT371" s="44"/>
      <c r="CU371" s="44"/>
      <c r="CV371" s="44"/>
      <c r="CW371" s="44"/>
      <c r="CX371" s="44"/>
      <c r="CY371" s="44"/>
      <c r="CZ371" s="44"/>
      <c r="DA371" s="44"/>
      <c r="DB371" s="44"/>
      <c r="DC371" s="44"/>
      <c r="DD371" s="44"/>
      <c r="DE371" s="44"/>
      <c r="DF371" s="44"/>
      <c r="DG371" s="44"/>
      <c r="DH371" s="44"/>
      <c r="DI371" s="44"/>
      <c r="DJ371" s="44"/>
      <c r="DK371" s="44"/>
      <c r="DL371" s="44"/>
      <c r="DM371" s="44"/>
      <c r="DN371" s="44"/>
      <c r="DO371" s="44"/>
      <c r="DP371" s="44"/>
      <c r="DQ371" s="44"/>
      <c r="DR371" s="44"/>
      <c r="DS371" s="44"/>
      <c r="DT371" s="44"/>
      <c r="DU371" s="44"/>
      <c r="DV371" s="44"/>
      <c r="DW371" s="44"/>
      <c r="DX371" s="44"/>
      <c r="DY371" s="44"/>
      <c r="DZ371" s="44"/>
      <c r="EA371" s="44"/>
      <c r="EB371" s="44"/>
      <c r="EC371" s="44"/>
      <c r="ED371" s="44"/>
      <c r="EE371" s="44"/>
      <c r="EF371" s="44"/>
      <c r="EG371" s="44"/>
      <c r="EH371" s="44"/>
      <c r="EI371" s="44"/>
      <c r="EJ371" s="44"/>
      <c r="EK371" s="44"/>
      <c r="EL371" s="44"/>
      <c r="EM371" s="44"/>
      <c r="EN371" s="44"/>
      <c r="EO371" s="44"/>
      <c r="EP371" s="44"/>
      <c r="EQ371" s="44"/>
      <c r="ER371" s="44"/>
      <c r="ES371" s="44"/>
      <c r="ET371" s="44"/>
      <c r="EU371" s="44"/>
      <c r="EV371" s="44"/>
      <c r="EW371" s="44"/>
      <c r="EX371" s="44"/>
      <c r="EY371" s="44"/>
      <c r="EZ371" s="44"/>
      <c r="FA371" s="44"/>
      <c r="FB371" s="44"/>
      <c r="FC371" s="44"/>
      <c r="FD371" s="44"/>
      <c r="FE371" s="44"/>
      <c r="FF371" s="44"/>
      <c r="FG371" s="44"/>
      <c r="FH371" s="44"/>
      <c r="FI371" s="44"/>
      <c r="FJ371" s="44"/>
      <c r="FK371" s="44"/>
      <c r="FL371" s="44"/>
      <c r="FM371" s="44"/>
      <c r="FN371" s="44"/>
      <c r="FO371" s="44"/>
      <c r="FP371" s="44"/>
      <c r="FQ371" s="44"/>
      <c r="FR371" s="44"/>
      <c r="FS371" s="44"/>
    </row>
    <row r="372" spans="43:175" x14ac:dyDescent="0.25">
      <c r="AQ372" s="44"/>
      <c r="AR372" s="44"/>
      <c r="AS372" s="44"/>
      <c r="AT372" s="44"/>
      <c r="AU372" s="44"/>
      <c r="AV372" s="44"/>
      <c r="AW372" s="44"/>
      <c r="AX372" s="44"/>
      <c r="AY372" s="44"/>
      <c r="AZ372" s="44"/>
      <c r="BA372" s="44"/>
      <c r="BB372" s="44"/>
      <c r="BC372" s="44"/>
      <c r="BD372" s="44"/>
      <c r="BE372" s="44"/>
      <c r="BF372" s="44"/>
      <c r="BG372" s="44"/>
      <c r="BH372" s="44"/>
      <c r="BI372" s="44"/>
      <c r="BJ372" s="44"/>
      <c r="BK372" s="44"/>
      <c r="BL372" s="44"/>
      <c r="BM372" s="44"/>
      <c r="BN372" s="44"/>
      <c r="BO372" s="44"/>
      <c r="BP372" s="44"/>
      <c r="BQ372" s="44"/>
      <c r="BR372" s="44"/>
      <c r="BS372" s="44"/>
      <c r="BT372" s="44"/>
      <c r="BU372" s="44"/>
      <c r="BV372" s="44"/>
      <c r="BW372" s="44"/>
      <c r="BX372" s="44"/>
      <c r="BY372" s="44"/>
      <c r="BZ372" s="44"/>
      <c r="CA372" s="44"/>
      <c r="CB372" s="44"/>
      <c r="CC372" s="44"/>
      <c r="CD372" s="44"/>
      <c r="CE372" s="44"/>
      <c r="CF372" s="44"/>
      <c r="CG372" s="44"/>
      <c r="CH372" s="44"/>
      <c r="CI372" s="44"/>
      <c r="CJ372" s="44"/>
      <c r="CK372" s="44"/>
      <c r="CL372" s="44"/>
      <c r="CM372" s="44"/>
      <c r="CN372" s="44"/>
      <c r="CO372" s="44"/>
      <c r="CP372" s="44"/>
      <c r="CQ372" s="44"/>
      <c r="CR372" s="44"/>
      <c r="CS372" s="44"/>
      <c r="CT372" s="44"/>
      <c r="CU372" s="44"/>
      <c r="CV372" s="44"/>
      <c r="CW372" s="44"/>
      <c r="CX372" s="44"/>
      <c r="CY372" s="44"/>
      <c r="CZ372" s="44"/>
      <c r="DA372" s="44"/>
      <c r="DB372" s="44"/>
      <c r="DC372" s="44"/>
      <c r="DD372" s="44"/>
      <c r="DE372" s="44"/>
      <c r="DF372" s="44"/>
      <c r="DG372" s="44"/>
      <c r="DH372" s="44"/>
      <c r="DI372" s="44"/>
      <c r="DJ372" s="44"/>
      <c r="DK372" s="44"/>
      <c r="DL372" s="44"/>
      <c r="DM372" s="44"/>
      <c r="DN372" s="44"/>
      <c r="DO372" s="44"/>
      <c r="DP372" s="44"/>
      <c r="DQ372" s="44"/>
      <c r="DR372" s="44"/>
      <c r="DS372" s="44"/>
      <c r="DT372" s="44"/>
      <c r="DU372" s="44"/>
      <c r="DV372" s="44"/>
      <c r="DW372" s="44"/>
      <c r="DX372" s="44"/>
      <c r="DY372" s="44"/>
      <c r="DZ372" s="44"/>
      <c r="EA372" s="44"/>
      <c r="EB372" s="44"/>
      <c r="EC372" s="44"/>
      <c r="ED372" s="44"/>
      <c r="EE372" s="44"/>
      <c r="EF372" s="44"/>
      <c r="EG372" s="44"/>
      <c r="EH372" s="44"/>
      <c r="EI372" s="44"/>
      <c r="EJ372" s="44"/>
      <c r="EK372" s="44"/>
      <c r="EL372" s="44"/>
      <c r="EM372" s="44"/>
      <c r="EN372" s="44"/>
      <c r="EO372" s="44"/>
      <c r="EP372" s="44"/>
      <c r="EQ372" s="44"/>
      <c r="ER372" s="44"/>
      <c r="ES372" s="44"/>
      <c r="ET372" s="44"/>
      <c r="EU372" s="44"/>
      <c r="EV372" s="44"/>
      <c r="EW372" s="44"/>
      <c r="EX372" s="44"/>
      <c r="EY372" s="44"/>
      <c r="EZ372" s="44"/>
      <c r="FA372" s="44"/>
      <c r="FB372" s="44"/>
      <c r="FC372" s="44"/>
      <c r="FD372" s="44"/>
      <c r="FE372" s="44"/>
      <c r="FF372" s="44"/>
      <c r="FG372" s="44"/>
      <c r="FH372" s="44"/>
      <c r="FI372" s="44"/>
      <c r="FJ372" s="44"/>
      <c r="FK372" s="44"/>
      <c r="FL372" s="44"/>
      <c r="FM372" s="44"/>
      <c r="FN372" s="44"/>
      <c r="FO372" s="44"/>
      <c r="FP372" s="44"/>
      <c r="FQ372" s="44"/>
      <c r="FR372" s="44"/>
      <c r="FS372" s="44"/>
    </row>
    <row r="373" spans="43:175" x14ac:dyDescent="0.25">
      <c r="AQ373" s="44"/>
      <c r="AR373" s="44"/>
      <c r="AS373" s="44"/>
      <c r="AT373" s="44"/>
      <c r="AU373" s="44"/>
      <c r="AV373" s="44"/>
      <c r="AW373" s="44"/>
      <c r="AX373" s="44"/>
      <c r="AY373" s="44"/>
      <c r="AZ373" s="44"/>
      <c r="BA373" s="44"/>
      <c r="BB373" s="44"/>
      <c r="BC373" s="44"/>
      <c r="BD373" s="44"/>
      <c r="BE373" s="44"/>
      <c r="BF373" s="44"/>
      <c r="BG373" s="44"/>
      <c r="BH373" s="44"/>
      <c r="BI373" s="44"/>
      <c r="BJ373" s="44"/>
      <c r="BK373" s="44"/>
      <c r="BL373" s="44"/>
      <c r="BM373" s="44"/>
      <c r="BN373" s="44"/>
      <c r="BO373" s="44"/>
      <c r="BP373" s="44"/>
      <c r="BQ373" s="44"/>
      <c r="BR373" s="44"/>
      <c r="BS373" s="44"/>
      <c r="BT373" s="44"/>
      <c r="BU373" s="44"/>
      <c r="BV373" s="44"/>
      <c r="BW373" s="44"/>
      <c r="BX373" s="44"/>
      <c r="BY373" s="44"/>
      <c r="BZ373" s="44"/>
      <c r="CA373" s="44"/>
      <c r="CB373" s="44"/>
      <c r="CC373" s="44"/>
      <c r="CD373" s="44"/>
      <c r="CE373" s="44"/>
      <c r="CF373" s="44"/>
      <c r="CG373" s="44"/>
      <c r="CH373" s="44"/>
      <c r="CI373" s="44"/>
      <c r="CJ373" s="44"/>
      <c r="CK373" s="44"/>
      <c r="CL373" s="44"/>
      <c r="CM373" s="44"/>
      <c r="CN373" s="44"/>
      <c r="CO373" s="44"/>
      <c r="CP373" s="44"/>
      <c r="CQ373" s="44"/>
      <c r="CR373" s="44"/>
      <c r="CS373" s="44"/>
      <c r="CT373" s="44"/>
      <c r="CU373" s="44"/>
      <c r="CV373" s="44"/>
      <c r="CW373" s="44"/>
      <c r="CX373" s="44"/>
      <c r="CY373" s="44"/>
      <c r="CZ373" s="44"/>
      <c r="DA373" s="44"/>
      <c r="DB373" s="44"/>
      <c r="DC373" s="44"/>
      <c r="DD373" s="44"/>
      <c r="DE373" s="44"/>
      <c r="DF373" s="44"/>
      <c r="DG373" s="44"/>
      <c r="DH373" s="44"/>
      <c r="DI373" s="44"/>
      <c r="DJ373" s="44"/>
      <c r="DK373" s="44"/>
      <c r="DL373" s="44"/>
      <c r="DM373" s="44"/>
      <c r="DN373" s="44"/>
      <c r="DO373" s="44"/>
      <c r="DP373" s="44"/>
      <c r="DQ373" s="44"/>
      <c r="DR373" s="44"/>
      <c r="DS373" s="44"/>
      <c r="DT373" s="44"/>
      <c r="DU373" s="44"/>
      <c r="DV373" s="44"/>
      <c r="DW373" s="44"/>
      <c r="DX373" s="44"/>
      <c r="DY373" s="44"/>
      <c r="DZ373" s="44"/>
      <c r="EA373" s="44"/>
      <c r="EB373" s="44"/>
      <c r="EC373" s="44"/>
      <c r="ED373" s="44"/>
      <c r="EE373" s="44"/>
      <c r="EF373" s="44"/>
      <c r="EG373" s="44"/>
      <c r="EH373" s="44"/>
      <c r="EI373" s="44"/>
      <c r="EJ373" s="44"/>
      <c r="EK373" s="44"/>
      <c r="EL373" s="44"/>
      <c r="EM373" s="44"/>
      <c r="EN373" s="44"/>
      <c r="EO373" s="44"/>
      <c r="EP373" s="44"/>
      <c r="EQ373" s="44"/>
      <c r="ER373" s="44"/>
      <c r="ES373" s="44"/>
      <c r="ET373" s="44"/>
      <c r="EU373" s="44"/>
      <c r="EV373" s="44"/>
      <c r="EW373" s="44"/>
      <c r="EX373" s="44"/>
      <c r="EY373" s="44"/>
      <c r="EZ373" s="44"/>
      <c r="FA373" s="44"/>
      <c r="FB373" s="44"/>
      <c r="FC373" s="44"/>
      <c r="FD373" s="44"/>
      <c r="FE373" s="44"/>
      <c r="FF373" s="44"/>
      <c r="FG373" s="44"/>
      <c r="FH373" s="44"/>
      <c r="FI373" s="44"/>
      <c r="FJ373" s="44"/>
      <c r="FK373" s="44"/>
      <c r="FL373" s="44"/>
      <c r="FM373" s="44"/>
      <c r="FN373" s="44"/>
      <c r="FO373" s="44"/>
      <c r="FP373" s="44"/>
      <c r="FQ373" s="44"/>
      <c r="FR373" s="44"/>
      <c r="FS373" s="44"/>
    </row>
    <row r="374" spans="43:175" x14ac:dyDescent="0.25">
      <c r="AQ374" s="44"/>
      <c r="AR374" s="44"/>
      <c r="AS374" s="44"/>
      <c r="AT374" s="44"/>
      <c r="AU374" s="44"/>
      <c r="AV374" s="44"/>
      <c r="AW374" s="44"/>
      <c r="AX374" s="44"/>
      <c r="AY374" s="44"/>
      <c r="AZ374" s="44"/>
      <c r="BA374" s="44"/>
      <c r="BB374" s="44"/>
      <c r="BC374" s="44"/>
      <c r="BD374" s="44"/>
      <c r="BE374" s="44"/>
      <c r="BF374" s="44"/>
      <c r="BG374" s="44"/>
      <c r="BH374" s="44"/>
      <c r="BI374" s="44"/>
      <c r="BJ374" s="44"/>
      <c r="BK374" s="44"/>
      <c r="BL374" s="44"/>
      <c r="BM374" s="44"/>
      <c r="BN374" s="44"/>
      <c r="BO374" s="44"/>
      <c r="BP374" s="44"/>
      <c r="BQ374" s="44"/>
      <c r="BR374" s="44"/>
      <c r="BS374" s="44"/>
      <c r="BT374" s="44"/>
      <c r="BU374" s="44"/>
      <c r="BV374" s="44"/>
      <c r="BW374" s="44"/>
      <c r="BX374" s="44"/>
      <c r="BY374" s="44"/>
      <c r="BZ374" s="44"/>
      <c r="CA374" s="44"/>
      <c r="CB374" s="44"/>
      <c r="CC374" s="44"/>
      <c r="CD374" s="44"/>
      <c r="CE374" s="44"/>
      <c r="CF374" s="44"/>
      <c r="CG374" s="44"/>
      <c r="CH374" s="44"/>
      <c r="CI374" s="44"/>
      <c r="CJ374" s="44"/>
      <c r="CK374" s="44"/>
      <c r="CL374" s="44"/>
      <c r="CM374" s="44"/>
      <c r="CN374" s="44"/>
      <c r="CO374" s="44"/>
      <c r="CP374" s="44"/>
      <c r="CQ374" s="44"/>
      <c r="CR374" s="44"/>
      <c r="CS374" s="44"/>
      <c r="CT374" s="44"/>
      <c r="CU374" s="44"/>
      <c r="CV374" s="44"/>
      <c r="CW374" s="44"/>
      <c r="CX374" s="44"/>
      <c r="CY374" s="44"/>
      <c r="CZ374" s="44"/>
      <c r="DA374" s="44"/>
      <c r="DB374" s="44"/>
      <c r="DC374" s="44"/>
      <c r="DD374" s="44"/>
      <c r="DE374" s="44"/>
      <c r="DF374" s="44"/>
      <c r="DG374" s="44"/>
      <c r="DH374" s="44"/>
      <c r="DI374" s="44"/>
      <c r="DJ374" s="44"/>
      <c r="DK374" s="44"/>
      <c r="DL374" s="44"/>
      <c r="DM374" s="44"/>
      <c r="DN374" s="44"/>
      <c r="DO374" s="44"/>
      <c r="DP374" s="44"/>
      <c r="DQ374" s="44"/>
      <c r="DR374" s="44"/>
      <c r="DS374" s="44"/>
      <c r="DT374" s="44"/>
      <c r="DU374" s="44"/>
      <c r="DV374" s="44"/>
      <c r="DW374" s="44"/>
      <c r="DX374" s="44"/>
      <c r="DY374" s="44"/>
      <c r="DZ374" s="44"/>
      <c r="EA374" s="44"/>
      <c r="EB374" s="44"/>
      <c r="EC374" s="44"/>
      <c r="ED374" s="44"/>
      <c r="EE374" s="44"/>
      <c r="EF374" s="44"/>
      <c r="EG374" s="44"/>
      <c r="EH374" s="44"/>
      <c r="EI374" s="44"/>
      <c r="EJ374" s="44"/>
      <c r="EK374" s="44"/>
      <c r="EL374" s="44"/>
      <c r="EM374" s="44"/>
      <c r="EN374" s="44"/>
      <c r="EO374" s="44"/>
      <c r="EP374" s="44"/>
      <c r="EQ374" s="44"/>
      <c r="ER374" s="44"/>
      <c r="ES374" s="44"/>
      <c r="ET374" s="44"/>
      <c r="EU374" s="44"/>
      <c r="EV374" s="44"/>
      <c r="EW374" s="44"/>
      <c r="EX374" s="44"/>
      <c r="EY374" s="44"/>
      <c r="EZ374" s="44"/>
      <c r="FA374" s="44"/>
      <c r="FB374" s="44"/>
      <c r="FC374" s="44"/>
      <c r="FD374" s="44"/>
      <c r="FE374" s="44"/>
      <c r="FF374" s="44"/>
      <c r="FG374" s="44"/>
      <c r="FH374" s="44"/>
      <c r="FI374" s="44"/>
      <c r="FJ374" s="44"/>
      <c r="FK374" s="44"/>
      <c r="FL374" s="44"/>
      <c r="FM374" s="44"/>
      <c r="FN374" s="44"/>
      <c r="FO374" s="44"/>
      <c r="FP374" s="44"/>
      <c r="FQ374" s="44"/>
      <c r="FR374" s="44"/>
      <c r="FS374" s="44"/>
    </row>
    <row r="375" spans="43:175" x14ac:dyDescent="0.25">
      <c r="AQ375" s="44"/>
      <c r="AR375" s="44"/>
      <c r="AS375" s="44"/>
      <c r="AT375" s="44"/>
      <c r="AU375" s="44"/>
      <c r="AV375" s="44"/>
      <c r="AW375" s="44"/>
      <c r="AX375" s="44"/>
      <c r="AY375" s="44"/>
      <c r="AZ375" s="44"/>
      <c r="BA375" s="44"/>
      <c r="BB375" s="44"/>
      <c r="BC375" s="44"/>
      <c r="BD375" s="44"/>
      <c r="BE375" s="44"/>
      <c r="BF375" s="44"/>
      <c r="BG375" s="44"/>
      <c r="BH375" s="44"/>
      <c r="BI375" s="44"/>
      <c r="BJ375" s="44"/>
      <c r="BK375" s="44"/>
      <c r="BL375" s="44"/>
      <c r="BM375" s="44"/>
      <c r="BN375" s="44"/>
      <c r="BO375" s="44"/>
      <c r="BP375" s="44"/>
      <c r="BQ375" s="44"/>
      <c r="BR375" s="44"/>
      <c r="BS375" s="44"/>
      <c r="BT375" s="44"/>
      <c r="BU375" s="44"/>
      <c r="BV375" s="44"/>
      <c r="BW375" s="44"/>
      <c r="BX375" s="44"/>
      <c r="BY375" s="44"/>
      <c r="BZ375" s="44"/>
      <c r="CA375" s="44"/>
      <c r="CB375" s="44"/>
      <c r="CC375" s="44"/>
      <c r="CD375" s="44"/>
      <c r="CE375" s="44"/>
      <c r="CF375" s="44"/>
      <c r="CG375" s="44"/>
      <c r="CH375" s="44"/>
      <c r="CI375" s="44"/>
      <c r="CJ375" s="44"/>
      <c r="CK375" s="44"/>
      <c r="CL375" s="44"/>
      <c r="CM375" s="44"/>
      <c r="CN375" s="44"/>
      <c r="CO375" s="44"/>
      <c r="CP375" s="44"/>
      <c r="CQ375" s="44"/>
      <c r="CR375" s="44"/>
      <c r="CS375" s="44"/>
      <c r="CT375" s="44"/>
      <c r="CU375" s="44"/>
      <c r="CV375" s="44"/>
      <c r="CW375" s="44"/>
      <c r="CX375" s="44"/>
      <c r="CY375" s="44"/>
      <c r="CZ375" s="44"/>
      <c r="DA375" s="44"/>
      <c r="DB375" s="44"/>
      <c r="DC375" s="44"/>
      <c r="DD375" s="44"/>
      <c r="DE375" s="44"/>
      <c r="DF375" s="44"/>
      <c r="DG375" s="44"/>
      <c r="DH375" s="44"/>
      <c r="DI375" s="44"/>
      <c r="DJ375" s="44"/>
      <c r="DK375" s="44"/>
      <c r="DL375" s="44"/>
      <c r="DM375" s="44"/>
      <c r="DN375" s="44"/>
      <c r="DO375" s="44"/>
      <c r="DP375" s="44"/>
      <c r="DQ375" s="44"/>
      <c r="DR375" s="44"/>
      <c r="DS375" s="44"/>
      <c r="DT375" s="44"/>
      <c r="DU375" s="44"/>
      <c r="DV375" s="44"/>
      <c r="DW375" s="44"/>
      <c r="DX375" s="44"/>
      <c r="DY375" s="44"/>
      <c r="DZ375" s="44"/>
      <c r="EA375" s="44"/>
      <c r="EB375" s="44"/>
      <c r="EC375" s="44"/>
      <c r="ED375" s="44"/>
      <c r="EE375" s="44"/>
      <c r="EF375" s="44"/>
      <c r="EG375" s="44"/>
      <c r="EH375" s="44"/>
      <c r="EI375" s="44"/>
      <c r="EJ375" s="44"/>
      <c r="EK375" s="44"/>
      <c r="EL375" s="44"/>
      <c r="EM375" s="44"/>
      <c r="EN375" s="44"/>
      <c r="EO375" s="44"/>
      <c r="EP375" s="44"/>
      <c r="EQ375" s="44"/>
      <c r="ER375" s="44"/>
      <c r="ES375" s="44"/>
      <c r="ET375" s="44"/>
      <c r="EU375" s="44"/>
      <c r="EV375" s="44"/>
      <c r="EW375" s="44"/>
      <c r="EX375" s="44"/>
      <c r="EY375" s="44"/>
      <c r="EZ375" s="44"/>
      <c r="FA375" s="44"/>
      <c r="FB375" s="44"/>
      <c r="FC375" s="44"/>
      <c r="FD375" s="44"/>
      <c r="FE375" s="44"/>
      <c r="FF375" s="44"/>
      <c r="FG375" s="44"/>
      <c r="FH375" s="44"/>
      <c r="FI375" s="44"/>
      <c r="FJ375" s="44"/>
      <c r="FK375" s="44"/>
      <c r="FL375" s="44"/>
      <c r="FM375" s="44"/>
      <c r="FN375" s="44"/>
      <c r="FO375" s="44"/>
      <c r="FP375" s="44"/>
      <c r="FQ375" s="44"/>
      <c r="FR375" s="44"/>
      <c r="FS375" s="44"/>
    </row>
    <row r="376" spans="43:175" x14ac:dyDescent="0.25">
      <c r="AQ376" s="44"/>
      <c r="AR376" s="44"/>
      <c r="AS376" s="44"/>
      <c r="AT376" s="44"/>
      <c r="AU376" s="44"/>
      <c r="AV376" s="44"/>
      <c r="AW376" s="44"/>
      <c r="AX376" s="44"/>
      <c r="AY376" s="44"/>
      <c r="AZ376" s="44"/>
      <c r="BA376" s="44"/>
      <c r="BB376" s="44"/>
      <c r="BC376" s="44"/>
      <c r="BD376" s="44"/>
      <c r="BE376" s="44"/>
      <c r="BF376" s="44"/>
      <c r="BG376" s="44"/>
      <c r="BH376" s="44"/>
      <c r="BI376" s="44"/>
      <c r="BJ376" s="44"/>
      <c r="BK376" s="44"/>
      <c r="BL376" s="44"/>
      <c r="BM376" s="44"/>
      <c r="BN376" s="44"/>
      <c r="BO376" s="44"/>
      <c r="BP376" s="44"/>
      <c r="BQ376" s="44"/>
      <c r="BR376" s="44"/>
      <c r="BS376" s="44"/>
      <c r="BT376" s="44"/>
      <c r="BU376" s="44"/>
      <c r="BV376" s="44"/>
      <c r="BW376" s="44"/>
      <c r="BX376" s="44"/>
      <c r="BY376" s="44"/>
      <c r="BZ376" s="44"/>
      <c r="CA376" s="44"/>
      <c r="CB376" s="44"/>
      <c r="CC376" s="44"/>
      <c r="CD376" s="44"/>
      <c r="CE376" s="44"/>
      <c r="CF376" s="44"/>
      <c r="CG376" s="44"/>
      <c r="CH376" s="44"/>
      <c r="CI376" s="44"/>
      <c r="CJ376" s="44"/>
      <c r="CK376" s="44"/>
      <c r="CL376" s="44"/>
      <c r="CM376" s="44"/>
      <c r="CN376" s="44"/>
      <c r="CO376" s="44"/>
      <c r="CP376" s="44"/>
      <c r="CQ376" s="44"/>
      <c r="CR376" s="44"/>
      <c r="CS376" s="44"/>
      <c r="CT376" s="44"/>
      <c r="CU376" s="44"/>
      <c r="CV376" s="44"/>
      <c r="CW376" s="44"/>
      <c r="CX376" s="44"/>
      <c r="CY376" s="44"/>
      <c r="CZ376" s="44"/>
      <c r="DA376" s="44"/>
      <c r="DB376" s="44"/>
      <c r="DC376" s="44"/>
      <c r="DD376" s="44"/>
      <c r="DE376" s="44"/>
      <c r="DF376" s="44"/>
      <c r="DG376" s="44"/>
      <c r="DH376" s="44"/>
      <c r="DI376" s="44"/>
      <c r="DJ376" s="44"/>
      <c r="DK376" s="44"/>
      <c r="DL376" s="44"/>
      <c r="DM376" s="44"/>
      <c r="DN376" s="44"/>
      <c r="DO376" s="44"/>
      <c r="DP376" s="44"/>
      <c r="DQ376" s="44"/>
      <c r="DR376" s="44"/>
      <c r="DS376" s="44"/>
      <c r="DT376" s="44"/>
      <c r="DU376" s="44"/>
      <c r="DV376" s="44"/>
      <c r="DW376" s="44"/>
      <c r="DX376" s="44"/>
      <c r="DY376" s="44"/>
      <c r="DZ376" s="44"/>
      <c r="EA376" s="44"/>
      <c r="EB376" s="44"/>
      <c r="EC376" s="44"/>
      <c r="ED376" s="44"/>
      <c r="EE376" s="44"/>
      <c r="EF376" s="44"/>
      <c r="EG376" s="44"/>
      <c r="EH376" s="44"/>
      <c r="EI376" s="44"/>
      <c r="EJ376" s="44"/>
      <c r="EK376" s="44"/>
      <c r="EL376" s="44"/>
      <c r="EM376" s="44"/>
      <c r="EN376" s="44"/>
      <c r="EO376" s="44"/>
      <c r="EP376" s="44"/>
      <c r="EQ376" s="44"/>
      <c r="ER376" s="44"/>
      <c r="ES376" s="44"/>
      <c r="ET376" s="44"/>
      <c r="EU376" s="44"/>
      <c r="EV376" s="44"/>
      <c r="EW376" s="44"/>
      <c r="EX376" s="44"/>
      <c r="EY376" s="44"/>
      <c r="EZ376" s="44"/>
      <c r="FA376" s="44"/>
      <c r="FB376" s="44"/>
      <c r="FC376" s="44"/>
      <c r="FD376" s="44"/>
      <c r="FE376" s="44"/>
      <c r="FF376" s="44"/>
      <c r="FG376" s="44"/>
      <c r="FH376" s="44"/>
      <c r="FI376" s="44"/>
      <c r="FJ376" s="44"/>
      <c r="FK376" s="44"/>
      <c r="FL376" s="44"/>
      <c r="FM376" s="44"/>
      <c r="FN376" s="44"/>
      <c r="FO376" s="44"/>
      <c r="FP376" s="44"/>
      <c r="FQ376" s="44"/>
      <c r="FR376" s="44"/>
      <c r="FS376" s="44"/>
    </row>
    <row r="377" spans="43:175" x14ac:dyDescent="0.25">
      <c r="AQ377" s="44"/>
      <c r="AR377" s="44"/>
      <c r="AS377" s="44"/>
      <c r="AT377" s="44"/>
      <c r="AU377" s="44"/>
      <c r="AV377" s="44"/>
      <c r="AW377" s="44"/>
      <c r="AX377" s="44"/>
      <c r="AY377" s="44"/>
      <c r="AZ377" s="44"/>
      <c r="BA377" s="44"/>
      <c r="BB377" s="44"/>
      <c r="BC377" s="44"/>
      <c r="BD377" s="44"/>
      <c r="BE377" s="44"/>
      <c r="BF377" s="44"/>
      <c r="BG377" s="44"/>
      <c r="BH377" s="44"/>
      <c r="BI377" s="44"/>
      <c r="BJ377" s="44"/>
      <c r="BK377" s="44"/>
      <c r="BL377" s="44"/>
      <c r="BM377" s="44"/>
      <c r="BN377" s="44"/>
      <c r="BO377" s="44"/>
      <c r="BP377" s="44"/>
      <c r="BQ377" s="44"/>
      <c r="BR377" s="44"/>
      <c r="BS377" s="44"/>
      <c r="BT377" s="44"/>
      <c r="BU377" s="44"/>
      <c r="BV377" s="44"/>
      <c r="BW377" s="44"/>
      <c r="BX377" s="44"/>
      <c r="BY377" s="44"/>
      <c r="BZ377" s="44"/>
      <c r="CA377" s="44"/>
      <c r="CB377" s="44"/>
      <c r="CC377" s="44"/>
      <c r="CD377" s="44"/>
      <c r="CE377" s="44"/>
      <c r="CF377" s="44"/>
      <c r="CG377" s="44"/>
      <c r="CH377" s="44"/>
      <c r="CI377" s="44"/>
      <c r="CJ377" s="44"/>
      <c r="CK377" s="44"/>
      <c r="CL377" s="44"/>
      <c r="CM377" s="44"/>
      <c r="CN377" s="44"/>
      <c r="CO377" s="44"/>
      <c r="CP377" s="44"/>
      <c r="CQ377" s="44"/>
      <c r="CR377" s="44"/>
      <c r="CS377" s="44"/>
      <c r="CT377" s="44"/>
      <c r="CU377" s="44"/>
      <c r="CV377" s="44"/>
      <c r="CW377" s="44"/>
      <c r="CX377" s="44"/>
      <c r="CY377" s="44"/>
      <c r="CZ377" s="44"/>
      <c r="DA377" s="44"/>
      <c r="DB377" s="44"/>
      <c r="DC377" s="44"/>
      <c r="DD377" s="44"/>
      <c r="DE377" s="44"/>
      <c r="DF377" s="44"/>
      <c r="DG377" s="44"/>
      <c r="DH377" s="44"/>
      <c r="DI377" s="44"/>
      <c r="DJ377" s="44"/>
      <c r="DK377" s="44"/>
      <c r="DL377" s="44"/>
      <c r="DM377" s="44"/>
      <c r="DN377" s="44"/>
      <c r="DO377" s="44"/>
      <c r="DP377" s="44"/>
      <c r="DQ377" s="44"/>
      <c r="DR377" s="44"/>
      <c r="DS377" s="44"/>
      <c r="DT377" s="44"/>
      <c r="DU377" s="44"/>
      <c r="DV377" s="44"/>
      <c r="DW377" s="44"/>
      <c r="DX377" s="44"/>
      <c r="DY377" s="44"/>
      <c r="DZ377" s="44"/>
      <c r="EA377" s="44"/>
      <c r="EB377" s="44"/>
      <c r="EC377" s="44"/>
      <c r="ED377" s="44"/>
      <c r="EE377" s="44"/>
      <c r="EF377" s="44"/>
      <c r="EG377" s="44"/>
      <c r="EH377" s="44"/>
      <c r="EI377" s="44"/>
      <c r="EJ377" s="44"/>
      <c r="EK377" s="44"/>
      <c r="EL377" s="44"/>
      <c r="EM377" s="44"/>
      <c r="EN377" s="44"/>
      <c r="EO377" s="44"/>
      <c r="EP377" s="44"/>
      <c r="EQ377" s="44"/>
      <c r="ER377" s="44"/>
      <c r="ES377" s="44"/>
      <c r="ET377" s="44"/>
      <c r="EU377" s="44"/>
      <c r="EV377" s="44"/>
      <c r="EW377" s="44"/>
      <c r="EX377" s="44"/>
      <c r="EY377" s="44"/>
      <c r="EZ377" s="44"/>
      <c r="FA377" s="44"/>
      <c r="FB377" s="44"/>
      <c r="FC377" s="44"/>
      <c r="FD377" s="44"/>
      <c r="FE377" s="44"/>
      <c r="FF377" s="44"/>
      <c r="FG377" s="44"/>
      <c r="FH377" s="44"/>
      <c r="FI377" s="44"/>
      <c r="FJ377" s="44"/>
      <c r="FK377" s="44"/>
      <c r="FL377" s="44"/>
      <c r="FM377" s="44"/>
      <c r="FN377" s="44"/>
      <c r="FO377" s="44"/>
      <c r="FP377" s="44"/>
      <c r="FQ377" s="44"/>
      <c r="FR377" s="44"/>
      <c r="FS377" s="44"/>
    </row>
    <row r="378" spans="43:175" x14ac:dyDescent="0.25">
      <c r="AQ378" s="44"/>
      <c r="AR378" s="44"/>
      <c r="AS378" s="44"/>
      <c r="AT378" s="44"/>
      <c r="AU378" s="44"/>
      <c r="AV378" s="44"/>
      <c r="AW378" s="44"/>
      <c r="AX378" s="44"/>
      <c r="AY378" s="44"/>
      <c r="AZ378" s="44"/>
      <c r="BA378" s="44"/>
      <c r="BB378" s="44"/>
      <c r="BC378" s="44"/>
      <c r="BD378" s="44"/>
      <c r="BE378" s="44"/>
      <c r="BF378" s="44"/>
      <c r="BG378" s="44"/>
      <c r="BH378" s="44"/>
      <c r="BI378" s="44"/>
      <c r="BJ378" s="44"/>
      <c r="BK378" s="44"/>
      <c r="BL378" s="44"/>
      <c r="BM378" s="44"/>
      <c r="BN378" s="44"/>
      <c r="BO378" s="44"/>
      <c r="BP378" s="44"/>
      <c r="BQ378" s="44"/>
      <c r="BR378" s="44"/>
      <c r="BS378" s="44"/>
      <c r="BT378" s="44"/>
      <c r="BU378" s="44"/>
      <c r="BV378" s="44"/>
      <c r="BW378" s="44"/>
      <c r="BX378" s="44"/>
      <c r="BY378" s="44"/>
      <c r="BZ378" s="44"/>
      <c r="CA378" s="44"/>
      <c r="CB378" s="44"/>
      <c r="CC378" s="44"/>
      <c r="CD378" s="44"/>
      <c r="CE378" s="44"/>
      <c r="CF378" s="44"/>
      <c r="CG378" s="44"/>
      <c r="CH378" s="44"/>
      <c r="CI378" s="44"/>
      <c r="CJ378" s="44"/>
      <c r="CK378" s="44"/>
      <c r="CL378" s="44"/>
      <c r="CM378" s="44"/>
      <c r="CN378" s="44"/>
      <c r="CO378" s="44"/>
      <c r="CP378" s="44"/>
      <c r="CQ378" s="44"/>
      <c r="CR378" s="44"/>
      <c r="CS378" s="44"/>
      <c r="CT378" s="44"/>
      <c r="CU378" s="44"/>
      <c r="CV378" s="44"/>
      <c r="CW378" s="44"/>
      <c r="CX378" s="44"/>
      <c r="CY378" s="44"/>
      <c r="CZ378" s="44"/>
      <c r="DA378" s="44"/>
      <c r="DB378" s="44"/>
      <c r="DC378" s="44"/>
      <c r="DD378" s="44"/>
      <c r="DE378" s="44"/>
      <c r="DF378" s="44"/>
      <c r="DG378" s="44"/>
      <c r="DH378" s="44"/>
      <c r="DI378" s="44"/>
      <c r="DJ378" s="44"/>
      <c r="DK378" s="44"/>
      <c r="DL378" s="44"/>
      <c r="DM378" s="44"/>
      <c r="DN378" s="44"/>
      <c r="DO378" s="44"/>
      <c r="DP378" s="44"/>
      <c r="DQ378" s="44"/>
      <c r="DR378" s="44"/>
      <c r="DS378" s="44"/>
      <c r="DT378" s="44"/>
      <c r="DU378" s="44"/>
      <c r="DV378" s="44"/>
      <c r="DW378" s="44"/>
      <c r="DX378" s="44"/>
      <c r="DY378" s="44"/>
      <c r="DZ378" s="44"/>
      <c r="EA378" s="44"/>
      <c r="EB378" s="44"/>
      <c r="EC378" s="44"/>
      <c r="ED378" s="44"/>
      <c r="EE378" s="44"/>
      <c r="EF378" s="44"/>
      <c r="EG378" s="44"/>
      <c r="EH378" s="44"/>
      <c r="EI378" s="44"/>
      <c r="EJ378" s="44"/>
      <c r="EK378" s="44"/>
      <c r="EL378" s="44"/>
      <c r="EM378" s="44"/>
      <c r="EN378" s="44"/>
      <c r="EO378" s="44"/>
      <c r="EP378" s="44"/>
      <c r="EQ378" s="44"/>
      <c r="ER378" s="44"/>
      <c r="ES378" s="44"/>
      <c r="ET378" s="44"/>
      <c r="EU378" s="44"/>
      <c r="EV378" s="44"/>
      <c r="EW378" s="44"/>
      <c r="EX378" s="44"/>
      <c r="EY378" s="44"/>
      <c r="EZ378" s="44"/>
      <c r="FA378" s="44"/>
      <c r="FB378" s="44"/>
      <c r="FC378" s="44"/>
      <c r="FD378" s="44"/>
      <c r="FE378" s="44"/>
      <c r="FF378" s="44"/>
      <c r="FG378" s="44"/>
      <c r="FH378" s="44"/>
      <c r="FI378" s="44"/>
      <c r="FJ378" s="44"/>
      <c r="FK378" s="44"/>
      <c r="FL378" s="44"/>
      <c r="FM378" s="44"/>
      <c r="FN378" s="44"/>
      <c r="FO378" s="44"/>
      <c r="FP378" s="44"/>
      <c r="FQ378" s="44"/>
      <c r="FR378" s="44"/>
      <c r="FS378" s="44"/>
    </row>
    <row r="379" spans="43:175" x14ac:dyDescent="0.25">
      <c r="AQ379" s="44"/>
      <c r="AR379" s="44"/>
      <c r="AS379" s="44"/>
      <c r="AT379" s="44"/>
      <c r="AU379" s="44"/>
      <c r="AV379" s="44"/>
      <c r="AW379" s="44"/>
      <c r="AX379" s="44"/>
      <c r="AY379" s="44"/>
      <c r="AZ379" s="44"/>
      <c r="BA379" s="44"/>
      <c r="BB379" s="44"/>
      <c r="BC379" s="44"/>
      <c r="BD379" s="44"/>
      <c r="BE379" s="44"/>
      <c r="BF379" s="44"/>
      <c r="BG379" s="44"/>
      <c r="BH379" s="44"/>
      <c r="BI379" s="44"/>
      <c r="BJ379" s="44"/>
      <c r="BK379" s="44"/>
      <c r="BL379" s="44"/>
      <c r="BM379" s="44"/>
      <c r="BN379" s="44"/>
      <c r="BO379" s="44"/>
      <c r="BP379" s="44"/>
      <c r="BQ379" s="44"/>
      <c r="BR379" s="44"/>
      <c r="BS379" s="44"/>
      <c r="BT379" s="44"/>
      <c r="BU379" s="44"/>
      <c r="BV379" s="44"/>
      <c r="BW379" s="44"/>
      <c r="BX379" s="44"/>
      <c r="BY379" s="44"/>
      <c r="BZ379" s="44"/>
      <c r="CA379" s="44"/>
      <c r="CB379" s="44"/>
      <c r="CC379" s="44"/>
      <c r="CD379" s="44"/>
      <c r="CE379" s="44"/>
      <c r="CF379" s="44"/>
      <c r="CG379" s="44"/>
      <c r="CH379" s="44"/>
      <c r="CI379" s="44"/>
      <c r="CJ379" s="44"/>
      <c r="CK379" s="44"/>
      <c r="CL379" s="44"/>
      <c r="CM379" s="44"/>
      <c r="CN379" s="44"/>
      <c r="CO379" s="44"/>
      <c r="CP379" s="44"/>
      <c r="CQ379" s="44"/>
      <c r="CR379" s="44"/>
      <c r="CS379" s="44"/>
      <c r="CT379" s="44"/>
      <c r="CU379" s="44"/>
      <c r="CV379" s="44"/>
      <c r="CW379" s="44"/>
      <c r="CX379" s="44"/>
      <c r="CY379" s="44"/>
      <c r="CZ379" s="44"/>
      <c r="DA379" s="44"/>
      <c r="DB379" s="44"/>
      <c r="DC379" s="44"/>
      <c r="DD379" s="44"/>
      <c r="DE379" s="44"/>
      <c r="DF379" s="44"/>
      <c r="DG379" s="44"/>
      <c r="DH379" s="44"/>
      <c r="DI379" s="44"/>
      <c r="DJ379" s="44"/>
      <c r="DK379" s="44"/>
      <c r="DL379" s="44"/>
      <c r="DM379" s="44"/>
      <c r="DN379" s="44"/>
      <c r="DO379" s="44"/>
      <c r="DP379" s="44"/>
      <c r="DQ379" s="44"/>
      <c r="DR379" s="44"/>
      <c r="DS379" s="44"/>
      <c r="DT379" s="44"/>
      <c r="DU379" s="44"/>
      <c r="DV379" s="44"/>
      <c r="DW379" s="44"/>
      <c r="DX379" s="44"/>
      <c r="DY379" s="44"/>
      <c r="DZ379" s="44"/>
      <c r="EA379" s="44"/>
      <c r="EB379" s="44"/>
      <c r="EC379" s="44"/>
      <c r="ED379" s="44"/>
      <c r="EE379" s="44"/>
      <c r="EF379" s="44"/>
      <c r="EG379" s="44"/>
      <c r="EH379" s="44"/>
      <c r="EI379" s="44"/>
      <c r="EJ379" s="44"/>
      <c r="EK379" s="44"/>
      <c r="EL379" s="44"/>
      <c r="EM379" s="44"/>
      <c r="EN379" s="44"/>
      <c r="EO379" s="44"/>
      <c r="EP379" s="44"/>
      <c r="EQ379" s="44"/>
      <c r="ER379" s="44"/>
      <c r="ES379" s="44"/>
      <c r="ET379" s="44"/>
      <c r="EU379" s="44"/>
      <c r="EV379" s="44"/>
      <c r="EW379" s="44"/>
      <c r="EX379" s="44"/>
      <c r="EY379" s="44"/>
      <c r="EZ379" s="44"/>
      <c r="FA379" s="44"/>
      <c r="FB379" s="44"/>
      <c r="FC379" s="44"/>
      <c r="FD379" s="44"/>
      <c r="FE379" s="44"/>
      <c r="FF379" s="44"/>
      <c r="FG379" s="44"/>
      <c r="FH379" s="44"/>
      <c r="FI379" s="44"/>
      <c r="FJ379" s="44"/>
      <c r="FK379" s="44"/>
      <c r="FL379" s="44"/>
      <c r="FM379" s="44"/>
      <c r="FN379" s="44"/>
      <c r="FO379" s="44"/>
      <c r="FP379" s="44"/>
      <c r="FQ379" s="44"/>
      <c r="FR379" s="44"/>
      <c r="FS379" s="44"/>
    </row>
    <row r="380" spans="43:175" x14ac:dyDescent="0.25">
      <c r="AQ380" s="44"/>
      <c r="AR380" s="44"/>
      <c r="AS380" s="44"/>
      <c r="AT380" s="44"/>
      <c r="AU380" s="44"/>
      <c r="AV380" s="44"/>
      <c r="AW380" s="44"/>
      <c r="AX380" s="44"/>
      <c r="AY380" s="44"/>
      <c r="AZ380" s="44"/>
      <c r="BA380" s="44"/>
      <c r="BB380" s="44"/>
      <c r="BC380" s="44"/>
      <c r="BD380" s="44"/>
      <c r="BE380" s="44"/>
      <c r="BF380" s="44"/>
      <c r="BG380" s="44"/>
      <c r="BH380" s="44"/>
      <c r="BI380" s="44"/>
      <c r="BJ380" s="44"/>
      <c r="BK380" s="44"/>
      <c r="BL380" s="44"/>
      <c r="BM380" s="44"/>
      <c r="BN380" s="44"/>
      <c r="BO380" s="44"/>
      <c r="BP380" s="44"/>
      <c r="BQ380" s="44"/>
      <c r="BR380" s="44"/>
      <c r="BS380" s="44"/>
      <c r="BT380" s="44"/>
      <c r="BU380" s="44"/>
      <c r="BV380" s="44"/>
      <c r="BW380" s="44"/>
      <c r="BX380" s="44"/>
      <c r="BY380" s="44"/>
      <c r="BZ380" s="44"/>
      <c r="CA380" s="44"/>
      <c r="CB380" s="44"/>
      <c r="CC380" s="44"/>
      <c r="CD380" s="44"/>
      <c r="CE380" s="44"/>
      <c r="CF380" s="44"/>
      <c r="CG380" s="44"/>
      <c r="CH380" s="44"/>
      <c r="CI380" s="44"/>
      <c r="CJ380" s="44"/>
      <c r="CK380" s="44"/>
      <c r="CL380" s="44"/>
      <c r="CM380" s="44"/>
      <c r="CN380" s="44"/>
      <c r="CO380" s="44"/>
      <c r="CP380" s="44"/>
      <c r="CQ380" s="44"/>
      <c r="CR380" s="44"/>
      <c r="CS380" s="44"/>
      <c r="CT380" s="44"/>
      <c r="CU380" s="44"/>
      <c r="CV380" s="44"/>
      <c r="CW380" s="44"/>
      <c r="CX380" s="44"/>
      <c r="CY380" s="44"/>
      <c r="CZ380" s="44"/>
      <c r="DA380" s="44"/>
      <c r="DB380" s="44"/>
      <c r="DC380" s="44"/>
      <c r="DD380" s="44"/>
      <c r="DE380" s="44"/>
      <c r="DF380" s="44"/>
      <c r="DG380" s="44"/>
      <c r="DH380" s="44"/>
      <c r="DI380" s="44"/>
      <c r="DJ380" s="44"/>
      <c r="DK380" s="44"/>
      <c r="DL380" s="44"/>
      <c r="DM380" s="44"/>
      <c r="DN380" s="44"/>
      <c r="DO380" s="44"/>
      <c r="DP380" s="44"/>
      <c r="DQ380" s="44"/>
      <c r="DR380" s="44"/>
      <c r="DS380" s="44"/>
      <c r="DT380" s="44"/>
      <c r="DU380" s="44"/>
      <c r="DV380" s="44"/>
      <c r="DW380" s="44"/>
      <c r="DX380" s="44"/>
      <c r="DY380" s="44"/>
      <c r="DZ380" s="44"/>
      <c r="EA380" s="44"/>
      <c r="EB380" s="44"/>
      <c r="EC380" s="44"/>
      <c r="ED380" s="44"/>
      <c r="EE380" s="44"/>
      <c r="EF380" s="44"/>
      <c r="EG380" s="44"/>
      <c r="EH380" s="44"/>
      <c r="EI380" s="44"/>
      <c r="EJ380" s="44"/>
      <c r="EK380" s="44"/>
      <c r="EL380" s="44"/>
      <c r="EM380" s="44"/>
      <c r="EN380" s="44"/>
      <c r="EO380" s="44"/>
      <c r="EP380" s="44"/>
      <c r="EQ380" s="44"/>
      <c r="ER380" s="44"/>
      <c r="ES380" s="44"/>
      <c r="ET380" s="44"/>
      <c r="EU380" s="44"/>
      <c r="EV380" s="44"/>
      <c r="EW380" s="44"/>
      <c r="EX380" s="44"/>
      <c r="EY380" s="44"/>
      <c r="EZ380" s="44"/>
      <c r="FA380" s="44"/>
      <c r="FB380" s="44"/>
      <c r="FC380" s="44"/>
      <c r="FD380" s="44"/>
      <c r="FE380" s="44"/>
      <c r="FF380" s="44"/>
      <c r="FG380" s="44"/>
      <c r="FH380" s="44"/>
      <c r="FI380" s="44"/>
      <c r="FJ380" s="44"/>
      <c r="FK380" s="44"/>
      <c r="FL380" s="44"/>
      <c r="FM380" s="44"/>
      <c r="FN380" s="44"/>
      <c r="FO380" s="44"/>
      <c r="FP380" s="44"/>
      <c r="FQ380" s="44"/>
      <c r="FR380" s="44"/>
      <c r="FS380" s="44"/>
    </row>
    <row r="381" spans="43:175" x14ac:dyDescent="0.25">
      <c r="AQ381" s="44"/>
      <c r="AR381" s="44"/>
      <c r="AS381" s="44"/>
      <c r="AT381" s="44"/>
      <c r="AU381" s="44"/>
      <c r="AV381" s="44"/>
      <c r="AW381" s="44"/>
      <c r="AX381" s="44"/>
      <c r="AY381" s="44"/>
      <c r="AZ381" s="44"/>
      <c r="BA381" s="44"/>
      <c r="BB381" s="44"/>
      <c r="BC381" s="44"/>
      <c r="BD381" s="44"/>
      <c r="BE381" s="44"/>
      <c r="BF381" s="44"/>
      <c r="BG381" s="44"/>
      <c r="BH381" s="44"/>
      <c r="BI381" s="44"/>
      <c r="BJ381" s="44"/>
      <c r="BK381" s="44"/>
      <c r="BL381" s="44"/>
      <c r="BM381" s="44"/>
      <c r="BN381" s="44"/>
      <c r="BO381" s="44"/>
      <c r="BP381" s="44"/>
      <c r="BQ381" s="44"/>
      <c r="BR381" s="44"/>
      <c r="BS381" s="44"/>
      <c r="BT381" s="44"/>
      <c r="BU381" s="44"/>
      <c r="BV381" s="44"/>
      <c r="BW381" s="44"/>
      <c r="BX381" s="44"/>
      <c r="BY381" s="44"/>
      <c r="BZ381" s="44"/>
      <c r="CA381" s="44"/>
      <c r="CB381" s="44"/>
      <c r="CC381" s="44"/>
      <c r="CD381" s="44"/>
      <c r="CE381" s="44"/>
      <c r="CF381" s="44"/>
      <c r="CG381" s="44"/>
      <c r="CH381" s="44"/>
      <c r="CI381" s="44"/>
      <c r="CJ381" s="44"/>
      <c r="CK381" s="44"/>
      <c r="CL381" s="44"/>
      <c r="CM381" s="44"/>
      <c r="CN381" s="44"/>
      <c r="CO381" s="44"/>
      <c r="CP381" s="44"/>
      <c r="CQ381" s="44"/>
      <c r="CR381" s="44"/>
      <c r="CS381" s="44"/>
      <c r="CT381" s="44"/>
      <c r="CU381" s="44"/>
      <c r="CV381" s="44"/>
      <c r="CW381" s="44"/>
      <c r="CX381" s="44"/>
      <c r="CY381" s="44"/>
      <c r="CZ381" s="44"/>
      <c r="DA381" s="44"/>
      <c r="DB381" s="44"/>
      <c r="DC381" s="44"/>
      <c r="DD381" s="44"/>
      <c r="DE381" s="44"/>
      <c r="DF381" s="44"/>
      <c r="DG381" s="44"/>
      <c r="DH381" s="44"/>
      <c r="DI381" s="44"/>
      <c r="DJ381" s="44"/>
      <c r="DK381" s="44"/>
      <c r="DL381" s="44"/>
      <c r="DM381" s="44"/>
      <c r="DN381" s="44"/>
      <c r="DO381" s="44"/>
      <c r="DP381" s="44"/>
      <c r="DQ381" s="44"/>
      <c r="DR381" s="44"/>
      <c r="DS381" s="44"/>
      <c r="DT381" s="44"/>
      <c r="DU381" s="44"/>
      <c r="DV381" s="44"/>
      <c r="DW381" s="44"/>
      <c r="DX381" s="44"/>
      <c r="DY381" s="44"/>
      <c r="DZ381" s="44"/>
      <c r="EA381" s="44"/>
      <c r="EB381" s="44"/>
      <c r="EC381" s="44"/>
      <c r="ED381" s="44"/>
      <c r="EE381" s="44"/>
      <c r="EF381" s="44"/>
      <c r="EG381" s="44"/>
      <c r="EH381" s="44"/>
      <c r="EI381" s="44"/>
      <c r="EJ381" s="44"/>
      <c r="EK381" s="44"/>
      <c r="EL381" s="44"/>
      <c r="EM381" s="44"/>
      <c r="EN381" s="44"/>
      <c r="EO381" s="44"/>
      <c r="EP381" s="44"/>
      <c r="EQ381" s="44"/>
      <c r="ER381" s="44"/>
      <c r="ES381" s="44"/>
      <c r="ET381" s="44"/>
      <c r="EU381" s="44"/>
      <c r="EV381" s="44"/>
      <c r="EW381" s="44"/>
      <c r="EX381" s="44"/>
      <c r="EY381" s="44"/>
      <c r="EZ381" s="44"/>
      <c r="FA381" s="44"/>
      <c r="FB381" s="44"/>
      <c r="FC381" s="44"/>
      <c r="FD381" s="44"/>
      <c r="FE381" s="44"/>
      <c r="FF381" s="44"/>
      <c r="FG381" s="44"/>
      <c r="FH381" s="44"/>
      <c r="FI381" s="44"/>
      <c r="FJ381" s="44"/>
      <c r="FK381" s="44"/>
      <c r="FL381" s="44"/>
      <c r="FM381" s="44"/>
      <c r="FN381" s="44"/>
      <c r="FO381" s="44"/>
      <c r="FP381" s="44"/>
      <c r="FQ381" s="44"/>
      <c r="FR381" s="44"/>
      <c r="FS381" s="44"/>
    </row>
    <row r="382" spans="43:175" x14ac:dyDescent="0.25">
      <c r="AQ382" s="44"/>
      <c r="AR382" s="44"/>
      <c r="AS382" s="44"/>
      <c r="AT382" s="44"/>
      <c r="AU382" s="44"/>
      <c r="AV382" s="44"/>
      <c r="AW382" s="44"/>
      <c r="AX382" s="44"/>
      <c r="AY382" s="44"/>
      <c r="AZ382" s="44"/>
      <c r="BA382" s="44"/>
      <c r="BB382" s="44"/>
      <c r="BC382" s="44"/>
      <c r="BD382" s="44"/>
      <c r="BE382" s="44"/>
      <c r="BF382" s="44"/>
      <c r="BG382" s="44"/>
      <c r="BH382" s="44"/>
      <c r="BI382" s="44"/>
      <c r="BJ382" s="44"/>
      <c r="BK382" s="44"/>
      <c r="BL382" s="44"/>
      <c r="BM382" s="44"/>
      <c r="BN382" s="44"/>
      <c r="BO382" s="44"/>
      <c r="BP382" s="44"/>
      <c r="BQ382" s="44"/>
      <c r="BR382" s="44"/>
      <c r="BS382" s="44"/>
      <c r="BT382" s="44"/>
      <c r="BU382" s="44"/>
      <c r="BV382" s="44"/>
      <c r="BW382" s="44"/>
      <c r="BX382" s="44"/>
      <c r="BY382" s="44"/>
      <c r="BZ382" s="44"/>
      <c r="CA382" s="44"/>
      <c r="CB382" s="44"/>
      <c r="CC382" s="44"/>
      <c r="CD382" s="44"/>
      <c r="CE382" s="44"/>
      <c r="CF382" s="44"/>
      <c r="CG382" s="44"/>
      <c r="CH382" s="44"/>
      <c r="CI382" s="44"/>
      <c r="CJ382" s="44"/>
      <c r="CK382" s="44"/>
      <c r="CL382" s="44"/>
      <c r="CM382" s="44"/>
      <c r="CN382" s="44"/>
      <c r="CO382" s="44"/>
      <c r="CP382" s="44"/>
      <c r="CQ382" s="44"/>
      <c r="CR382" s="44"/>
      <c r="CS382" s="44"/>
      <c r="CT382" s="44"/>
      <c r="CU382" s="44"/>
      <c r="CV382" s="44"/>
      <c r="CW382" s="44"/>
      <c r="CX382" s="44"/>
      <c r="CY382" s="44"/>
      <c r="CZ382" s="44"/>
      <c r="DA382" s="44"/>
      <c r="DB382" s="44"/>
      <c r="DC382" s="44"/>
      <c r="DD382" s="44"/>
      <c r="DE382" s="44"/>
      <c r="DF382" s="44"/>
      <c r="DG382" s="44"/>
      <c r="DH382" s="44"/>
      <c r="DI382" s="44"/>
      <c r="DJ382" s="44"/>
      <c r="DK382" s="44"/>
      <c r="DL382" s="44"/>
      <c r="DM382" s="44"/>
      <c r="DN382" s="44"/>
      <c r="DO382" s="44"/>
      <c r="DP382" s="44"/>
      <c r="DQ382" s="44"/>
      <c r="DR382" s="44"/>
      <c r="DS382" s="44"/>
      <c r="DT382" s="44"/>
      <c r="DU382" s="44"/>
      <c r="DV382" s="44"/>
      <c r="DW382" s="44"/>
      <c r="DX382" s="44"/>
      <c r="DY382" s="44"/>
      <c r="DZ382" s="44"/>
      <c r="EA382" s="44"/>
      <c r="EB382" s="44"/>
      <c r="EC382" s="44"/>
      <c r="ED382" s="44"/>
      <c r="EE382" s="44"/>
      <c r="EF382" s="44"/>
      <c r="EG382" s="44"/>
      <c r="EH382" s="44"/>
      <c r="EI382" s="44"/>
      <c r="EJ382" s="44"/>
      <c r="EK382" s="44"/>
      <c r="EL382" s="44"/>
      <c r="EM382" s="44"/>
      <c r="EN382" s="44"/>
      <c r="EO382" s="44"/>
      <c r="EP382" s="44"/>
      <c r="EQ382" s="44"/>
      <c r="ER382" s="44"/>
      <c r="ES382" s="44"/>
      <c r="ET382" s="44"/>
      <c r="EU382" s="44"/>
      <c r="EV382" s="44"/>
      <c r="EW382" s="44"/>
      <c r="EX382" s="44"/>
      <c r="EY382" s="44"/>
      <c r="EZ382" s="44"/>
      <c r="FA382" s="44"/>
      <c r="FB382" s="44"/>
      <c r="FC382" s="44"/>
      <c r="FD382" s="44"/>
      <c r="FE382" s="44"/>
      <c r="FF382" s="44"/>
      <c r="FG382" s="44"/>
      <c r="FH382" s="44"/>
      <c r="FI382" s="44"/>
      <c r="FJ382" s="44"/>
      <c r="FK382" s="44"/>
      <c r="FL382" s="44"/>
      <c r="FM382" s="44"/>
      <c r="FN382" s="44"/>
      <c r="FO382" s="44"/>
      <c r="FP382" s="44"/>
      <c r="FQ382" s="44"/>
      <c r="FR382" s="44"/>
      <c r="FS382" s="44"/>
    </row>
    <row r="383" spans="43:175" x14ac:dyDescent="0.25">
      <c r="AQ383" s="44"/>
      <c r="AR383" s="44"/>
      <c r="AS383" s="44"/>
      <c r="AT383" s="44"/>
      <c r="AU383" s="44"/>
      <c r="AV383" s="44"/>
      <c r="AW383" s="44"/>
      <c r="AX383" s="44"/>
      <c r="AY383" s="44"/>
      <c r="AZ383" s="44"/>
      <c r="BA383" s="44"/>
      <c r="BB383" s="44"/>
      <c r="BC383" s="44"/>
      <c r="BD383" s="44"/>
      <c r="BE383" s="44"/>
      <c r="BF383" s="44"/>
      <c r="BG383" s="44"/>
      <c r="BH383" s="44"/>
      <c r="BI383" s="44"/>
      <c r="BJ383" s="44"/>
      <c r="BK383" s="44"/>
      <c r="BL383" s="44"/>
      <c r="BM383" s="44"/>
      <c r="BN383" s="44"/>
      <c r="BO383" s="44"/>
      <c r="BP383" s="44"/>
      <c r="BQ383" s="44"/>
      <c r="BR383" s="44"/>
      <c r="BS383" s="44"/>
      <c r="BT383" s="44"/>
      <c r="BU383" s="44"/>
      <c r="BV383" s="44"/>
      <c r="BW383" s="44"/>
      <c r="BX383" s="44"/>
      <c r="BY383" s="44"/>
      <c r="BZ383" s="44"/>
      <c r="CA383" s="44"/>
      <c r="CB383" s="44"/>
      <c r="CC383" s="44"/>
      <c r="CD383" s="44"/>
      <c r="CE383" s="44"/>
      <c r="CF383" s="44"/>
      <c r="CG383" s="44"/>
      <c r="CH383" s="44"/>
      <c r="CI383" s="44"/>
      <c r="CJ383" s="44"/>
      <c r="CK383" s="44"/>
      <c r="CL383" s="44"/>
      <c r="CM383" s="44"/>
      <c r="CN383" s="44"/>
      <c r="CO383" s="44"/>
      <c r="CP383" s="44"/>
      <c r="CQ383" s="44"/>
      <c r="CR383" s="44"/>
      <c r="CS383" s="44"/>
      <c r="CT383" s="44"/>
      <c r="CU383" s="44"/>
      <c r="CV383" s="44"/>
      <c r="CW383" s="44"/>
      <c r="CX383" s="44"/>
      <c r="CY383" s="44"/>
      <c r="CZ383" s="44"/>
      <c r="DA383" s="44"/>
      <c r="DB383" s="44"/>
      <c r="DC383" s="44"/>
      <c r="DD383" s="44"/>
      <c r="DE383" s="44"/>
      <c r="DF383" s="44"/>
      <c r="DG383" s="44"/>
      <c r="DH383" s="44"/>
      <c r="DI383" s="44"/>
      <c r="DJ383" s="44"/>
      <c r="DK383" s="44"/>
      <c r="DL383" s="44"/>
      <c r="DM383" s="44"/>
      <c r="DN383" s="44"/>
      <c r="DO383" s="44"/>
      <c r="DP383" s="44"/>
      <c r="DQ383" s="44"/>
      <c r="DR383" s="44"/>
      <c r="DS383" s="44"/>
      <c r="DT383" s="44"/>
      <c r="DU383" s="44"/>
      <c r="DV383" s="44"/>
      <c r="DW383" s="44"/>
      <c r="DX383" s="44"/>
      <c r="DY383" s="44"/>
      <c r="DZ383" s="44"/>
      <c r="EA383" s="44"/>
      <c r="EB383" s="44"/>
      <c r="EC383" s="44"/>
      <c r="ED383" s="44"/>
      <c r="EE383" s="44"/>
      <c r="EF383" s="44"/>
      <c r="EG383" s="44"/>
      <c r="EH383" s="44"/>
      <c r="EI383" s="44"/>
      <c r="EJ383" s="44"/>
      <c r="EK383" s="44"/>
      <c r="EL383" s="44"/>
      <c r="EM383" s="44"/>
      <c r="EN383" s="44"/>
      <c r="EO383" s="44"/>
      <c r="EP383" s="44"/>
      <c r="EQ383" s="44"/>
      <c r="ER383" s="44"/>
      <c r="ES383" s="44"/>
      <c r="ET383" s="44"/>
      <c r="EU383" s="44"/>
      <c r="EV383" s="44"/>
      <c r="EW383" s="44"/>
      <c r="EX383" s="44"/>
      <c r="EY383" s="44"/>
      <c r="EZ383" s="44"/>
      <c r="FA383" s="44"/>
      <c r="FB383" s="44"/>
      <c r="FC383" s="44"/>
      <c r="FD383" s="44"/>
      <c r="FE383" s="44"/>
      <c r="FF383" s="44"/>
      <c r="FG383" s="44"/>
      <c r="FH383" s="44"/>
      <c r="FI383" s="44"/>
      <c r="FJ383" s="44"/>
      <c r="FK383" s="44"/>
      <c r="FL383" s="44"/>
      <c r="FM383" s="44"/>
      <c r="FN383" s="44"/>
      <c r="FO383" s="44"/>
      <c r="FP383" s="44"/>
      <c r="FQ383" s="44"/>
      <c r="FR383" s="44"/>
      <c r="FS383" s="44"/>
    </row>
    <row r="384" spans="43:175" x14ac:dyDescent="0.25">
      <c r="AQ384" s="44"/>
      <c r="AR384" s="44"/>
      <c r="AS384" s="44"/>
      <c r="AT384" s="44"/>
      <c r="AU384" s="44"/>
      <c r="AV384" s="44"/>
      <c r="AW384" s="44"/>
      <c r="AX384" s="44"/>
      <c r="AY384" s="44"/>
      <c r="AZ384" s="44"/>
      <c r="BA384" s="44"/>
      <c r="BB384" s="44"/>
      <c r="BC384" s="44"/>
      <c r="BD384" s="44"/>
      <c r="BE384" s="44"/>
      <c r="BF384" s="44"/>
      <c r="BG384" s="44"/>
      <c r="BH384" s="44"/>
      <c r="BI384" s="44"/>
      <c r="BJ384" s="44"/>
      <c r="BK384" s="44"/>
      <c r="BL384" s="44"/>
      <c r="BM384" s="44"/>
      <c r="BN384" s="44"/>
      <c r="BO384" s="44"/>
      <c r="BP384" s="44"/>
      <c r="BQ384" s="44"/>
      <c r="BR384" s="44"/>
      <c r="BS384" s="44"/>
      <c r="BT384" s="44"/>
      <c r="BU384" s="44"/>
      <c r="BV384" s="44"/>
      <c r="BW384" s="44"/>
      <c r="BX384" s="44"/>
      <c r="BY384" s="44"/>
      <c r="BZ384" s="44"/>
      <c r="CA384" s="44"/>
      <c r="CB384" s="44"/>
      <c r="CC384" s="44"/>
      <c r="CD384" s="44"/>
      <c r="CE384" s="44"/>
      <c r="CF384" s="44"/>
      <c r="CG384" s="44"/>
      <c r="CH384" s="44"/>
      <c r="CI384" s="44"/>
      <c r="CJ384" s="44"/>
      <c r="CK384" s="44"/>
      <c r="CL384" s="44"/>
      <c r="CM384" s="44"/>
      <c r="CN384" s="44"/>
      <c r="CO384" s="44"/>
      <c r="CP384" s="44"/>
      <c r="CQ384" s="44"/>
      <c r="CR384" s="44"/>
      <c r="CS384" s="44"/>
      <c r="CT384" s="44"/>
      <c r="CU384" s="44"/>
      <c r="CV384" s="44"/>
      <c r="CW384" s="44"/>
      <c r="CX384" s="44"/>
      <c r="CY384" s="44"/>
      <c r="CZ384" s="44"/>
      <c r="DA384" s="44"/>
      <c r="DB384" s="44"/>
      <c r="DC384" s="44"/>
      <c r="DD384" s="44"/>
      <c r="DE384" s="44"/>
      <c r="DF384" s="44"/>
      <c r="DG384" s="44"/>
      <c r="DH384" s="44"/>
      <c r="DI384" s="44"/>
      <c r="DJ384" s="44"/>
      <c r="DK384" s="44"/>
      <c r="DL384" s="44"/>
      <c r="DM384" s="44"/>
      <c r="DN384" s="44"/>
      <c r="DO384" s="44"/>
      <c r="DP384" s="44"/>
      <c r="DQ384" s="44"/>
      <c r="DR384" s="44"/>
      <c r="DS384" s="44"/>
      <c r="DT384" s="44"/>
      <c r="DU384" s="44"/>
      <c r="DV384" s="44"/>
      <c r="DW384" s="44"/>
      <c r="DX384" s="44"/>
      <c r="DY384" s="44"/>
      <c r="DZ384" s="44"/>
      <c r="EA384" s="44"/>
      <c r="EB384" s="44"/>
      <c r="EC384" s="44"/>
      <c r="ED384" s="44"/>
      <c r="EE384" s="44"/>
      <c r="EF384" s="44"/>
      <c r="EG384" s="44"/>
      <c r="EH384" s="44"/>
      <c r="EI384" s="44"/>
      <c r="EJ384" s="44"/>
      <c r="EK384" s="44"/>
      <c r="EL384" s="44"/>
      <c r="EM384" s="44"/>
      <c r="EN384" s="44"/>
      <c r="EO384" s="44"/>
      <c r="EP384" s="44"/>
      <c r="EQ384" s="44"/>
      <c r="ER384" s="44"/>
      <c r="ES384" s="44"/>
      <c r="ET384" s="44"/>
      <c r="EU384" s="44"/>
      <c r="EV384" s="44"/>
      <c r="EW384" s="44"/>
      <c r="EX384" s="44"/>
      <c r="EY384" s="44"/>
      <c r="EZ384" s="44"/>
      <c r="FA384" s="44"/>
      <c r="FB384" s="44"/>
      <c r="FC384" s="44"/>
      <c r="FD384" s="44"/>
      <c r="FE384" s="44"/>
      <c r="FF384" s="44"/>
      <c r="FG384" s="44"/>
      <c r="FH384" s="44"/>
      <c r="FI384" s="44"/>
      <c r="FJ384" s="44"/>
      <c r="FK384" s="44"/>
      <c r="FL384" s="44"/>
      <c r="FM384" s="44"/>
      <c r="FN384" s="44"/>
      <c r="FO384" s="44"/>
      <c r="FP384" s="44"/>
      <c r="FQ384" s="44"/>
      <c r="FR384" s="44"/>
      <c r="FS384" s="44"/>
    </row>
    <row r="385" spans="43:175" x14ac:dyDescent="0.25">
      <c r="AQ385" s="44"/>
      <c r="AR385" s="44"/>
      <c r="AS385" s="44"/>
      <c r="AT385" s="44"/>
      <c r="AU385" s="44"/>
      <c r="AV385" s="44"/>
      <c r="AW385" s="44"/>
      <c r="AX385" s="44"/>
      <c r="AY385" s="44"/>
      <c r="AZ385" s="44"/>
      <c r="BA385" s="44"/>
      <c r="BB385" s="44"/>
      <c r="BC385" s="44"/>
      <c r="BD385" s="44"/>
      <c r="BE385" s="44"/>
      <c r="BF385" s="44"/>
      <c r="BG385" s="44"/>
      <c r="BH385" s="44"/>
      <c r="BI385" s="44"/>
      <c r="BJ385" s="44"/>
      <c r="BK385" s="44"/>
      <c r="BL385" s="44"/>
      <c r="BM385" s="44"/>
      <c r="BN385" s="44"/>
      <c r="BO385" s="44"/>
      <c r="BP385" s="44"/>
      <c r="BQ385" s="44"/>
      <c r="BR385" s="44"/>
      <c r="BS385" s="44"/>
      <c r="BT385" s="44"/>
      <c r="BU385" s="44"/>
      <c r="BV385" s="44"/>
      <c r="BW385" s="44"/>
      <c r="BX385" s="44"/>
      <c r="BY385" s="44"/>
      <c r="BZ385" s="44"/>
      <c r="CA385" s="44"/>
      <c r="CB385" s="44"/>
      <c r="CC385" s="44"/>
      <c r="CD385" s="44"/>
      <c r="CE385" s="44"/>
      <c r="CF385" s="44"/>
      <c r="CG385" s="44"/>
      <c r="CH385" s="44"/>
      <c r="CI385" s="44"/>
      <c r="CJ385" s="44"/>
      <c r="CK385" s="44"/>
      <c r="CL385" s="44"/>
      <c r="CM385" s="44"/>
      <c r="CN385" s="44"/>
      <c r="CO385" s="44"/>
      <c r="CP385" s="44"/>
      <c r="CQ385" s="44"/>
      <c r="CR385" s="44"/>
      <c r="CS385" s="44"/>
      <c r="CT385" s="44"/>
      <c r="CU385" s="44"/>
      <c r="CV385" s="44"/>
      <c r="CW385" s="44"/>
      <c r="CX385" s="44"/>
      <c r="CY385" s="44"/>
      <c r="CZ385" s="44"/>
      <c r="DA385" s="44"/>
      <c r="DB385" s="44"/>
      <c r="DC385" s="44"/>
      <c r="DD385" s="44"/>
      <c r="DE385" s="44"/>
      <c r="DF385" s="44"/>
      <c r="DG385" s="44"/>
      <c r="DH385" s="44"/>
      <c r="DI385" s="44"/>
      <c r="DJ385" s="44"/>
      <c r="DK385" s="44"/>
      <c r="DL385" s="44"/>
      <c r="DM385" s="44"/>
      <c r="DN385" s="44"/>
      <c r="DO385" s="44"/>
      <c r="DP385" s="44"/>
      <c r="DQ385" s="44"/>
      <c r="DR385" s="44"/>
      <c r="DS385" s="44"/>
      <c r="DT385" s="44"/>
      <c r="DU385" s="44"/>
      <c r="DV385" s="44"/>
      <c r="DW385" s="44"/>
      <c r="DX385" s="44"/>
      <c r="DY385" s="44"/>
      <c r="DZ385" s="44"/>
      <c r="EA385" s="44"/>
      <c r="EB385" s="44"/>
      <c r="EC385" s="44"/>
      <c r="ED385" s="44"/>
      <c r="EE385" s="44"/>
      <c r="EF385" s="44"/>
      <c r="EG385" s="44"/>
      <c r="EH385" s="44"/>
      <c r="EI385" s="44"/>
      <c r="EJ385" s="44"/>
      <c r="EK385" s="44"/>
      <c r="EL385" s="44"/>
      <c r="EM385" s="44"/>
      <c r="EN385" s="44"/>
      <c r="EO385" s="44"/>
      <c r="EP385" s="44"/>
      <c r="EQ385" s="44"/>
      <c r="ER385" s="44"/>
      <c r="ES385" s="44"/>
      <c r="ET385" s="44"/>
      <c r="EU385" s="44"/>
      <c r="EV385" s="44"/>
      <c r="EW385" s="44"/>
      <c r="EX385" s="44"/>
      <c r="EY385" s="44"/>
      <c r="EZ385" s="44"/>
      <c r="FA385" s="44"/>
      <c r="FB385" s="44"/>
      <c r="FC385" s="44"/>
      <c r="FD385" s="44"/>
      <c r="FE385" s="44"/>
      <c r="FF385" s="44"/>
      <c r="FG385" s="44"/>
      <c r="FH385" s="44"/>
      <c r="FI385" s="44"/>
      <c r="FJ385" s="44"/>
      <c r="FK385" s="44"/>
      <c r="FL385" s="44"/>
      <c r="FM385" s="44"/>
      <c r="FN385" s="44"/>
      <c r="FO385" s="44"/>
      <c r="FP385" s="44"/>
      <c r="FQ385" s="44"/>
      <c r="FR385" s="44"/>
      <c r="FS385" s="44"/>
    </row>
    <row r="386" spans="43:175" x14ac:dyDescent="0.25">
      <c r="AQ386" s="44"/>
      <c r="AR386" s="44"/>
      <c r="AS386" s="44"/>
      <c r="AT386" s="44"/>
      <c r="AU386" s="44"/>
      <c r="AV386" s="44"/>
      <c r="AW386" s="44"/>
      <c r="AX386" s="44"/>
      <c r="AY386" s="44"/>
      <c r="AZ386" s="44"/>
      <c r="BA386" s="44"/>
      <c r="BB386" s="44"/>
      <c r="BC386" s="44"/>
      <c r="BD386" s="44"/>
      <c r="BE386" s="44"/>
      <c r="BF386" s="44"/>
      <c r="BG386" s="44"/>
      <c r="BH386" s="44"/>
      <c r="BI386" s="44"/>
      <c r="BJ386" s="44"/>
      <c r="BK386" s="44"/>
      <c r="BL386" s="44"/>
      <c r="BM386" s="44"/>
      <c r="BN386" s="44"/>
      <c r="BO386" s="44"/>
      <c r="BP386" s="44"/>
      <c r="BQ386" s="44"/>
      <c r="BR386" s="44"/>
      <c r="BS386" s="44"/>
      <c r="BT386" s="44"/>
      <c r="BU386" s="44"/>
      <c r="BV386" s="44"/>
      <c r="BW386" s="44"/>
      <c r="BX386" s="44"/>
      <c r="BY386" s="44"/>
      <c r="BZ386" s="44"/>
      <c r="CA386" s="44"/>
      <c r="CB386" s="44"/>
      <c r="CC386" s="44"/>
      <c r="CD386" s="44"/>
      <c r="CE386" s="44"/>
      <c r="CF386" s="44"/>
      <c r="CG386" s="44"/>
      <c r="CH386" s="44"/>
      <c r="CI386" s="44"/>
      <c r="CJ386" s="44"/>
      <c r="CK386" s="44"/>
      <c r="CL386" s="44"/>
      <c r="CM386" s="44"/>
      <c r="CN386" s="44"/>
      <c r="CO386" s="44"/>
      <c r="CP386" s="44"/>
      <c r="CQ386" s="44"/>
      <c r="CR386" s="44"/>
      <c r="CS386" s="44"/>
      <c r="CT386" s="44"/>
      <c r="CU386" s="44"/>
      <c r="CV386" s="44"/>
      <c r="CW386" s="44"/>
      <c r="CX386" s="44"/>
      <c r="CY386" s="44"/>
      <c r="CZ386" s="44"/>
      <c r="DA386" s="44"/>
      <c r="DB386" s="44"/>
      <c r="DC386" s="44"/>
      <c r="DD386" s="44"/>
      <c r="DE386" s="44"/>
      <c r="DF386" s="44"/>
      <c r="DG386" s="44"/>
      <c r="DH386" s="44"/>
      <c r="DI386" s="44"/>
      <c r="DJ386" s="44"/>
      <c r="DK386" s="44"/>
      <c r="DL386" s="44"/>
      <c r="DM386" s="44"/>
      <c r="DN386" s="44"/>
      <c r="DO386" s="44"/>
      <c r="DP386" s="44"/>
      <c r="DQ386" s="44"/>
      <c r="DR386" s="44"/>
      <c r="DS386" s="44"/>
      <c r="DT386" s="44"/>
      <c r="DU386" s="44"/>
      <c r="DV386" s="44"/>
      <c r="DW386" s="44"/>
      <c r="DX386" s="44"/>
      <c r="DY386" s="44"/>
      <c r="DZ386" s="44"/>
      <c r="EA386" s="44"/>
      <c r="EB386" s="44"/>
      <c r="EC386" s="44"/>
      <c r="ED386" s="44"/>
      <c r="EE386" s="44"/>
      <c r="EF386" s="44"/>
      <c r="EG386" s="44"/>
      <c r="EH386" s="44"/>
      <c r="EI386" s="44"/>
      <c r="EJ386" s="44"/>
      <c r="EK386" s="44"/>
      <c r="EL386" s="44"/>
      <c r="EM386" s="44"/>
      <c r="EN386" s="44"/>
      <c r="EO386" s="44"/>
      <c r="EP386" s="44"/>
      <c r="EQ386" s="44"/>
      <c r="ER386" s="44"/>
      <c r="ES386" s="44"/>
      <c r="ET386" s="44"/>
      <c r="EU386" s="44"/>
      <c r="EV386" s="44"/>
      <c r="EW386" s="44"/>
      <c r="EX386" s="44"/>
      <c r="EY386" s="44"/>
      <c r="EZ386" s="44"/>
      <c r="FA386" s="44"/>
      <c r="FB386" s="44"/>
      <c r="FC386" s="44"/>
      <c r="FD386" s="44"/>
      <c r="FE386" s="44"/>
      <c r="FF386" s="44"/>
      <c r="FG386" s="44"/>
      <c r="FH386" s="44"/>
      <c r="FI386" s="44"/>
      <c r="FJ386" s="44"/>
      <c r="FK386" s="44"/>
      <c r="FL386" s="44"/>
      <c r="FM386" s="44"/>
      <c r="FN386" s="44"/>
      <c r="FO386" s="44"/>
      <c r="FP386" s="44"/>
      <c r="FQ386" s="44"/>
      <c r="FR386" s="44"/>
      <c r="FS386" s="44"/>
    </row>
    <row r="387" spans="43:175" x14ac:dyDescent="0.25">
      <c r="AQ387" s="44"/>
      <c r="AR387" s="44"/>
      <c r="AS387" s="44"/>
      <c r="AT387" s="44"/>
      <c r="AU387" s="44"/>
      <c r="AV387" s="44"/>
      <c r="AW387" s="44"/>
      <c r="AX387" s="44"/>
      <c r="AY387" s="44"/>
      <c r="AZ387" s="44"/>
      <c r="BA387" s="44"/>
      <c r="BB387" s="44"/>
      <c r="BC387" s="44"/>
      <c r="BD387" s="44"/>
      <c r="BE387" s="44"/>
      <c r="BF387" s="44"/>
      <c r="BG387" s="44"/>
      <c r="BH387" s="44"/>
      <c r="BI387" s="44"/>
      <c r="BJ387" s="44"/>
      <c r="BK387" s="44"/>
      <c r="BL387" s="44"/>
      <c r="BM387" s="44"/>
      <c r="BN387" s="44"/>
      <c r="BO387" s="44"/>
      <c r="BP387" s="44"/>
      <c r="BQ387" s="44"/>
      <c r="BR387" s="44"/>
      <c r="BS387" s="44"/>
      <c r="BT387" s="44"/>
      <c r="BU387" s="44"/>
      <c r="BV387" s="44"/>
      <c r="BW387" s="44"/>
      <c r="BX387" s="44"/>
      <c r="BY387" s="44"/>
      <c r="BZ387" s="44"/>
      <c r="CA387" s="44"/>
      <c r="CB387" s="44"/>
      <c r="CC387" s="44"/>
      <c r="CD387" s="44"/>
      <c r="CE387" s="44"/>
      <c r="CF387" s="44"/>
      <c r="CG387" s="44"/>
      <c r="CH387" s="44"/>
      <c r="CI387" s="44"/>
      <c r="CJ387" s="44"/>
      <c r="CK387" s="44"/>
      <c r="CL387" s="44"/>
      <c r="CM387" s="44"/>
      <c r="CN387" s="44"/>
      <c r="CO387" s="44"/>
      <c r="CP387" s="44"/>
      <c r="CQ387" s="44"/>
      <c r="CR387" s="44"/>
      <c r="CS387" s="44"/>
      <c r="CT387" s="44"/>
      <c r="CU387" s="44"/>
      <c r="CV387" s="44"/>
      <c r="CW387" s="44"/>
      <c r="CX387" s="44"/>
      <c r="CY387" s="44"/>
      <c r="CZ387" s="44"/>
      <c r="DA387" s="44"/>
      <c r="DB387" s="44"/>
      <c r="DC387" s="44"/>
      <c r="DD387" s="44"/>
      <c r="DE387" s="44"/>
      <c r="DF387" s="44"/>
      <c r="DG387" s="44"/>
      <c r="DH387" s="44"/>
      <c r="DI387" s="44"/>
      <c r="DJ387" s="44"/>
      <c r="DK387" s="44"/>
      <c r="DL387" s="44"/>
      <c r="DM387" s="44"/>
      <c r="DN387" s="44"/>
      <c r="DO387" s="44"/>
      <c r="DP387" s="44"/>
      <c r="DQ387" s="44"/>
      <c r="DR387" s="44"/>
      <c r="DS387" s="44"/>
      <c r="DT387" s="44"/>
      <c r="DU387" s="44"/>
      <c r="DV387" s="44"/>
      <c r="DW387" s="44"/>
      <c r="DX387" s="44"/>
      <c r="DY387" s="44"/>
      <c r="DZ387" s="44"/>
      <c r="EA387" s="44"/>
      <c r="EB387" s="44"/>
      <c r="EC387" s="44"/>
      <c r="ED387" s="44"/>
      <c r="EE387" s="44"/>
      <c r="EF387" s="44"/>
      <c r="EG387" s="44"/>
      <c r="EH387" s="44"/>
      <c r="EI387" s="44"/>
      <c r="EJ387" s="44"/>
      <c r="EK387" s="44"/>
      <c r="EL387" s="44"/>
      <c r="EM387" s="44"/>
      <c r="EN387" s="44"/>
      <c r="EO387" s="44"/>
      <c r="EP387" s="44"/>
      <c r="EQ387" s="44"/>
      <c r="ER387" s="44"/>
      <c r="ES387" s="44"/>
      <c r="ET387" s="44"/>
      <c r="EU387" s="44"/>
      <c r="EV387" s="44"/>
      <c r="EW387" s="44"/>
      <c r="EX387" s="44"/>
      <c r="EY387" s="44"/>
      <c r="EZ387" s="44"/>
      <c r="FA387" s="44"/>
      <c r="FB387" s="44"/>
      <c r="FC387" s="44"/>
      <c r="FD387" s="44"/>
      <c r="FE387" s="44"/>
      <c r="FF387" s="44"/>
      <c r="FG387" s="44"/>
      <c r="FH387" s="44"/>
      <c r="FI387" s="44"/>
      <c r="FJ387" s="44"/>
      <c r="FK387" s="44"/>
      <c r="FL387" s="44"/>
      <c r="FM387" s="44"/>
      <c r="FN387" s="44"/>
      <c r="FO387" s="44"/>
      <c r="FP387" s="44"/>
      <c r="FQ387" s="44"/>
      <c r="FR387" s="44"/>
      <c r="FS387" s="44"/>
    </row>
    <row r="388" spans="43:175" x14ac:dyDescent="0.25">
      <c r="AQ388" s="44"/>
      <c r="AR388" s="44"/>
      <c r="AS388" s="44"/>
      <c r="AT388" s="44"/>
      <c r="AU388" s="44"/>
      <c r="AV388" s="44"/>
      <c r="AW388" s="44"/>
      <c r="AX388" s="44"/>
      <c r="AY388" s="44"/>
      <c r="AZ388" s="44"/>
      <c r="BA388" s="44"/>
      <c r="BB388" s="44"/>
      <c r="BC388" s="44"/>
      <c r="BD388" s="44"/>
      <c r="BE388" s="44"/>
      <c r="BF388" s="44"/>
      <c r="BG388" s="44"/>
      <c r="BH388" s="44"/>
      <c r="BI388" s="44"/>
      <c r="BJ388" s="44"/>
      <c r="BK388" s="44"/>
      <c r="BL388" s="44"/>
      <c r="BM388" s="44"/>
      <c r="BN388" s="44"/>
      <c r="BO388" s="44"/>
      <c r="BP388" s="44"/>
      <c r="BQ388" s="44"/>
      <c r="BR388" s="44"/>
      <c r="BS388" s="44"/>
      <c r="BT388" s="44"/>
      <c r="BU388" s="44"/>
      <c r="BV388" s="44"/>
      <c r="BW388" s="44"/>
      <c r="BX388" s="44"/>
      <c r="BY388" s="44"/>
      <c r="BZ388" s="44"/>
      <c r="CA388" s="44"/>
      <c r="CB388" s="44"/>
      <c r="CC388" s="44"/>
      <c r="CD388" s="44"/>
      <c r="CE388" s="44"/>
      <c r="CF388" s="44"/>
      <c r="CG388" s="44"/>
      <c r="CH388" s="44"/>
      <c r="CI388" s="44"/>
      <c r="CJ388" s="44"/>
      <c r="CK388" s="44"/>
      <c r="CL388" s="44"/>
      <c r="CM388" s="44"/>
      <c r="CN388" s="44"/>
      <c r="CO388" s="44"/>
      <c r="CP388" s="44"/>
      <c r="CQ388" s="44"/>
      <c r="CR388" s="44"/>
      <c r="CS388" s="44"/>
      <c r="CT388" s="44"/>
      <c r="CU388" s="44"/>
      <c r="CV388" s="44"/>
      <c r="CW388" s="44"/>
      <c r="CX388" s="44"/>
      <c r="CY388" s="44"/>
      <c r="CZ388" s="44"/>
      <c r="DA388" s="44"/>
      <c r="DB388" s="44"/>
      <c r="DC388" s="44"/>
      <c r="DD388" s="44"/>
      <c r="DE388" s="44"/>
      <c r="DF388" s="44"/>
      <c r="DG388" s="44"/>
      <c r="DH388" s="44"/>
      <c r="DI388" s="44"/>
      <c r="DJ388" s="44"/>
      <c r="DK388" s="44"/>
      <c r="DL388" s="44"/>
      <c r="DM388" s="44"/>
      <c r="DN388" s="44"/>
      <c r="DO388" s="44"/>
      <c r="DP388" s="44"/>
      <c r="DQ388" s="44"/>
      <c r="DR388" s="44"/>
      <c r="DS388" s="44"/>
      <c r="DT388" s="44"/>
      <c r="DU388" s="44"/>
      <c r="DV388" s="44"/>
      <c r="DW388" s="44"/>
      <c r="DX388" s="44"/>
      <c r="DY388" s="44"/>
      <c r="DZ388" s="44"/>
      <c r="EA388" s="44"/>
      <c r="EB388" s="44"/>
      <c r="EC388" s="44"/>
      <c r="ED388" s="44"/>
      <c r="EE388" s="44"/>
      <c r="EF388" s="44"/>
      <c r="EG388" s="44"/>
      <c r="EH388" s="44"/>
      <c r="EI388" s="44"/>
      <c r="EJ388" s="44"/>
      <c r="EK388" s="44"/>
      <c r="EL388" s="44"/>
      <c r="EM388" s="44"/>
      <c r="EN388" s="44"/>
      <c r="EO388" s="44"/>
      <c r="EP388" s="44"/>
      <c r="EQ388" s="44"/>
      <c r="ER388" s="44"/>
      <c r="ES388" s="44"/>
      <c r="ET388" s="44"/>
      <c r="EU388" s="44"/>
      <c r="EV388" s="44"/>
      <c r="EW388" s="44"/>
      <c r="EX388" s="44"/>
      <c r="EY388" s="44"/>
      <c r="EZ388" s="44"/>
      <c r="FA388" s="44"/>
      <c r="FB388" s="44"/>
      <c r="FC388" s="44"/>
      <c r="FD388" s="44"/>
      <c r="FE388" s="44"/>
      <c r="FF388" s="44"/>
      <c r="FG388" s="44"/>
      <c r="FH388" s="44"/>
      <c r="FI388" s="44"/>
      <c r="FJ388" s="44"/>
      <c r="FK388" s="44"/>
      <c r="FL388" s="44"/>
      <c r="FM388" s="44"/>
      <c r="FN388" s="44"/>
      <c r="FO388" s="44"/>
      <c r="FP388" s="44"/>
      <c r="FQ388" s="44"/>
      <c r="FR388" s="44"/>
      <c r="FS388" s="44"/>
    </row>
    <row r="389" spans="43:175" x14ac:dyDescent="0.25">
      <c r="AQ389" s="44"/>
      <c r="AR389" s="44"/>
      <c r="AS389" s="44"/>
      <c r="AT389" s="44"/>
      <c r="AU389" s="44"/>
      <c r="AV389" s="44"/>
      <c r="AW389" s="44"/>
      <c r="AX389" s="44"/>
      <c r="AY389" s="44"/>
      <c r="AZ389" s="44"/>
      <c r="BA389" s="44"/>
      <c r="BB389" s="44"/>
      <c r="BC389" s="44"/>
      <c r="BD389" s="44"/>
      <c r="BE389" s="44"/>
      <c r="BF389" s="44"/>
      <c r="BG389" s="44"/>
      <c r="BH389" s="44"/>
      <c r="BI389" s="44"/>
      <c r="BJ389" s="44"/>
      <c r="BK389" s="44"/>
      <c r="BL389" s="44"/>
      <c r="BM389" s="44"/>
      <c r="BN389" s="44"/>
      <c r="BO389" s="44"/>
      <c r="BP389" s="44"/>
      <c r="BQ389" s="44"/>
      <c r="BR389" s="44"/>
      <c r="BS389" s="44"/>
      <c r="BT389" s="44"/>
      <c r="BU389" s="44"/>
      <c r="BV389" s="44"/>
      <c r="BW389" s="44"/>
      <c r="BX389" s="44"/>
      <c r="BY389" s="44"/>
      <c r="BZ389" s="44"/>
      <c r="CA389" s="44"/>
      <c r="CB389" s="44"/>
      <c r="CC389" s="44"/>
      <c r="CD389" s="44"/>
      <c r="CE389" s="44"/>
      <c r="CF389" s="44"/>
      <c r="CG389" s="44"/>
      <c r="CH389" s="44"/>
      <c r="CI389" s="44"/>
      <c r="CJ389" s="44"/>
      <c r="CK389" s="44"/>
      <c r="CL389" s="44"/>
      <c r="CM389" s="44"/>
      <c r="CN389" s="44"/>
      <c r="CO389" s="44"/>
      <c r="CP389" s="44"/>
      <c r="CQ389" s="44"/>
      <c r="CR389" s="44"/>
      <c r="CS389" s="44"/>
      <c r="CT389" s="44"/>
      <c r="CU389" s="44"/>
      <c r="CV389" s="44"/>
      <c r="CW389" s="44"/>
      <c r="CX389" s="44"/>
      <c r="CY389" s="44"/>
      <c r="CZ389" s="44"/>
      <c r="DA389" s="44"/>
      <c r="DB389" s="44"/>
      <c r="DC389" s="44"/>
      <c r="DD389" s="44"/>
      <c r="DE389" s="44"/>
      <c r="DF389" s="44"/>
      <c r="DG389" s="44"/>
      <c r="DH389" s="44"/>
      <c r="DI389" s="44"/>
      <c r="DJ389" s="44"/>
      <c r="DK389" s="44"/>
      <c r="DL389" s="44"/>
      <c r="DM389" s="44"/>
      <c r="DN389" s="44"/>
      <c r="DO389" s="44"/>
      <c r="DP389" s="44"/>
      <c r="DQ389" s="44"/>
      <c r="DR389" s="44"/>
      <c r="DS389" s="44"/>
      <c r="DT389" s="44"/>
      <c r="DU389" s="44"/>
      <c r="DV389" s="44"/>
      <c r="DW389" s="44"/>
      <c r="DX389" s="44"/>
      <c r="DY389" s="44"/>
      <c r="DZ389" s="44"/>
      <c r="EA389" s="44"/>
      <c r="EB389" s="44"/>
      <c r="EC389" s="44"/>
      <c r="ED389" s="44"/>
      <c r="EE389" s="44"/>
      <c r="EF389" s="44"/>
      <c r="EG389" s="44"/>
      <c r="EH389" s="44"/>
      <c r="EI389" s="44"/>
      <c r="EJ389" s="44"/>
      <c r="EK389" s="44"/>
      <c r="EL389" s="44"/>
      <c r="EM389" s="44"/>
      <c r="EN389" s="44"/>
      <c r="EO389" s="44"/>
      <c r="EP389" s="44"/>
      <c r="EQ389" s="44"/>
      <c r="ER389" s="44"/>
      <c r="ES389" s="44"/>
      <c r="ET389" s="44"/>
      <c r="EU389" s="44"/>
      <c r="EV389" s="44"/>
      <c r="EW389" s="44"/>
      <c r="EX389" s="44"/>
      <c r="EY389" s="44"/>
      <c r="EZ389" s="44"/>
      <c r="FA389" s="44"/>
      <c r="FB389" s="44"/>
      <c r="FC389" s="44"/>
      <c r="FD389" s="44"/>
      <c r="FE389" s="44"/>
      <c r="FF389" s="44"/>
      <c r="FG389" s="44"/>
      <c r="FH389" s="44"/>
      <c r="FI389" s="44"/>
      <c r="FJ389" s="44"/>
      <c r="FK389" s="44"/>
      <c r="FL389" s="44"/>
      <c r="FM389" s="44"/>
      <c r="FN389" s="44"/>
      <c r="FO389" s="44"/>
      <c r="FP389" s="44"/>
      <c r="FQ389" s="44"/>
      <c r="FR389" s="44"/>
      <c r="FS389" s="44"/>
    </row>
    <row r="390" spans="43:175" x14ac:dyDescent="0.25">
      <c r="AQ390" s="44"/>
      <c r="AR390" s="44"/>
      <c r="AS390" s="44"/>
      <c r="AT390" s="44"/>
      <c r="AU390" s="44"/>
      <c r="AV390" s="44"/>
      <c r="AW390" s="44"/>
      <c r="AX390" s="44"/>
      <c r="AY390" s="44"/>
      <c r="AZ390" s="44"/>
      <c r="BA390" s="44"/>
      <c r="BB390" s="44"/>
      <c r="BC390" s="44"/>
      <c r="BD390" s="44"/>
      <c r="BE390" s="44"/>
      <c r="BF390" s="44"/>
      <c r="BG390" s="44"/>
      <c r="BH390" s="44"/>
      <c r="BI390" s="44"/>
      <c r="BJ390" s="44"/>
      <c r="BK390" s="44"/>
      <c r="BL390" s="44"/>
      <c r="BM390" s="44"/>
      <c r="BN390" s="44"/>
      <c r="BO390" s="44"/>
      <c r="BP390" s="44"/>
      <c r="BQ390" s="44"/>
      <c r="BR390" s="44"/>
      <c r="BS390" s="44"/>
      <c r="BT390" s="44"/>
      <c r="BU390" s="44"/>
      <c r="BV390" s="44"/>
      <c r="BW390" s="44"/>
      <c r="BX390" s="44"/>
      <c r="BY390" s="44"/>
      <c r="BZ390" s="44"/>
      <c r="CA390" s="44"/>
      <c r="CB390" s="44"/>
      <c r="CC390" s="44"/>
      <c r="CD390" s="44"/>
      <c r="CE390" s="44"/>
      <c r="CF390" s="44"/>
      <c r="CG390" s="44"/>
      <c r="CH390" s="44"/>
      <c r="CI390" s="44"/>
      <c r="CJ390" s="44"/>
      <c r="CK390" s="44"/>
      <c r="CL390" s="44"/>
      <c r="CM390" s="44"/>
      <c r="CN390" s="44"/>
      <c r="CO390" s="44"/>
      <c r="CP390" s="44"/>
      <c r="CQ390" s="44"/>
      <c r="CR390" s="44"/>
      <c r="CS390" s="44"/>
      <c r="CT390" s="44"/>
      <c r="CU390" s="44"/>
      <c r="CV390" s="44"/>
      <c r="CW390" s="44"/>
      <c r="CX390" s="44"/>
      <c r="CY390" s="44"/>
      <c r="CZ390" s="44"/>
      <c r="DA390" s="44"/>
      <c r="DB390" s="44"/>
      <c r="DC390" s="44"/>
      <c r="DD390" s="44"/>
      <c r="DE390" s="44"/>
      <c r="DF390" s="44"/>
      <c r="DG390" s="44"/>
      <c r="DH390" s="44"/>
      <c r="DI390" s="44"/>
      <c r="DJ390" s="44"/>
      <c r="DK390" s="44"/>
      <c r="DL390" s="44"/>
      <c r="DM390" s="44"/>
      <c r="DN390" s="44"/>
      <c r="DO390" s="44"/>
      <c r="DP390" s="44"/>
      <c r="DQ390" s="44"/>
      <c r="DR390" s="44"/>
      <c r="DS390" s="44"/>
      <c r="DT390" s="44"/>
      <c r="DU390" s="44"/>
      <c r="DV390" s="44"/>
      <c r="DW390" s="44"/>
      <c r="DX390" s="44"/>
      <c r="DY390" s="44"/>
      <c r="DZ390" s="44"/>
      <c r="EA390" s="44"/>
      <c r="EB390" s="44"/>
      <c r="EC390" s="44"/>
      <c r="ED390" s="44"/>
      <c r="EE390" s="44"/>
      <c r="EF390" s="44"/>
      <c r="EG390" s="44"/>
      <c r="EH390" s="44"/>
      <c r="EI390" s="44"/>
      <c r="EJ390" s="44"/>
      <c r="EK390" s="44"/>
      <c r="EL390" s="44"/>
      <c r="EM390" s="44"/>
      <c r="EN390" s="44"/>
      <c r="EO390" s="44"/>
      <c r="EP390" s="44"/>
      <c r="EQ390" s="44"/>
      <c r="ER390" s="44"/>
      <c r="ES390" s="44"/>
      <c r="ET390" s="44"/>
      <c r="EU390" s="44"/>
      <c r="EV390" s="44"/>
      <c r="EW390" s="44"/>
      <c r="EX390" s="44"/>
      <c r="EY390" s="44"/>
      <c r="EZ390" s="44"/>
      <c r="FA390" s="44"/>
      <c r="FB390" s="44"/>
      <c r="FC390" s="44"/>
      <c r="FD390" s="44"/>
      <c r="FE390" s="44"/>
      <c r="FF390" s="44"/>
      <c r="FG390" s="44"/>
      <c r="FH390" s="44"/>
      <c r="FI390" s="44"/>
      <c r="FJ390" s="44"/>
      <c r="FK390" s="44"/>
      <c r="FL390" s="44"/>
      <c r="FM390" s="44"/>
      <c r="FN390" s="44"/>
      <c r="FO390" s="44"/>
      <c r="FP390" s="44"/>
      <c r="FQ390" s="44"/>
      <c r="FR390" s="44"/>
      <c r="FS390" s="44"/>
    </row>
    <row r="391" spans="43:175" x14ac:dyDescent="0.25">
      <c r="AQ391" s="44"/>
      <c r="AR391" s="44"/>
      <c r="AS391" s="44"/>
      <c r="AT391" s="44"/>
      <c r="AU391" s="44"/>
      <c r="AV391" s="44"/>
      <c r="AW391" s="44"/>
      <c r="AX391" s="44"/>
      <c r="AY391" s="44"/>
      <c r="AZ391" s="44"/>
      <c r="BA391" s="44"/>
      <c r="BB391" s="44"/>
      <c r="BC391" s="44"/>
      <c r="BD391" s="44"/>
      <c r="BE391" s="44"/>
      <c r="BF391" s="44"/>
      <c r="BG391" s="44"/>
      <c r="BH391" s="44"/>
      <c r="BI391" s="44"/>
      <c r="BJ391" s="44"/>
      <c r="BK391" s="44"/>
      <c r="BL391" s="44"/>
      <c r="BM391" s="44"/>
      <c r="BN391" s="44"/>
      <c r="BO391" s="44"/>
      <c r="BP391" s="44"/>
      <c r="BQ391" s="44"/>
      <c r="BR391" s="44"/>
      <c r="BS391" s="44"/>
      <c r="BT391" s="44"/>
      <c r="BU391" s="44"/>
      <c r="BV391" s="44"/>
      <c r="BW391" s="44"/>
      <c r="BX391" s="44"/>
      <c r="BY391" s="44"/>
      <c r="BZ391" s="44"/>
      <c r="CA391" s="44"/>
      <c r="CB391" s="44"/>
      <c r="CC391" s="44"/>
      <c r="CD391" s="44"/>
      <c r="CE391" s="44"/>
      <c r="CF391" s="44"/>
      <c r="CG391" s="44"/>
      <c r="CH391" s="44"/>
      <c r="CI391" s="44"/>
      <c r="CJ391" s="44"/>
      <c r="CK391" s="44"/>
      <c r="CL391" s="44"/>
      <c r="CM391" s="44"/>
      <c r="CN391" s="44"/>
      <c r="CO391" s="44"/>
      <c r="CP391" s="44"/>
      <c r="CQ391" s="44"/>
      <c r="CR391" s="44"/>
      <c r="CS391" s="44"/>
      <c r="CT391" s="44"/>
      <c r="CU391" s="44"/>
      <c r="CV391" s="44"/>
      <c r="CW391" s="44"/>
      <c r="CX391" s="44"/>
      <c r="CY391" s="44"/>
      <c r="CZ391" s="44"/>
      <c r="DA391" s="44"/>
      <c r="DB391" s="44"/>
      <c r="DC391" s="44"/>
      <c r="DD391" s="44"/>
      <c r="DE391" s="44"/>
      <c r="DF391" s="44"/>
      <c r="DG391" s="44"/>
      <c r="DH391" s="44"/>
      <c r="DI391" s="44"/>
      <c r="DJ391" s="44"/>
      <c r="DK391" s="44"/>
      <c r="DL391" s="44"/>
      <c r="DM391" s="44"/>
      <c r="DN391" s="44"/>
      <c r="DO391" s="44"/>
      <c r="DP391" s="44"/>
      <c r="DQ391" s="44"/>
      <c r="DR391" s="44"/>
      <c r="DS391" s="44"/>
      <c r="DT391" s="44"/>
      <c r="DU391" s="44"/>
      <c r="DV391" s="44"/>
      <c r="DW391" s="44"/>
      <c r="DX391" s="44"/>
      <c r="DY391" s="44"/>
      <c r="DZ391" s="44"/>
      <c r="EA391" s="44"/>
      <c r="EB391" s="44"/>
      <c r="EC391" s="44"/>
      <c r="ED391" s="44"/>
      <c r="EE391" s="44"/>
      <c r="EF391" s="44"/>
      <c r="EG391" s="44"/>
      <c r="EH391" s="44"/>
      <c r="EI391" s="44"/>
      <c r="EJ391" s="44"/>
      <c r="EK391" s="44"/>
      <c r="EL391" s="44"/>
      <c r="EM391" s="44"/>
      <c r="EN391" s="44"/>
      <c r="EO391" s="44"/>
      <c r="EP391" s="44"/>
      <c r="EQ391" s="44"/>
      <c r="ER391" s="44"/>
      <c r="ES391" s="44"/>
      <c r="ET391" s="44"/>
      <c r="EU391" s="44"/>
      <c r="EV391" s="44"/>
      <c r="EW391" s="44"/>
      <c r="EX391" s="44"/>
      <c r="EY391" s="44"/>
      <c r="EZ391" s="44"/>
      <c r="FA391" s="44"/>
      <c r="FB391" s="44"/>
      <c r="FC391" s="44"/>
      <c r="FD391" s="44"/>
      <c r="FE391" s="44"/>
      <c r="FF391" s="44"/>
      <c r="FG391" s="44"/>
      <c r="FH391" s="44"/>
      <c r="FI391" s="44"/>
      <c r="FJ391" s="44"/>
      <c r="FK391" s="44"/>
      <c r="FL391" s="44"/>
      <c r="FM391" s="44"/>
      <c r="FN391" s="44"/>
      <c r="FO391" s="44"/>
      <c r="FP391" s="44"/>
      <c r="FQ391" s="44"/>
      <c r="FR391" s="44"/>
      <c r="FS391" s="44"/>
    </row>
    <row r="392" spans="43:175" x14ac:dyDescent="0.25">
      <c r="AQ392" s="44"/>
      <c r="AR392" s="44"/>
      <c r="AS392" s="44"/>
      <c r="AT392" s="44"/>
      <c r="AU392" s="44"/>
      <c r="AV392" s="44"/>
      <c r="AW392" s="44"/>
      <c r="AX392" s="44"/>
      <c r="AY392" s="44"/>
      <c r="AZ392" s="44"/>
      <c r="BA392" s="44"/>
      <c r="BB392" s="44"/>
      <c r="BC392" s="44"/>
      <c r="BD392" s="44"/>
      <c r="BE392" s="44"/>
      <c r="BF392" s="44"/>
      <c r="BG392" s="44"/>
      <c r="BH392" s="44"/>
      <c r="BI392" s="44"/>
      <c r="BJ392" s="44"/>
      <c r="BK392" s="44"/>
      <c r="BL392" s="44"/>
      <c r="BM392" s="44"/>
      <c r="BN392" s="44"/>
      <c r="BO392" s="44"/>
      <c r="BP392" s="44"/>
      <c r="BQ392" s="44"/>
      <c r="BR392" s="44"/>
      <c r="BS392" s="44"/>
      <c r="BT392" s="44"/>
      <c r="BU392" s="44"/>
      <c r="BV392" s="44"/>
      <c r="BW392" s="44"/>
      <c r="BX392" s="44"/>
      <c r="BY392" s="44"/>
      <c r="BZ392" s="44"/>
      <c r="CA392" s="44"/>
      <c r="CB392" s="44"/>
      <c r="CC392" s="44"/>
      <c r="CD392" s="44"/>
      <c r="CE392" s="44"/>
      <c r="CF392" s="44"/>
      <c r="CG392" s="44"/>
      <c r="CH392" s="44"/>
      <c r="CI392" s="44"/>
      <c r="CJ392" s="44"/>
      <c r="CK392" s="44"/>
      <c r="CL392" s="44"/>
      <c r="CM392" s="44"/>
      <c r="CN392" s="44"/>
      <c r="CO392" s="44"/>
      <c r="CP392" s="44"/>
      <c r="CQ392" s="44"/>
      <c r="CR392" s="44"/>
      <c r="CS392" s="44"/>
      <c r="CT392" s="44"/>
      <c r="CU392" s="44"/>
      <c r="CV392" s="44"/>
      <c r="CW392" s="44"/>
      <c r="CX392" s="44"/>
      <c r="CY392" s="44"/>
      <c r="CZ392" s="44"/>
      <c r="DA392" s="44"/>
      <c r="DB392" s="44"/>
      <c r="DC392" s="44"/>
      <c r="DD392" s="44"/>
      <c r="DE392" s="44"/>
      <c r="DF392" s="44"/>
      <c r="DG392" s="44"/>
      <c r="DH392" s="44"/>
      <c r="DI392" s="44"/>
      <c r="DJ392" s="44"/>
      <c r="DK392" s="44"/>
      <c r="DL392" s="44"/>
      <c r="DM392" s="44"/>
      <c r="DN392" s="44"/>
      <c r="DO392" s="44"/>
      <c r="DP392" s="44"/>
      <c r="DQ392" s="44"/>
      <c r="DR392" s="44"/>
      <c r="DS392" s="44"/>
      <c r="DT392" s="44"/>
      <c r="DU392" s="44"/>
      <c r="DV392" s="44"/>
      <c r="DW392" s="44"/>
      <c r="DX392" s="44"/>
      <c r="DY392" s="44"/>
      <c r="DZ392" s="44"/>
      <c r="EA392" s="44"/>
      <c r="EB392" s="44"/>
      <c r="EC392" s="44"/>
      <c r="ED392" s="44"/>
      <c r="EE392" s="44"/>
      <c r="EF392" s="44"/>
      <c r="EG392" s="44"/>
      <c r="EH392" s="44"/>
      <c r="EI392" s="44"/>
      <c r="EJ392" s="44"/>
      <c r="EK392" s="44"/>
      <c r="EL392" s="44"/>
      <c r="EM392" s="44"/>
      <c r="EN392" s="44"/>
      <c r="EO392" s="44"/>
      <c r="EP392" s="44"/>
      <c r="EQ392" s="44"/>
      <c r="ER392" s="44"/>
      <c r="ES392" s="44"/>
      <c r="ET392" s="44"/>
      <c r="EU392" s="44"/>
      <c r="EV392" s="44"/>
      <c r="EW392" s="44"/>
      <c r="EX392" s="44"/>
      <c r="EY392" s="44"/>
      <c r="EZ392" s="44"/>
      <c r="FA392" s="44"/>
      <c r="FB392" s="44"/>
      <c r="FC392" s="44"/>
      <c r="FD392" s="44"/>
      <c r="FE392" s="44"/>
      <c r="FF392" s="44"/>
      <c r="FG392" s="44"/>
      <c r="FH392" s="44"/>
      <c r="FI392" s="44"/>
      <c r="FJ392" s="44"/>
      <c r="FK392" s="44"/>
      <c r="FL392" s="44"/>
      <c r="FM392" s="44"/>
      <c r="FN392" s="44"/>
      <c r="FO392" s="44"/>
      <c r="FP392" s="44"/>
      <c r="FQ392" s="44"/>
      <c r="FR392" s="44"/>
      <c r="FS392" s="44"/>
    </row>
    <row r="393" spans="43:175" x14ac:dyDescent="0.25">
      <c r="AQ393" s="44"/>
      <c r="AR393" s="44"/>
      <c r="AS393" s="44"/>
      <c r="AT393" s="44"/>
      <c r="AU393" s="44"/>
      <c r="AV393" s="44"/>
      <c r="AW393" s="44"/>
      <c r="AX393" s="44"/>
      <c r="AY393" s="44"/>
      <c r="AZ393" s="44"/>
      <c r="BA393" s="44"/>
      <c r="BB393" s="44"/>
      <c r="BC393" s="44"/>
      <c r="BD393" s="44"/>
      <c r="BE393" s="44"/>
      <c r="BF393" s="44"/>
      <c r="BG393" s="44"/>
      <c r="BH393" s="44"/>
      <c r="BI393" s="44"/>
      <c r="BJ393" s="44"/>
      <c r="BK393" s="44"/>
      <c r="BL393" s="44"/>
      <c r="BM393" s="44"/>
      <c r="BN393" s="44"/>
      <c r="BO393" s="44"/>
      <c r="BP393" s="44"/>
      <c r="BQ393" s="44"/>
      <c r="BR393" s="44"/>
      <c r="BS393" s="44"/>
      <c r="BT393" s="44"/>
      <c r="BU393" s="44"/>
      <c r="BV393" s="44"/>
      <c r="BW393" s="44"/>
      <c r="BX393" s="44"/>
      <c r="BY393" s="44"/>
      <c r="BZ393" s="44"/>
      <c r="CA393" s="44"/>
      <c r="CB393" s="44"/>
      <c r="CC393" s="44"/>
      <c r="CD393" s="44"/>
      <c r="CE393" s="44"/>
      <c r="CF393" s="44"/>
      <c r="CG393" s="44"/>
      <c r="CH393" s="44"/>
      <c r="CI393" s="44"/>
      <c r="CJ393" s="44"/>
      <c r="CK393" s="44"/>
      <c r="CL393" s="44"/>
      <c r="CM393" s="44"/>
      <c r="CN393" s="44"/>
      <c r="CO393" s="44"/>
      <c r="CP393" s="44"/>
      <c r="CQ393" s="44"/>
      <c r="CR393" s="44"/>
      <c r="CS393" s="44"/>
      <c r="CT393" s="44"/>
      <c r="CU393" s="44"/>
      <c r="CV393" s="44"/>
      <c r="CW393" s="44"/>
      <c r="CX393" s="44"/>
      <c r="CY393" s="44"/>
      <c r="CZ393" s="44"/>
      <c r="DA393" s="44"/>
      <c r="DB393" s="44"/>
      <c r="DC393" s="44"/>
      <c r="DD393" s="44"/>
      <c r="DE393" s="44"/>
      <c r="DF393" s="44"/>
      <c r="DG393" s="44"/>
      <c r="DH393" s="44"/>
      <c r="DI393" s="44"/>
      <c r="DJ393" s="44"/>
      <c r="DK393" s="44"/>
      <c r="DL393" s="44"/>
      <c r="DM393" s="44"/>
      <c r="DN393" s="44"/>
      <c r="DO393" s="44"/>
      <c r="DP393" s="44"/>
      <c r="DQ393" s="44"/>
      <c r="DR393" s="44"/>
      <c r="DS393" s="44"/>
      <c r="DT393" s="44"/>
      <c r="DU393" s="44"/>
      <c r="DV393" s="44"/>
      <c r="DW393" s="44"/>
      <c r="DX393" s="44"/>
      <c r="DY393" s="44"/>
      <c r="DZ393" s="44"/>
      <c r="EA393" s="44"/>
      <c r="EB393" s="44"/>
      <c r="EC393" s="44"/>
      <c r="ED393" s="44"/>
      <c r="EE393" s="44"/>
      <c r="EF393" s="44"/>
      <c r="EG393" s="44"/>
      <c r="EH393" s="44"/>
      <c r="EI393" s="44"/>
      <c r="EJ393" s="44"/>
      <c r="EK393" s="44"/>
      <c r="EL393" s="44"/>
      <c r="EM393" s="44"/>
      <c r="EN393" s="44"/>
      <c r="EO393" s="44"/>
      <c r="EP393" s="44"/>
      <c r="EQ393" s="44"/>
      <c r="ER393" s="44"/>
      <c r="ES393" s="44"/>
      <c r="ET393" s="44"/>
      <c r="EU393" s="44"/>
      <c r="EV393" s="44"/>
      <c r="EW393" s="44"/>
      <c r="EX393" s="44"/>
      <c r="EY393" s="44"/>
      <c r="EZ393" s="44"/>
      <c r="FA393" s="44"/>
      <c r="FB393" s="44"/>
      <c r="FC393" s="44"/>
      <c r="FD393" s="44"/>
      <c r="FE393" s="44"/>
      <c r="FF393" s="44"/>
      <c r="FG393" s="44"/>
      <c r="FH393" s="44"/>
      <c r="FI393" s="44"/>
      <c r="FJ393" s="44"/>
      <c r="FK393" s="44"/>
      <c r="FL393" s="44"/>
      <c r="FM393" s="44"/>
      <c r="FN393" s="44"/>
      <c r="FO393" s="44"/>
      <c r="FP393" s="44"/>
      <c r="FQ393" s="44"/>
      <c r="FR393" s="44"/>
      <c r="FS393" s="44"/>
    </row>
    <row r="394" spans="43:175" x14ac:dyDescent="0.25">
      <c r="AQ394" s="44"/>
      <c r="AR394" s="44"/>
      <c r="AS394" s="44"/>
      <c r="AT394" s="44"/>
      <c r="AU394" s="44"/>
      <c r="AV394" s="44"/>
      <c r="AW394" s="44"/>
      <c r="AX394" s="44"/>
      <c r="AY394" s="44"/>
      <c r="AZ394" s="44"/>
      <c r="BA394" s="44"/>
      <c r="BB394" s="44"/>
      <c r="BC394" s="44"/>
      <c r="BD394" s="44"/>
      <c r="BE394" s="44"/>
      <c r="BF394" s="44"/>
      <c r="BG394" s="44"/>
      <c r="BH394" s="44"/>
      <c r="BI394" s="44"/>
      <c r="BJ394" s="44"/>
      <c r="BK394" s="44"/>
      <c r="BL394" s="44"/>
      <c r="BM394" s="44"/>
      <c r="BN394" s="44"/>
      <c r="BO394" s="44"/>
      <c r="BP394" s="44"/>
      <c r="BQ394" s="44"/>
      <c r="BR394" s="44"/>
      <c r="BS394" s="44"/>
      <c r="BT394" s="44"/>
      <c r="BU394" s="44"/>
      <c r="BV394" s="44"/>
      <c r="BW394" s="44"/>
      <c r="BX394" s="44"/>
      <c r="BY394" s="44"/>
      <c r="BZ394" s="44"/>
      <c r="CA394" s="44"/>
      <c r="CB394" s="44"/>
      <c r="CC394" s="44"/>
      <c r="CD394" s="44"/>
      <c r="CE394" s="44"/>
      <c r="CF394" s="44"/>
      <c r="CG394" s="44"/>
      <c r="CH394" s="44"/>
      <c r="CI394" s="44"/>
      <c r="CJ394" s="44"/>
      <c r="CK394" s="44"/>
      <c r="CL394" s="44"/>
      <c r="CM394" s="44"/>
      <c r="CN394" s="44"/>
      <c r="CO394" s="44"/>
      <c r="CP394" s="44"/>
      <c r="CQ394" s="44"/>
      <c r="CR394" s="44"/>
      <c r="CS394" s="44"/>
      <c r="CT394" s="44"/>
      <c r="CU394" s="44"/>
      <c r="CV394" s="44"/>
      <c r="CW394" s="44"/>
      <c r="CX394" s="44"/>
      <c r="CY394" s="44"/>
      <c r="CZ394" s="44"/>
      <c r="DA394" s="44"/>
      <c r="DB394" s="44"/>
      <c r="DC394" s="44"/>
      <c r="DD394" s="44"/>
      <c r="DE394" s="44"/>
      <c r="DF394" s="44"/>
      <c r="DG394" s="44"/>
      <c r="DH394" s="44"/>
      <c r="DI394" s="44"/>
      <c r="DJ394" s="44"/>
      <c r="DK394" s="44"/>
      <c r="DL394" s="44"/>
      <c r="DM394" s="44"/>
      <c r="DN394" s="44"/>
      <c r="DO394" s="44"/>
      <c r="DP394" s="44"/>
      <c r="DQ394" s="44"/>
      <c r="DR394" s="44"/>
      <c r="DS394" s="44"/>
      <c r="DT394" s="44"/>
      <c r="DU394" s="44"/>
      <c r="DV394" s="44"/>
      <c r="DW394" s="44"/>
      <c r="DX394" s="44"/>
      <c r="DY394" s="44"/>
      <c r="DZ394" s="44"/>
      <c r="EA394" s="44"/>
      <c r="EB394" s="44"/>
      <c r="EC394" s="44"/>
      <c r="ED394" s="44"/>
      <c r="EE394" s="44"/>
      <c r="EF394" s="44"/>
      <c r="EG394" s="44"/>
      <c r="EH394" s="44"/>
      <c r="EI394" s="44"/>
      <c r="EJ394" s="44"/>
      <c r="EK394" s="44"/>
      <c r="EL394" s="44"/>
      <c r="EM394" s="44"/>
      <c r="EN394" s="44"/>
      <c r="EO394" s="44"/>
      <c r="EP394" s="44"/>
      <c r="EQ394" s="44"/>
      <c r="ER394" s="44"/>
      <c r="ES394" s="44"/>
      <c r="ET394" s="44"/>
      <c r="EU394" s="44"/>
      <c r="EV394" s="44"/>
      <c r="EW394" s="44"/>
      <c r="EX394" s="44"/>
      <c r="EY394" s="44"/>
      <c r="EZ394" s="44"/>
      <c r="FA394" s="44"/>
      <c r="FB394" s="44"/>
      <c r="FC394" s="44"/>
      <c r="FD394" s="44"/>
      <c r="FE394" s="44"/>
      <c r="FF394" s="44"/>
      <c r="FG394" s="44"/>
      <c r="FH394" s="44"/>
      <c r="FI394" s="44"/>
      <c r="FJ394" s="44"/>
      <c r="FK394" s="44"/>
      <c r="FL394" s="44"/>
      <c r="FM394" s="44"/>
      <c r="FN394" s="44"/>
      <c r="FO394" s="44"/>
      <c r="FP394" s="44"/>
      <c r="FQ394" s="44"/>
      <c r="FR394" s="44"/>
      <c r="FS394" s="44"/>
    </row>
    <row r="395" spans="43:175" x14ac:dyDescent="0.25">
      <c r="AQ395" s="44"/>
      <c r="AR395" s="44"/>
      <c r="AS395" s="44"/>
      <c r="AT395" s="44"/>
      <c r="AU395" s="44"/>
      <c r="AV395" s="44"/>
      <c r="AW395" s="44"/>
      <c r="AX395" s="44"/>
      <c r="AY395" s="44"/>
      <c r="AZ395" s="44"/>
      <c r="BA395" s="44"/>
      <c r="BB395" s="44"/>
      <c r="BC395" s="44"/>
      <c r="BD395" s="44"/>
      <c r="BE395" s="44"/>
      <c r="BF395" s="44"/>
      <c r="BG395" s="44"/>
      <c r="BH395" s="44"/>
      <c r="BI395" s="44"/>
      <c r="BJ395" s="44"/>
      <c r="BK395" s="44"/>
      <c r="BL395" s="44"/>
      <c r="BM395" s="44"/>
      <c r="BN395" s="44"/>
      <c r="BO395" s="44"/>
      <c r="BP395" s="44"/>
      <c r="BQ395" s="44"/>
      <c r="BR395" s="44"/>
      <c r="BS395" s="44"/>
      <c r="BT395" s="44"/>
      <c r="BU395" s="44"/>
      <c r="BV395" s="44"/>
      <c r="BW395" s="44"/>
      <c r="BX395" s="44"/>
      <c r="BY395" s="44"/>
      <c r="BZ395" s="44"/>
      <c r="CA395" s="44"/>
      <c r="CB395" s="44"/>
      <c r="CC395" s="44"/>
      <c r="CD395" s="44"/>
      <c r="CE395" s="44"/>
      <c r="CF395" s="44"/>
      <c r="CG395" s="44"/>
      <c r="CH395" s="44"/>
      <c r="CI395" s="44"/>
      <c r="CJ395" s="44"/>
      <c r="CK395" s="44"/>
      <c r="CL395" s="44"/>
      <c r="CM395" s="44"/>
      <c r="CN395" s="44"/>
      <c r="CO395" s="44"/>
      <c r="CP395" s="44"/>
      <c r="CQ395" s="44"/>
      <c r="CR395" s="44"/>
      <c r="CS395" s="44"/>
      <c r="CT395" s="44"/>
      <c r="CU395" s="44"/>
      <c r="CV395" s="44"/>
      <c r="CW395" s="44"/>
      <c r="CX395" s="44"/>
      <c r="CY395" s="44"/>
      <c r="CZ395" s="44"/>
      <c r="DA395" s="44"/>
      <c r="DB395" s="44"/>
      <c r="DC395" s="44"/>
      <c r="DD395" s="44"/>
      <c r="DE395" s="44"/>
      <c r="DF395" s="44"/>
      <c r="DG395" s="44"/>
      <c r="DH395" s="44"/>
      <c r="DI395" s="44"/>
      <c r="DJ395" s="44"/>
      <c r="DK395" s="44"/>
      <c r="DL395" s="44"/>
      <c r="DM395" s="44"/>
      <c r="DN395" s="44"/>
      <c r="DO395" s="44"/>
      <c r="DP395" s="44"/>
      <c r="DQ395" s="44"/>
      <c r="DR395" s="44"/>
      <c r="DS395" s="44"/>
      <c r="DT395" s="44"/>
      <c r="DU395" s="44"/>
      <c r="DV395" s="44"/>
      <c r="DW395" s="44"/>
      <c r="DX395" s="44"/>
      <c r="DY395" s="44"/>
      <c r="DZ395" s="44"/>
      <c r="EA395" s="44"/>
      <c r="EB395" s="44"/>
      <c r="EC395" s="44"/>
      <c r="ED395" s="44"/>
      <c r="EE395" s="44"/>
      <c r="EF395" s="44"/>
      <c r="EG395" s="44"/>
      <c r="EH395" s="44"/>
      <c r="EI395" s="44"/>
      <c r="EJ395" s="44"/>
      <c r="EK395" s="44"/>
      <c r="EL395" s="44"/>
      <c r="EM395" s="44"/>
      <c r="EN395" s="44"/>
      <c r="EO395" s="44"/>
      <c r="EP395" s="44"/>
      <c r="EQ395" s="44"/>
      <c r="ER395" s="44"/>
      <c r="ES395" s="44"/>
      <c r="ET395" s="44"/>
      <c r="EU395" s="44"/>
      <c r="EV395" s="44"/>
      <c r="EW395" s="44"/>
      <c r="EX395" s="44"/>
      <c r="EY395" s="44"/>
      <c r="EZ395" s="44"/>
      <c r="FA395" s="44"/>
      <c r="FB395" s="44"/>
      <c r="FC395" s="44"/>
      <c r="FD395" s="44"/>
      <c r="FE395" s="44"/>
      <c r="FF395" s="44"/>
      <c r="FG395" s="44"/>
      <c r="FH395" s="44"/>
      <c r="FI395" s="44"/>
      <c r="FJ395" s="44"/>
      <c r="FK395" s="44"/>
      <c r="FL395" s="44"/>
      <c r="FM395" s="44"/>
      <c r="FN395" s="44"/>
      <c r="FO395" s="44"/>
      <c r="FP395" s="44"/>
      <c r="FQ395" s="44"/>
      <c r="FR395" s="44"/>
      <c r="FS395" s="44"/>
    </row>
    <row r="396" spans="43:175" x14ac:dyDescent="0.25">
      <c r="AQ396" s="44"/>
      <c r="AR396" s="44"/>
      <c r="AS396" s="44"/>
      <c r="AT396" s="44"/>
      <c r="AU396" s="44"/>
      <c r="AV396" s="44"/>
      <c r="AW396" s="44"/>
      <c r="AX396" s="44"/>
      <c r="AY396" s="44"/>
      <c r="AZ396" s="44"/>
      <c r="BA396" s="44"/>
      <c r="BB396" s="44"/>
      <c r="BC396" s="44"/>
      <c r="BD396" s="44"/>
      <c r="BE396" s="44"/>
      <c r="BF396" s="44"/>
      <c r="BG396" s="44"/>
      <c r="BH396" s="44"/>
      <c r="BI396" s="44"/>
      <c r="BJ396" s="44"/>
      <c r="BK396" s="44"/>
      <c r="BL396" s="44"/>
      <c r="BM396" s="44"/>
      <c r="BN396" s="44"/>
      <c r="BO396" s="44"/>
      <c r="BP396" s="44"/>
      <c r="BQ396" s="44"/>
      <c r="BR396" s="44"/>
      <c r="BS396" s="44"/>
      <c r="BT396" s="44"/>
      <c r="BU396" s="44"/>
      <c r="BV396" s="44"/>
      <c r="BW396" s="44"/>
      <c r="BX396" s="44"/>
      <c r="BY396" s="44"/>
      <c r="BZ396" s="44"/>
      <c r="CA396" s="44"/>
      <c r="CB396" s="44"/>
      <c r="CC396" s="44"/>
      <c r="CD396" s="44"/>
      <c r="CE396" s="44"/>
      <c r="CF396" s="44"/>
      <c r="CG396" s="44"/>
      <c r="CH396" s="44"/>
      <c r="CI396" s="44"/>
      <c r="CJ396" s="44"/>
      <c r="CK396" s="44"/>
      <c r="CL396" s="44"/>
      <c r="CM396" s="44"/>
      <c r="CN396" s="44"/>
      <c r="CO396" s="44"/>
      <c r="CP396" s="44"/>
      <c r="CQ396" s="44"/>
      <c r="CR396" s="44"/>
      <c r="CS396" s="44"/>
      <c r="CT396" s="44"/>
      <c r="CU396" s="44"/>
      <c r="CV396" s="44"/>
      <c r="CW396" s="44"/>
      <c r="CX396" s="44"/>
      <c r="CY396" s="44"/>
      <c r="CZ396" s="44"/>
      <c r="DA396" s="44"/>
      <c r="DB396" s="44"/>
      <c r="DC396" s="44"/>
      <c r="DD396" s="44"/>
      <c r="DE396" s="44"/>
      <c r="DF396" s="44"/>
      <c r="DG396" s="44"/>
      <c r="DH396" s="44"/>
      <c r="DI396" s="44"/>
      <c r="DJ396" s="44"/>
      <c r="DK396" s="44"/>
      <c r="DL396" s="44"/>
      <c r="DM396" s="44"/>
      <c r="DN396" s="44"/>
      <c r="DO396" s="44"/>
      <c r="DP396" s="44"/>
      <c r="DQ396" s="44"/>
      <c r="DR396" s="44"/>
      <c r="DS396" s="44"/>
      <c r="DT396" s="44"/>
      <c r="DU396" s="44"/>
      <c r="DV396" s="44"/>
      <c r="DW396" s="44"/>
      <c r="DX396" s="44"/>
      <c r="DY396" s="44"/>
      <c r="DZ396" s="44"/>
      <c r="EA396" s="44"/>
      <c r="EB396" s="44"/>
      <c r="EC396" s="44"/>
      <c r="ED396" s="44"/>
      <c r="EE396" s="44"/>
      <c r="EF396" s="44"/>
      <c r="EG396" s="44"/>
      <c r="EH396" s="44"/>
      <c r="EI396" s="44"/>
      <c r="EJ396" s="44"/>
      <c r="EK396" s="44"/>
      <c r="EL396" s="44"/>
      <c r="EM396" s="44"/>
      <c r="EN396" s="44"/>
      <c r="EO396" s="44"/>
      <c r="EP396" s="44"/>
      <c r="EQ396" s="44"/>
      <c r="ER396" s="44"/>
      <c r="ES396" s="44"/>
      <c r="ET396" s="44"/>
      <c r="EU396" s="44"/>
      <c r="EV396" s="44"/>
      <c r="EW396" s="44"/>
      <c r="EX396" s="44"/>
      <c r="EY396" s="44"/>
      <c r="EZ396" s="44"/>
      <c r="FA396" s="44"/>
      <c r="FB396" s="44"/>
      <c r="FC396" s="44"/>
      <c r="FD396" s="44"/>
      <c r="FE396" s="44"/>
      <c r="FF396" s="44"/>
      <c r="FG396" s="44"/>
      <c r="FH396" s="44"/>
      <c r="FI396" s="44"/>
      <c r="FJ396" s="44"/>
      <c r="FK396" s="44"/>
      <c r="FL396" s="44"/>
      <c r="FM396" s="44"/>
      <c r="FN396" s="44"/>
      <c r="FO396" s="44"/>
      <c r="FP396" s="44"/>
      <c r="FQ396" s="44"/>
      <c r="FR396" s="44"/>
      <c r="FS396" s="44"/>
    </row>
    <row r="397" spans="43:175" x14ac:dyDescent="0.25">
      <c r="AQ397" s="44"/>
      <c r="AR397" s="44"/>
      <c r="AS397" s="44"/>
      <c r="AT397" s="44"/>
      <c r="AU397" s="44"/>
      <c r="AV397" s="44"/>
      <c r="AW397" s="44"/>
      <c r="AX397" s="44"/>
      <c r="AY397" s="44"/>
      <c r="AZ397" s="44"/>
      <c r="BA397" s="44"/>
      <c r="BB397" s="44"/>
      <c r="BC397" s="44"/>
      <c r="BD397" s="44"/>
      <c r="BE397" s="44"/>
      <c r="BF397" s="44"/>
      <c r="BG397" s="44"/>
      <c r="BH397" s="44"/>
      <c r="BI397" s="44"/>
      <c r="BJ397" s="44"/>
      <c r="BK397" s="44"/>
      <c r="BL397" s="44"/>
      <c r="BM397" s="44"/>
      <c r="BN397" s="44"/>
      <c r="BO397" s="44"/>
      <c r="BP397" s="44"/>
      <c r="BQ397" s="44"/>
      <c r="BR397" s="44"/>
      <c r="BS397" s="44"/>
      <c r="BT397" s="44"/>
      <c r="BU397" s="44"/>
      <c r="BV397" s="44"/>
      <c r="BW397" s="44"/>
      <c r="BX397" s="44"/>
      <c r="BY397" s="44"/>
      <c r="BZ397" s="44"/>
      <c r="CA397" s="44"/>
      <c r="CB397" s="44"/>
      <c r="CC397" s="44"/>
      <c r="CD397" s="44"/>
      <c r="CE397" s="44"/>
      <c r="CF397" s="44"/>
      <c r="CG397" s="44"/>
      <c r="CH397" s="44"/>
      <c r="CI397" s="44"/>
      <c r="CJ397" s="44"/>
      <c r="CK397" s="44"/>
      <c r="CL397" s="44"/>
      <c r="CM397" s="44"/>
      <c r="CN397" s="44"/>
      <c r="CO397" s="44"/>
      <c r="CP397" s="44"/>
      <c r="CQ397" s="44"/>
      <c r="CR397" s="44"/>
      <c r="CS397" s="44"/>
      <c r="CT397" s="44"/>
      <c r="CU397" s="44"/>
      <c r="CV397" s="44"/>
      <c r="CW397" s="44"/>
      <c r="CX397" s="44"/>
      <c r="CY397" s="44"/>
      <c r="CZ397" s="44"/>
      <c r="DA397" s="44"/>
      <c r="DB397" s="44"/>
      <c r="DC397" s="44"/>
      <c r="DD397" s="44"/>
      <c r="DE397" s="44"/>
      <c r="DF397" s="44"/>
      <c r="DG397" s="44"/>
      <c r="DH397" s="44"/>
      <c r="DI397" s="44"/>
      <c r="DJ397" s="44"/>
      <c r="DK397" s="44"/>
      <c r="DL397" s="44"/>
      <c r="DM397" s="44"/>
      <c r="DN397" s="44"/>
      <c r="DO397" s="44"/>
      <c r="DP397" s="44"/>
      <c r="DQ397" s="44"/>
      <c r="DR397" s="44"/>
      <c r="DS397" s="44"/>
      <c r="DT397" s="44"/>
      <c r="DU397" s="44"/>
      <c r="DV397" s="44"/>
      <c r="DW397" s="44"/>
      <c r="DX397" s="44"/>
      <c r="DY397" s="44"/>
      <c r="DZ397" s="44"/>
      <c r="EA397" s="44"/>
      <c r="EB397" s="44"/>
      <c r="EC397" s="44"/>
      <c r="ED397" s="44"/>
      <c r="EE397" s="44"/>
      <c r="EF397" s="44"/>
      <c r="EG397" s="44"/>
      <c r="EH397" s="44"/>
      <c r="EI397" s="44"/>
      <c r="EJ397" s="44"/>
      <c r="EK397" s="44"/>
      <c r="EL397" s="44"/>
      <c r="EM397" s="44"/>
      <c r="EN397" s="44"/>
      <c r="EO397" s="44"/>
      <c r="EP397" s="44"/>
      <c r="EQ397" s="44"/>
      <c r="ER397" s="44"/>
      <c r="ES397" s="44"/>
      <c r="ET397" s="44"/>
      <c r="EU397" s="44"/>
      <c r="EV397" s="44"/>
      <c r="EW397" s="44"/>
      <c r="EX397" s="44"/>
      <c r="EY397" s="44"/>
      <c r="EZ397" s="44"/>
      <c r="FA397" s="44"/>
      <c r="FB397" s="44"/>
      <c r="FC397" s="44"/>
      <c r="FD397" s="44"/>
      <c r="FE397" s="44"/>
      <c r="FF397" s="44"/>
      <c r="FG397" s="44"/>
      <c r="FH397" s="44"/>
      <c r="FI397" s="44"/>
      <c r="FJ397" s="44"/>
      <c r="FK397" s="44"/>
      <c r="FL397" s="44"/>
      <c r="FM397" s="44"/>
      <c r="FN397" s="44"/>
      <c r="FO397" s="44"/>
      <c r="FP397" s="44"/>
      <c r="FQ397" s="44"/>
      <c r="FR397" s="44"/>
      <c r="FS397" s="44"/>
    </row>
    <row r="398" spans="43:175" x14ac:dyDescent="0.25">
      <c r="AQ398" s="44"/>
      <c r="AR398" s="44"/>
      <c r="AS398" s="44"/>
      <c r="AT398" s="44"/>
      <c r="AU398" s="44"/>
      <c r="AV398" s="44"/>
      <c r="AW398" s="44"/>
      <c r="AX398" s="44"/>
      <c r="AY398" s="44"/>
      <c r="AZ398" s="44"/>
      <c r="BA398" s="44"/>
      <c r="BB398" s="44"/>
      <c r="BC398" s="44"/>
      <c r="BD398" s="44"/>
      <c r="BE398" s="44"/>
      <c r="BF398" s="44"/>
      <c r="BG398" s="44"/>
      <c r="BH398" s="44"/>
      <c r="BI398" s="44"/>
      <c r="BJ398" s="44"/>
      <c r="BK398" s="44"/>
      <c r="BL398" s="44"/>
      <c r="BM398" s="44"/>
      <c r="BN398" s="44"/>
      <c r="BO398" s="44"/>
      <c r="BP398" s="44"/>
      <c r="BQ398" s="44"/>
      <c r="BR398" s="44"/>
      <c r="BS398" s="44"/>
      <c r="BT398" s="44"/>
      <c r="BU398" s="44"/>
      <c r="BV398" s="44"/>
      <c r="BW398" s="44"/>
      <c r="BX398" s="44"/>
      <c r="BY398" s="44"/>
      <c r="BZ398" s="44"/>
      <c r="CA398" s="44"/>
      <c r="CB398" s="44"/>
      <c r="CC398" s="44"/>
      <c r="CD398" s="44"/>
      <c r="CE398" s="44"/>
      <c r="CF398" s="44"/>
      <c r="CG398" s="44"/>
      <c r="CH398" s="44"/>
      <c r="CI398" s="44"/>
      <c r="CJ398" s="44"/>
      <c r="CK398" s="44"/>
      <c r="CL398" s="44"/>
      <c r="CM398" s="44"/>
      <c r="CN398" s="44"/>
      <c r="CO398" s="44"/>
      <c r="CP398" s="44"/>
      <c r="CQ398" s="44"/>
      <c r="CR398" s="44"/>
      <c r="CS398" s="44"/>
      <c r="CT398" s="44"/>
      <c r="CU398" s="44"/>
      <c r="CV398" s="44"/>
      <c r="CW398" s="44"/>
      <c r="CX398" s="44"/>
      <c r="CY398" s="44"/>
      <c r="CZ398" s="44"/>
      <c r="DA398" s="44"/>
      <c r="DB398" s="44"/>
      <c r="DC398" s="44"/>
      <c r="DD398" s="44"/>
      <c r="DE398" s="44"/>
      <c r="DF398" s="44"/>
      <c r="DG398" s="44"/>
      <c r="DH398" s="44"/>
      <c r="DI398" s="44"/>
      <c r="DJ398" s="44"/>
      <c r="DK398" s="44"/>
      <c r="DL398" s="44"/>
      <c r="DM398" s="44"/>
      <c r="DN398" s="44"/>
      <c r="DO398" s="44"/>
      <c r="DP398" s="44"/>
      <c r="DQ398" s="44"/>
      <c r="DR398" s="44"/>
      <c r="DS398" s="44"/>
      <c r="DT398" s="44"/>
      <c r="DU398" s="44"/>
      <c r="DV398" s="44"/>
      <c r="DW398" s="44"/>
      <c r="DX398" s="44"/>
      <c r="DY398" s="44"/>
      <c r="DZ398" s="44"/>
      <c r="EA398" s="44"/>
      <c r="EB398" s="44"/>
      <c r="EC398" s="44"/>
      <c r="ED398" s="44"/>
      <c r="EE398" s="44"/>
      <c r="EF398" s="44"/>
      <c r="EG398" s="44"/>
      <c r="EH398" s="44"/>
      <c r="EI398" s="44"/>
      <c r="EJ398" s="44"/>
      <c r="EK398" s="44"/>
      <c r="EL398" s="44"/>
      <c r="EM398" s="44"/>
      <c r="EN398" s="44"/>
      <c r="EO398" s="44"/>
      <c r="EP398" s="44"/>
      <c r="EQ398" s="44"/>
      <c r="ER398" s="44"/>
      <c r="ES398" s="44"/>
      <c r="ET398" s="44"/>
      <c r="EU398" s="44"/>
      <c r="EV398" s="44"/>
      <c r="EW398" s="44"/>
      <c r="EX398" s="44"/>
      <c r="EY398" s="44"/>
      <c r="EZ398" s="44"/>
      <c r="FA398" s="44"/>
      <c r="FB398" s="44"/>
      <c r="FC398" s="44"/>
      <c r="FD398" s="44"/>
      <c r="FE398" s="44"/>
      <c r="FF398" s="44"/>
      <c r="FG398" s="44"/>
      <c r="FH398" s="44"/>
      <c r="FI398" s="44"/>
      <c r="FJ398" s="44"/>
      <c r="FK398" s="44"/>
      <c r="FL398" s="44"/>
      <c r="FM398" s="44"/>
      <c r="FN398" s="44"/>
      <c r="FO398" s="44"/>
      <c r="FP398" s="44"/>
      <c r="FQ398" s="44"/>
      <c r="FR398" s="44"/>
      <c r="FS398" s="44"/>
    </row>
    <row r="399" spans="43:175" x14ac:dyDescent="0.25">
      <c r="AQ399" s="44"/>
      <c r="AR399" s="44"/>
      <c r="AS399" s="44"/>
      <c r="AT399" s="44"/>
      <c r="AU399" s="44"/>
      <c r="AV399" s="44"/>
      <c r="AW399" s="44"/>
      <c r="AX399" s="44"/>
      <c r="AY399" s="44"/>
      <c r="AZ399" s="44"/>
      <c r="BA399" s="44"/>
      <c r="BB399" s="44"/>
      <c r="BC399" s="44"/>
      <c r="BD399" s="44"/>
      <c r="BE399" s="44"/>
      <c r="BF399" s="44"/>
      <c r="BG399" s="44"/>
      <c r="BH399" s="44"/>
      <c r="BI399" s="44"/>
      <c r="BJ399" s="44"/>
      <c r="BK399" s="44"/>
      <c r="BL399" s="44"/>
      <c r="BM399" s="44"/>
      <c r="BN399" s="44"/>
      <c r="BO399" s="44"/>
      <c r="BP399" s="44"/>
      <c r="BQ399" s="44"/>
      <c r="BR399" s="44"/>
      <c r="BS399" s="44"/>
      <c r="BT399" s="44"/>
      <c r="BU399" s="44"/>
      <c r="BV399" s="44"/>
      <c r="BW399" s="44"/>
      <c r="BX399" s="44"/>
      <c r="BY399" s="44"/>
      <c r="BZ399" s="44"/>
      <c r="CA399" s="44"/>
      <c r="CB399" s="44"/>
      <c r="CC399" s="44"/>
      <c r="CD399" s="44"/>
      <c r="CE399" s="44"/>
      <c r="CF399" s="44"/>
      <c r="CG399" s="44"/>
      <c r="CH399" s="44"/>
      <c r="CI399" s="44"/>
      <c r="CJ399" s="44"/>
      <c r="CK399" s="44"/>
      <c r="CL399" s="44"/>
      <c r="CM399" s="44"/>
      <c r="CN399" s="44"/>
      <c r="CO399" s="44"/>
      <c r="CP399" s="44"/>
      <c r="CQ399" s="44"/>
      <c r="CR399" s="44"/>
      <c r="CS399" s="44"/>
      <c r="CT399" s="44"/>
      <c r="CU399" s="44"/>
      <c r="CV399" s="44"/>
      <c r="CW399" s="44"/>
      <c r="CX399" s="44"/>
      <c r="CY399" s="44"/>
      <c r="CZ399" s="44"/>
      <c r="DA399" s="44"/>
      <c r="DB399" s="44"/>
      <c r="DC399" s="44"/>
      <c r="DD399" s="44"/>
      <c r="DE399" s="44"/>
      <c r="DF399" s="44"/>
      <c r="DG399" s="44"/>
      <c r="DH399" s="44"/>
      <c r="DI399" s="44"/>
      <c r="DJ399" s="44"/>
      <c r="DK399" s="44"/>
      <c r="DL399" s="44"/>
      <c r="DM399" s="44"/>
      <c r="DN399" s="44"/>
      <c r="DO399" s="44"/>
      <c r="DP399" s="44"/>
      <c r="DQ399" s="44"/>
      <c r="DR399" s="44"/>
      <c r="DS399" s="44"/>
      <c r="DT399" s="44"/>
      <c r="DU399" s="44"/>
      <c r="DV399" s="44"/>
      <c r="DW399" s="44"/>
      <c r="DX399" s="44"/>
      <c r="DY399" s="44"/>
      <c r="DZ399" s="44"/>
      <c r="EA399" s="44"/>
      <c r="EB399" s="44"/>
      <c r="EC399" s="44"/>
      <c r="ED399" s="44"/>
      <c r="EE399" s="44"/>
      <c r="EF399" s="44"/>
      <c r="EG399" s="44"/>
      <c r="EH399" s="44"/>
      <c r="EI399" s="44"/>
      <c r="EJ399" s="44"/>
      <c r="EK399" s="44"/>
      <c r="EL399" s="44"/>
      <c r="EM399" s="44"/>
      <c r="EN399" s="44"/>
      <c r="EO399" s="44"/>
      <c r="EP399" s="44"/>
      <c r="EQ399" s="44"/>
      <c r="ER399" s="44"/>
      <c r="ES399" s="44"/>
      <c r="ET399" s="44"/>
      <c r="EU399" s="44"/>
      <c r="EV399" s="44"/>
      <c r="EW399" s="44"/>
      <c r="EX399" s="44"/>
      <c r="EY399" s="44"/>
      <c r="EZ399" s="44"/>
      <c r="FA399" s="44"/>
      <c r="FB399" s="44"/>
      <c r="FC399" s="44"/>
      <c r="FD399" s="44"/>
      <c r="FE399" s="44"/>
      <c r="FF399" s="44"/>
      <c r="FG399" s="44"/>
      <c r="FH399" s="44"/>
      <c r="FI399" s="44"/>
      <c r="FJ399" s="44"/>
      <c r="FK399" s="44"/>
      <c r="FL399" s="44"/>
      <c r="FM399" s="44"/>
      <c r="FN399" s="44"/>
      <c r="FO399" s="44"/>
      <c r="FP399" s="44"/>
      <c r="FQ399" s="44"/>
      <c r="FR399" s="44"/>
      <c r="FS399" s="44"/>
    </row>
    <row r="400" spans="43:175" x14ac:dyDescent="0.25">
      <c r="AQ400" s="44"/>
      <c r="AR400" s="44"/>
      <c r="AS400" s="44"/>
      <c r="AT400" s="44"/>
      <c r="AU400" s="44"/>
      <c r="AV400" s="44"/>
      <c r="AW400" s="44"/>
      <c r="AX400" s="44"/>
      <c r="AY400" s="44"/>
      <c r="AZ400" s="44"/>
      <c r="BA400" s="44"/>
      <c r="BB400" s="44"/>
      <c r="BC400" s="44"/>
      <c r="BD400" s="44"/>
      <c r="BE400" s="44"/>
      <c r="BF400" s="44"/>
      <c r="BG400" s="44"/>
      <c r="BH400" s="44"/>
      <c r="BI400" s="44"/>
      <c r="BJ400" s="44"/>
      <c r="BK400" s="44"/>
      <c r="BL400" s="44"/>
      <c r="BM400" s="44"/>
      <c r="BN400" s="44"/>
      <c r="BO400" s="44"/>
      <c r="BP400" s="44"/>
      <c r="BQ400" s="44"/>
      <c r="BR400" s="44"/>
      <c r="BS400" s="44"/>
      <c r="BT400" s="44"/>
      <c r="BU400" s="44"/>
      <c r="BV400" s="44"/>
      <c r="BW400" s="44"/>
      <c r="BX400" s="44"/>
      <c r="BY400" s="44"/>
      <c r="BZ400" s="44"/>
      <c r="CA400" s="44"/>
      <c r="CB400" s="44"/>
      <c r="CC400" s="44"/>
      <c r="CD400" s="44"/>
      <c r="CE400" s="44"/>
      <c r="CF400" s="44"/>
      <c r="CG400" s="44"/>
      <c r="CH400" s="44"/>
      <c r="CI400" s="44"/>
      <c r="CJ400" s="44"/>
      <c r="CK400" s="44"/>
      <c r="CL400" s="44"/>
      <c r="CM400" s="44"/>
      <c r="CN400" s="44"/>
      <c r="CO400" s="44"/>
      <c r="CP400" s="44"/>
      <c r="CQ400" s="44"/>
      <c r="CR400" s="44"/>
      <c r="CS400" s="44"/>
      <c r="CT400" s="44"/>
      <c r="CU400" s="44"/>
      <c r="CV400" s="44"/>
      <c r="CW400" s="44"/>
      <c r="CX400" s="44"/>
      <c r="CY400" s="44"/>
      <c r="CZ400" s="44"/>
      <c r="DA400" s="44"/>
      <c r="DB400" s="44"/>
      <c r="DC400" s="44"/>
      <c r="DD400" s="44"/>
      <c r="DE400" s="44"/>
      <c r="DF400" s="44"/>
      <c r="DG400" s="44"/>
      <c r="DH400" s="44"/>
      <c r="DI400" s="44"/>
      <c r="DJ400" s="44"/>
      <c r="DK400" s="44"/>
      <c r="DL400" s="44"/>
      <c r="DM400" s="44"/>
      <c r="DN400" s="44"/>
      <c r="DO400" s="44"/>
      <c r="DP400" s="44"/>
      <c r="DQ400" s="44"/>
      <c r="DR400" s="44"/>
      <c r="DS400" s="44"/>
      <c r="DT400" s="44"/>
      <c r="DU400" s="44"/>
      <c r="DV400" s="44"/>
      <c r="DW400" s="44"/>
      <c r="DX400" s="44"/>
      <c r="DY400" s="44"/>
      <c r="DZ400" s="44"/>
      <c r="EA400" s="44"/>
      <c r="EB400" s="44"/>
      <c r="EC400" s="44"/>
      <c r="ED400" s="44"/>
      <c r="EE400" s="44"/>
      <c r="EF400" s="44"/>
      <c r="EG400" s="44"/>
      <c r="EH400" s="44"/>
      <c r="EI400" s="44"/>
      <c r="EJ400" s="44"/>
      <c r="EK400" s="44"/>
      <c r="EL400" s="44"/>
      <c r="EM400" s="44"/>
      <c r="EN400" s="44"/>
      <c r="EO400" s="44"/>
      <c r="EP400" s="44"/>
      <c r="EQ400" s="44"/>
      <c r="ER400" s="44"/>
      <c r="ES400" s="44"/>
      <c r="ET400" s="44"/>
      <c r="EU400" s="44"/>
      <c r="EV400" s="44"/>
      <c r="EW400" s="44"/>
      <c r="EX400" s="44"/>
      <c r="EY400" s="44"/>
      <c r="EZ400" s="44"/>
      <c r="FA400" s="44"/>
      <c r="FB400" s="44"/>
      <c r="FC400" s="44"/>
      <c r="FD400" s="44"/>
      <c r="FE400" s="44"/>
      <c r="FF400" s="44"/>
      <c r="FG400" s="44"/>
      <c r="FH400" s="44"/>
      <c r="FI400" s="44"/>
      <c r="FJ400" s="44"/>
      <c r="FK400" s="44"/>
      <c r="FL400" s="44"/>
      <c r="FM400" s="44"/>
      <c r="FN400" s="44"/>
      <c r="FO400" s="44"/>
      <c r="FP400" s="44"/>
      <c r="FQ400" s="44"/>
      <c r="FR400" s="44"/>
      <c r="FS400" s="44"/>
    </row>
  </sheetData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19">
    <mergeCell ref="A2:M2"/>
    <mergeCell ref="A3:M3"/>
    <mergeCell ref="A4:M4"/>
    <mergeCell ref="A5:M5"/>
    <mergeCell ref="A9:M9"/>
    <mergeCell ref="C7:C8"/>
    <mergeCell ref="A6:M6"/>
    <mergeCell ref="A7:A8"/>
    <mergeCell ref="B7:B8"/>
    <mergeCell ref="G7:G8"/>
    <mergeCell ref="H7:H8"/>
    <mergeCell ref="I7:I8"/>
    <mergeCell ref="J7:J8"/>
    <mergeCell ref="K7:K8"/>
    <mergeCell ref="L7:L8"/>
    <mergeCell ref="M7:M8"/>
    <mergeCell ref="D7:D8"/>
    <mergeCell ref="E7:E8"/>
    <mergeCell ref="F7:F8"/>
  </mergeCells>
  <pageMargins left="0.70866141732283461" right="0.70866141732283461" top="0.74803149606299213" bottom="0.74803149606299213" header="0.31496062992125984" footer="0.31496062992125984"/>
  <pageSetup paperSize="8" scale="68" fitToHeight="0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2022-01-03T18:14:17Z</cp:lastPrinted>
  <dcterms:created xsi:type="dcterms:W3CDTF">2017-01-31T14:28:02Z</dcterms:created>
  <dcterms:modified xsi:type="dcterms:W3CDTF">2022-09-21T16:06:00Z</dcterms:modified>
</cp:coreProperties>
</file>